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汎用レイアウト-APIレイアウトチェック用\2206\"/>
    </mc:Choice>
  </mc:AlternateContent>
  <bookViews>
    <workbookView xWindow="0" yWindow="1400" windowWidth="19200" windowHeight="8720"/>
  </bookViews>
  <sheets>
    <sheet name="表紙" sheetId="52" r:id="rId1"/>
    <sheet name="目次" sheetId="6" r:id="rId2"/>
    <sheet name="変更履歴" sheetId="7" r:id="rId3"/>
    <sheet name="仕入管理科目データ" sheetId="53" r:id="rId4"/>
    <sheet name="仕入管理補助科目データ" sheetId="54" r:id="rId5"/>
    <sheet name="仕入取引データ" sheetId="55" r:id="rId6"/>
    <sheet name="在庫取引データ" sheetId="9" r:id="rId7"/>
    <sheet name="支払方法データ" sheetId="56" r:id="rId8"/>
    <sheet name="部門データ" sheetId="57" r:id="rId9"/>
    <sheet name="部門グループデータ" sheetId="58" r:id="rId10"/>
    <sheet name="プロジェクトデータ" sheetId="59" r:id="rId11"/>
    <sheet name="プロジェクト区分データ" sheetId="60" r:id="rId12"/>
    <sheet name="工程・工種データ" sheetId="61" r:id="rId13"/>
    <sheet name="担当者データ" sheetId="62" r:id="rId14"/>
    <sheet name="担当者区分データ" sheetId="63" r:id="rId15"/>
    <sheet name="倉庫データ" sheetId="10" r:id="rId16"/>
    <sheet name="倉庫区分データ" sheetId="11" r:id="rId17"/>
    <sheet name="摘要データ" sheetId="64" r:id="rId18"/>
    <sheet name="法人口座データ" sheetId="65" r:id="rId19"/>
    <sheet name="仕入先データ" sheetId="66" r:id="rId20"/>
    <sheet name="仕入先区分データ" sheetId="67" r:id="rId21"/>
    <sheet name="精算締日データ" sheetId="68" r:id="rId22"/>
    <sheet name="得意先データ" sheetId="69" r:id="rId23"/>
    <sheet name="得意先区分データ" sheetId="70" r:id="rId24"/>
    <sheet name="直送先データ" sheetId="71" r:id="rId25"/>
    <sheet name="商品データ" sheetId="12" r:id="rId26"/>
    <sheet name="バリエーションデータ" sheetId="13" r:id="rId27"/>
    <sheet name="バリエーション区分データ" sheetId="14" r:id="rId28"/>
    <sheet name="発行コードデータ" sheetId="15" r:id="rId29"/>
    <sheet name="荷姿データ" sheetId="16" r:id="rId30"/>
    <sheet name="荷姿区分データ" sheetId="17" r:id="rId31"/>
    <sheet name="発注検討方法データ" sheetId="18" r:id="rId32"/>
    <sheet name="構成品データ" sheetId="19" r:id="rId33"/>
    <sheet name="セット商品データ" sheetId="20" r:id="rId34"/>
    <sheet name="商品区分データ" sheetId="21" r:id="rId35"/>
    <sheet name="債務連携データ" sheetId="23" r:id="rId36"/>
    <sheet name="単価データ" sheetId="24" r:id="rId37"/>
    <sheet name="価格データ" sheetId="26" r:id="rId38"/>
    <sheet name="棚卸資産評価方法データ" sheetId="29" r:id="rId39"/>
    <sheet name="在庫単価データ" sheetId="30" r:id="rId40"/>
    <sheet name="発注伝票データ" sheetId="35" r:id="rId41"/>
    <sheet name="仕入伝票データ" sheetId="36" r:id="rId42"/>
    <sheet name="債務伝票データ" sheetId="72" r:id="rId43"/>
    <sheet name="支払情報データ" sheetId="73" r:id="rId44"/>
    <sheet name="支払伝票データ" sheetId="74" r:id="rId45"/>
    <sheet name="債務残高データ" sheetId="75" r:id="rId46"/>
    <sheet name="前払金残高データ" sheetId="76" r:id="rId47"/>
    <sheet name="入荷伝票データ" sheetId="38" r:id="rId48"/>
    <sheet name="出荷伝票データ" sheetId="39" r:id="rId49"/>
    <sheet name="構成品振替伝票データ" sheetId="40" r:id="rId50"/>
    <sheet name="倉庫振替伝票データ" sheetId="41" r:id="rId51"/>
    <sheet name="荷姿振替伝票データ" sheetId="42" r:id="rId52"/>
    <sheet name="他勘定振替伝票データ" sheetId="43" r:id="rId53"/>
    <sheet name="預り品振替伝票データ" sheetId="44" r:id="rId54"/>
    <sheet name="実地棚卸データ" sheetId="45" r:id="rId55"/>
    <sheet name="在庫残高データ" sheetId="46" r:id="rId56"/>
  </sheets>
  <externalReferences>
    <externalReference r:id="rId57"/>
    <externalReference r:id="rId58"/>
    <externalReference r:id="rId59"/>
  </externalReferences>
  <definedNames>
    <definedName name="_xlnm._FilterDatabase" localSheetId="33" hidden="1">セット商品データ!$B$2:$H$64</definedName>
    <definedName name="_xlnm._FilterDatabase" localSheetId="26" hidden="1">バリエーションデータ!$B$2:$H$22</definedName>
    <definedName name="_xlnm._FilterDatabase" localSheetId="27" hidden="1">バリエーション区分データ!$B$2:$H$9</definedName>
    <definedName name="_xlnm._FilterDatabase" localSheetId="10" hidden="1">プロジェクトデータ!$B$2:$H$398</definedName>
    <definedName name="_xlnm._FilterDatabase" localSheetId="11" hidden="1">プロジェクト区分データ!$B$2:$H$9</definedName>
    <definedName name="_xlnm._FilterDatabase" localSheetId="37" hidden="1">価格データ!$B$2:$H$26</definedName>
    <definedName name="_xlnm._FilterDatabase" localSheetId="29" hidden="1">荷姿データ!$B$2:$H$26</definedName>
    <definedName name="_xlnm._FilterDatabase" localSheetId="30" hidden="1">荷姿区分データ!$B$2:$H$9</definedName>
    <definedName name="_xlnm._FilterDatabase" localSheetId="51" hidden="1">荷姿振替伝票データ!$B$2:$H$81</definedName>
    <definedName name="_xlnm._FilterDatabase" localSheetId="12" hidden="1">工程・工種データ!$B$2:$H$9</definedName>
    <definedName name="_xlnm._FilterDatabase" localSheetId="32" hidden="1">構成品データ!$B$2:$H$41</definedName>
    <definedName name="_xlnm._FilterDatabase" localSheetId="49" hidden="1">構成品振替伝票データ!$B$2:$H$98</definedName>
    <definedName name="_xlnm._FilterDatabase" localSheetId="45" hidden="1">債務残高データ!$B$4:$G$161</definedName>
    <definedName name="_xlnm._FilterDatabase" localSheetId="42" hidden="1">債務伝票データ!$B$2:$H$237</definedName>
    <definedName name="_xlnm._FilterDatabase" localSheetId="35" hidden="1">債務連携データ!$B$2:$H$11</definedName>
    <definedName name="_xlnm._FilterDatabase" localSheetId="55" hidden="1">在庫残高データ!$B$2:$H$17</definedName>
    <definedName name="_xlnm._FilterDatabase" localSheetId="6" hidden="1">在庫取引データ!$B$2:$H$14</definedName>
    <definedName name="_xlnm._FilterDatabase" localSheetId="39" hidden="1">在庫単価データ!$B$2:$H$10</definedName>
    <definedName name="_xlnm._FilterDatabase" localSheetId="3" hidden="1">仕入管理科目データ!$B$2:$H$42</definedName>
    <definedName name="_xlnm._FilterDatabase" localSheetId="4" hidden="1">仕入管理補助科目データ!$B$2:$H$17</definedName>
    <definedName name="_xlnm._FilterDatabase" localSheetId="5" hidden="1">仕入取引データ!$B$2:$H$19</definedName>
    <definedName name="_xlnm._FilterDatabase" localSheetId="19" hidden="1">仕入先データ!$B$2:$H$378</definedName>
    <definedName name="_xlnm._FilterDatabase" localSheetId="20" hidden="1">仕入先区分データ!$B$2:$H$7</definedName>
    <definedName name="_xlnm._FilterDatabase" localSheetId="41" hidden="1">仕入伝票データ!$B$2:$H$448</definedName>
    <definedName name="_xlnm._FilterDatabase" localSheetId="43" hidden="1">支払情報データ!$B$2:$H$118</definedName>
    <definedName name="_xlnm._FilterDatabase" localSheetId="44" hidden="1">支払伝票データ!$B$2:$H$156</definedName>
    <definedName name="_xlnm._FilterDatabase" localSheetId="7" hidden="1">支払方法データ!$B$2:$H$48</definedName>
    <definedName name="_xlnm._FilterDatabase" localSheetId="54" hidden="1">実地棚卸データ!$B$2:$H$16</definedName>
    <definedName name="_xlnm._FilterDatabase" localSheetId="48" hidden="1">出荷伝票データ!$B$2:$H$103</definedName>
    <definedName name="_xlnm._FilterDatabase" localSheetId="25" hidden="1">商品データ!$B$2:$H$193</definedName>
    <definedName name="_xlnm._FilterDatabase" localSheetId="34" hidden="1">商品区分データ!$B$2:$H$7</definedName>
    <definedName name="_xlnm._FilterDatabase" localSheetId="21" hidden="1">精算締日データ!$B$2:$H$13</definedName>
    <definedName name="_xlnm._FilterDatabase" localSheetId="46" hidden="1">前払金残高データ!$B$2:$H$31</definedName>
    <definedName name="_xlnm._FilterDatabase" localSheetId="15" hidden="1">倉庫データ!$B$2:$H$19</definedName>
    <definedName name="_xlnm._FilterDatabase" localSheetId="16" hidden="1">倉庫区分データ!$B$2:$H$7</definedName>
    <definedName name="_xlnm._FilterDatabase" localSheetId="50" hidden="1">倉庫振替伝票データ!$B$2:$H$60</definedName>
    <definedName name="_xlnm._FilterDatabase" localSheetId="52" hidden="1">他勘定振替伝票データ!$B$2:$H$63</definedName>
    <definedName name="_xlnm._FilterDatabase" localSheetId="38" hidden="1">棚卸資産評価方法データ!$B$2:$H$7</definedName>
    <definedName name="_xlnm._FilterDatabase" localSheetId="36" hidden="1">単価データ!$B$2:$H$74</definedName>
    <definedName name="_xlnm._FilterDatabase" localSheetId="13" hidden="1">担当者データ!$B$2:$H$14</definedName>
    <definedName name="_xlnm._FilterDatabase" localSheetId="14" hidden="1">担当者区分データ!$B$2:$H$7</definedName>
    <definedName name="_xlnm._FilterDatabase" localSheetId="24" hidden="1">直送先データ!$B$2:$H$31</definedName>
    <definedName name="_xlnm._FilterDatabase" localSheetId="17" hidden="1">摘要データ!$B$2:$H$8</definedName>
    <definedName name="_xlnm._FilterDatabase" localSheetId="22" hidden="1">得意先データ!$B$2:$H$314</definedName>
    <definedName name="_xlnm._FilterDatabase" localSheetId="23" hidden="1">得意先区分データ!$B$2:$H$7</definedName>
    <definedName name="_xlnm._FilterDatabase" localSheetId="47" hidden="1">入荷伝票データ!$B$2:$H$102</definedName>
    <definedName name="_xlnm._FilterDatabase" localSheetId="28" hidden="1">発行コードデータ!$B$2:$H$10</definedName>
    <definedName name="_xlnm._FilterDatabase" localSheetId="31" hidden="1">発注検討方法データ!$B$2:$H$22</definedName>
    <definedName name="_xlnm._FilterDatabase" localSheetId="40" hidden="1">発注伝票データ!$B$2:$H$159</definedName>
    <definedName name="_xlnm._FilterDatabase" localSheetId="9" hidden="1">部門グループデータ!$B$2:$H$56</definedName>
    <definedName name="_xlnm._FilterDatabase" localSheetId="8" hidden="1">部門データ!$B$2:$H$9</definedName>
    <definedName name="_xlnm._FilterDatabase" localSheetId="2" hidden="1">変更履歴!$B$2:$E$530</definedName>
    <definedName name="_xlnm._FilterDatabase" localSheetId="18" hidden="1">法人口座データ!$B$2:$H$24</definedName>
    <definedName name="_xlnm._FilterDatabase" localSheetId="53" hidden="1">預り品振替伝票データ!$B$2:$H$110</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6" l="1"/>
  <c r="V9" i="6" l="1"/>
  <c r="V8" i="6"/>
  <c r="V70" i="6"/>
  <c r="V69" i="6"/>
  <c r="V68" i="6"/>
  <c r="V67" i="6"/>
  <c r="V66" i="6"/>
  <c r="V65" i="6"/>
  <c r="V64" i="6"/>
  <c r="V63" i="6"/>
  <c r="V62" i="6"/>
  <c r="V59" i="6"/>
  <c r="V58" i="6"/>
  <c r="V57" i="6"/>
  <c r="V56" i="6"/>
  <c r="V55" i="6"/>
  <c r="V52" i="6"/>
  <c r="V51" i="6"/>
  <c r="V48" i="6"/>
  <c r="V47" i="6"/>
  <c r="V46" i="6"/>
  <c r="V45" i="6"/>
  <c r="V44" i="6"/>
  <c r="V43" i="6"/>
  <c r="V42" i="6"/>
  <c r="V41" i="6"/>
  <c r="V40" i="6"/>
  <c r="V39" i="6"/>
  <c r="V38" i="6"/>
  <c r="V37" i="6"/>
  <c r="V36" i="6"/>
  <c r="V35" i="6"/>
  <c r="V34" i="6"/>
  <c r="V31" i="6"/>
  <c r="V30" i="6"/>
  <c r="V29" i="6"/>
  <c r="V28" i="6"/>
  <c r="V27" i="6"/>
  <c r="V26" i="6"/>
  <c r="V23" i="6"/>
  <c r="V22" i="6"/>
  <c r="V21" i="6"/>
  <c r="V20" i="6"/>
  <c r="V19" i="6"/>
  <c r="V18" i="6"/>
  <c r="V17" i="6"/>
  <c r="V16" i="6"/>
  <c r="V15" i="6"/>
  <c r="V14" i="6"/>
  <c r="V13" i="6"/>
  <c r="V12" i="6"/>
  <c r="V11" i="6"/>
</calcChain>
</file>

<file path=xl/sharedStrings.xml><?xml version="1.0" encoding="utf-8"?>
<sst xmlns="http://schemas.openxmlformats.org/spreadsheetml/2006/main" count="15906" uniqueCount="6778">
  <si>
    <t>変更内容</t>
    <rPh sb="0" eb="2">
      <t>ヘンコウ</t>
    </rPh>
    <rPh sb="2" eb="4">
      <t>ナイヨウ</t>
    </rPh>
    <phoneticPr fontId="3"/>
  </si>
  <si>
    <t>例</t>
    <rPh sb="0" eb="1">
      <t>レイ</t>
    </rPh>
    <phoneticPr fontId="3"/>
  </si>
  <si>
    <t>リレー元No.</t>
    <phoneticPr fontId="3"/>
  </si>
  <si>
    <t>リレー元ＯＢＣｉＤ</t>
    <phoneticPr fontId="3"/>
  </si>
  <si>
    <t>リレー元伝票種類</t>
  </si>
  <si>
    <t>MM4030248</t>
  </si>
  <si>
    <t>MM4030241</t>
  </si>
  <si>
    <t>MM4030249</t>
  </si>
  <si>
    <t>MM4030250</t>
  </si>
  <si>
    <t>MM4030251</t>
  </si>
  <si>
    <t>MM4030252</t>
  </si>
  <si>
    <t>MM4030253</t>
  </si>
  <si>
    <t>-</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</si>
  <si>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</si>
  <si>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</si>
  <si>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</si>
  <si>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</si>
  <si>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</si>
  <si>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</si>
  <si>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</si>
  <si>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</si>
  <si>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</si>
  <si>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</si>
  <si>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</si>
  <si>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</si>
  <si>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</si>
  <si>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</si>
  <si>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</si>
  <si>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</si>
  <si>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</si>
  <si>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</si>
  <si>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</si>
  <si>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</si>
  <si>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</si>
  <si>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</si>
  <si>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</si>
  <si>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</si>
  <si>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発注種別</t>
    <rPh sb="0" eb="2">
      <t>ハッチュウ</t>
    </rPh>
    <rPh sb="2" eb="4">
      <t>シュベツ</t>
    </rPh>
    <phoneticPr fontId="3"/>
  </si>
  <si>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</si>
  <si>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</si>
  <si>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</si>
  <si>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</si>
  <si>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</si>
  <si>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</si>
  <si>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</si>
  <si>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</si>
  <si>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</si>
  <si>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AR2010412</t>
  </si>
  <si>
    <t>AR2010413</t>
  </si>
  <si>
    <t>AR2010414</t>
  </si>
  <si>
    <t>AR2010415</t>
  </si>
  <si>
    <t>AR2010416</t>
  </si>
  <si>
    <t>AR2010417</t>
  </si>
  <si>
    <t>AP2010412</t>
  </si>
  <si>
    <t>AP2010413</t>
  </si>
  <si>
    <t>AP2010414</t>
  </si>
  <si>
    <t>AP2010415</t>
  </si>
  <si>
    <t>AP2010416</t>
  </si>
  <si>
    <t>AP2010417</t>
  </si>
  <si>
    <t>AR2015425</t>
  </si>
  <si>
    <t>債務区分</t>
    <rPh sb="0" eb="2">
      <t>サイム</t>
    </rPh>
    <rPh sb="2" eb="4">
      <t>クブン</t>
    </rPh>
    <phoneticPr fontId="3"/>
  </si>
  <si>
    <t>MM4030032</t>
  </si>
  <si>
    <t>発行コード</t>
    <rPh sb="0" eb="2">
      <t>ハッコウ</t>
    </rPh>
    <phoneticPr fontId="3"/>
  </si>
  <si>
    <t>バリエーションコード種類</t>
    <phoneticPr fontId="3"/>
  </si>
  <si>
    <t>バリエーションコード</t>
  </si>
  <si>
    <t>荷姿コード</t>
    <phoneticPr fontId="3"/>
  </si>
  <si>
    <t>バラ数量</t>
    <phoneticPr fontId="3"/>
  </si>
  <si>
    <t>バラ単位</t>
  </si>
  <si>
    <t>棚番No.</t>
  </si>
  <si>
    <t>バラ数量</t>
  </si>
  <si>
    <t>MM4020208</t>
  </si>
  <si>
    <t>MM4020209</t>
  </si>
  <si>
    <t>MM4020210</t>
  </si>
  <si>
    <t>MM4020404</t>
  </si>
  <si>
    <t>MM4030208</t>
  </si>
  <si>
    <t>MM4030209</t>
  </si>
  <si>
    <t>MM4030210</t>
  </si>
  <si>
    <t>MM4030503</t>
  </si>
  <si>
    <t>バリエーションコード２</t>
  </si>
  <si>
    <t>バリエーションコード３</t>
  </si>
  <si>
    <t>MM5030007</t>
  </si>
  <si>
    <t>MM5030002</t>
  </si>
  <si>
    <t>MM5030005</t>
  </si>
  <si>
    <t>MM5030006</t>
  </si>
  <si>
    <t>荷姿区分コード</t>
    <rPh sb="0" eb="2">
      <t>ニスガタ</t>
    </rPh>
    <rPh sb="2" eb="4">
      <t>クブン</t>
    </rPh>
    <phoneticPr fontId="1"/>
  </si>
  <si>
    <t>SD2010409</t>
  </si>
  <si>
    <t>売上主工程／工種コード</t>
  </si>
  <si>
    <t>AR2010408</t>
  </si>
  <si>
    <t>債権主工程／工種コード</t>
  </si>
  <si>
    <t>購入主工程／工種コード</t>
  </si>
  <si>
    <t>債務主工程／工種コード</t>
  </si>
  <si>
    <t>工程／工種コード</t>
  </si>
  <si>
    <t>明細按分工程／工種コード</t>
  </si>
  <si>
    <t>債務工程／工種コード</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</si>
  <si>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</si>
  <si>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</si>
  <si>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</si>
  <si>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</si>
  <si>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</si>
  <si>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</si>
  <si>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</si>
  <si>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</si>
  <si>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</si>
  <si>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</si>
  <si>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</si>
  <si>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</si>
  <si>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</si>
  <si>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</si>
  <si>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</si>
  <si>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</si>
  <si>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</si>
  <si>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</si>
  <si>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</si>
  <si>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</si>
  <si>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納入先番地</t>
  </si>
  <si>
    <t>MM4020304</t>
  </si>
  <si>
    <t>MM4020312</t>
  </si>
  <si>
    <t>MM4020305</t>
  </si>
  <si>
    <t>MM4020306</t>
  </si>
  <si>
    <t>MM4020307</t>
  </si>
  <si>
    <t>MM4020308</t>
  </si>
  <si>
    <t>MM4020309</t>
  </si>
  <si>
    <t>仕入先コード</t>
  </si>
  <si>
    <t>仕入先事業所名</t>
  </si>
  <si>
    <t>仕入先担当者</t>
  </si>
  <si>
    <t>債務区分</t>
  </si>
  <si>
    <t>精算先コード</t>
  </si>
  <si>
    <t>入荷内訳行番号</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</si>
  <si>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</si>
  <si>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</si>
  <si>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</si>
  <si>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</si>
  <si>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</si>
  <si>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</si>
  <si>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</si>
  <si>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</si>
  <si>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</si>
  <si>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</si>
  <si>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</si>
  <si>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支払予定額１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</si>
  <si>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</si>
  <si>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</si>
  <si>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</si>
  <si>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</si>
  <si>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</si>
  <si>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</si>
  <si>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</si>
  <si>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</si>
  <si>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</si>
  <si>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</si>
  <si>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</si>
  <si>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</si>
  <si>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</si>
  <si>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</si>
  <si>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</si>
  <si>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</si>
  <si>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</si>
  <si>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</si>
  <si>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</si>
  <si>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</si>
  <si>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</si>
  <si>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</si>
  <si>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</si>
  <si>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</si>
  <si>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</si>
  <si>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</si>
  <si>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</si>
  <si>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</si>
  <si>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</si>
  <si>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</si>
  <si>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</si>
  <si>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</si>
  <si>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</si>
  <si>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</si>
  <si>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</si>
  <si>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</si>
  <si>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</si>
  <si>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</si>
  <si>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</si>
  <si>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</si>
  <si>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</si>
  <si>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</si>
  <si>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</si>
  <si>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</si>
  <si>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</si>
  <si>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</si>
  <si>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</si>
  <si>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</si>
  <si>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</si>
  <si>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</si>
  <si>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</si>
  <si>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</si>
  <si>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</si>
  <si>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</si>
  <si>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</si>
  <si>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</si>
  <si>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</si>
  <si>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</si>
  <si>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</si>
  <si>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</si>
  <si>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</si>
  <si>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</si>
  <si>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</si>
  <si>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</si>
  <si>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</si>
  <si>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</si>
  <si>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</si>
  <si>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</si>
  <si>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</si>
  <si>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</si>
  <si>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</si>
  <si>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</si>
  <si>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</si>
  <si>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</si>
  <si>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</si>
  <si>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</si>
  <si>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</si>
  <si>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</si>
  <si>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</si>
  <si>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</si>
  <si>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</si>
  <si>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</si>
  <si>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</si>
  <si>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</si>
  <si>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</si>
  <si>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</si>
  <si>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</si>
  <si>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</si>
  <si>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</si>
  <si>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</si>
  <si>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</si>
  <si>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</si>
  <si>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</si>
  <si>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</si>
  <si>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</si>
  <si>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</si>
  <si>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</si>
  <si>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</si>
  <si>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</si>
  <si>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</si>
  <si>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</si>
  <si>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</si>
  <si>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</si>
  <si>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</si>
  <si>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</si>
  <si>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</si>
  <si>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</si>
  <si>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</si>
  <si>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リレー元入荷内訳行番号</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</si>
  <si>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</si>
  <si>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</si>
  <si>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</si>
  <si>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</si>
  <si>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</si>
  <si>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</si>
  <si>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</si>
  <si>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</si>
  <si>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</si>
  <si>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</si>
  <si>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</si>
  <si>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</si>
  <si>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</si>
  <si>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</si>
  <si>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リードタイム</t>
  </si>
  <si>
    <t>MM3160012</t>
  </si>
  <si>
    <t>MM3160013</t>
  </si>
  <si>
    <t>MM3160014</t>
  </si>
  <si>
    <t>MM3160015</t>
  </si>
  <si>
    <t>MM3160016</t>
  </si>
  <si>
    <t>荷姿区分換算時の端数処理</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</si>
  <si>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</si>
  <si>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</si>
  <si>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</si>
  <si>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</si>
  <si>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</si>
  <si>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</si>
  <si>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</si>
  <si>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</si>
  <si>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</si>
  <si>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</si>
  <si>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</si>
  <si>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</si>
  <si>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</si>
  <si>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</si>
  <si>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</si>
  <si>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</si>
  <si>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</si>
  <si>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</si>
  <si>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</si>
  <si>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</si>
  <si>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</si>
  <si>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</si>
  <si>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</si>
  <si>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</si>
  <si>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</si>
  <si>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</si>
  <si>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</si>
  <si>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</si>
  <si>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</si>
  <si>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</si>
  <si>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</si>
  <si>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</si>
  <si>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</si>
  <si>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</si>
  <si>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</si>
  <si>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</si>
  <si>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</si>
  <si>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</si>
  <si>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</si>
  <si>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</si>
  <si>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</si>
  <si>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</si>
  <si>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</si>
  <si>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</si>
  <si>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</si>
  <si>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</si>
  <si>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</si>
  <si>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</si>
  <si>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</si>
  <si>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</si>
  <si>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</si>
  <si>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SD3010726</t>
  </si>
  <si>
    <t>SD3080002</t>
  </si>
  <si>
    <t>荷姿区分コード</t>
    <phoneticPr fontId="3"/>
  </si>
  <si>
    <t>MM3150003</t>
  </si>
  <si>
    <t>MM3150004</t>
  </si>
  <si>
    <t>荷姿区分名</t>
    <rPh sb="4" eb="5">
      <t>メイ</t>
    </rPh>
    <phoneticPr fontId="3"/>
  </si>
  <si>
    <t>AR2015429</t>
  </si>
  <si>
    <t>AP2016316</t>
  </si>
  <si>
    <t>SD2010803</t>
  </si>
  <si>
    <t>SD2010804</t>
  </si>
  <si>
    <t>SD2010805</t>
  </si>
  <si>
    <t>AR2010418</t>
  </si>
  <si>
    <t>債権プロジェクト指定</t>
  </si>
  <si>
    <t>債権工程／工種指定</t>
  </si>
  <si>
    <t>AP2010418</t>
  </si>
  <si>
    <t>債務プロジェクト指定</t>
  </si>
  <si>
    <t>AP2010419</t>
  </si>
  <si>
    <t>債務工程／工種指定</t>
  </si>
  <si>
    <t>AP2010420</t>
  </si>
  <si>
    <t>取引先コード</t>
  </si>
  <si>
    <t>AR2010008</t>
  </si>
  <si>
    <t>取引先名</t>
  </si>
  <si>
    <t>AR2010009</t>
  </si>
  <si>
    <t>取引先事業所名</t>
  </si>
  <si>
    <t>AR2010010</t>
  </si>
  <si>
    <t>AP2010008</t>
  </si>
  <si>
    <t>AP2010009</t>
  </si>
  <si>
    <t>AP2010010</t>
  </si>
  <si>
    <t>証憑ファイルパス２</t>
    <phoneticPr fontId="3"/>
  </si>
  <si>
    <t>証憑ファイルパス３</t>
    <phoneticPr fontId="3"/>
  </si>
  <si>
    <t>証憑ファイルパス４</t>
    <phoneticPr fontId="3"/>
  </si>
  <si>
    <t>証憑ファイルパス５</t>
    <phoneticPr fontId="3"/>
  </si>
  <si>
    <t>リレー元入荷内訳行番号</t>
    <phoneticPr fontId="3"/>
  </si>
  <si>
    <t>プロジェクトコード</t>
  </si>
  <si>
    <t>プロジェクト名</t>
  </si>
  <si>
    <t>箱数</t>
    <rPh sb="0" eb="2">
      <t>ハコスウ</t>
    </rPh>
    <phoneticPr fontId="3"/>
  </si>
  <si>
    <t>AR2010503</t>
  </si>
  <si>
    <t>AR2010504</t>
  </si>
  <si>
    <t>AR2010505</t>
  </si>
  <si>
    <t>AP2010503</t>
  </si>
  <si>
    <t>AP2010504</t>
  </si>
  <si>
    <t>AP2010505</t>
  </si>
  <si>
    <t>送り状フォームコード</t>
    <rPh sb="0" eb="1">
      <t>オク</t>
    </rPh>
    <rPh sb="2" eb="3">
      <t>ジョウ</t>
    </rPh>
    <phoneticPr fontId="3"/>
  </si>
  <si>
    <t>MM2010406</t>
  </si>
  <si>
    <t>送り状差出名コード</t>
    <rPh sb="0" eb="1">
      <t>オク</t>
    </rPh>
    <rPh sb="2" eb="3">
      <t>ジョウ</t>
    </rPh>
    <rPh sb="3" eb="5">
      <t>サシダシ</t>
    </rPh>
    <rPh sb="5" eb="6">
      <t>メイ</t>
    </rPh>
    <phoneticPr fontId="3"/>
  </si>
  <si>
    <t>MM2010407</t>
  </si>
  <si>
    <t>MM5020015</t>
  </si>
  <si>
    <t>発行コード</t>
  </si>
  <si>
    <t>MM5020243</t>
  </si>
  <si>
    <t>MM5020244</t>
  </si>
  <si>
    <t>MM5020245</t>
  </si>
  <si>
    <t>仕入先略称</t>
    <rPh sb="0" eb="2">
      <t>シイレ</t>
    </rPh>
    <rPh sb="2" eb="3">
      <t>サキ</t>
    </rPh>
    <rPh sb="3" eb="5">
      <t>リャクショウ</t>
    </rPh>
    <phoneticPr fontId="1"/>
  </si>
  <si>
    <t>MM5010015</t>
  </si>
  <si>
    <t>MM5010251</t>
  </si>
  <si>
    <t>MM5010252</t>
  </si>
  <si>
    <t>控除種別</t>
  </si>
  <si>
    <t>振替元No.</t>
    <rPh sb="0" eb="2">
      <t>フリカエ</t>
    </rPh>
    <rPh sb="2" eb="3">
      <t>モト</t>
    </rPh>
    <phoneticPr fontId="1"/>
  </si>
  <si>
    <t>振替元ＯＢＣｉＤ</t>
  </si>
  <si>
    <t>振替元明細行番号</t>
    <rPh sb="3" eb="5">
      <t>メイサイ</t>
    </rPh>
    <rPh sb="5" eb="8">
      <t>ギョウバンゴウ</t>
    </rPh>
    <phoneticPr fontId="1"/>
  </si>
  <si>
    <t>控除科目コード</t>
  </si>
  <si>
    <t>控除補助科目コード</t>
  </si>
  <si>
    <t>MM4031101</t>
  </si>
  <si>
    <t>MM4031102</t>
  </si>
  <si>
    <t>振替元支払日付</t>
    <rPh sb="0" eb="2">
      <t>フリカエ</t>
    </rPh>
    <rPh sb="2" eb="3">
      <t>モト</t>
    </rPh>
    <rPh sb="5" eb="7">
      <t>ヒヅケ</t>
    </rPh>
    <phoneticPr fontId="1"/>
  </si>
  <si>
    <t>MM4031103</t>
  </si>
  <si>
    <t>振替元支払先コード</t>
    <rPh sb="5" eb="6">
      <t>サキ</t>
    </rPh>
    <phoneticPr fontId="1"/>
  </si>
  <si>
    <t>MM4031104</t>
  </si>
  <si>
    <t>振替元支払部門コード</t>
    <rPh sb="5" eb="7">
      <t>ブモン</t>
    </rPh>
    <phoneticPr fontId="1"/>
  </si>
  <si>
    <t>MM4031105</t>
  </si>
  <si>
    <t>MM4031106</t>
  </si>
  <si>
    <t>MM4031107</t>
  </si>
  <si>
    <t>MM4031116</t>
  </si>
  <si>
    <t>AP2010421</t>
  </si>
  <si>
    <t>SD3010313</t>
  </si>
  <si>
    <t>SD3010414</t>
  </si>
  <si>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</si>
  <si>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</si>
  <si>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区切</t>
    <rPh sb="0" eb="2">
      <t>クギ</t>
    </rPh>
    <phoneticPr fontId="1"/>
  </si>
  <si>
    <t>消費税計算</t>
  </si>
  <si>
    <t>担当者コード</t>
    <rPh sb="0" eb="3">
      <t>タントウシャ</t>
    </rPh>
    <phoneticPr fontId="1"/>
  </si>
  <si>
    <t>直送先コード</t>
    <rPh sb="0" eb="2">
      <t>チョクソウ</t>
    </rPh>
    <rPh sb="2" eb="3">
      <t>サキ</t>
    </rPh>
    <phoneticPr fontId="1"/>
  </si>
  <si>
    <t>送付先番地</t>
  </si>
  <si>
    <t>明細種別</t>
  </si>
  <si>
    <t>商品コード</t>
    <rPh sb="0" eb="2">
      <t>ショウヒン</t>
    </rPh>
    <phoneticPr fontId="1"/>
  </si>
  <si>
    <t>倉庫コード</t>
    <rPh sb="0" eb="2">
      <t>ソウコ</t>
    </rPh>
    <phoneticPr fontId="1"/>
  </si>
  <si>
    <t>消費税率種別</t>
  </si>
  <si>
    <t>消費税率</t>
  </si>
  <si>
    <t>申告書計算区分コード</t>
  </si>
  <si>
    <t>消費税自動計算</t>
  </si>
  <si>
    <t>消費税端数処理</t>
  </si>
  <si>
    <t>金額</t>
  </si>
  <si>
    <t>明細部門コード</t>
    <rPh sb="0" eb="2">
      <t>メイサイ</t>
    </rPh>
    <rPh sb="2" eb="4">
      <t>ブモン</t>
    </rPh>
    <phoneticPr fontId="1"/>
  </si>
  <si>
    <t>明細担当者コード</t>
    <rPh sb="2" eb="5">
      <t>タントウシャ</t>
    </rPh>
    <phoneticPr fontId="1"/>
  </si>
  <si>
    <t>明細プロジェクトコード</t>
  </si>
  <si>
    <t>明細工程／工種コード</t>
  </si>
  <si>
    <t>付箋色</t>
  </si>
  <si>
    <t>付箋メモ</t>
  </si>
  <si>
    <t>リレー元在庫内訳行番号</t>
  </si>
  <si>
    <t>メモ</t>
    <phoneticPr fontId="3"/>
  </si>
  <si>
    <t>仕入管理科目データ</t>
  </si>
  <si>
    <t>仕入管理補助科目データ</t>
  </si>
  <si>
    <t>仕入取引データ</t>
  </si>
  <si>
    <t>【取引先管理】</t>
    <phoneticPr fontId="3"/>
  </si>
  <si>
    <t>【商品管理】</t>
    <phoneticPr fontId="3"/>
  </si>
  <si>
    <t>バリエーションデータ</t>
    <phoneticPr fontId="3"/>
  </si>
  <si>
    <t>債務連携データ</t>
    <phoneticPr fontId="3"/>
  </si>
  <si>
    <t>【仕入管理】</t>
    <phoneticPr fontId="3"/>
  </si>
  <si>
    <t>発注伝票データ</t>
    <phoneticPr fontId="3"/>
  </si>
  <si>
    <t>仕入伝票データ</t>
    <phoneticPr fontId="3"/>
  </si>
  <si>
    <t>債務伝票データ</t>
    <phoneticPr fontId="3"/>
  </si>
  <si>
    <t>支払情報データ</t>
    <phoneticPr fontId="3"/>
  </si>
  <si>
    <t>支払伝票データ</t>
    <phoneticPr fontId="3"/>
  </si>
  <si>
    <t>債務残高データ</t>
    <phoneticPr fontId="3"/>
  </si>
  <si>
    <t>前払金残高データ</t>
    <phoneticPr fontId="3"/>
  </si>
  <si>
    <t>在庫残高データ</t>
    <phoneticPr fontId="3"/>
  </si>
  <si>
    <t>目　次</t>
    <phoneticPr fontId="3"/>
  </si>
  <si>
    <t>【法人情報】</t>
    <phoneticPr fontId="3"/>
  </si>
  <si>
    <t>【債務管理】</t>
    <rPh sb="1" eb="3">
      <t>サイム</t>
    </rPh>
    <phoneticPr fontId="3"/>
  </si>
  <si>
    <t>【在庫管理】</t>
    <rPh sb="1" eb="3">
      <t>ザイコ</t>
    </rPh>
    <phoneticPr fontId="3"/>
  </si>
  <si>
    <t>　変更履歴</t>
    <rPh sb="1" eb="3">
      <t>ヘンコウ</t>
    </rPh>
    <rPh sb="3" eb="5">
      <t>リレキ</t>
    </rPh>
    <phoneticPr fontId="3"/>
  </si>
  <si>
    <t>ページ</t>
    <phoneticPr fontId="3"/>
  </si>
  <si>
    <t>項目名</t>
    <rPh sb="0" eb="2">
      <t>コウモク</t>
    </rPh>
    <rPh sb="2" eb="3">
      <t>メイ</t>
    </rPh>
    <phoneticPr fontId="3"/>
  </si>
  <si>
    <t>Ver220630　変更内容</t>
    <phoneticPr fontId="3"/>
  </si>
  <si>
    <t>ー</t>
    <phoneticPr fontId="3"/>
  </si>
  <si>
    <t>汎用データの新規追加</t>
    <rPh sb="0" eb="2">
      <t>ハンヨウ</t>
    </rPh>
    <rPh sb="6" eb="8">
      <t>シンキ</t>
    </rPh>
    <rPh sb="8" eb="10">
      <t>ツイカ</t>
    </rPh>
    <phoneticPr fontId="3"/>
  </si>
  <si>
    <t>項目の新規追加</t>
    <phoneticPr fontId="3"/>
  </si>
  <si>
    <t>発注伝票データ</t>
    <rPh sb="0" eb="2">
      <t>ハッチュウ</t>
    </rPh>
    <rPh sb="2" eb="4">
      <t>デンピョウ</t>
    </rPh>
    <phoneticPr fontId="3"/>
  </si>
  <si>
    <t>仕入伝票データ</t>
    <rPh sb="0" eb="2">
      <t>シイレ</t>
    </rPh>
    <rPh sb="2" eb="4">
      <t>デンピョウ</t>
    </rPh>
    <phoneticPr fontId="3"/>
  </si>
  <si>
    <t>入荷伝票データ</t>
    <rPh sb="0" eb="2">
      <t>ニュウカ</t>
    </rPh>
    <rPh sb="2" eb="4">
      <t>デンピョウ</t>
    </rPh>
    <phoneticPr fontId="3"/>
  </si>
  <si>
    <t>出荷伝票データ</t>
    <rPh sb="0" eb="2">
      <t>シュッカ</t>
    </rPh>
    <rPh sb="2" eb="4">
      <t>デンピョウ</t>
    </rPh>
    <phoneticPr fontId="3"/>
  </si>
  <si>
    <t>倉庫振替伝票データ</t>
    <rPh sb="0" eb="2">
      <t>ソウコ</t>
    </rPh>
    <rPh sb="2" eb="4">
      <t>フリカエ</t>
    </rPh>
    <rPh sb="4" eb="6">
      <t>デンピョウ</t>
    </rPh>
    <phoneticPr fontId="3"/>
  </si>
  <si>
    <t>預り品振替伝票データ</t>
    <phoneticPr fontId="3"/>
  </si>
  <si>
    <t>預り品振替伝票データ</t>
    <rPh sb="0" eb="1">
      <t>アズカ</t>
    </rPh>
    <rPh sb="2" eb="3">
      <t>ヒン</t>
    </rPh>
    <rPh sb="3" eb="5">
      <t>フリカエ</t>
    </rPh>
    <rPh sb="5" eb="7">
      <t>デンピョウ</t>
    </rPh>
    <phoneticPr fontId="3"/>
  </si>
  <si>
    <t>債務伝票データ</t>
    <rPh sb="0" eb="2">
      <t>サイム</t>
    </rPh>
    <rPh sb="2" eb="4">
      <t>デンピョウ</t>
    </rPh>
    <phoneticPr fontId="3"/>
  </si>
  <si>
    <t>Ver220125　変更内容</t>
    <phoneticPr fontId="3"/>
  </si>
  <si>
    <t>商品データ</t>
    <rPh sb="0" eb="2">
      <t>ショウヒン</t>
    </rPh>
    <phoneticPr fontId="3"/>
  </si>
  <si>
    <t>任意項目コード</t>
    <rPh sb="0" eb="2">
      <t>ニンイ</t>
    </rPh>
    <rPh sb="2" eb="4">
      <t>コウモク</t>
    </rPh>
    <phoneticPr fontId="3"/>
  </si>
  <si>
    <t>支払情報データ</t>
    <rPh sb="0" eb="2">
      <t>シハライ</t>
    </rPh>
    <rPh sb="2" eb="4">
      <t>ジョウホウ</t>
    </rPh>
    <phoneticPr fontId="3"/>
  </si>
  <si>
    <t>証憑No.１～証憑No.５</t>
    <phoneticPr fontId="3"/>
  </si>
  <si>
    <t>証憑ファイルパス１～証憑ファイルパス５</t>
    <phoneticPr fontId="3"/>
  </si>
  <si>
    <t>支払伝票データ</t>
    <rPh sb="0" eb="2">
      <t>シハライ</t>
    </rPh>
    <rPh sb="2" eb="4">
      <t>デンピョウ</t>
    </rPh>
    <phoneticPr fontId="3"/>
  </si>
  <si>
    <t>支払処理額</t>
    <rPh sb="0" eb="2">
      <t>シハライ</t>
    </rPh>
    <rPh sb="2" eb="4">
      <t>ショリ</t>
    </rPh>
    <rPh sb="4" eb="5">
      <t>ガク</t>
    </rPh>
    <phoneticPr fontId="3"/>
  </si>
  <si>
    <t>Ver211223　変更内容</t>
    <phoneticPr fontId="3"/>
  </si>
  <si>
    <t>仕入先データ</t>
    <rPh sb="0" eb="2">
      <t>シイ</t>
    </rPh>
    <rPh sb="2" eb="3">
      <t>サキ</t>
    </rPh>
    <phoneticPr fontId="3"/>
  </si>
  <si>
    <t>補助科目優先コード指定</t>
    <phoneticPr fontId="3"/>
  </si>
  <si>
    <t>補助科目優先コード</t>
    <phoneticPr fontId="3"/>
  </si>
  <si>
    <t>得意先データ</t>
    <rPh sb="0" eb="3">
      <t>トクイサキ</t>
    </rPh>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</si>
  <si>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</si>
  <si>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</si>
  <si>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</si>
  <si>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</si>
  <si>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荷姿振替伝票データ</t>
    <rPh sb="0" eb="2">
      <t>ニスガタ</t>
    </rPh>
    <rPh sb="2" eb="4">
      <t>フリカエ</t>
    </rPh>
    <rPh sb="4" eb="6">
      <t>デンピョウ</t>
    </rPh>
    <phoneticPr fontId="3"/>
  </si>
  <si>
    <t>他勘定振替伝票データ</t>
    <rPh sb="0" eb="1">
      <t>ホカ</t>
    </rPh>
    <rPh sb="1" eb="3">
      <t>カンジョウ</t>
    </rPh>
    <rPh sb="3" eb="5">
      <t>フリカエ</t>
    </rPh>
    <rPh sb="5" eb="7">
      <t>デンピョウ</t>
    </rPh>
    <phoneticPr fontId="3"/>
  </si>
  <si>
    <t>Ver211028　変更内容</t>
    <phoneticPr fontId="3"/>
  </si>
  <si>
    <t>仕入伝票データ</t>
    <rPh sb="0" eb="2">
      <t>シイ</t>
    </rPh>
    <rPh sb="2" eb="4">
      <t>デンピョウ</t>
    </rPh>
    <phoneticPr fontId="3"/>
  </si>
  <si>
    <t>証憑連携</t>
  </si>
  <si>
    <t>支払伝票データ</t>
    <rPh sb="0" eb="2">
      <t>シハラ</t>
    </rPh>
    <rPh sb="2" eb="4">
      <t>デンピョウ</t>
    </rPh>
    <phoneticPr fontId="3"/>
  </si>
  <si>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</si>
  <si>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</si>
  <si>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</si>
  <si>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</si>
  <si>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</si>
  <si>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28"/>
  </si>
  <si>
    <t>部門データ</t>
    <rPh sb="0" eb="2">
      <t>ブモン</t>
    </rPh>
    <phoneticPr fontId="3"/>
  </si>
  <si>
    <t>倉庫データ</t>
    <rPh sb="0" eb="2">
      <t>ソウコ</t>
    </rPh>
    <phoneticPr fontId="3"/>
  </si>
  <si>
    <t>摘要データ</t>
    <rPh sb="0" eb="2">
      <t>テキヨウ</t>
    </rPh>
    <phoneticPr fontId="3"/>
  </si>
  <si>
    <t>仕入先データ</t>
    <rPh sb="0" eb="2">
      <t>シイレ</t>
    </rPh>
    <rPh sb="2" eb="3">
      <t>サキ</t>
    </rPh>
    <phoneticPr fontId="3"/>
  </si>
  <si>
    <t>債務計上時の購入先</t>
    <phoneticPr fontId="3"/>
  </si>
  <si>
    <t>発行コードデータ</t>
    <phoneticPr fontId="3"/>
  </si>
  <si>
    <t>構成品データ</t>
    <rPh sb="0" eb="3">
      <t>コウセイヒン</t>
    </rPh>
    <phoneticPr fontId="3"/>
  </si>
  <si>
    <t>セット商品データ</t>
    <phoneticPr fontId="3"/>
  </si>
  <si>
    <t>単価データ</t>
    <rPh sb="0" eb="2">
      <t>タンカ</t>
    </rPh>
    <phoneticPr fontId="3"/>
  </si>
  <si>
    <t>在庫単価データ</t>
    <rPh sb="0" eb="2">
      <t>ザイコ</t>
    </rPh>
    <rPh sb="2" eb="4">
      <t>タンカ</t>
    </rPh>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</si>
  <si>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</si>
  <si>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</si>
  <si>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</si>
  <si>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項目の新規追加</t>
  </si>
  <si>
    <t>仕訳伝票作成対象</t>
    <phoneticPr fontId="3"/>
  </si>
  <si>
    <t>項目の名称変更
（「仕訳作成対象」から「仕訳伝票作成対象」に変更）</t>
    <phoneticPr fontId="3"/>
  </si>
  <si>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</si>
  <si>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</si>
  <si>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</si>
  <si>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</si>
  <si>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11"/>
  </si>
  <si>
    <t>振替元支払日付</t>
    <rPh sb="0" eb="2">
      <t>フリカエ</t>
    </rPh>
    <rPh sb="2" eb="3">
      <t>モト</t>
    </rPh>
    <rPh sb="5" eb="7">
      <t>ヒヅケ</t>
    </rPh>
    <phoneticPr fontId="11"/>
  </si>
  <si>
    <t>振替元支払先コード</t>
    <rPh sb="5" eb="6">
      <t>サキ</t>
    </rPh>
    <phoneticPr fontId="11"/>
  </si>
  <si>
    <t>振替元支払部門コード</t>
    <rPh sb="5" eb="7">
      <t>ブモン</t>
    </rPh>
    <phoneticPr fontId="11"/>
  </si>
  <si>
    <t>振替元明細行番号</t>
    <rPh sb="3" eb="5">
      <t>メイサイ</t>
    </rPh>
    <rPh sb="5" eb="8">
      <t>ギョウバンゴウ</t>
    </rPh>
    <phoneticPr fontId="11"/>
  </si>
  <si>
    <t>項目の新規追加</t>
    <rPh sb="0" eb="2">
      <t>コウモク</t>
    </rPh>
    <rPh sb="3" eb="5">
      <t>シンキ</t>
    </rPh>
    <rPh sb="5" eb="7">
      <t>ツイカ</t>
    </rPh>
    <phoneticPr fontId="3"/>
  </si>
  <si>
    <t>明細種別</t>
    <phoneticPr fontId="3"/>
  </si>
  <si>
    <t>支払情報No.</t>
    <rPh sb="0" eb="2">
      <t>シハライ</t>
    </rPh>
    <rPh sb="2" eb="4">
      <t>ジョウホウ</t>
    </rPh>
    <phoneticPr fontId="31"/>
  </si>
  <si>
    <t>支払情報支払日付</t>
    <rPh sb="2" eb="4">
      <t>ジョウホウ</t>
    </rPh>
    <rPh sb="6" eb="8">
      <t>ヒヅケ</t>
    </rPh>
    <phoneticPr fontId="31"/>
  </si>
  <si>
    <t>支払情報支払種別</t>
    <rPh sb="2" eb="4">
      <t>ジョウホウ</t>
    </rPh>
    <rPh sb="6" eb="8">
      <t>シュベツ</t>
    </rPh>
    <phoneticPr fontId="31"/>
  </si>
  <si>
    <t>支払情報法人口座</t>
    <rPh sb="2" eb="4">
      <t>ジョウホウ</t>
    </rPh>
    <rPh sb="4" eb="6">
      <t>ホウジン</t>
    </rPh>
    <rPh sb="6" eb="8">
      <t>コウザ</t>
    </rPh>
    <phoneticPr fontId="31"/>
  </si>
  <si>
    <t>支払情報支払額</t>
    <rPh sb="2" eb="4">
      <t>ジョウホウ</t>
    </rPh>
    <rPh sb="6" eb="7">
      <t>ガク</t>
    </rPh>
    <phoneticPr fontId="31"/>
  </si>
  <si>
    <t>支払種別</t>
    <phoneticPr fontId="3"/>
  </si>
  <si>
    <t>法人口座コード</t>
    <phoneticPr fontId="3"/>
  </si>
  <si>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3"/>
  </si>
  <si>
    <t>法人口座コード</t>
  </si>
  <si>
    <t>仕入先略称</t>
    <phoneticPr fontId="3"/>
  </si>
  <si>
    <t>構成品振替伝票データ</t>
    <rPh sb="0" eb="3">
      <t>コウセイヒン</t>
    </rPh>
    <rPh sb="3" eb="7">
      <t>フリカエデンピョウ</t>
    </rPh>
    <phoneticPr fontId="3"/>
  </si>
  <si>
    <t>他勘定振替伝票データ</t>
    <rPh sb="0" eb="1">
      <t>タ</t>
    </rPh>
    <rPh sb="1" eb="3">
      <t>カンジョウ</t>
    </rPh>
    <rPh sb="3" eb="5">
      <t>フリカエ</t>
    </rPh>
    <rPh sb="5" eb="7">
      <t>デンピョウ</t>
    </rPh>
    <phoneticPr fontId="3"/>
  </si>
  <si>
    <t>Ver210629　変更内容</t>
    <phoneticPr fontId="3"/>
  </si>
  <si>
    <t>取引発生区分</t>
    <rPh sb="0" eb="2">
      <t>トリヒキ</t>
    </rPh>
    <rPh sb="2" eb="4">
      <t>ハッセイ</t>
    </rPh>
    <rPh sb="4" eb="6">
      <t>クブン</t>
    </rPh>
    <phoneticPr fontId="28"/>
  </si>
  <si>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</si>
  <si>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</si>
  <si>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</si>
  <si>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</si>
  <si>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8"/>
  </si>
  <si>
    <t>個別精算</t>
  </si>
  <si>
    <t>プロジェクトデータ</t>
    <phoneticPr fontId="3"/>
  </si>
  <si>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</si>
  <si>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</si>
  <si>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</si>
  <si>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</si>
  <si>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</si>
  <si>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3"/>
  </si>
  <si>
    <t>回収予定確定単位（共通・営業債権）</t>
    <rPh sb="4" eb="6">
      <t>カクテイ</t>
    </rPh>
    <rPh sb="6" eb="8">
      <t>タンイ</t>
    </rPh>
    <phoneticPr fontId="33"/>
  </si>
  <si>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</si>
  <si>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</si>
  <si>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</si>
  <si>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</si>
  <si>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3"/>
  </si>
  <si>
    <t>回収予定確定単位（営業外債権）</t>
    <rPh sb="4" eb="6">
      <t>カクテイ</t>
    </rPh>
    <rPh sb="6" eb="8">
      <t>タンイ</t>
    </rPh>
    <phoneticPr fontId="33"/>
  </si>
  <si>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</si>
  <si>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</si>
  <si>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</si>
  <si>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3"/>
  </si>
  <si>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</si>
  <si>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</si>
  <si>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</si>
  <si>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</si>
  <si>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</si>
  <si>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</si>
  <si>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</si>
  <si>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</si>
  <si>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</si>
  <si>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3"/>
  </si>
  <si>
    <t>支払予定確定単位設定（営業外債務）</t>
    <rPh sb="0" eb="2">
      <t>シハライ</t>
    </rPh>
    <rPh sb="2" eb="4">
      <t>ヨテイ</t>
    </rPh>
    <rPh sb="4" eb="6">
      <t>カクテイ</t>
    </rPh>
    <rPh sb="6" eb="8">
      <t>タンイ</t>
    </rPh>
    <rPh sb="8" eb="10">
      <t>セッテイ</t>
    </rPh>
    <phoneticPr fontId="33"/>
  </si>
  <si>
    <t>支払予定確定単位（営業外債務）</t>
    <rPh sb="0" eb="2">
      <t>シハライ</t>
    </rPh>
    <rPh sb="2" eb="4">
      <t>ヨテイ</t>
    </rPh>
    <rPh sb="4" eb="6">
      <t>カクテイ</t>
    </rPh>
    <rPh sb="6" eb="8">
      <t>タンイ</t>
    </rPh>
    <phoneticPr fontId="33"/>
  </si>
  <si>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</si>
  <si>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</si>
  <si>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</si>
  <si>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</si>
  <si>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</si>
  <si>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</si>
  <si>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</si>
  <si>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</si>
  <si>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</si>
  <si>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</si>
  <si>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</si>
  <si>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</si>
  <si>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</si>
  <si>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セット商品データ</t>
    <rPh sb="3" eb="5">
      <t>ショウヒン</t>
    </rPh>
    <phoneticPr fontId="3"/>
  </si>
  <si>
    <t>整数桁の桁数変更
（「５桁」から「７桁」へ変更）</t>
    <rPh sb="0" eb="2">
      <t>セイスウ</t>
    </rPh>
    <rPh sb="2" eb="3">
      <t>ケタ</t>
    </rPh>
    <phoneticPr fontId="3"/>
  </si>
  <si>
    <t>整数桁の桁数変更
（「５桁」から「７桁」へ変更）</t>
    <phoneticPr fontId="3"/>
  </si>
  <si>
    <t>仕入先略称</t>
    <rPh sb="0" eb="2">
      <t>シイレ</t>
    </rPh>
    <rPh sb="2" eb="3">
      <t>サキ</t>
    </rPh>
    <rPh sb="3" eb="5">
      <t>リャクショウ</t>
    </rPh>
    <phoneticPr fontId="0"/>
  </si>
  <si>
    <t>控除種別（補助）</t>
    <phoneticPr fontId="3"/>
  </si>
  <si>
    <t>控除種別</t>
    <phoneticPr fontId="3"/>
  </si>
  <si>
    <t>選択肢の追加
（「支払区分 」が「1：債務支払」の場合に、「1：仮払金」を追加）</t>
    <phoneticPr fontId="3"/>
  </si>
  <si>
    <t>選択肢の追加
（「控除種別」が「0：前払金」の場合に、「1：返金」を追加）</t>
    <phoneticPr fontId="3"/>
  </si>
  <si>
    <t>発注伝票データ
仕入伝票データ
入荷伝票データ
出荷伝票データ</t>
    <phoneticPr fontId="3"/>
  </si>
  <si>
    <t>倉庫振替伝票データ
他勘定振替伝票データ
預り品振替伝票データ</t>
    <phoneticPr fontId="3"/>
  </si>
  <si>
    <t>倉庫振替伝票データ</t>
    <phoneticPr fontId="3"/>
  </si>
  <si>
    <t xml:space="preserve">
荷姿振替伝票データ
</t>
    <phoneticPr fontId="3"/>
  </si>
  <si>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</si>
  <si>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</si>
  <si>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</si>
  <si>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</si>
  <si>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</si>
  <si>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</si>
  <si>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3"/>
  </si>
  <si>
    <t>仕入先データ</t>
    <phoneticPr fontId="3"/>
  </si>
  <si>
    <t>得意先データ</t>
    <phoneticPr fontId="3"/>
  </si>
  <si>
    <t>Ver201117　変更内容</t>
    <phoneticPr fontId="3"/>
  </si>
  <si>
    <t>選択肢の追加
（「7：値引・調整」を追加）</t>
    <rPh sb="14" eb="16">
      <t>チョウセイ</t>
    </rPh>
    <phoneticPr fontId="3"/>
  </si>
  <si>
    <t>支払方法データ</t>
    <rPh sb="0" eb="2">
      <t>シハライ</t>
    </rPh>
    <rPh sb="2" eb="4">
      <t>ホウホウ</t>
    </rPh>
    <phoneticPr fontId="3"/>
  </si>
  <si>
    <t>債務部門指定</t>
  </si>
  <si>
    <t>非連結科目コード</t>
  </si>
  <si>
    <t>非連結補助科目コード</t>
  </si>
  <si>
    <t>得意先データ</t>
  </si>
  <si>
    <t>債権部門指定</t>
  </si>
  <si>
    <t>【統一伝票】
統一伝票取引先コード～売価金額端数処理額</t>
    <rPh sb="1" eb="3">
      <t>トウイツ</t>
    </rPh>
    <rPh sb="3" eb="5">
      <t>デンピョウ</t>
    </rPh>
    <phoneticPr fontId="3"/>
  </si>
  <si>
    <t>選択肢の追加
（「0：前払金」「1：仮払金」を追加）</t>
    <phoneticPr fontId="3"/>
  </si>
  <si>
    <t>控除種別（補助）</t>
  </si>
  <si>
    <t>振替元No.</t>
    <rPh sb="0" eb="2">
      <t>フリカエ</t>
    </rPh>
    <rPh sb="2" eb="3">
      <t>モト</t>
    </rPh>
    <phoneticPr fontId="20"/>
  </si>
  <si>
    <t>振替元支払日付</t>
    <rPh sb="3" eb="5">
      <t>シハライ</t>
    </rPh>
    <rPh sb="5" eb="7">
      <t>ヒヅケ</t>
    </rPh>
    <phoneticPr fontId="20"/>
  </si>
  <si>
    <t>振替元出金先</t>
    <rPh sb="3" eb="5">
      <t>シュッキン</t>
    </rPh>
    <rPh sb="5" eb="6">
      <t>サキ</t>
    </rPh>
    <phoneticPr fontId="20"/>
  </si>
  <si>
    <t>振替元出金部門</t>
    <rPh sb="3" eb="5">
      <t>シュッキン</t>
    </rPh>
    <rPh sb="5" eb="7">
      <t>ブモン</t>
    </rPh>
    <phoneticPr fontId="20"/>
  </si>
  <si>
    <t>振替元明細行番号</t>
    <rPh sb="3" eb="5">
      <t>メイサイ</t>
    </rPh>
    <rPh sb="5" eb="8">
      <t>ギョウバンゴウ</t>
    </rPh>
    <phoneticPr fontId="20"/>
  </si>
  <si>
    <t>支払区分</t>
    <rPh sb="0" eb="2">
      <t>シハライ</t>
    </rPh>
    <rPh sb="2" eb="4">
      <t>クブン</t>
    </rPh>
    <phoneticPr fontId="12"/>
  </si>
  <si>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</si>
  <si>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</si>
  <si>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</si>
  <si>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</si>
  <si>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</si>
  <si>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</si>
  <si>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</si>
  <si>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</si>
  <si>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</si>
  <si>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</si>
  <si>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</si>
  <si>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</si>
  <si>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3"/>
  </si>
  <si>
    <t>担当者データ</t>
    <phoneticPr fontId="3"/>
  </si>
  <si>
    <t>摘要データ</t>
    <phoneticPr fontId="3"/>
  </si>
  <si>
    <t>倉庫データ</t>
    <phoneticPr fontId="3"/>
  </si>
  <si>
    <t>倉庫区分データ</t>
    <phoneticPr fontId="3"/>
  </si>
  <si>
    <t>直送先データ</t>
    <phoneticPr fontId="3"/>
  </si>
  <si>
    <t>商品区分データ</t>
    <phoneticPr fontId="3"/>
  </si>
  <si>
    <t>単価データ</t>
    <phoneticPr fontId="3"/>
  </si>
  <si>
    <t>プロジェクト区分１～５</t>
    <phoneticPr fontId="3"/>
  </si>
  <si>
    <t>プロジェクト区分データ</t>
    <rPh sb="6" eb="8">
      <t>クブン</t>
    </rPh>
    <phoneticPr fontId="3"/>
  </si>
  <si>
    <t>工程／工種データ</t>
    <rPh sb="0" eb="5">
      <t>コウテイ</t>
    </rPh>
    <phoneticPr fontId="3"/>
  </si>
  <si>
    <t>見積書フォームコード</t>
  </si>
  <si>
    <t>見積書差出名コード</t>
  </si>
  <si>
    <t>単価小数</t>
    <rPh sb="0" eb="2">
      <t>タンカ</t>
    </rPh>
    <rPh sb="2" eb="4">
      <t>ショウスウ</t>
    </rPh>
    <phoneticPr fontId="34"/>
  </si>
  <si>
    <t>発行コード</t>
    <rPh sb="0" eb="2">
      <t>ハッコウ</t>
    </rPh>
    <phoneticPr fontId="35"/>
  </si>
  <si>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</si>
  <si>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</si>
  <si>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</si>
  <si>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</si>
  <si>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</si>
  <si>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</si>
  <si>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34"/>
  </si>
  <si>
    <t>荷姿区分コード</t>
    <rPh sb="0" eb="2">
      <t>ニスガタ</t>
    </rPh>
    <rPh sb="2" eb="4">
      <t>クブン</t>
    </rPh>
    <phoneticPr fontId="34"/>
  </si>
  <si>
    <t>発注検討在庫数量の集計対象</t>
    <rPh sb="0" eb="2">
      <t>ハッチュウ</t>
    </rPh>
    <rPh sb="2" eb="4">
      <t>ケントウ</t>
    </rPh>
    <rPh sb="4" eb="6">
      <t>ザイコ</t>
    </rPh>
    <rPh sb="6" eb="8">
      <t>スウリョウ</t>
    </rPh>
    <rPh sb="9" eb="11">
      <t>シュウケイ</t>
    </rPh>
    <rPh sb="11" eb="13">
      <t>タイショウ</t>
    </rPh>
    <phoneticPr fontId="35"/>
  </si>
  <si>
    <t>発注単位数量</t>
    <rPh sb="0" eb="2">
      <t>ハッチュウ</t>
    </rPh>
    <rPh sb="2" eb="4">
      <t>タンイ</t>
    </rPh>
    <rPh sb="4" eb="6">
      <t>スウリョウ</t>
    </rPh>
    <phoneticPr fontId="35"/>
  </si>
  <si>
    <t>発注点</t>
    <rPh sb="0" eb="2">
      <t>ハッチュウ</t>
    </rPh>
    <rPh sb="2" eb="3">
      <t>テン</t>
    </rPh>
    <phoneticPr fontId="35"/>
  </si>
  <si>
    <t>補充点</t>
    <rPh sb="0" eb="2">
      <t>ホジュウ</t>
    </rPh>
    <rPh sb="2" eb="3">
      <t>テン</t>
    </rPh>
    <phoneticPr fontId="35"/>
  </si>
  <si>
    <t>発注サイクル</t>
    <rPh sb="0" eb="2">
      <t>ハッチュウ</t>
    </rPh>
    <phoneticPr fontId="35"/>
  </si>
  <si>
    <t>サービス率</t>
    <rPh sb="4" eb="5">
      <t>リツ</t>
    </rPh>
    <phoneticPr fontId="35"/>
  </si>
  <si>
    <t>安全在庫数量</t>
    <rPh sb="0" eb="2">
      <t>アンゼン</t>
    </rPh>
    <rPh sb="2" eb="4">
      <t>ザイコ</t>
    </rPh>
    <rPh sb="4" eb="6">
      <t>スウリョウ</t>
    </rPh>
    <phoneticPr fontId="35"/>
  </si>
  <si>
    <t>必要数量</t>
    <rPh sb="0" eb="2">
      <t>ヒツヨウ</t>
    </rPh>
    <rPh sb="2" eb="4">
      <t>スウリョウ</t>
    </rPh>
    <phoneticPr fontId="35"/>
  </si>
  <si>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</si>
  <si>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34"/>
  </si>
  <si>
    <t>主仕入先コード</t>
    <rPh sb="0" eb="1">
      <t>シュ</t>
    </rPh>
    <rPh sb="1" eb="3">
      <t>シイレ</t>
    </rPh>
    <rPh sb="3" eb="4">
      <t>サキ</t>
    </rPh>
    <phoneticPr fontId="17"/>
  </si>
  <si>
    <t>棚卸資産評価方法</t>
    <rPh sb="0" eb="8">
      <t>タナオロシシサンヒョウカホウホウ</t>
    </rPh>
    <phoneticPr fontId="35"/>
  </si>
  <si>
    <t>在庫金額の評価単位－バリエーション</t>
  </si>
  <si>
    <t>在庫金額の評価単位－荷姿</t>
    <rPh sb="10" eb="12">
      <t>ニスガタ</t>
    </rPh>
    <phoneticPr fontId="35"/>
  </si>
  <si>
    <t>在庫単価小数</t>
    <rPh sb="2" eb="4">
      <t>タンカ</t>
    </rPh>
    <rPh sb="4" eb="6">
      <t>ショウスウ</t>
    </rPh>
    <phoneticPr fontId="34"/>
  </si>
  <si>
    <t>標準価格（税抜）</t>
    <rPh sb="0" eb="2">
      <t>ヒョウジュン</t>
    </rPh>
    <rPh sb="2" eb="4">
      <t>カカク</t>
    </rPh>
    <rPh sb="5" eb="6">
      <t>ゼイ</t>
    </rPh>
    <rPh sb="6" eb="7">
      <t>ヌ</t>
    </rPh>
    <phoneticPr fontId="34"/>
  </si>
  <si>
    <t>標準価格（税込）</t>
    <rPh sb="0" eb="2">
      <t>ヒョウジュン</t>
    </rPh>
    <rPh sb="2" eb="4">
      <t>カカク</t>
    </rPh>
    <rPh sb="5" eb="7">
      <t>ゼイコ</t>
    </rPh>
    <phoneticPr fontId="34"/>
  </si>
  <si>
    <t>標準価格（税込）8%</t>
    <rPh sb="0" eb="2">
      <t>ヒョウジュン</t>
    </rPh>
    <rPh sb="2" eb="4">
      <t>カカク</t>
    </rPh>
    <rPh sb="5" eb="7">
      <t>ゼイコ</t>
    </rPh>
    <phoneticPr fontId="34"/>
  </si>
  <si>
    <t>標準価格（税込）8%軽</t>
    <rPh sb="0" eb="2">
      <t>ヒョウジュン</t>
    </rPh>
    <rPh sb="2" eb="4">
      <t>カカク</t>
    </rPh>
    <rPh sb="5" eb="7">
      <t>ゼイコ</t>
    </rPh>
    <phoneticPr fontId="34"/>
  </si>
  <si>
    <t>標準価格（税込）10%</t>
    <rPh sb="0" eb="2">
      <t>ヒョウジュン</t>
    </rPh>
    <rPh sb="2" eb="4">
      <t>カカク</t>
    </rPh>
    <rPh sb="5" eb="7">
      <t>ゼイコ</t>
    </rPh>
    <phoneticPr fontId="34"/>
  </si>
  <si>
    <t>売価No.１（税抜）～売価No.10（税抜）</t>
    <rPh sb="7" eb="8">
      <t>ゼイ</t>
    </rPh>
    <rPh sb="8" eb="9">
      <t>ヌ</t>
    </rPh>
    <phoneticPr fontId="34"/>
  </si>
  <si>
    <t>売価No.１（税込）～売価No.10（税込）</t>
    <rPh sb="7" eb="9">
      <t>ゼイコ</t>
    </rPh>
    <phoneticPr fontId="34"/>
  </si>
  <si>
    <t>売価No.１（税込）8%～売価No.10（税込）8%</t>
    <rPh sb="7" eb="9">
      <t>ゼイコ</t>
    </rPh>
    <phoneticPr fontId="34"/>
  </si>
  <si>
    <t>売価No.１（税込）8%軽～売価No.10（税込）8%軽</t>
    <rPh sb="7" eb="9">
      <t>ゼイコ</t>
    </rPh>
    <phoneticPr fontId="34"/>
  </si>
  <si>
    <t>売価No.１（税込）10%～売価No.10（税込）10%</t>
    <rPh sb="7" eb="9">
      <t>ゼイコ</t>
    </rPh>
    <phoneticPr fontId="34"/>
  </si>
  <si>
    <t>単位原価</t>
    <rPh sb="0" eb="2">
      <t>タンイ</t>
    </rPh>
    <rPh sb="2" eb="4">
      <t>ゲンカ</t>
    </rPh>
    <phoneticPr fontId="34"/>
  </si>
  <si>
    <t>仕入原価（税抜）</t>
    <rPh sb="0" eb="2">
      <t>シイレ</t>
    </rPh>
    <rPh sb="2" eb="4">
      <t>ゲンカ</t>
    </rPh>
    <rPh sb="5" eb="6">
      <t>ゼイ</t>
    </rPh>
    <rPh sb="6" eb="7">
      <t>ヌ</t>
    </rPh>
    <phoneticPr fontId="34"/>
  </si>
  <si>
    <t>仕入原価（税込）</t>
    <rPh sb="0" eb="2">
      <t>シイレ</t>
    </rPh>
    <rPh sb="2" eb="4">
      <t>ゲンカ</t>
    </rPh>
    <rPh sb="5" eb="7">
      <t>ゼイコ</t>
    </rPh>
    <phoneticPr fontId="34"/>
  </si>
  <si>
    <t>仕入原価（税込）8%</t>
    <rPh sb="0" eb="2">
      <t>シイレ</t>
    </rPh>
    <rPh sb="2" eb="4">
      <t>ゲンカ</t>
    </rPh>
    <rPh sb="5" eb="7">
      <t>ゼイコ</t>
    </rPh>
    <phoneticPr fontId="34"/>
  </si>
  <si>
    <t>仕入原価（税込）8%軽</t>
    <rPh sb="0" eb="2">
      <t>シイレ</t>
    </rPh>
    <rPh sb="2" eb="4">
      <t>ゲンカ</t>
    </rPh>
    <rPh sb="5" eb="7">
      <t>ゼイコ</t>
    </rPh>
    <phoneticPr fontId="34"/>
  </si>
  <si>
    <t>仕入原価（税込）10%</t>
    <rPh sb="0" eb="2">
      <t>シイレ</t>
    </rPh>
    <rPh sb="2" eb="4">
      <t>ゲンカ</t>
    </rPh>
    <rPh sb="5" eb="7">
      <t>ゼイコ</t>
    </rPh>
    <phoneticPr fontId="34"/>
  </si>
  <si>
    <t>在庫単価</t>
    <rPh sb="0" eb="2">
      <t>ザイコ</t>
    </rPh>
    <rPh sb="2" eb="4">
      <t>タンカ</t>
    </rPh>
    <phoneticPr fontId="35"/>
  </si>
  <si>
    <t>バリエーション区分データ</t>
    <rPh sb="7" eb="9">
      <t>クブン</t>
    </rPh>
    <phoneticPr fontId="3"/>
  </si>
  <si>
    <t>荷姿区分データ</t>
    <rPh sb="0" eb="2">
      <t>ニスガタ</t>
    </rPh>
    <rPh sb="2" eb="4">
      <t>クブン</t>
    </rPh>
    <phoneticPr fontId="3"/>
  </si>
  <si>
    <t>発行コードデータ</t>
    <rPh sb="0" eb="2">
      <t>ハッコウ</t>
    </rPh>
    <phoneticPr fontId="3"/>
  </si>
  <si>
    <t>バリエーションコード</t>
    <phoneticPr fontId="3"/>
  </si>
  <si>
    <t>棚番No.</t>
    <phoneticPr fontId="3"/>
  </si>
  <si>
    <t>発注検討方法データ</t>
    <phoneticPr fontId="3"/>
  </si>
  <si>
    <t>発注検討在庫数量の集計対象</t>
    <phoneticPr fontId="3"/>
  </si>
  <si>
    <t>荷姿区分換算時の端数処理</t>
    <phoneticPr fontId="3"/>
  </si>
  <si>
    <t>明細部門コード</t>
    <phoneticPr fontId="3"/>
  </si>
  <si>
    <t>明細担当者コード</t>
  </si>
  <si>
    <t>工程／工種コード</t>
    <phoneticPr fontId="3"/>
  </si>
  <si>
    <t>明細工程／工種コード</t>
    <phoneticPr fontId="3"/>
  </si>
  <si>
    <t>明細按分工程／工種コード</t>
    <phoneticPr fontId="3"/>
  </si>
  <si>
    <t>支払工程／工種１コード~
支払工程／工種12コード</t>
    <phoneticPr fontId="3"/>
  </si>
  <si>
    <t>控除工程／工種コード</t>
  </si>
  <si>
    <t>精算工程／工種コード</t>
  </si>
  <si>
    <t>債務工程／工種コード※</t>
    <phoneticPr fontId="3"/>
  </si>
  <si>
    <t>項目の新規追加
※債務工程／工種コードは、『債務奉行クラウド』の有無で、受入記号が異なります。</t>
    <phoneticPr fontId="3"/>
  </si>
  <si>
    <t>購入工程／工種コード</t>
  </si>
  <si>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</si>
  <si>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</si>
  <si>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</si>
  <si>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債務残高データ</t>
    <rPh sb="0" eb="2">
      <t>サイム</t>
    </rPh>
    <rPh sb="2" eb="4">
      <t>ザンダカ</t>
    </rPh>
    <phoneticPr fontId="3"/>
  </si>
  <si>
    <t>前払金残高データ</t>
    <rPh sb="0" eb="2">
      <t>マエバライ</t>
    </rPh>
    <rPh sb="2" eb="3">
      <t>キン</t>
    </rPh>
    <rPh sb="3" eb="5">
      <t>ザンダカ</t>
    </rPh>
    <phoneticPr fontId="3"/>
  </si>
  <si>
    <t>明細支払工程／工種コード</t>
  </si>
  <si>
    <t>入荷伝票データ</t>
    <phoneticPr fontId="3"/>
  </si>
  <si>
    <t>出荷伝票データ</t>
    <phoneticPr fontId="3"/>
  </si>
  <si>
    <t>伝票区分</t>
    <rPh sb="0" eb="2">
      <t>デンピョウ</t>
    </rPh>
    <rPh sb="2" eb="4">
      <t>クブン</t>
    </rPh>
    <phoneticPr fontId="3"/>
  </si>
  <si>
    <t>払出工程／工種コード</t>
  </si>
  <si>
    <t>受入工程／工種コード</t>
  </si>
  <si>
    <t>払出棚番No.</t>
    <phoneticPr fontId="3"/>
  </si>
  <si>
    <t>受入棚番No.</t>
    <phoneticPr fontId="3"/>
  </si>
  <si>
    <t>払出元工程／工種コード</t>
  </si>
  <si>
    <t>払出先工程／工種コード</t>
  </si>
  <si>
    <t>実地棚卸データ</t>
    <rPh sb="0" eb="2">
      <t>ジッチ</t>
    </rPh>
    <rPh sb="2" eb="4">
      <t>タナオロシ</t>
    </rPh>
    <phoneticPr fontId="3"/>
  </si>
  <si>
    <t>バリエーションコード種類</t>
  </si>
  <si>
    <t>バリエーション名</t>
  </si>
  <si>
    <t>バリエーション区分１コード
　～バリエーション区分10コード</t>
    <phoneticPr fontId="3"/>
  </si>
  <si>
    <t>バリエーション区分１名
　～バリエーション区分10名</t>
    <phoneticPr fontId="3"/>
  </si>
  <si>
    <t>荷姿区分コード</t>
  </si>
  <si>
    <t>在庫残高データ</t>
    <rPh sb="0" eb="2">
      <t>ザイコ</t>
    </rPh>
    <rPh sb="2" eb="4">
      <t>ザンダカ</t>
    </rPh>
    <phoneticPr fontId="3"/>
  </si>
  <si>
    <t>Ver200630　変更内容</t>
    <phoneticPr fontId="3"/>
  </si>
  <si>
    <t>主仕入取引コード</t>
    <phoneticPr fontId="3"/>
  </si>
  <si>
    <t>主仕入取引コードー返品</t>
    <phoneticPr fontId="3"/>
  </si>
  <si>
    <t>主仕入取引コードー値引</t>
    <rPh sb="9" eb="11">
      <t>ネビ</t>
    </rPh>
    <phoneticPr fontId="3"/>
  </si>
  <si>
    <t>主仕入取引コード（営業外債務）</t>
    <phoneticPr fontId="3"/>
  </si>
  <si>
    <t>主仕入取引コードー返品（営業外債務）</t>
    <phoneticPr fontId="3"/>
  </si>
  <si>
    <t>主仕入取引コードー値引（営業外債務）</t>
    <rPh sb="9" eb="11">
      <t>ネビ</t>
    </rPh>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</si>
  <si>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</si>
  <si>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</si>
  <si>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</si>
  <si>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</si>
  <si>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</si>
  <si>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</si>
  <si>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</si>
  <si>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</si>
  <si>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発注検討方法データ</t>
    <rPh sb="0" eb="2">
      <t>ハッチュウ</t>
    </rPh>
    <rPh sb="2" eb="4">
      <t>ケントウ</t>
    </rPh>
    <rPh sb="4" eb="6">
      <t>ホウホウ</t>
    </rPh>
    <phoneticPr fontId="3"/>
  </si>
  <si>
    <t>仕訳作成対象</t>
    <phoneticPr fontId="3"/>
  </si>
  <si>
    <t>債務区分</t>
    <phoneticPr fontId="3"/>
  </si>
  <si>
    <t>Ver200331　変更内容</t>
    <phoneticPr fontId="3"/>
  </si>
  <si>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</si>
  <si>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</si>
  <si>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</si>
  <si>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</si>
  <si>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</si>
  <si>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入数小数桁</t>
    <rPh sb="0" eb="1">
      <t>ニュウ</t>
    </rPh>
    <rPh sb="1" eb="2">
      <t>スウ</t>
    </rPh>
    <rPh sb="2" eb="4">
      <t>ショウスウ</t>
    </rPh>
    <rPh sb="4" eb="5">
      <t>ケタ</t>
    </rPh>
    <phoneticPr fontId="3"/>
  </si>
  <si>
    <t>計算式項目１小数桁～計算式項目５小数桁</t>
    <rPh sb="0" eb="5">
      <t>ケイサンシキコウモク</t>
    </rPh>
    <rPh sb="6" eb="8">
      <t>ショウスウ</t>
    </rPh>
    <rPh sb="8" eb="9">
      <t>ケタ</t>
    </rPh>
    <phoneticPr fontId="3"/>
  </si>
  <si>
    <t>リレー元伝票種類</t>
    <phoneticPr fontId="3"/>
  </si>
  <si>
    <t>リレー元日付</t>
    <phoneticPr fontId="3"/>
  </si>
  <si>
    <t>リレー元得意先コード</t>
    <phoneticPr fontId="3"/>
  </si>
  <si>
    <t>リレー元部門コード</t>
    <phoneticPr fontId="3"/>
  </si>
  <si>
    <t>リレー元明細行番号</t>
    <phoneticPr fontId="3"/>
  </si>
  <si>
    <t>リレー元出荷内訳行番号</t>
    <phoneticPr fontId="3"/>
  </si>
  <si>
    <t>仕入伝票データ</t>
    <rPh sb="0" eb="2">
      <t>シイレ</t>
    </rPh>
    <phoneticPr fontId="3"/>
  </si>
  <si>
    <t>入荷区分</t>
    <rPh sb="2" eb="4">
      <t>クブン</t>
    </rPh>
    <phoneticPr fontId="3"/>
  </si>
  <si>
    <t>リレー元仕入先コード</t>
    <rPh sb="4" eb="6">
      <t>シイレ</t>
    </rPh>
    <phoneticPr fontId="3"/>
  </si>
  <si>
    <t>入荷内訳数量</t>
    <phoneticPr fontId="3"/>
  </si>
  <si>
    <t>入荷内訳金額</t>
    <phoneticPr fontId="3"/>
  </si>
  <si>
    <t>入荷内訳消費税額</t>
    <phoneticPr fontId="3"/>
  </si>
  <si>
    <t xml:space="preserve">振替元No. </t>
  </si>
  <si>
    <t>振替元明細行番号</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</si>
  <si>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</si>
  <si>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</si>
  <si>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</si>
  <si>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</si>
  <si>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</si>
  <si>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</si>
  <si>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</si>
  <si>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</si>
  <si>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</si>
  <si>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</si>
  <si>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</si>
  <si>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3"/>
  </si>
  <si>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</si>
  <si>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</si>
  <si>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（「0：前払金」「3：消費税違算」「4：値引」を追加）</t>
    <rPh sb="0" eb="3">
      <t>センタクシ</t>
    </rPh>
    <rPh sb="4" eb="6">
      <t>ツイカ</t>
    </rPh>
    <phoneticPr fontId="3"/>
  </si>
  <si>
    <t>リレー区分</t>
    <rPh sb="3" eb="5">
      <t>クブン</t>
    </rPh>
    <phoneticPr fontId="3"/>
  </si>
  <si>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3"/>
  </si>
  <si>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3"/>
  </si>
  <si>
    <t>Ver200129　変更内容</t>
    <phoneticPr fontId="3"/>
  </si>
  <si>
    <t>購入主プロジェクトコード</t>
    <rPh sb="2" eb="3">
      <t>シュ</t>
    </rPh>
    <phoneticPr fontId="14"/>
  </si>
  <si>
    <t>債務主プロジェクトコード</t>
    <rPh sb="0" eb="2">
      <t>サイム</t>
    </rPh>
    <rPh sb="2" eb="3">
      <t>シュ</t>
    </rPh>
    <phoneticPr fontId="14"/>
  </si>
  <si>
    <t>得意先データ</t>
    <rPh sb="0" eb="2">
      <t>トクイ</t>
    </rPh>
    <rPh sb="2" eb="3">
      <t>サキ</t>
    </rPh>
    <phoneticPr fontId="3"/>
  </si>
  <si>
    <t>売上主プロジェクトコード</t>
    <phoneticPr fontId="14"/>
  </si>
  <si>
    <t>債権主プロジェクトコード</t>
    <phoneticPr fontId="14"/>
  </si>
  <si>
    <t>値引プロジェクト指定</t>
    <rPh sb="0" eb="2">
      <t>ネビキ</t>
    </rPh>
    <rPh sb="8" eb="10">
      <t>シテイ</t>
    </rPh>
    <phoneticPr fontId="12"/>
  </si>
  <si>
    <t>値引プロジェクトコード</t>
  </si>
  <si>
    <t>出金プロジェクト指定コード</t>
    <rPh sb="0" eb="2">
      <t>シュッキン</t>
    </rPh>
    <rPh sb="8" eb="10">
      <t>シテイ</t>
    </rPh>
    <phoneticPr fontId="14"/>
  </si>
  <si>
    <t>出金プロジェクトコード</t>
    <rPh sb="0" eb="2">
      <t>シュッキン</t>
    </rPh>
    <phoneticPr fontId="12"/>
  </si>
  <si>
    <t>値引プロジェクトコード</t>
    <phoneticPr fontId="14"/>
  </si>
  <si>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</si>
  <si>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</si>
  <si>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</si>
  <si>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</si>
  <si>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プロジェクトコード</t>
    <phoneticPr fontId="3"/>
  </si>
  <si>
    <t>明細按分プロジェクトコード</t>
    <phoneticPr fontId="3"/>
  </si>
  <si>
    <t>証憑No.１～５</t>
    <phoneticPr fontId="3"/>
  </si>
  <si>
    <t>証憑ファイルパス１～５</t>
    <phoneticPr fontId="3"/>
  </si>
  <si>
    <t>債務プロジェクトコード</t>
    <phoneticPr fontId="3"/>
  </si>
  <si>
    <t>支払プロジェクト１コード～
支払プロジェクト12コード</t>
    <rPh sb="0" eb="2">
      <t>シハライ</t>
    </rPh>
    <rPh sb="14" eb="16">
      <t>シハライ</t>
    </rPh>
    <phoneticPr fontId="3"/>
  </si>
  <si>
    <t>控除プロジェクトコード</t>
    <phoneticPr fontId="3"/>
  </si>
  <si>
    <t>精算プロジェクトコード</t>
    <phoneticPr fontId="3"/>
  </si>
  <si>
    <t>債務プロジェクトコード※</t>
    <rPh sb="0" eb="2">
      <t>サイム</t>
    </rPh>
    <phoneticPr fontId="12"/>
  </si>
  <si>
    <t>項目の新規追加
※債務プロジェクトコードは、『債務奉行クラウド』の有無で、受入記号が異なります。</t>
    <rPh sb="9" eb="11">
      <t>サイム</t>
    </rPh>
    <rPh sb="23" eb="25">
      <t>サイム</t>
    </rPh>
    <phoneticPr fontId="3"/>
  </si>
  <si>
    <t>購入プロジェクトコード</t>
    <phoneticPr fontId="3"/>
  </si>
  <si>
    <t>精算プロジェクトコード</t>
    <rPh sb="0" eb="2">
      <t>セイサン</t>
    </rPh>
    <phoneticPr fontId="12"/>
  </si>
  <si>
    <t>出金プロジェクトコード</t>
    <phoneticPr fontId="3"/>
  </si>
  <si>
    <t>明細支払プロジェクトコード</t>
    <rPh sb="0" eb="2">
      <t>メイサイ</t>
    </rPh>
    <phoneticPr fontId="12"/>
  </si>
  <si>
    <t>証憑No.１～５</t>
    <phoneticPr fontId="12"/>
  </si>
  <si>
    <t>項目の新規追加
※債務プロジェクトコードは、『債務奉行クラウド』の有無で、受入記号が異なります。</t>
    <phoneticPr fontId="3"/>
  </si>
  <si>
    <t>精算プロジェクトコード</t>
    <rPh sb="0" eb="2">
      <t>セイサン</t>
    </rPh>
    <phoneticPr fontId="2"/>
  </si>
  <si>
    <t>明細支払プロジェクトコード</t>
    <rPh sb="0" eb="2">
      <t>メイサイ</t>
    </rPh>
    <rPh sb="2" eb="4">
      <t>シハライ</t>
    </rPh>
    <phoneticPr fontId="2"/>
  </si>
  <si>
    <t>入荷伝票データ
出荷伝票データ</t>
    <phoneticPr fontId="3"/>
  </si>
  <si>
    <t>倉庫振替データ</t>
    <phoneticPr fontId="3"/>
  </si>
  <si>
    <t>払出プロジェクトコード</t>
    <rPh sb="0" eb="2">
      <t>ハライダシ</t>
    </rPh>
    <phoneticPr fontId="3"/>
  </si>
  <si>
    <t>受入プロジェクトコード</t>
    <rPh sb="0" eb="2">
      <t>ウケイレ</t>
    </rPh>
    <phoneticPr fontId="3"/>
  </si>
  <si>
    <t>他勘定振替データ</t>
    <phoneticPr fontId="3"/>
  </si>
  <si>
    <t>払出元プロジェクトコード</t>
    <rPh sb="0" eb="2">
      <t>ハライダシ</t>
    </rPh>
    <rPh sb="2" eb="3">
      <t>モト</t>
    </rPh>
    <phoneticPr fontId="3"/>
  </si>
  <si>
    <t>払出先プロジェクトコード</t>
    <rPh sb="0" eb="2">
      <t>ハライダシ</t>
    </rPh>
    <rPh sb="2" eb="3">
      <t>サキ</t>
    </rPh>
    <phoneticPr fontId="3"/>
  </si>
  <si>
    <t>Ver191226　変更内容</t>
    <phoneticPr fontId="3"/>
  </si>
  <si>
    <t>得意先コード</t>
    <rPh sb="0" eb="3">
      <t>トクイサキ</t>
    </rPh>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</si>
  <si>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</si>
  <si>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</si>
  <si>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</si>
  <si>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債務連携データ</t>
    <rPh sb="0" eb="2">
      <t>サイム</t>
    </rPh>
    <rPh sb="2" eb="4">
      <t>レンケイ</t>
    </rPh>
    <phoneticPr fontId="3"/>
  </si>
  <si>
    <t>項目の廃止</t>
    <rPh sb="0" eb="2">
      <t>コウモク</t>
    </rPh>
    <rPh sb="3" eb="5">
      <t>ハイシ</t>
    </rPh>
    <phoneticPr fontId="3"/>
  </si>
  <si>
    <t>支払方法コード</t>
    <rPh sb="0" eb="2">
      <t>シハライ</t>
    </rPh>
    <phoneticPr fontId="3"/>
  </si>
  <si>
    <t>支払予定日</t>
    <phoneticPr fontId="3"/>
  </si>
  <si>
    <t>支払予定額</t>
    <phoneticPr fontId="3"/>
  </si>
  <si>
    <t>支払伝票No.</t>
    <phoneticPr fontId="3"/>
  </si>
  <si>
    <t>支払部門コード</t>
    <phoneticPr fontId="3"/>
  </si>
  <si>
    <t>振込先銀行コード</t>
    <phoneticPr fontId="3"/>
  </si>
  <si>
    <t>振込先支店コード</t>
    <phoneticPr fontId="3"/>
  </si>
  <si>
    <t>預金種目</t>
    <phoneticPr fontId="3"/>
  </si>
  <si>
    <t>口座番号</t>
  </si>
  <si>
    <t>口座名義</t>
    <phoneticPr fontId="3"/>
  </si>
  <si>
    <t>口座名義カナ</t>
    <phoneticPr fontId="3"/>
  </si>
  <si>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</si>
  <si>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</si>
  <si>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</si>
  <si>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</si>
  <si>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</si>
  <si>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</si>
  <si>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</si>
  <si>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</si>
  <si>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</si>
  <si>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</si>
  <si>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</si>
  <si>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3"/>
  </si>
  <si>
    <t>支払方法コード</t>
    <phoneticPr fontId="3"/>
  </si>
  <si>
    <t>口座番号</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</si>
  <si>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</si>
  <si>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</si>
  <si>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</si>
  <si>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</si>
  <si>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</si>
  <si>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</si>
  <si>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</si>
  <si>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</si>
  <si>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</si>
  <si>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</si>
  <si>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</si>
  <si>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</si>
  <si>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</si>
  <si>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</si>
  <si>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</si>
  <si>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</si>
  <si>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</si>
  <si>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</si>
  <si>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</si>
  <si>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3"/>
  </si>
  <si>
    <t>伝票債権区分</t>
  </si>
  <si>
    <t>回収予定確定単位（営業外債権）</t>
  </si>
  <si>
    <t>任意項目コード</t>
  </si>
  <si>
    <t>控除摘要</t>
  </si>
  <si>
    <t>明細消費税率</t>
  </si>
  <si>
    <t>明細申告書計算区分コード</t>
  </si>
  <si>
    <t>明細消費税自動計算</t>
  </si>
  <si>
    <t>明細消費税端数処理</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</si>
  <si>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</si>
  <si>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</si>
  <si>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</si>
  <si>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0"/>
  </si>
  <si>
    <t>在庫取引データ</t>
    <phoneticPr fontId="3"/>
  </si>
  <si>
    <t>【ヘッダー】</t>
  </si>
  <si>
    <t>在庫取引コード</t>
    <rPh sb="0" eb="2">
      <t>ザイコ</t>
    </rPh>
    <rPh sb="2" eb="4">
      <t>トリヒキ</t>
    </rPh>
    <phoneticPr fontId="1"/>
  </si>
  <si>
    <t>MM1030001</t>
  </si>
  <si>
    <t>４～10</t>
  </si>
  <si>
    <t>英数カナ</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</si>
  <si>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</si>
  <si>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</si>
  <si>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1"/>
  </si>
  <si>
    <t>MM1030002</t>
  </si>
  <si>
    <t>60</t>
  </si>
  <si>
    <t>文字</t>
  </si>
  <si>
    <t>【基本】</t>
  </si>
  <si>
    <t>取引種別</t>
    <rPh sb="0" eb="2">
      <t>トリヒキ</t>
    </rPh>
    <rPh sb="2" eb="4">
      <t>シュベツ</t>
    </rPh>
    <phoneticPr fontId="1"/>
  </si>
  <si>
    <t>MM1030101</t>
  </si>
  <si>
    <t>１</t>
  </si>
  <si>
    <t>数字</t>
    <rPh sb="0" eb="2">
      <t>スウジ</t>
    </rPh>
    <phoneticPr fontId="1"/>
  </si>
  <si>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</si>
  <si>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
  </si>
  <si>
    <t>MM1030102</t>
  </si>
  <si>
    <t>３～10</t>
  </si>
  <si>
    <t>準必須</t>
    <rPh sb="0" eb="1">
      <t>ジュン</t>
    </rPh>
    <phoneticPr fontId="1"/>
  </si>
  <si>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</si>
  <si>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1"/>
  </si>
  <si>
    <t>MM1030103</t>
  </si>
  <si>
    <t>払出先科目コード</t>
    <rPh sb="0" eb="2">
      <t>ハライダシ</t>
    </rPh>
    <rPh sb="2" eb="3">
      <t>サキ</t>
    </rPh>
    <rPh sb="3" eb="5">
      <t>カモク</t>
    </rPh>
    <phoneticPr fontId="1"/>
  </si>
  <si>
    <t>MM1030104</t>
  </si>
  <si>
    <t>払出先補助科目コード</t>
    <rPh sb="0" eb="1">
      <t>ハラ</t>
    </rPh>
    <rPh sb="1" eb="2">
      <t>ダ</t>
    </rPh>
    <rPh sb="2" eb="3">
      <t>サキ</t>
    </rPh>
    <rPh sb="3" eb="5">
      <t>ホジョ</t>
    </rPh>
    <rPh sb="5" eb="7">
      <t>カモク</t>
    </rPh>
    <phoneticPr fontId="1"/>
  </si>
  <si>
    <t>MM1030105</t>
  </si>
  <si>
    <t>倉庫コード</t>
    <rPh sb="0" eb="2">
      <t>ソウコ</t>
    </rPh>
    <phoneticPr fontId="32"/>
  </si>
  <si>
    <t>MM1010001</t>
  </si>
  <si>
    <t>英数カナ</t>
    <rPh sb="0" eb="2">
      <t>エイスウ</t>
    </rPh>
    <phoneticPr fontId="32"/>
  </si>
  <si>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</si>
  <si>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32"/>
  </si>
  <si>
    <t>MM1010002</t>
  </si>
  <si>
    <t>40</t>
  </si>
  <si>
    <t>文字</t>
    <rPh sb="0" eb="2">
      <t>モジ</t>
    </rPh>
    <phoneticPr fontId="32"/>
  </si>
  <si>
    <t>1</t>
  </si>
  <si>
    <t>【基本】</t>
    <rPh sb="1" eb="3">
      <t>キホン</t>
    </rPh>
    <phoneticPr fontId="32"/>
  </si>
  <si>
    <t>送り状フォームコード</t>
    <rPh sb="0" eb="1">
      <t>オク</t>
    </rPh>
    <rPh sb="2" eb="3">
      <t>ジョウ</t>
    </rPh>
    <phoneticPr fontId="1"/>
  </si>
  <si>
    <t>MM1010103</t>
  </si>
  <si>
    <t>４</t>
  </si>
  <si>
    <t>数字</t>
    <rPh sb="0" eb="2">
      <t>スウジ</t>
    </rPh>
    <phoneticPr fontId="39"/>
  </si>
  <si>
    <t>送り状差出名コード</t>
    <rPh sb="0" eb="1">
      <t>オク</t>
    </rPh>
    <rPh sb="2" eb="3">
      <t>ジョウ</t>
    </rPh>
    <rPh sb="3" eb="5">
      <t>サシダシ</t>
    </rPh>
    <rPh sb="5" eb="6">
      <t>メイ</t>
    </rPh>
    <phoneticPr fontId="1"/>
  </si>
  <si>
    <t>MM1010104</t>
  </si>
  <si>
    <t>10</t>
  </si>
  <si>
    <t>英数カナ</t>
    <rPh sb="0" eb="2">
      <t>エイスウ</t>
    </rPh>
    <phoneticPr fontId="4"/>
  </si>
  <si>
    <t>0：しない　1：する
新規データとして空白データを受け入れた場合は、「0：しない」が設定されます。</t>
  </si>
  <si>
    <t>【区分】</t>
    <rPh sb="1" eb="3">
      <t>クブン</t>
    </rPh>
    <phoneticPr fontId="32"/>
  </si>
  <si>
    <t>倉庫区分１コード</t>
    <rPh sb="0" eb="2">
      <t>ソウコ</t>
    </rPh>
    <phoneticPr fontId="32"/>
  </si>
  <si>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</si>
  <si>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</si>
  <si>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32"/>
  </si>
  <si>
    <t>MM1010202</t>
  </si>
  <si>
    <t>倉庫区分３コード</t>
    <rPh sb="0" eb="2">
      <t>ソウコ</t>
    </rPh>
    <rPh sb="2" eb="4">
      <t>クブン</t>
    </rPh>
    <phoneticPr fontId="32"/>
  </si>
  <si>
    <t>MM1010203</t>
  </si>
  <si>
    <t>倉庫区分４コード</t>
    <rPh sb="0" eb="2">
      <t>ソウコ</t>
    </rPh>
    <rPh sb="2" eb="4">
      <t>クブン</t>
    </rPh>
    <phoneticPr fontId="32"/>
  </si>
  <si>
    <t>MM1010204</t>
  </si>
  <si>
    <t>倉庫区分５コード</t>
    <rPh sb="0" eb="2">
      <t>ソウコ</t>
    </rPh>
    <rPh sb="2" eb="4">
      <t>クブン</t>
    </rPh>
    <phoneticPr fontId="32"/>
  </si>
  <si>
    <t>MM1010205</t>
  </si>
  <si>
    <t>【棚番】</t>
    <rPh sb="1" eb="3">
      <t>タナバン</t>
    </rPh>
    <phoneticPr fontId="32"/>
  </si>
  <si>
    <t>棚番No.</t>
    <rPh sb="0" eb="2">
      <t>タナバン</t>
    </rPh>
    <phoneticPr fontId="40"/>
  </si>
  <si>
    <t>MM1010301</t>
  </si>
  <si>
    <t>英数カナ</t>
    <rPh sb="0" eb="2">
      <t>エイスウ</t>
    </rPh>
    <phoneticPr fontId="4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</si>
  <si>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</si>
  <si>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</si>
  <si>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</si>
  <si>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4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</si>
  <si>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0"/>
  </si>
  <si>
    <t>倉庫区分コード</t>
    <rPh sb="0" eb="2">
      <t>ソウコ</t>
    </rPh>
    <rPh sb="2" eb="4">
      <t>クブン</t>
    </rPh>
    <phoneticPr fontId="32"/>
  </si>
  <si>
    <t>MM1020001</t>
  </si>
  <si>
    <t>倉庫区分名</t>
  </si>
  <si>
    <t>MM1020002</t>
  </si>
  <si>
    <t>30</t>
  </si>
  <si>
    <t>設定（メインメニュー右上にある[設定]アイコンから[運用設定]メニューの[在庫管理]ページ）によって異なります。</t>
  </si>
  <si>
    <t>このデータは、『Sシステム』をお使いの場合に受け入れできます。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</si>
  <si>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</si>
  <si>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6"/>
  </si>
  <si>
    <t>SD3010001</t>
  </si>
  <si>
    <t>１～40</t>
  </si>
  <si>
    <t>英数カナ</t>
    <rPh sb="0" eb="2">
      <t>エイスウ</t>
    </rPh>
    <phoneticPr fontId="16"/>
  </si>
  <si>
    <t>必須</t>
    <rPh sb="0" eb="2">
      <t>ヒッス</t>
    </rPh>
    <phoneticPr fontId="16"/>
  </si>
  <si>
    <t>桁数は、設定（メインメニュー右上にある[設定]アイコンから[運用設定]メニューの[商品管理]ページ）によって異なります。</t>
  </si>
  <si>
    <t>商品名</t>
    <rPh sb="0" eb="3">
      <t>ショウヒンメイ</t>
    </rPh>
    <phoneticPr fontId="16"/>
  </si>
  <si>
    <t>SD3010002</t>
  </si>
  <si>
    <t>文字</t>
    <rPh sb="0" eb="2">
      <t>モジ</t>
    </rPh>
    <phoneticPr fontId="16"/>
  </si>
  <si>
    <t>種別</t>
    <rPh sb="0" eb="2">
      <t>シュベツ</t>
    </rPh>
    <phoneticPr fontId="16"/>
  </si>
  <si>
    <t>SD3010003</t>
  </si>
  <si>
    <t>数字</t>
    <rPh sb="0" eb="2">
      <t>スウジ</t>
    </rPh>
    <phoneticPr fontId="16"/>
  </si>
  <si>
    <t>0：有形　1：無形</t>
    <rPh sb="2" eb="4">
      <t>ユウケイ</t>
    </rPh>
    <rPh sb="7" eb="9">
      <t>ムケイ</t>
    </rPh>
    <phoneticPr fontId="16"/>
  </si>
  <si>
    <t>数字</t>
    <rPh sb="0" eb="2">
      <t>スウジ</t>
    </rPh>
    <phoneticPr fontId="0"/>
  </si>
  <si>
    <t>文字</t>
    <rPh sb="0" eb="2">
      <t>モジ</t>
    </rPh>
    <phoneticPr fontId="0"/>
  </si>
  <si>
    <t>インデックス</t>
  </si>
  <si>
    <t>SD3010101</t>
  </si>
  <si>
    <t>数量入力</t>
    <rPh sb="0" eb="2">
      <t>スウリョウ</t>
    </rPh>
    <rPh sb="2" eb="4">
      <t>ニュウリョク</t>
    </rPh>
    <phoneticPr fontId="16"/>
  </si>
  <si>
    <t>SD3010102</t>
  </si>
  <si>
    <t>0：しない　1：する
この項目は、「種別」が「1：無形」の場合に受け入れできます。</t>
  </si>
  <si>
    <t>単位</t>
    <rPh sb="0" eb="2">
      <t>タンイ</t>
    </rPh>
    <phoneticPr fontId="16"/>
  </si>
  <si>
    <t>SD3010103</t>
  </si>
  <si>
    <t>6</t>
  </si>
  <si>
    <t>入数小数</t>
    <rPh sb="0" eb="2">
      <t>イリスウ</t>
    </rPh>
    <rPh sb="2" eb="4">
      <t>ショウスウ</t>
    </rPh>
    <phoneticPr fontId="16"/>
  </si>
  <si>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</si>
  <si>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2"/>
  </si>
  <si>
    <t>入数２小数</t>
    <rPh sb="0" eb="2">
      <t>イリスウ</t>
    </rPh>
    <rPh sb="3" eb="5">
      <t>ショウスウ</t>
    </rPh>
    <phoneticPr fontId="16"/>
  </si>
  <si>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</si>
  <si>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2"/>
  </si>
  <si>
    <t>箱数小数</t>
    <rPh sb="0" eb="2">
      <t>ハコスウ</t>
    </rPh>
    <rPh sb="2" eb="4">
      <t>ショウスウ</t>
    </rPh>
    <phoneticPr fontId="16"/>
  </si>
  <si>
    <t>SD3010106</t>
  </si>
  <si>
    <t>０～４
この項目は、「種別」が「1：無形」以外の場合に受け入れできます。</t>
    <rPh sb="21" eb="23">
      <t>イガイ</t>
    </rPh>
    <rPh sb="24" eb="26">
      <t>バアイ</t>
    </rPh>
    <rPh sb="27" eb="28">
      <t>ウ</t>
    </rPh>
    <rPh sb="29" eb="30">
      <t>イ</t>
    </rPh>
    <phoneticPr fontId="32"/>
  </si>
  <si>
    <t>入数</t>
    <rPh sb="0" eb="2">
      <t>イリスウ</t>
    </rPh>
    <phoneticPr fontId="16"/>
  </si>
  <si>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</si>
  <si>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</si>
  <si>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</si>
  <si>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6"/>
  </si>
  <si>
    <t>入数２</t>
    <rPh sb="0" eb="2">
      <t>イリスウ</t>
    </rPh>
    <phoneticPr fontId="16"/>
  </si>
  <si>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</si>
  <si>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6"/>
  </si>
  <si>
    <t>数量小数</t>
    <rPh sb="0" eb="2">
      <t>スウリョウ</t>
    </rPh>
    <rPh sb="2" eb="4">
      <t>ショウスウ</t>
    </rPh>
    <phoneticPr fontId="16"/>
  </si>
  <si>
    <t>SD3010109</t>
  </si>
  <si>
    <t>０～４</t>
  </si>
  <si>
    <t>単価小数桁</t>
    <rPh sb="0" eb="2">
      <t>タンカ</t>
    </rPh>
    <rPh sb="2" eb="4">
      <t>ショウスウ</t>
    </rPh>
    <rPh sb="4" eb="5">
      <t>ケタ</t>
    </rPh>
    <phoneticPr fontId="16"/>
  </si>
  <si>
    <t>SD3080008</t>
  </si>
  <si>
    <t>０～４</t>
    <phoneticPr fontId="3"/>
  </si>
  <si>
    <t>商品名２</t>
    <rPh sb="0" eb="3">
      <t>ショウヒンメイ</t>
    </rPh>
    <phoneticPr fontId="16"/>
  </si>
  <si>
    <t>SD3010110</t>
  </si>
  <si>
    <t>この項目は、商品名２（メインメニュー右上にある[設定]アイコンから[運用設定]メニューの[商品管理]ページで設定）が「使用する」の場合に受け入れできます。</t>
    <rPh sb="8" eb="9">
      <t>メイ</t>
    </rPh>
    <phoneticPr fontId="32"/>
  </si>
  <si>
    <t>商品名３</t>
    <rPh sb="0" eb="3">
      <t>ショウヒンメイ</t>
    </rPh>
    <phoneticPr fontId="16"/>
  </si>
  <si>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</si>
  <si>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</si>
  <si>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6"/>
  </si>
  <si>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</si>
  <si>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2"/>
  </si>
  <si>
    <t>商品コード３</t>
    <rPh sb="0" eb="2">
      <t>ショウヒン</t>
    </rPh>
    <phoneticPr fontId="16"/>
  </si>
  <si>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</si>
  <si>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</si>
  <si>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2"/>
  </si>
  <si>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</si>
  <si>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2"/>
  </si>
  <si>
    <t>SD3120002</t>
  </si>
  <si>
    <t>この項目は、以下のいずれかの場合に受け入れできます。
　・『債務奉行クラウド』をご利用
　・『商奉行クラウド』と『債権奉行クラウド』をご利用
　・『債権奉行クラウド』の『Sシステム』をご利用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</si>
  <si>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</si>
  <si>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</si>
  <si>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</si>
  <si>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</si>
  <si>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</si>
  <si>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</si>
  <si>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16"/>
  </si>
  <si>
    <t>用途－販売品</t>
    <rPh sb="0" eb="2">
      <t>ヨウト</t>
    </rPh>
    <rPh sb="3" eb="5">
      <t>ハンバイ</t>
    </rPh>
    <rPh sb="5" eb="6">
      <t>ヒン</t>
    </rPh>
    <phoneticPr fontId="32"/>
  </si>
  <si>
    <t>SD3010211</t>
  </si>
  <si>
    <t>0：しない　1：する
新規データとして空白データを受け入れた場合は、「１：しない」が設定されます。</t>
  </si>
  <si>
    <t>用途－購入品</t>
    <rPh sb="3" eb="6">
      <t>コウニュウヒン</t>
    </rPh>
    <phoneticPr fontId="32"/>
  </si>
  <si>
    <t>SD3010212</t>
  </si>
  <si>
    <t>用途－構成品</t>
    <rPh sb="3" eb="5">
      <t>コウセイ</t>
    </rPh>
    <rPh sb="5" eb="6">
      <t>ヒン</t>
    </rPh>
    <phoneticPr fontId="32"/>
  </si>
  <si>
    <t>SD3010213</t>
  </si>
  <si>
    <t>0：しない　1：する
この項目は、『Sシステム』をご利用の場合に受け入れできます。
新規データとして空白データを受け入れた場合は、「１：しない」が設定されます。</t>
  </si>
  <si>
    <t>商品区分１コード</t>
    <rPh sb="0" eb="2">
      <t>ショウヒン</t>
    </rPh>
    <rPh sb="2" eb="4">
      <t>クブン</t>
    </rPh>
    <phoneticPr fontId="16"/>
  </si>
  <si>
    <t>SD3010201</t>
  </si>
  <si>
    <t>商品区分２コード</t>
    <rPh sb="0" eb="2">
      <t>ショウヒン</t>
    </rPh>
    <rPh sb="2" eb="4">
      <t>クブン</t>
    </rPh>
    <phoneticPr fontId="16"/>
  </si>
  <si>
    <t>SD3010202</t>
  </si>
  <si>
    <t>商品区分３コード</t>
    <rPh sb="0" eb="2">
      <t>ショウヒン</t>
    </rPh>
    <rPh sb="2" eb="4">
      <t>クブン</t>
    </rPh>
    <phoneticPr fontId="16"/>
  </si>
  <si>
    <t>SD3010203</t>
  </si>
  <si>
    <t>商品区分４コード</t>
    <rPh sb="0" eb="2">
      <t>ショウヒン</t>
    </rPh>
    <rPh sb="2" eb="4">
      <t>クブン</t>
    </rPh>
    <phoneticPr fontId="16"/>
  </si>
  <si>
    <t>SD3010204</t>
  </si>
  <si>
    <t>商品区分５コード</t>
    <rPh sb="0" eb="2">
      <t>ショウヒン</t>
    </rPh>
    <rPh sb="2" eb="4">
      <t>クブン</t>
    </rPh>
    <phoneticPr fontId="16"/>
  </si>
  <si>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</si>
  <si>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</si>
  <si>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</si>
  <si>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</si>
  <si>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</si>
  <si>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</si>
  <si>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【荷姿】</t>
    <rPh sb="1" eb="3">
      <t>ニスガタ</t>
    </rPh>
    <phoneticPr fontId="32"/>
  </si>
  <si>
    <t>　この項目は、『Sシステム』をお使いの場合に受け入れできます。</t>
    <rPh sb="16" eb="17">
      <t>ツカ</t>
    </rPh>
    <phoneticPr fontId="16"/>
  </si>
  <si>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</si>
  <si>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</si>
  <si>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</si>
  <si>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36"/>
  </si>
  <si>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</si>
  <si>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</si>
  <si>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</si>
  <si>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</si>
  <si>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36"/>
  </si>
  <si>
    <t>主仕入荷姿区分コード</t>
    <rPh sb="0" eb="1">
      <t>シュ</t>
    </rPh>
    <rPh sb="1" eb="3">
      <t>シイレ</t>
    </rPh>
    <rPh sb="3" eb="5">
      <t>ニスガタ</t>
    </rPh>
    <rPh sb="5" eb="7">
      <t>クブン</t>
    </rPh>
    <phoneticPr fontId="16"/>
  </si>
  <si>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</si>
  <si>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16"/>
  </si>
  <si>
    <t>　この項目は、『商奉行クラウド』または『債権奉行クラウド』の『Sシステム』をご利用の場合に受け入れできます。</t>
    <phoneticPr fontId="3"/>
  </si>
  <si>
    <t>主販売取引コード</t>
    <rPh sb="0" eb="1">
      <t>シュ</t>
    </rPh>
    <rPh sb="1" eb="3">
      <t>ハンバイ</t>
    </rPh>
    <rPh sb="3" eb="5">
      <t>トリヒキ</t>
    </rPh>
    <phoneticPr fontId="16"/>
  </si>
  <si>
    <t>SD3010302</t>
  </si>
  <si>
    <t>主販売取引コードー返品</t>
    <rPh sb="0" eb="1">
      <t>シュ</t>
    </rPh>
    <rPh sb="1" eb="3">
      <t>ハンバイ</t>
    </rPh>
    <rPh sb="3" eb="5">
      <t>トリヒキ</t>
    </rPh>
    <phoneticPr fontId="16"/>
  </si>
  <si>
    <t>SD3010303</t>
  </si>
  <si>
    <t>主販売取引コードー値引</t>
    <rPh sb="0" eb="1">
      <t>シュ</t>
    </rPh>
    <rPh sb="1" eb="3">
      <t>ハンバイ</t>
    </rPh>
    <rPh sb="3" eb="5">
      <t>トリヒキ</t>
    </rPh>
    <rPh sb="9" eb="11">
      <t>ネビ</t>
    </rPh>
    <phoneticPr fontId="16"/>
  </si>
  <si>
    <t>SD3010304</t>
  </si>
  <si>
    <t>販売取引－補助科目優先コード指定</t>
  </si>
  <si>
    <t>0：使用しない　1：使用する</t>
    <rPh sb="2" eb="4">
      <t>シヨウ</t>
    </rPh>
    <rPh sb="10" eb="12">
      <t>シヨウ</t>
    </rPh>
    <phoneticPr fontId="16"/>
  </si>
  <si>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</si>
  <si>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2"/>
  </si>
  <si>
    <t>債権連携内容</t>
  </si>
  <si>
    <t>SD3120003</t>
  </si>
  <si>
    <t>100</t>
  </si>
  <si>
    <t>主販売取引と同じ設定にする</t>
    <rPh sb="0" eb="1">
      <t>シュ</t>
    </rPh>
    <rPh sb="1" eb="3">
      <t>ハンバイ</t>
    </rPh>
    <rPh sb="3" eb="5">
      <t>トリヒキ</t>
    </rPh>
    <rPh sb="6" eb="7">
      <t>オナ</t>
    </rPh>
    <rPh sb="8" eb="10">
      <t>セッテイ</t>
    </rPh>
    <phoneticPr fontId="16"/>
  </si>
  <si>
    <t>SD3010305</t>
  </si>
  <si>
    <t>0：しない　1：する</t>
  </si>
  <si>
    <t>販売課税区分</t>
    <rPh sb="0" eb="2">
      <t>ハンバイ</t>
    </rPh>
    <rPh sb="2" eb="4">
      <t>カゼイ</t>
    </rPh>
    <rPh sb="4" eb="6">
      <t>クブン</t>
    </rPh>
    <phoneticPr fontId="16"/>
  </si>
  <si>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</si>
  <si>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</si>
  <si>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6"/>
  </si>
  <si>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</si>
  <si>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</si>
  <si>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6"/>
  </si>
  <si>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</si>
  <si>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</si>
  <si>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</si>
  <si>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</si>
  <si>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</si>
  <si>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</si>
  <si>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2</t>
  </si>
  <si>
    <t>0：出荷基準　１：検収基準</t>
    <rPh sb="2" eb="4">
      <t>シュッカ</t>
    </rPh>
    <rPh sb="4" eb="6">
      <t>キジュン</t>
    </rPh>
    <rPh sb="9" eb="11">
      <t>ケンシュウ</t>
    </rPh>
    <rPh sb="11" eb="13">
      <t>キジュン</t>
    </rPh>
    <phoneticPr fontId="16"/>
  </si>
  <si>
    <t>出荷予定日</t>
    <rPh sb="0" eb="5">
      <t>シュッカヨテイビ</t>
    </rPh>
    <phoneticPr fontId="16"/>
  </si>
  <si>
    <t>SD3010309</t>
  </si>
  <si>
    <t>0：当日  1～99：日後</t>
    <rPh sb="2" eb="4">
      <t>トウジツ</t>
    </rPh>
    <rPh sb="11" eb="12">
      <t>ニチ</t>
    </rPh>
    <rPh sb="12" eb="13">
      <t>ゴ</t>
    </rPh>
    <phoneticPr fontId="16"/>
  </si>
  <si>
    <t>休日パターンコード</t>
    <rPh sb="0" eb="2">
      <t>キュウジツ</t>
    </rPh>
    <phoneticPr fontId="16"/>
  </si>
  <si>
    <t>SD3010310</t>
  </si>
  <si>
    <t>３</t>
  </si>
  <si>
    <t>メインメニュー右上にある[設定]アイコンの[休日]メニューで登録されている休日パターンコードを設定します。</t>
  </si>
  <si>
    <t>【発注】</t>
    <rPh sb="1" eb="3">
      <t>ハッチュウ</t>
    </rPh>
    <phoneticPr fontId="32"/>
  </si>
  <si>
    <t>荷姿区分コード</t>
    <rPh sb="0" eb="2">
      <t>ニスガタ</t>
    </rPh>
    <rPh sb="2" eb="4">
      <t>クブン</t>
    </rPh>
    <phoneticPr fontId="16"/>
  </si>
  <si>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16"/>
  </si>
  <si>
    <t>発注検討在庫数量の集計対象</t>
    <rPh sb="0" eb="2">
      <t>ハッチュウ</t>
    </rPh>
    <rPh sb="2" eb="4">
      <t>ケントウ</t>
    </rPh>
    <rPh sb="4" eb="6">
      <t>ザイコ</t>
    </rPh>
    <rPh sb="6" eb="8">
      <t>スウリョウ</t>
    </rPh>
    <rPh sb="9" eb="11">
      <t>シュウケイ</t>
    </rPh>
    <rPh sb="11" eb="13">
      <t>タイショウ</t>
    </rPh>
    <phoneticPr fontId="32"/>
  </si>
  <si>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</si>
  <si>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32"/>
  </si>
  <si>
    <t>14</t>
  </si>
  <si>
    <t>整数９桁　小数４桁</t>
  </si>
  <si>
    <t>発注点</t>
    <rPh sb="0" eb="2">
      <t>ハッチュウ</t>
    </rPh>
    <rPh sb="2" eb="3">
      <t>テン</t>
    </rPh>
    <phoneticPr fontId="32"/>
  </si>
  <si>
    <t>17</t>
  </si>
  <si>
    <t>整数12桁　小数４桁</t>
  </si>
  <si>
    <t>補充点</t>
    <rPh sb="0" eb="2">
      <t>ホジュウ</t>
    </rPh>
    <rPh sb="2" eb="3">
      <t>テン</t>
    </rPh>
    <phoneticPr fontId="32"/>
  </si>
  <si>
    <t>発注サイクル</t>
    <rPh sb="0" eb="2">
      <t>ハッチュウ</t>
    </rPh>
    <phoneticPr fontId="32"/>
  </si>
  <si>
    <t>3</t>
  </si>
  <si>
    <t>サービス率</t>
    <rPh sb="4" eb="5">
      <t>リツ</t>
    </rPh>
    <phoneticPr fontId="32"/>
  </si>
  <si>
    <t>5</t>
  </si>
  <si>
    <t>整数２桁　小数２桁</t>
    <phoneticPr fontId="3"/>
  </si>
  <si>
    <t>安全在庫数量</t>
    <rPh sb="0" eb="2">
      <t>アンゼン</t>
    </rPh>
    <rPh sb="2" eb="4">
      <t>ザイコ</t>
    </rPh>
    <rPh sb="4" eb="6">
      <t>スウリョウ</t>
    </rPh>
    <phoneticPr fontId="32"/>
  </si>
  <si>
    <t>整数12桁　小数４桁</t>
    <phoneticPr fontId="3"/>
  </si>
  <si>
    <t>必要数量</t>
    <rPh sb="0" eb="2">
      <t>ヒツヨウ</t>
    </rPh>
    <rPh sb="2" eb="4">
      <t>スウリョウ</t>
    </rPh>
    <phoneticPr fontId="32"/>
  </si>
  <si>
    <t>整数９桁　小数４桁</t>
    <phoneticPr fontId="3"/>
  </si>
  <si>
    <t>発注検討区分</t>
    <rPh sb="0" eb="2">
      <t>ハッチュウ</t>
    </rPh>
    <rPh sb="2" eb="4">
      <t>ケントウ</t>
    </rPh>
    <rPh sb="4" eb="6">
      <t>クブン</t>
    </rPh>
    <phoneticPr fontId="32"/>
  </si>
  <si>
    <t>発注検討計算式コード</t>
    <rPh sb="0" eb="2">
      <t>ハッチュウ</t>
    </rPh>
    <rPh sb="2" eb="4">
      <t>ケントウ</t>
    </rPh>
    <rPh sb="4" eb="7">
      <t>ケイサンシキ</t>
    </rPh>
    <phoneticPr fontId="16"/>
  </si>
  <si>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</si>
  <si>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</si>
  <si>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16"/>
  </si>
  <si>
    <t>SD3010411</t>
  </si>
  <si>
    <t>0：当日　0～99：日後</t>
  </si>
  <si>
    <t>【仕入】</t>
    <rPh sb="1" eb="3">
      <t>シイレ</t>
    </rPh>
    <phoneticPr fontId="16"/>
  </si>
  <si>
    <t>主仕入取引コード</t>
    <rPh sb="0" eb="1">
      <t>シュ</t>
    </rPh>
    <rPh sb="1" eb="3">
      <t>シイレ</t>
    </rPh>
    <rPh sb="3" eb="5">
      <t>トリヒキ</t>
    </rPh>
    <phoneticPr fontId="16"/>
  </si>
  <si>
    <t>SD3010403</t>
  </si>
  <si>
    <t>主仕入取引コードー返品</t>
    <rPh sb="0" eb="1">
      <t>シュ</t>
    </rPh>
    <rPh sb="1" eb="3">
      <t>シイレ</t>
    </rPh>
    <rPh sb="3" eb="5">
      <t>トリヒキ</t>
    </rPh>
    <rPh sb="9" eb="11">
      <t>ヘンピン</t>
    </rPh>
    <phoneticPr fontId="16"/>
  </si>
  <si>
    <t>SD3010404</t>
  </si>
  <si>
    <t>主仕入取引コードー値引</t>
    <rPh sb="0" eb="1">
      <t>シュ</t>
    </rPh>
    <rPh sb="1" eb="3">
      <t>シイレ</t>
    </rPh>
    <rPh sb="3" eb="5">
      <t>トリヒキ</t>
    </rPh>
    <rPh sb="9" eb="11">
      <t>ネビ</t>
    </rPh>
    <phoneticPr fontId="16"/>
  </si>
  <si>
    <t>SD3010405</t>
  </si>
  <si>
    <t>仕入取引－補助科目優先コード指定</t>
  </si>
  <si>
    <t>１</t>
    <phoneticPr fontId="3"/>
  </si>
  <si>
    <t>0：使用しない　1：使用する</t>
    <rPh sb="2" eb="4">
      <t>シヨウ</t>
    </rPh>
    <rPh sb="10" eb="12">
      <t>シヨウ</t>
    </rPh>
    <phoneticPr fontId="32"/>
  </si>
  <si>
    <t>仕入取引－補助科目優先コード</t>
  </si>
  <si>
    <t>SD3010415</t>
  </si>
  <si>
    <t>債務連携内容</t>
    <rPh sb="0" eb="2">
      <t>サイム</t>
    </rPh>
    <rPh sb="2" eb="4">
      <t>レンケイ</t>
    </rPh>
    <rPh sb="4" eb="6">
      <t>ナイヨウ</t>
    </rPh>
    <phoneticPr fontId="16"/>
  </si>
  <si>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</si>
  <si>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</si>
  <si>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16"/>
  </si>
  <si>
    <t>SD3010406</t>
  </si>
  <si>
    <t>仕入課税区分</t>
    <rPh sb="0" eb="2">
      <t>シイレ</t>
    </rPh>
    <rPh sb="2" eb="4">
      <t>カゼイ</t>
    </rPh>
    <rPh sb="4" eb="6">
      <t>クブン</t>
    </rPh>
    <phoneticPr fontId="16"/>
  </si>
  <si>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</si>
  <si>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</si>
  <si>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16"/>
  </si>
  <si>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</si>
  <si>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</si>
  <si>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16"/>
  </si>
  <si>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</si>
  <si>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</si>
  <si>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6"/>
  </si>
  <si>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</si>
  <si>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</si>
  <si>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32"/>
  </si>
  <si>
    <t>SD3010412</t>
  </si>
  <si>
    <t>仕入計上基準</t>
    <rPh sb="0" eb="2">
      <t>シイレ</t>
    </rPh>
    <rPh sb="2" eb="6">
      <t>ケイジョウキジュン</t>
    </rPh>
    <phoneticPr fontId="32"/>
  </si>
  <si>
    <t>SD3010413</t>
  </si>
  <si>
    <t>0：入荷基準　１：検収基準
この項目は、「仕入先と同じ設定にする」が「0：しない」の場合に受け入れできます。</t>
    <rPh sb="4" eb="6">
      <t>キジュン</t>
    </rPh>
    <rPh sb="9" eb="11">
      <t>ケンシュウ</t>
    </rPh>
    <rPh sb="11" eb="13">
      <t>キジュン</t>
    </rPh>
    <phoneticPr fontId="16"/>
  </si>
  <si>
    <t>主仕入先コード</t>
    <rPh sb="0" eb="1">
      <t>シュ</t>
    </rPh>
    <rPh sb="1" eb="3">
      <t>シイレ</t>
    </rPh>
    <rPh sb="3" eb="4">
      <t>サキ</t>
    </rPh>
    <phoneticPr fontId="1"/>
  </si>
  <si>
    <t>桁数は、設定（メインメニュー右上にある[設定]アイコンから[運用設定]メニューの[取引先管理]ページ）によって異なります。</t>
  </si>
  <si>
    <t>【在庫】</t>
    <rPh sb="1" eb="3">
      <t>ザイコ</t>
    </rPh>
    <phoneticPr fontId="16"/>
  </si>
  <si>
    <t>在庫管理</t>
    <rPh sb="0" eb="2">
      <t>ザイコ</t>
    </rPh>
    <rPh sb="2" eb="4">
      <t>カンリ</t>
    </rPh>
    <phoneticPr fontId="16"/>
  </si>
  <si>
    <t>SD3010501</t>
  </si>
  <si>
    <t>0：しない　1：する
この項目は、「種別」が「0：有形」の場合に受け入れできます。</t>
  </si>
  <si>
    <t>主倉庫コード</t>
    <rPh sb="0" eb="3">
      <t>シュソウコ</t>
    </rPh>
    <phoneticPr fontId="16"/>
  </si>
  <si>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</si>
  <si>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2"/>
  </si>
  <si>
    <t>棚卸資産評価方法</t>
    <rPh sb="0" eb="8">
      <t>タナオロシシサンヒョウカホウホウ</t>
    </rPh>
    <phoneticPr fontId="32"/>
  </si>
  <si>
    <t>数字</t>
    <rPh sb="0" eb="2">
      <t>スウジ</t>
    </rPh>
    <phoneticPr fontId="32"/>
  </si>
  <si>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</si>
  <si>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16"/>
  </si>
  <si>
    <t>SD3010503</t>
  </si>
  <si>
    <t>主在庫取引コード－棚卸減耗</t>
    <rPh sb="0" eb="1">
      <t>シュ</t>
    </rPh>
    <rPh sb="1" eb="3">
      <t>ザイコ</t>
    </rPh>
    <rPh sb="3" eb="5">
      <t>トリヒキ</t>
    </rPh>
    <rPh sb="9" eb="11">
      <t>タナオロシ</t>
    </rPh>
    <rPh sb="11" eb="13">
      <t>ゲンモウ</t>
    </rPh>
    <phoneticPr fontId="16"/>
  </si>
  <si>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</si>
  <si>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2"/>
  </si>
  <si>
    <t>主在庫取引コード－期末評価</t>
    <rPh sb="0" eb="1">
      <t>シュ</t>
    </rPh>
    <rPh sb="1" eb="3">
      <t>ザイコ</t>
    </rPh>
    <rPh sb="3" eb="5">
      <t>トリヒキ</t>
    </rPh>
    <rPh sb="9" eb="11">
      <t>キマツ</t>
    </rPh>
    <rPh sb="11" eb="13">
      <t>ヒョウカ</t>
    </rPh>
    <phoneticPr fontId="16"/>
  </si>
  <si>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</si>
  <si>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2"/>
  </si>
  <si>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</si>
  <si>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2"/>
  </si>
  <si>
    <t>在庫金額の評価単位－荷姿</t>
    <rPh sb="10" eb="12">
      <t>ニスガタ</t>
    </rPh>
    <phoneticPr fontId="32"/>
  </si>
  <si>
    <t>SD3010507</t>
  </si>
  <si>
    <t>在庫単価小数桁</t>
    <rPh sb="2" eb="4">
      <t>タンカ</t>
    </rPh>
    <rPh sb="4" eb="6">
      <t>ショウスウ</t>
    </rPh>
    <rPh sb="6" eb="7">
      <t>ケタ</t>
    </rPh>
    <phoneticPr fontId="16"/>
  </si>
  <si>
    <t>０～４
形式は、表紙の「金額・数量の形式」参照</t>
  </si>
  <si>
    <t>【単価】</t>
    <rPh sb="1" eb="3">
      <t>タンカ</t>
    </rPh>
    <phoneticPr fontId="16"/>
  </si>
  <si>
    <t>標準価格（税抜）</t>
    <rPh sb="0" eb="2">
      <t>ヒョウジュン</t>
    </rPh>
    <rPh sb="2" eb="4">
      <t>カカク</t>
    </rPh>
    <rPh sb="5" eb="6">
      <t>ゼイ</t>
    </rPh>
    <rPh sb="6" eb="7">
      <t>ヌ</t>
    </rPh>
    <phoneticPr fontId="16"/>
  </si>
  <si>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</si>
  <si>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32"/>
  </si>
  <si>
    <t>標準価格（税込）</t>
    <rPh sb="0" eb="2">
      <t>ヒョウジュン</t>
    </rPh>
    <rPh sb="2" eb="4">
      <t>カカク</t>
    </rPh>
    <rPh sb="5" eb="7">
      <t>ゼイコ</t>
    </rPh>
    <phoneticPr fontId="16"/>
  </si>
  <si>
    <t>SD3080103</t>
  </si>
  <si>
    <t>標準価格（税込）8%</t>
    <rPh sb="0" eb="2">
      <t>ヒョウジュン</t>
    </rPh>
    <rPh sb="2" eb="4">
      <t>カカク</t>
    </rPh>
    <rPh sb="5" eb="7">
      <t>ゼイコ</t>
    </rPh>
    <phoneticPr fontId="16"/>
  </si>
  <si>
    <t>SD3080104</t>
  </si>
  <si>
    <t>標準価格（税込）8%軽</t>
    <rPh sb="0" eb="2">
      <t>ヒョウジュン</t>
    </rPh>
    <rPh sb="2" eb="4">
      <t>カカク</t>
    </rPh>
    <rPh sb="5" eb="7">
      <t>ゼイコ</t>
    </rPh>
    <phoneticPr fontId="16"/>
  </si>
  <si>
    <t>SD3080105</t>
  </si>
  <si>
    <t>標準価格（税込）10%</t>
    <rPh sb="0" eb="2">
      <t>ヒョウジュン</t>
    </rPh>
    <rPh sb="2" eb="4">
      <t>カカク</t>
    </rPh>
    <rPh sb="5" eb="7">
      <t>ゼイコ</t>
    </rPh>
    <phoneticPr fontId="16"/>
  </si>
  <si>
    <t>SD3080106</t>
  </si>
  <si>
    <t>売価No.１（税抜）</t>
    <rPh sb="7" eb="8">
      <t>ゼイ</t>
    </rPh>
    <rPh sb="8" eb="9">
      <t>ヌ</t>
    </rPh>
    <phoneticPr fontId="16"/>
  </si>
  <si>
    <t>SD3080107</t>
  </si>
  <si>
    <t>売価No.１（税込）</t>
    <rPh sb="7" eb="9">
      <t>ゼイコ</t>
    </rPh>
    <phoneticPr fontId="16"/>
  </si>
  <si>
    <t>SD3080108</t>
  </si>
  <si>
    <t>売価No.１（税込）8%</t>
    <rPh sb="7" eb="9">
      <t>ゼイコ</t>
    </rPh>
    <phoneticPr fontId="16"/>
  </si>
  <si>
    <t>SD3080109</t>
  </si>
  <si>
    <t>売価No.１（税込）8%軽</t>
    <rPh sb="7" eb="9">
      <t>ゼイコ</t>
    </rPh>
    <phoneticPr fontId="16"/>
  </si>
  <si>
    <t>SD3080110</t>
  </si>
  <si>
    <t>売価No.１（税込）10%</t>
    <rPh sb="7" eb="9">
      <t>ゼイコ</t>
    </rPh>
    <phoneticPr fontId="16"/>
  </si>
  <si>
    <t>SD3080111</t>
  </si>
  <si>
    <t>売価No.２（税抜）</t>
    <rPh sb="7" eb="8">
      <t>ゼイ</t>
    </rPh>
    <rPh sb="8" eb="9">
      <t>ヌ</t>
    </rPh>
    <phoneticPr fontId="16"/>
  </si>
  <si>
    <t>SD3080112</t>
  </si>
  <si>
    <t>売価No.２（税込）</t>
    <rPh sb="7" eb="9">
      <t>ゼイコ</t>
    </rPh>
    <phoneticPr fontId="16"/>
  </si>
  <si>
    <t>SD3080113</t>
  </si>
  <si>
    <t>売価No.２（税込）8%</t>
    <rPh sb="7" eb="9">
      <t>ゼイコ</t>
    </rPh>
    <phoneticPr fontId="16"/>
  </si>
  <si>
    <t>SD3080114</t>
  </si>
  <si>
    <t>売価No.２（税込）8%軽</t>
    <rPh sb="7" eb="9">
      <t>ゼイコ</t>
    </rPh>
    <phoneticPr fontId="16"/>
  </si>
  <si>
    <t>SD3080115</t>
  </si>
  <si>
    <t>売価No.２（税込）10%</t>
    <rPh sb="7" eb="9">
      <t>ゼイコ</t>
    </rPh>
    <phoneticPr fontId="16"/>
  </si>
  <si>
    <t>SD3080116</t>
  </si>
  <si>
    <t>売価No.３（税抜）</t>
    <rPh sb="7" eb="8">
      <t>ゼイ</t>
    </rPh>
    <rPh sb="8" eb="9">
      <t>ヌ</t>
    </rPh>
    <phoneticPr fontId="16"/>
  </si>
  <si>
    <t>SD3080117</t>
  </si>
  <si>
    <t>売価No.３（税込）</t>
    <rPh sb="7" eb="9">
      <t>ゼイコ</t>
    </rPh>
    <phoneticPr fontId="16"/>
  </si>
  <si>
    <t>SD3080118</t>
  </si>
  <si>
    <t>売価No.３（税込）8%</t>
    <rPh sb="7" eb="9">
      <t>ゼイコ</t>
    </rPh>
    <phoneticPr fontId="16"/>
  </si>
  <si>
    <t>SD3080119</t>
  </si>
  <si>
    <t>売価No.３（税込）8%軽</t>
    <rPh sb="7" eb="9">
      <t>ゼイコ</t>
    </rPh>
    <phoneticPr fontId="16"/>
  </si>
  <si>
    <t>SD3080120</t>
  </si>
  <si>
    <t>売価No.３（税込）10%</t>
    <rPh sb="7" eb="9">
      <t>ゼイコ</t>
    </rPh>
    <phoneticPr fontId="16"/>
  </si>
  <si>
    <t>SD3080121</t>
  </si>
  <si>
    <t>売価No.４（税抜）</t>
    <rPh sb="7" eb="8">
      <t>ゼイ</t>
    </rPh>
    <rPh sb="8" eb="9">
      <t>ヌ</t>
    </rPh>
    <phoneticPr fontId="16"/>
  </si>
  <si>
    <t>SD3080122</t>
  </si>
  <si>
    <t>売価No.４（税込）</t>
    <rPh sb="7" eb="9">
      <t>ゼイコ</t>
    </rPh>
    <phoneticPr fontId="16"/>
  </si>
  <si>
    <t>SD3080123</t>
  </si>
  <si>
    <t>売価No.４（税込）8%</t>
    <rPh sb="7" eb="9">
      <t>ゼイコ</t>
    </rPh>
    <phoneticPr fontId="16"/>
  </si>
  <si>
    <t>SD3080124</t>
  </si>
  <si>
    <t>売価No.４（税込）8%軽</t>
    <rPh sb="7" eb="9">
      <t>ゼイコ</t>
    </rPh>
    <phoneticPr fontId="16"/>
  </si>
  <si>
    <t>SD3080125</t>
  </si>
  <si>
    <t>売価No.４（税込）10%</t>
    <rPh sb="7" eb="9">
      <t>ゼイコ</t>
    </rPh>
    <phoneticPr fontId="16"/>
  </si>
  <si>
    <t>SD3080126</t>
  </si>
  <si>
    <t>売価No.５（税抜）</t>
    <rPh sb="7" eb="8">
      <t>ゼイ</t>
    </rPh>
    <rPh sb="8" eb="9">
      <t>ヌ</t>
    </rPh>
    <phoneticPr fontId="16"/>
  </si>
  <si>
    <t>SD3080127</t>
  </si>
  <si>
    <t>売価No.５（税込）</t>
    <rPh sb="7" eb="9">
      <t>ゼイコ</t>
    </rPh>
    <phoneticPr fontId="16"/>
  </si>
  <si>
    <t>SD3080128</t>
  </si>
  <si>
    <t>売価No.５（税込）8%</t>
    <rPh sb="7" eb="9">
      <t>ゼイコ</t>
    </rPh>
    <phoneticPr fontId="16"/>
  </si>
  <si>
    <t>SD3080129</t>
  </si>
  <si>
    <t>売価No.５（税込）8%軽</t>
    <rPh sb="7" eb="9">
      <t>ゼイコ</t>
    </rPh>
    <phoneticPr fontId="16"/>
  </si>
  <si>
    <t>SD3080130</t>
  </si>
  <si>
    <t>売価No.５（税込）10%</t>
    <rPh sb="7" eb="9">
      <t>ゼイコ</t>
    </rPh>
    <phoneticPr fontId="16"/>
  </si>
  <si>
    <t>SD3080131</t>
  </si>
  <si>
    <t>売価No.６（税抜）</t>
    <rPh sb="7" eb="8">
      <t>ゼイ</t>
    </rPh>
    <rPh sb="8" eb="9">
      <t>ヌ</t>
    </rPh>
    <phoneticPr fontId="16"/>
  </si>
  <si>
    <t>SD3080132</t>
  </si>
  <si>
    <t>売価No.６（税込）</t>
    <rPh sb="7" eb="9">
      <t>ゼイコ</t>
    </rPh>
    <phoneticPr fontId="16"/>
  </si>
  <si>
    <t>SD3080133</t>
  </si>
  <si>
    <t>売価No.６（税込）8%</t>
    <rPh sb="7" eb="9">
      <t>ゼイコ</t>
    </rPh>
    <phoneticPr fontId="16"/>
  </si>
  <si>
    <t>SD3080134</t>
  </si>
  <si>
    <t>売価No.６（税込）8%軽</t>
    <rPh sb="7" eb="9">
      <t>ゼイコ</t>
    </rPh>
    <phoneticPr fontId="16"/>
  </si>
  <si>
    <t>SD3080135</t>
  </si>
  <si>
    <t>売価No.６（税込）10%</t>
    <rPh sb="7" eb="9">
      <t>ゼイコ</t>
    </rPh>
    <phoneticPr fontId="16"/>
  </si>
  <si>
    <t>SD3080136</t>
  </si>
  <si>
    <t>売価No.７（税抜）</t>
    <rPh sb="7" eb="8">
      <t>ゼイ</t>
    </rPh>
    <rPh sb="8" eb="9">
      <t>ヌ</t>
    </rPh>
    <phoneticPr fontId="16"/>
  </si>
  <si>
    <t>SD3080137</t>
  </si>
  <si>
    <t>売価No.７（税込）</t>
    <rPh sb="7" eb="9">
      <t>ゼイコ</t>
    </rPh>
    <phoneticPr fontId="16"/>
  </si>
  <si>
    <t>SD3080138</t>
  </si>
  <si>
    <t>売価No.７（税込）8%</t>
    <rPh sb="7" eb="9">
      <t>ゼイコ</t>
    </rPh>
    <phoneticPr fontId="16"/>
  </si>
  <si>
    <t>SD3080139</t>
  </si>
  <si>
    <t>売価No.７（税込）8%軽</t>
    <rPh sb="7" eb="9">
      <t>ゼイコ</t>
    </rPh>
    <phoneticPr fontId="16"/>
  </si>
  <si>
    <t>SD3080140</t>
  </si>
  <si>
    <t>売価No.７（税込）10%</t>
    <rPh sb="7" eb="9">
      <t>ゼイコ</t>
    </rPh>
    <phoneticPr fontId="16"/>
  </si>
  <si>
    <t>SD3080141</t>
  </si>
  <si>
    <t>売価No.８（税抜）</t>
    <rPh sb="7" eb="8">
      <t>ゼイ</t>
    </rPh>
    <rPh sb="8" eb="9">
      <t>ヌ</t>
    </rPh>
    <phoneticPr fontId="16"/>
  </si>
  <si>
    <t>SD3080142</t>
  </si>
  <si>
    <t>売価No.８（税込）</t>
    <rPh sb="7" eb="9">
      <t>ゼイコ</t>
    </rPh>
    <phoneticPr fontId="16"/>
  </si>
  <si>
    <t>SD3080143</t>
  </si>
  <si>
    <t>売価No.８（税込）8%</t>
    <rPh sb="7" eb="9">
      <t>ゼイコ</t>
    </rPh>
    <phoneticPr fontId="16"/>
  </si>
  <si>
    <t>SD3080144</t>
  </si>
  <si>
    <t>売価No.８（税込）8%軽</t>
    <rPh sb="7" eb="9">
      <t>ゼイコ</t>
    </rPh>
    <phoneticPr fontId="16"/>
  </si>
  <si>
    <t>SD3080145</t>
  </si>
  <si>
    <t>売価No.８（税込）10%</t>
    <rPh sb="7" eb="9">
      <t>ゼイコ</t>
    </rPh>
    <phoneticPr fontId="16"/>
  </si>
  <si>
    <t>SD3080146</t>
  </si>
  <si>
    <t>売価No.９（税抜）</t>
    <rPh sb="7" eb="8">
      <t>ゼイ</t>
    </rPh>
    <rPh sb="8" eb="9">
      <t>ヌ</t>
    </rPh>
    <phoneticPr fontId="16"/>
  </si>
  <si>
    <t>SD3080147</t>
  </si>
  <si>
    <t>売価No.９（税込）</t>
    <rPh sb="7" eb="9">
      <t>ゼイコ</t>
    </rPh>
    <phoneticPr fontId="16"/>
  </si>
  <si>
    <t>SD3080148</t>
  </si>
  <si>
    <t>売価No.９（税込）8%</t>
    <rPh sb="7" eb="9">
      <t>ゼイコ</t>
    </rPh>
    <phoneticPr fontId="16"/>
  </si>
  <si>
    <t>SD3080149</t>
  </si>
  <si>
    <t>売価No.９（税込）8%軽</t>
    <rPh sb="7" eb="9">
      <t>ゼイコ</t>
    </rPh>
    <phoneticPr fontId="16"/>
  </si>
  <si>
    <t>SD3080150</t>
  </si>
  <si>
    <t>売価No.９（税込）10%</t>
    <rPh sb="7" eb="9">
      <t>ゼイコ</t>
    </rPh>
    <phoneticPr fontId="16"/>
  </si>
  <si>
    <t>SD3080151</t>
  </si>
  <si>
    <t>売価No.10（税抜）</t>
    <rPh sb="8" eb="9">
      <t>ゼイ</t>
    </rPh>
    <rPh sb="9" eb="10">
      <t>ヌ</t>
    </rPh>
    <phoneticPr fontId="16"/>
  </si>
  <si>
    <t>SD3080152</t>
  </si>
  <si>
    <t>売価No.10（税込）</t>
    <rPh sb="8" eb="10">
      <t>ゼイコ</t>
    </rPh>
    <phoneticPr fontId="16"/>
  </si>
  <si>
    <t>SD3080153</t>
  </si>
  <si>
    <t>売価No.10（税込）8%</t>
    <rPh sb="8" eb="10">
      <t>ゼイコ</t>
    </rPh>
    <phoneticPr fontId="16"/>
  </si>
  <si>
    <t>SD3080154</t>
  </si>
  <si>
    <t>売価No.10（税込）8%軽</t>
    <rPh sb="8" eb="10">
      <t>ゼイコ</t>
    </rPh>
    <phoneticPr fontId="16"/>
  </si>
  <si>
    <t>SD3080155</t>
  </si>
  <si>
    <t>売価No.10（税込）10%</t>
    <rPh sb="8" eb="10">
      <t>ゼイコ</t>
    </rPh>
    <phoneticPr fontId="16"/>
  </si>
  <si>
    <t>SD3080156</t>
  </si>
  <si>
    <t>単位原価</t>
    <rPh sb="0" eb="2">
      <t>タンイ</t>
    </rPh>
    <rPh sb="2" eb="4">
      <t>ゲンカ</t>
    </rPh>
    <phoneticPr fontId="16"/>
  </si>
  <si>
    <t>SD3080157</t>
  </si>
  <si>
    <t>仕入原価（税抜）</t>
    <rPh sb="0" eb="2">
      <t>シイレ</t>
    </rPh>
    <rPh sb="2" eb="4">
      <t>ゲンカ</t>
    </rPh>
    <rPh sb="5" eb="6">
      <t>ゼイ</t>
    </rPh>
    <rPh sb="6" eb="7">
      <t>ヌ</t>
    </rPh>
    <phoneticPr fontId="16"/>
  </si>
  <si>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</si>
  <si>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</si>
  <si>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6"/>
  </si>
  <si>
    <t>SD3080159</t>
  </si>
  <si>
    <t>仕入原価（税込）8%</t>
    <rPh sb="0" eb="2">
      <t>シイレ</t>
    </rPh>
    <rPh sb="2" eb="4">
      <t>ゲンカ</t>
    </rPh>
    <rPh sb="5" eb="7">
      <t>ゼイコ</t>
    </rPh>
    <phoneticPr fontId="16"/>
  </si>
  <si>
    <t>SD3080160</t>
  </si>
  <si>
    <t>仕入原価（税込）8%軽</t>
    <rPh sb="0" eb="2">
      <t>シイレ</t>
    </rPh>
    <rPh sb="2" eb="4">
      <t>ゲンカ</t>
    </rPh>
    <rPh sb="5" eb="7">
      <t>ゼイコ</t>
    </rPh>
    <phoneticPr fontId="16"/>
  </si>
  <si>
    <t>SD3080161</t>
  </si>
  <si>
    <t>仕入原価（税込）10%</t>
    <rPh sb="0" eb="2">
      <t>シイレ</t>
    </rPh>
    <rPh sb="2" eb="4">
      <t>ゲンカ</t>
    </rPh>
    <rPh sb="5" eb="7">
      <t>ゼイコ</t>
    </rPh>
    <phoneticPr fontId="16"/>
  </si>
  <si>
    <t>SD3080162</t>
  </si>
  <si>
    <t>在庫単価</t>
    <rPh sb="0" eb="2">
      <t>ザイコ</t>
    </rPh>
    <rPh sb="2" eb="4">
      <t>タンカ</t>
    </rPh>
    <phoneticPr fontId="32"/>
  </si>
  <si>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32"/>
  </si>
  <si>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</si>
  <si>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</si>
  <si>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</si>
  <si>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</si>
  <si>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</si>
  <si>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</si>
  <si>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SD3020001</t>
  </si>
  <si>
    <t>桁数は、設定（メインメニュー右上にある[設定]アイコンから[運用設定]メニューの[商品管理]ページ）によって異なります。</t>
    <rPh sb="0" eb="2">
      <t>ケタスウ</t>
    </rPh>
    <phoneticPr fontId="16"/>
  </si>
  <si>
    <t>SD3020002</t>
  </si>
  <si>
    <t>バリエーション名</t>
    <rPh sb="7" eb="8">
      <t>メイ</t>
    </rPh>
    <phoneticPr fontId="16"/>
  </si>
  <si>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</si>
  <si>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</si>
  <si>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</si>
  <si>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</si>
  <si>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</si>
  <si>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</si>
  <si>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16"/>
  </si>
  <si>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</si>
  <si>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</si>
  <si>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16"/>
  </si>
  <si>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</si>
  <si>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</si>
  <si>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16"/>
  </si>
  <si>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</si>
  <si>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</si>
  <si>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16"/>
  </si>
  <si>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</si>
  <si>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</si>
  <si>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16"/>
  </si>
  <si>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</si>
  <si>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</si>
  <si>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16"/>
  </si>
  <si>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</si>
  <si>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</si>
  <si>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16"/>
  </si>
  <si>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</si>
  <si>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</si>
  <si>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16"/>
  </si>
  <si>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</si>
  <si>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</si>
  <si>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16"/>
  </si>
  <si>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</si>
  <si>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</si>
  <si>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16"/>
  </si>
  <si>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</si>
  <si>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</si>
  <si>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</si>
  <si>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</si>
  <si>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</si>
  <si>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</si>
  <si>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</si>
  <si>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</si>
  <si>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このデータは、『Sシステム』をお使いの場合に受け入れできます。</t>
  </si>
  <si>
    <t>SD3090001</t>
    <phoneticPr fontId="3"/>
  </si>
  <si>
    <t>１～20</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</si>
  <si>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</si>
  <si>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</si>
  <si>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</si>
  <si>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</si>
  <si>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</si>
  <si>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SD3090003</t>
    <phoneticPr fontId="3"/>
  </si>
  <si>
    <t>１～40</t>
    <phoneticPr fontId="3"/>
  </si>
  <si>
    <t>必須</t>
    <rPh sb="0" eb="2">
      <t>ヒッス</t>
    </rPh>
    <phoneticPr fontId="3"/>
  </si>
  <si>
    <t>SD3090004</t>
  </si>
  <si>
    <t>英数カナ</t>
    <rPh sb="0" eb="2">
      <t>エイスウ</t>
    </rPh>
    <phoneticPr fontId="10"/>
  </si>
  <si>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</si>
  <si>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</si>
  <si>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</si>
  <si>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</si>
  <si>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</si>
  <si>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</si>
  <si>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</si>
  <si>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</si>
  <si>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</si>
  <si>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</si>
  <si>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36"/>
  </si>
  <si>
    <t>単位</t>
  </si>
  <si>
    <t>SD3040104</t>
  </si>
  <si>
    <t>内容</t>
    <rPh sb="0" eb="2">
      <t>ナイヨウ</t>
    </rPh>
    <phoneticPr fontId="16"/>
  </si>
  <si>
    <t>SD3040105</t>
  </si>
  <si>
    <t>備考</t>
    <rPh sb="0" eb="2">
      <t>ビコウ</t>
    </rPh>
    <phoneticPr fontId="16"/>
  </si>
  <si>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</si>
  <si>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</si>
  <si>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</si>
  <si>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36"/>
  </si>
  <si>
    <t>主仕入荷姿区分</t>
    <rPh sb="0" eb="1">
      <t>シュ</t>
    </rPh>
    <rPh sb="1" eb="3">
      <t>シイレ</t>
    </rPh>
    <rPh sb="3" eb="5">
      <t>ニスガタ</t>
    </rPh>
    <rPh sb="5" eb="7">
      <t>クブン</t>
    </rPh>
    <phoneticPr fontId="16"/>
  </si>
  <si>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</si>
  <si>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</si>
  <si>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</si>
  <si>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</si>
  <si>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</si>
  <si>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</si>
  <si>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MM3160001</t>
  </si>
  <si>
    <t>英数カナ</t>
    <rPh sb="0" eb="2">
      <t>エイスウ</t>
    </rPh>
    <phoneticPr fontId="1"/>
  </si>
  <si>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</si>
  <si>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1"/>
  </si>
  <si>
    <t>MM3160002</t>
  </si>
  <si>
    <t>MM3160003</t>
  </si>
  <si>
    <t>英数カナ</t>
    <rPh sb="0" eb="2">
      <t>エイスウ</t>
    </rPh>
    <phoneticPr fontId="17"/>
  </si>
  <si>
    <t>荷姿区分コード</t>
    <rPh sb="0" eb="2">
      <t>ニスガタ</t>
    </rPh>
    <rPh sb="2" eb="4">
      <t>クブン</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</si>
  <si>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</si>
  <si>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　</t>
  </si>
  <si>
    <t>発注検討区分</t>
    <rPh sb="0" eb="2">
      <t>ハッチュウ</t>
    </rPh>
    <rPh sb="2" eb="4">
      <t>ケントウ</t>
    </rPh>
    <rPh sb="4" eb="6">
      <t>クブン</t>
    </rPh>
    <phoneticPr fontId="1"/>
  </si>
  <si>
    <t>発注点</t>
    <rPh sb="0" eb="2">
      <t>ハッチュウ</t>
    </rPh>
    <rPh sb="2" eb="3">
      <t>テン</t>
    </rPh>
    <phoneticPr fontId="1"/>
  </si>
  <si>
    <t>補充点</t>
    <rPh sb="0" eb="2">
      <t>ホジュウ</t>
    </rPh>
    <rPh sb="2" eb="3">
      <t>テン</t>
    </rPh>
    <phoneticPr fontId="1"/>
  </si>
  <si>
    <t>発注単位数量</t>
    <rPh sb="0" eb="2">
      <t>ハッチュウ</t>
    </rPh>
    <rPh sb="2" eb="4">
      <t>タンイ</t>
    </rPh>
    <rPh sb="4" eb="6">
      <t>スウリョウ</t>
    </rPh>
    <phoneticPr fontId="1"/>
  </si>
  <si>
    <t>発注サイクル</t>
    <rPh sb="0" eb="2">
      <t>ハッチュウ</t>
    </rPh>
    <phoneticPr fontId="1"/>
  </si>
  <si>
    <t>サービス率</t>
    <rPh sb="4" eb="5">
      <t>リツ</t>
    </rPh>
    <phoneticPr fontId="1"/>
  </si>
  <si>
    <t>整数２桁　小数２桁</t>
  </si>
  <si>
    <t>安全在庫数量</t>
    <rPh sb="0" eb="2">
      <t>アンゼン</t>
    </rPh>
    <rPh sb="2" eb="4">
      <t>ザイコ</t>
    </rPh>
    <rPh sb="4" eb="6">
      <t>スウリョウ</t>
    </rPh>
    <phoneticPr fontId="1"/>
  </si>
  <si>
    <t>必要数量</t>
    <rPh sb="0" eb="2">
      <t>ヒツヨウ</t>
    </rPh>
    <rPh sb="2" eb="4">
      <t>スウリョウ</t>
    </rPh>
    <phoneticPr fontId="1"/>
  </si>
  <si>
    <t>発注検討在庫数量の集計対象</t>
    <rPh sb="0" eb="2">
      <t>ハッチュウ</t>
    </rPh>
    <rPh sb="2" eb="4">
      <t>ケントウ</t>
    </rPh>
    <rPh sb="4" eb="6">
      <t>ザイコ</t>
    </rPh>
    <rPh sb="6" eb="8">
      <t>スウリョウ</t>
    </rPh>
    <rPh sb="9" eb="11">
      <t>シュウケイ</t>
    </rPh>
    <rPh sb="11" eb="13">
      <t>タイショウ</t>
    </rPh>
    <phoneticPr fontId="17"/>
  </si>
  <si>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</si>
  <si>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</si>
  <si>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3"/>
  </si>
  <si>
    <t>MM3170000</t>
  </si>
  <si>
    <t>半角</t>
  </si>
  <si>
    <t>各セット商品の１明細目に「*」を必ず付けます。</t>
    <rPh sb="4" eb="6">
      <t>ショウヒン</t>
    </rPh>
    <phoneticPr fontId="32"/>
  </si>
  <si>
    <t>【ヘッダー情報】</t>
    <rPh sb="5" eb="7">
      <t>ジョウホウ</t>
    </rPh>
    <phoneticPr fontId="1"/>
  </si>
  <si>
    <t>構成品商品コード</t>
    <rPh sb="0" eb="3">
      <t>コウセイヒン</t>
    </rPh>
    <rPh sb="3" eb="5">
      <t>ショウヒン</t>
    </rPh>
    <phoneticPr fontId="32"/>
  </si>
  <si>
    <t>MM3170001</t>
  </si>
  <si>
    <t>1～40</t>
  </si>
  <si>
    <t>桁数は、設定（メインメニュー右上にある[設定]アイコンから[運用設定]メニューの[商品管理]ページ）によって異なります。</t>
    <phoneticPr fontId="3"/>
  </si>
  <si>
    <t>構成品商品名２</t>
    <rPh sb="0" eb="3">
      <t>コウセイヒン</t>
    </rPh>
    <rPh sb="3" eb="5">
      <t>ショウヒン</t>
    </rPh>
    <rPh sb="5" eb="6">
      <t>メイ</t>
    </rPh>
    <phoneticPr fontId="32"/>
  </si>
  <si>
    <t>MM3170002</t>
  </si>
  <si>
    <t>構成品商品名３</t>
    <rPh sb="0" eb="3">
      <t>コウセイヒン</t>
    </rPh>
    <rPh sb="3" eb="5">
      <t>ショウヒン</t>
    </rPh>
    <rPh sb="5" eb="6">
      <t>メイ</t>
    </rPh>
    <phoneticPr fontId="32"/>
  </si>
  <si>
    <t>MM3170003</t>
  </si>
  <si>
    <t>構成品バリエーションコード</t>
    <rPh sb="0" eb="3">
      <t>コウセイヒン</t>
    </rPh>
    <phoneticPr fontId="32"/>
  </si>
  <si>
    <t>MM3170004</t>
  </si>
  <si>
    <t>構成品荷姿区分コード</t>
    <rPh sb="0" eb="3">
      <t>コウセイヒン</t>
    </rPh>
    <rPh sb="3" eb="7">
      <t>ニスガタクブン</t>
    </rPh>
    <phoneticPr fontId="32"/>
  </si>
  <si>
    <t>MM3170005</t>
  </si>
  <si>
    <t>構成品倉庫コード</t>
    <rPh sb="0" eb="3">
      <t>コウセイヒン</t>
    </rPh>
    <rPh sb="3" eb="5">
      <t>ソウコ</t>
    </rPh>
    <phoneticPr fontId="32"/>
  </si>
  <si>
    <t>MM3170006</t>
  </si>
  <si>
    <t>構成品棚番No.</t>
    <rPh sb="0" eb="3">
      <t>コウセイヒン</t>
    </rPh>
    <rPh sb="3" eb="5">
      <t>タナバン</t>
    </rPh>
    <phoneticPr fontId="32"/>
  </si>
  <si>
    <t>MM3170007</t>
  </si>
  <si>
    <t>生産単位数量</t>
    <rPh sb="0" eb="6">
      <t>セイサンタンイスウリョウ</t>
    </rPh>
    <phoneticPr fontId="16"/>
  </si>
  <si>
    <t>MM3170008</t>
  </si>
  <si>
    <t>MM3170012</t>
  </si>
  <si>
    <t>MM3170013</t>
  </si>
  <si>
    <t>MM3170014</t>
  </si>
  <si>
    <t>生産区分</t>
    <rPh sb="0" eb="4">
      <t>セイサンクブン</t>
    </rPh>
    <phoneticPr fontId="16"/>
  </si>
  <si>
    <t>MM3170015</t>
  </si>
  <si>
    <t>【明細情報】</t>
    <rPh sb="1" eb="3">
      <t>メイサイ</t>
    </rPh>
    <rPh sb="3" eb="5">
      <t>ジョウホウ</t>
    </rPh>
    <phoneticPr fontId="1"/>
  </si>
  <si>
    <t>MM3170101</t>
  </si>
  <si>
    <t>0：部品　1：副産物
空白データを受け入れた場合は、「0：部品」が設定されます。</t>
    <rPh sb="2" eb="4">
      <t>ブヒン</t>
    </rPh>
    <rPh sb="7" eb="10">
      <t>フクサンブツ</t>
    </rPh>
    <rPh sb="29" eb="31">
      <t>ブヒン</t>
    </rPh>
    <phoneticPr fontId="8"/>
  </si>
  <si>
    <t>明細区分</t>
    <rPh sb="0" eb="2">
      <t>メイサイ</t>
    </rPh>
    <rPh sb="2" eb="4">
      <t>クブン</t>
    </rPh>
    <phoneticPr fontId="32"/>
  </si>
  <si>
    <t>MM3170102</t>
  </si>
  <si>
    <t>必須</t>
    <rPh sb="0" eb="2">
      <t>ヒッス</t>
    </rPh>
    <phoneticPr fontId="32"/>
  </si>
  <si>
    <t>0：部品・副産物　4：摘要　9：その他
「4：摘要」だけの伝票は受け入れできません。</t>
    <rPh sb="2" eb="4">
      <t>ブヒン</t>
    </rPh>
    <rPh sb="5" eb="8">
      <t>フクサンブツ</t>
    </rPh>
    <phoneticPr fontId="32"/>
  </si>
  <si>
    <t>商品コード</t>
    <rPh sb="0" eb="2">
      <t>ショウヒン</t>
    </rPh>
    <phoneticPr fontId="32"/>
  </si>
  <si>
    <t>MM3170103</t>
  </si>
  <si>
    <t>英数カナ</t>
    <rPh sb="0" eb="2">
      <t>エイスウ</t>
    </rPh>
    <phoneticPr fontId="8"/>
  </si>
  <si>
    <t>準必須</t>
    <rPh sb="0" eb="1">
      <t>ジュン</t>
    </rPh>
    <rPh sb="1" eb="3">
      <t>ヒッス</t>
    </rPh>
    <phoneticPr fontId="42"/>
  </si>
  <si>
    <t>桁数は、設定（メインメニュー右上にある[設定]アイコンから[運用設定]メニューの[商品]ページで設定）によって異なります。
【必須になる条件】
「明細区分」が「0：部品・副産物」の場合</t>
    <phoneticPr fontId="3"/>
  </si>
  <si>
    <t>商品名</t>
    <rPh sb="0" eb="3">
      <t>ショウヒンメイ</t>
    </rPh>
    <phoneticPr fontId="32"/>
  </si>
  <si>
    <t>MM3170104</t>
  </si>
  <si>
    <t>この項目は、「明細区分」が「4：摘要」または「9：その他」で「商品コード」が未指定の場合に受け入れできます。
空白データを受け入れた場合は、商品の商品名（[商品]メニューで設定）が設定されます。</t>
    <phoneticPr fontId="3"/>
  </si>
  <si>
    <t>商品名２</t>
    <rPh sb="0" eb="3">
      <t>ショウヒンメイ</t>
    </rPh>
    <phoneticPr fontId="32"/>
  </si>
  <si>
    <t>MM3170105</t>
  </si>
  <si>
    <t>文字</t>
    <rPh sb="0" eb="2">
      <t>モジ</t>
    </rPh>
    <phoneticPr fontId="8"/>
  </si>
  <si>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3"/>
  </si>
  <si>
    <t>商品名３</t>
    <rPh sb="0" eb="3">
      <t>ショウヒンメイ</t>
    </rPh>
    <phoneticPr fontId="32"/>
  </si>
  <si>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</si>
  <si>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</si>
  <si>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</si>
  <si>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32"/>
  </si>
  <si>
    <t>荷姿コード</t>
    <rPh sb="0" eb="2">
      <t>ニスガタ</t>
    </rPh>
    <phoneticPr fontId="32"/>
  </si>
  <si>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</si>
  <si>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</si>
  <si>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</si>
  <si>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</si>
  <si>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43"/>
  </si>
  <si>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</si>
  <si>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32"/>
  </si>
  <si>
    <t>入数</t>
    <rPh sb="0" eb="2">
      <t>イリスウ</t>
    </rPh>
    <phoneticPr fontId="32"/>
  </si>
  <si>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</si>
  <si>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</si>
  <si>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32"/>
  </si>
  <si>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</si>
  <si>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</si>
  <si>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32"/>
  </si>
  <si>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</si>
  <si>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</si>
  <si>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32"/>
  </si>
  <si>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</si>
  <si>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32"/>
  </si>
  <si>
    <t>計算式項目１</t>
    <rPh sb="0" eb="5">
      <t>ケイサンシキコウモク</t>
    </rPh>
    <phoneticPr fontId="32"/>
  </si>
  <si>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</si>
  <si>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</si>
  <si>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32"/>
  </si>
  <si>
    <t>計算式項目２</t>
    <rPh sb="0" eb="5">
      <t>ケイサンシキコウモク</t>
    </rPh>
    <phoneticPr fontId="32"/>
  </si>
  <si>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</si>
  <si>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32"/>
  </si>
  <si>
    <t>計算式項目３</t>
    <rPh sb="0" eb="5">
      <t>ケイサンシキコウモク</t>
    </rPh>
    <phoneticPr fontId="32"/>
  </si>
  <si>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</si>
  <si>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32"/>
  </si>
  <si>
    <t>計算式項目４</t>
    <rPh sb="0" eb="5">
      <t>ケイサンシキコウモク</t>
    </rPh>
    <phoneticPr fontId="32"/>
  </si>
  <si>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</si>
  <si>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32"/>
  </si>
  <si>
    <t>計算式項目５</t>
    <rPh sb="0" eb="5">
      <t>ケイサンシキコウモク</t>
    </rPh>
    <phoneticPr fontId="32"/>
  </si>
  <si>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</si>
  <si>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2"/>
  </si>
  <si>
    <t>数量</t>
    <rPh sb="0" eb="2">
      <t>スウリョウ</t>
    </rPh>
    <phoneticPr fontId="32"/>
  </si>
  <si>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</si>
  <si>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</si>
  <si>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2"/>
  </si>
  <si>
    <t>数字</t>
    <rPh sb="0" eb="2">
      <t>スウジ</t>
    </rPh>
    <phoneticPr fontId="18"/>
  </si>
  <si>
    <t>文字</t>
    <rPh sb="0" eb="2">
      <t>モジ</t>
    </rPh>
    <phoneticPr fontId="18"/>
  </si>
  <si>
    <t>生産時計算</t>
    <rPh sb="0" eb="5">
      <t>セイサンジケイサン</t>
    </rPh>
    <phoneticPr fontId="32"/>
  </si>
  <si>
    <t>MM3170124</t>
  </si>
  <si>
    <t>0：しない　1：する
この項目は、「明細区分」が「0：部品・副産物」「9：その他」の場合に受け入れできます。
空白データを受け入れた場合は、「1：する」が設定されます。</t>
    <rPh sb="77" eb="79">
      <t>セッテイ</t>
    </rPh>
    <phoneticPr fontId="32"/>
  </si>
  <si>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</si>
  <si>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</si>
  <si>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</si>
  <si>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</si>
  <si>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</si>
  <si>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</si>
  <si>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</si>
  <si>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</si>
  <si>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</si>
  <si>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</si>
  <si>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</si>
  <si>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2"/>
  </si>
  <si>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</si>
  <si>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</si>
  <si>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</si>
  <si>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</si>
  <si>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</si>
  <si>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</si>
  <si>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</si>
  <si>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</si>
  <si>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</si>
  <si>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</si>
  <si>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</si>
  <si>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</si>
  <si>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</si>
  <si>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</si>
  <si>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</si>
  <si>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</si>
  <si>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</si>
  <si>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</si>
  <si>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</si>
  <si>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</si>
  <si>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</si>
  <si>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荷姿コード</t>
    <rPh sb="0" eb="2">
      <t>ニスガタ</t>
    </rPh>
    <phoneticPr fontId="0"/>
  </si>
  <si>
    <t>SD3160108</t>
  </si>
  <si>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6"/>
  </si>
  <si>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</si>
  <si>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</si>
  <si>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</si>
  <si>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</si>
  <si>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</si>
  <si>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</si>
  <si>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</si>
  <si>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04" eb="105">
      <t>ツカ</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</si>
  <si>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</si>
  <si>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</si>
  <si>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</si>
  <si>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</si>
  <si>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</si>
  <si>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</si>
  <si>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</si>
  <si>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</si>
  <si>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</si>
  <si>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</si>
  <si>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</si>
  <si>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</si>
  <si>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</si>
  <si>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</si>
  <si>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</si>
  <si>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</si>
  <si>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</si>
  <si>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</si>
  <si>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</si>
  <si>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</si>
  <si>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</si>
  <si>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</si>
  <si>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</si>
  <si>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</si>
  <si>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</si>
  <si>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</si>
  <si>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</si>
  <si>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</si>
  <si>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</si>
  <si>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</si>
  <si>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</si>
  <si>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</si>
  <si>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</si>
  <si>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</si>
  <si>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この項目は、『Sシステム』をお使いの場合に受け入れできます。</t>
    <rPh sb="2" eb="4">
      <t>コウモク</t>
    </rPh>
    <rPh sb="15" eb="16">
      <t>ツカ</t>
    </rPh>
    <rPh sb="21" eb="22">
      <t>ウ</t>
    </rPh>
    <rPh sb="23" eb="24">
      <t>イ</t>
    </rPh>
    <phoneticPr fontId="32"/>
  </si>
  <si>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</si>
  <si>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</si>
  <si>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</si>
  <si>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</si>
  <si>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</si>
  <si>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</si>
  <si>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</si>
  <si>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</si>
  <si>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</si>
  <si>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</si>
  <si>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</si>
  <si>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</si>
  <si>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</si>
  <si>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</si>
  <si>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</si>
  <si>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</si>
  <si>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</si>
  <si>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</si>
  <si>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</si>
  <si>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</si>
  <si>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</si>
  <si>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</si>
  <si>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</si>
  <si>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</si>
  <si>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</si>
  <si>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</si>
  <si>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</si>
  <si>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</si>
  <si>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</si>
  <si>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</si>
  <si>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</si>
  <si>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</si>
  <si>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</si>
  <si>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</si>
  <si>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</si>
  <si>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</si>
  <si>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</si>
  <si>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</si>
  <si>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</si>
  <si>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</si>
  <si>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</si>
  <si>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</si>
  <si>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</si>
  <si>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</si>
  <si>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</si>
  <si>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</si>
  <si>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2"/>
  </si>
  <si>
    <t>SD3070001</t>
  </si>
  <si>
    <t>商品区分名</t>
    <rPh sb="0" eb="2">
      <t>ショウヒン</t>
    </rPh>
    <phoneticPr fontId="32"/>
  </si>
  <si>
    <t>SD3070002</t>
  </si>
  <si>
    <t>商品</t>
    <rPh sb="0" eb="2">
      <t>ショウヒン</t>
    </rPh>
    <phoneticPr fontId="16"/>
  </si>
  <si>
    <t>SD3120001</t>
  </si>
  <si>
    <t>任意項目</t>
    <rPh sb="0" eb="4">
      <t>ニンイコウモク</t>
    </rPh>
    <phoneticPr fontId="16"/>
  </si>
  <si>
    <t>債権連携内容</t>
    <rPh sb="0" eb="4">
      <t>サイケンレンケイ</t>
    </rPh>
    <rPh sb="4" eb="6">
      <t>ナイヨウ</t>
    </rPh>
    <phoneticPr fontId="16"/>
  </si>
  <si>
    <t>債務連携内容</t>
    <rPh sb="0" eb="6">
      <t>サイムレンケイナイヨウ</t>
    </rPh>
    <phoneticPr fontId="16"/>
  </si>
  <si>
    <t>このデータは『債務奉行クラウド』をご利用の場合に受け入れできます。</t>
    <rPh sb="7" eb="9">
      <t>サイム</t>
    </rPh>
    <phoneticPr fontId="1"/>
  </si>
  <si>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1"/>
  </si>
  <si>
    <t>【マスター情報】</t>
    <rPh sb="5" eb="7">
      <t>ジョウホウ</t>
    </rPh>
    <phoneticPr fontId="32"/>
  </si>
  <si>
    <t>SD3080001</t>
  </si>
  <si>
    <t>桁数は、設定（メインメニュー右上にある[設定]アイコンから[運用設定]メニューの[商品管理]ページ）によって異なります。</t>
    <rPh sb="41" eb="43">
      <t>ショウヒン</t>
    </rPh>
    <rPh sb="43" eb="45">
      <t>カンリ</t>
    </rPh>
    <phoneticPr fontId="32"/>
  </si>
  <si>
    <t>4～10</t>
  </si>
  <si>
    <t>準必須</t>
    <rPh sb="0" eb="1">
      <t>ジュン</t>
    </rPh>
    <phoneticPr fontId="32"/>
  </si>
  <si>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</si>
  <si>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SD3080003</t>
  </si>
  <si>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</si>
  <si>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得意先コード</t>
    <rPh sb="0" eb="3">
      <t>トクイサキ</t>
    </rPh>
    <phoneticPr fontId="16"/>
  </si>
  <si>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</si>
  <si>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6"/>
  </si>
  <si>
    <t>仕入先コード</t>
    <rPh sb="0" eb="2">
      <t>シイレ</t>
    </rPh>
    <rPh sb="2" eb="3">
      <t>サキ</t>
    </rPh>
    <phoneticPr fontId="16"/>
  </si>
  <si>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</si>
  <si>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16"/>
  </si>
  <si>
    <t>０～４
新規データとして空白データを受け入れた場合は、「0」が設定されます。</t>
  </si>
  <si>
    <t>【金額】</t>
    <rPh sb="1" eb="3">
      <t>キンガク</t>
    </rPh>
    <phoneticPr fontId="32"/>
  </si>
  <si>
    <t>２</t>
  </si>
  <si>
    <t>価格データ</t>
    <phoneticPr fontId="3"/>
  </si>
  <si>
    <t>SD3110001</t>
  </si>
  <si>
    <t>販売計算式コード</t>
    <rPh sb="0" eb="5">
      <t>ハンバイケイサンシキ</t>
    </rPh>
    <phoneticPr fontId="16"/>
  </si>
  <si>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</si>
  <si>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3"/>
  </si>
  <si>
    <t>仕入計算式コード</t>
    <rPh sb="0" eb="2">
      <t>シイレ</t>
    </rPh>
    <rPh sb="2" eb="4">
      <t>ケイサン</t>
    </rPh>
    <rPh sb="4" eb="5">
      <t>シキ</t>
    </rPh>
    <phoneticPr fontId="16"/>
  </si>
  <si>
    <t>SD3110003</t>
  </si>
  <si>
    <t>在庫計算式コード</t>
    <rPh sb="0" eb="2">
      <t>ザイコ</t>
    </rPh>
    <rPh sb="2" eb="4">
      <t>ケイサン</t>
    </rPh>
    <rPh sb="4" eb="5">
      <t>シキ</t>
    </rPh>
    <phoneticPr fontId="16"/>
  </si>
  <si>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</si>
  <si>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</si>
  <si>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</si>
  <si>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</si>
  <si>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</si>
  <si>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</si>
  <si>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</si>
  <si>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</si>
  <si>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</si>
  <si>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</si>
  <si>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</si>
  <si>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</si>
  <si>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</si>
  <si>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</si>
  <si>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</si>
  <si>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</si>
  <si>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</si>
  <si>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</si>
  <si>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</si>
  <si>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</si>
  <si>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</si>
  <si>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</si>
  <si>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</si>
  <si>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</si>
  <si>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</si>
  <si>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</si>
  <si>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</si>
  <si>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</si>
  <si>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</si>
  <si>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</si>
  <si>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</si>
  <si>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</si>
  <si>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</si>
  <si>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</si>
  <si>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</si>
  <si>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</si>
  <si>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</si>
  <si>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</si>
  <si>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</si>
  <si>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</si>
  <si>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</si>
  <si>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</si>
  <si>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</si>
  <si>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準必須</t>
    <rPh sb="0" eb="1">
      <t>ジュン</t>
    </rPh>
    <rPh sb="1" eb="3">
      <t>ヒッス</t>
    </rPh>
    <phoneticPr fontId="1"/>
  </si>
  <si>
    <t>1~40</t>
  </si>
  <si>
    <t>0：しない　1：する
この項目は、「統一伝票価格表コード」が「0」の場合に受け入れできます。
新規データとして空白データを受け入れた場合は、「0：しない」が設定されます。</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</si>
  <si>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</si>
  <si>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</si>
  <si>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</si>
  <si>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3"/>
  </si>
  <si>
    <t>MM3140001</t>
  </si>
  <si>
    <t>桁数は、設定（メインメニュー右上にある[設定]アイコンから[運用設定]メニューの[商品管理]ページ）によって異なります。</t>
    <rPh sb="41" eb="43">
      <t>ショウヒン</t>
    </rPh>
    <rPh sb="43" eb="45">
      <t>カンリ</t>
    </rPh>
    <phoneticPr fontId="3"/>
  </si>
  <si>
    <t>棚卸資産評価方法</t>
    <rPh sb="0" eb="8">
      <t>タナオロシシサンヒョウカホウホウ</t>
    </rPh>
    <phoneticPr fontId="1"/>
  </si>
  <si>
    <t>在庫単価データ</t>
    <phoneticPr fontId="3"/>
  </si>
  <si>
    <t>MM3150002</t>
  </si>
  <si>
    <t>準必須</t>
    <rPh sb="0" eb="1">
      <t>ジュン</t>
    </rPh>
    <rPh sb="1" eb="3">
      <t>ヒッス</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</si>
  <si>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</si>
  <si>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0"/>
  </si>
  <si>
    <t>準必須</t>
    <rPh sb="0" eb="1">
      <t>ジュン</t>
    </rPh>
    <rPh sb="1" eb="3">
      <t>ヒッス</t>
    </rPh>
    <phoneticPr fontId="3"/>
  </si>
  <si>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32"/>
  </si>
  <si>
    <t>各伝票の１明細目に「*」を必ず付けます。</t>
  </si>
  <si>
    <t>11</t>
  </si>
  <si>
    <t>形式は、表紙の「日付の形式」参照</t>
  </si>
  <si>
    <t>６～15</t>
  </si>
  <si>
    <t>１～15</t>
  </si>
  <si>
    <t>４～20</t>
  </si>
  <si>
    <t>4</t>
  </si>
  <si>
    <t>16</t>
  </si>
  <si>
    <t>24</t>
  </si>
  <si>
    <t>50</t>
  </si>
  <si>
    <t>13</t>
  </si>
  <si>
    <t>13</t>
    <phoneticPr fontId="3"/>
  </si>
  <si>
    <t>数字</t>
    <rPh sb="0" eb="2">
      <t>スウジ</t>
    </rPh>
    <phoneticPr fontId="26"/>
  </si>
  <si>
    <t>15</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</si>
  <si>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</si>
  <si>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</si>
  <si>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</si>
  <si>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</si>
  <si>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数字</t>
    <rPh sb="0" eb="2">
      <t>スウジ</t>
    </rPh>
    <phoneticPr fontId="35"/>
  </si>
  <si>
    <t>【見出し付きの明細の受け入れ】</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</si>
  <si>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</si>
  <si>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</si>
  <si>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</si>
  <si>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</si>
  <si>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</si>
  <si>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</si>
  <si>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</si>
  <si>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</si>
  <si>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</si>
  <si>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</si>
  <si>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</si>
  <si>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</si>
  <si>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</si>
  <si>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</si>
  <si>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</si>
  <si>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伝票No.</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</si>
  <si>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</si>
  <si>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摘要</t>
    <rPh sb="0" eb="2">
      <t>テキヨウ</t>
    </rPh>
    <phoneticPr fontId="1"/>
  </si>
  <si>
    <t>200</t>
  </si>
  <si>
    <t>【証憑】</t>
    <rPh sb="1" eb="3">
      <t>ショウヒョウ</t>
    </rPh>
    <phoneticPr fontId="1"/>
  </si>
  <si>
    <t>15</t>
  </si>
  <si>
    <t>2083</t>
  </si>
  <si>
    <t>「証憑No.２」と「証憑ファイルパス２」がどちらも指定されていない場合は、２つ目の証憑として受け入れられます。</t>
    <phoneticPr fontId="48"/>
  </si>
  <si>
    <t>納品期日</t>
  </si>
  <si>
    <t>数字</t>
    <rPh sb="0" eb="2">
      <t>スウジ</t>
    </rPh>
    <phoneticPr fontId="12"/>
  </si>
  <si>
    <t>数字</t>
    <rPh sb="0" eb="2">
      <t>スウジ</t>
    </rPh>
    <phoneticPr fontId="50"/>
  </si>
  <si>
    <t>0：赤　1：青　2：黄　3：橙　4：緑　5：紫
「付箋メモ」を設定し、空白データを受け入れた場合は、「0：赤」が設定されます。</t>
  </si>
  <si>
    <t>【在庫受払情報】</t>
    <rPh sb="1" eb="3">
      <t>ザイコ</t>
    </rPh>
    <rPh sb="3" eb="5">
      <t>ウケハライ</t>
    </rPh>
    <rPh sb="5" eb="7">
      <t>ジョウホウ</t>
    </rPh>
    <phoneticPr fontId="14"/>
  </si>
  <si>
    <t>英数カナ</t>
    <rPh sb="0" eb="2">
      <t>エイスウ</t>
    </rPh>
    <phoneticPr fontId="26"/>
  </si>
  <si>
    <t>明細按分任意項目コード</t>
  </si>
  <si>
    <t>数字</t>
    <rPh sb="0" eb="2">
      <t>スウジ</t>
    </rPh>
    <phoneticPr fontId="25"/>
  </si>
  <si>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</si>
  <si>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0：敬称なし　1：敬称１   2：敬称２   3： 敬称３  4：敬称４　5：敬称５</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</si>
  <si>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</si>
  <si>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</si>
  <si>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</si>
  <si>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</si>
  <si>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</si>
  <si>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</si>
  <si>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3"/>
  </si>
  <si>
    <t>伝票No.</t>
    <rPh sb="0" eb="2">
      <t>デンピョウ</t>
    </rPh>
    <phoneticPr fontId="1"/>
  </si>
  <si>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</si>
  <si>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</si>
  <si>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</si>
  <si>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仕訳伝票作成対象</t>
    <rPh sb="0" eb="2">
      <t>シワケ</t>
    </rPh>
    <rPh sb="2" eb="4">
      <t>デン</t>
    </rPh>
    <rPh sb="4" eb="6">
      <t>サクセイ</t>
    </rPh>
    <rPh sb="6" eb="8">
      <t>タイショウ</t>
    </rPh>
    <phoneticPr fontId="0"/>
  </si>
  <si>
    <t>数字</t>
    <rPh sb="0" eb="2">
      <t>スウジ</t>
    </rPh>
    <phoneticPr fontId="13"/>
  </si>
  <si>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3"/>
  </si>
  <si>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</si>
  <si>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</si>
  <si>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</si>
  <si>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</si>
  <si>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</si>
  <si>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</si>
  <si>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</si>
  <si>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</si>
  <si>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</si>
  <si>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</si>
  <si>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</si>
  <si>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</si>
  <si>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</si>
  <si>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</si>
  <si>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</si>
  <si>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</si>
  <si>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3"/>
  </si>
  <si>
    <t>数字</t>
    <rPh sb="0" eb="2">
      <t>スウジ</t>
    </rPh>
    <phoneticPr fontId="29"/>
  </si>
  <si>
    <t>リレー元No.</t>
    <rPh sb="3" eb="4">
      <t>モト</t>
    </rPh>
    <phoneticPr fontId="26"/>
  </si>
  <si>
    <t>6～15</t>
  </si>
  <si>
    <t>英数カナ</t>
    <rPh sb="0" eb="2">
      <t>エイスウ</t>
    </rPh>
    <phoneticPr fontId="12"/>
  </si>
  <si>
    <t>リレー元日付</t>
    <rPh sb="3" eb="4">
      <t>モト</t>
    </rPh>
    <phoneticPr fontId="26"/>
  </si>
  <si>
    <t>文字</t>
    <rPh sb="0" eb="2">
      <t>モジ</t>
    </rPh>
    <phoneticPr fontId="26"/>
  </si>
  <si>
    <t>詳細は、欄外の【受注伝票または出荷伝票をリレーして受け入れる場合】参照</t>
  </si>
  <si>
    <t>英数カナ</t>
    <rPh sb="0" eb="2">
      <t>エイスウ</t>
    </rPh>
    <phoneticPr fontId="52"/>
  </si>
  <si>
    <t>リレー元部門コード</t>
    <rPh sb="4" eb="6">
      <t>ブモン</t>
    </rPh>
    <phoneticPr fontId="26"/>
  </si>
  <si>
    <t>リレー元明細行番号</t>
    <rPh sb="4" eb="6">
      <t>メイサイ</t>
    </rPh>
    <rPh sb="6" eb="9">
      <t>ギョウバンゴウ</t>
    </rPh>
    <phoneticPr fontId="26"/>
  </si>
  <si>
    <t>英数カナ</t>
    <rPh sb="0" eb="2">
      <t>エイスウ</t>
    </rPh>
    <phoneticPr fontId="18"/>
  </si>
  <si>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</si>
  <si>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</si>
  <si>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</si>
  <si>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支払予定１／支払伝票１</t>
    <rPh sb="0" eb="2">
      <t>シハライ</t>
    </rPh>
    <rPh sb="2" eb="4">
      <t>ヨテイ</t>
    </rPh>
    <rPh sb="6" eb="8">
      <t>シハライ</t>
    </rPh>
    <rPh sb="8" eb="10">
      <t>デンピョウ</t>
    </rPh>
    <phoneticPr fontId="1"/>
  </si>
  <si>
    <t>支払予定１</t>
    <rPh sb="0" eb="2">
      <t>シハライ</t>
    </rPh>
    <rPh sb="2" eb="4">
      <t>ヨテイ</t>
    </rPh>
    <phoneticPr fontId="1"/>
  </si>
  <si>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</si>
  <si>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</si>
  <si>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1"/>
  </si>
  <si>
    <t>７</t>
  </si>
  <si>
    <t>支払伝票１</t>
    <rPh sb="0" eb="2">
      <t>シハライ</t>
    </rPh>
    <rPh sb="2" eb="4">
      <t>デンピョウ</t>
    </rPh>
    <phoneticPr fontId="1"/>
  </si>
  <si>
    <t>マイナスも可
形式は、表紙の「数量・金額の形式」参照
【必須になる条件】
「支払伝票１」を受け入れる場合は必須です。</t>
  </si>
  <si>
    <t>この項目は、『債務奉行クラウド』をご利用の場合に受け入れできます。</t>
  </si>
  <si>
    <t>支払予定２／支払伝票２</t>
    <rPh sb="0" eb="2">
      <t>シハライ</t>
    </rPh>
    <rPh sb="2" eb="4">
      <t>ヨテイ</t>
    </rPh>
    <rPh sb="6" eb="8">
      <t>シハライ</t>
    </rPh>
    <rPh sb="8" eb="10">
      <t>デンピョウ</t>
    </rPh>
    <phoneticPr fontId="1"/>
  </si>
  <si>
    <t>設定内容は、「支払予定１／支払伝票１」と同様です。</t>
  </si>
  <si>
    <t>支払予定３／支払伝票３</t>
    <rPh sb="0" eb="2">
      <t>シハライ</t>
    </rPh>
    <rPh sb="2" eb="4">
      <t>ヨテイ</t>
    </rPh>
    <rPh sb="6" eb="8">
      <t>シハライ</t>
    </rPh>
    <rPh sb="8" eb="10">
      <t>デンピョウ</t>
    </rPh>
    <phoneticPr fontId="1"/>
  </si>
  <si>
    <t>支払予定４／支払伝票４</t>
    <rPh sb="0" eb="2">
      <t>シハライ</t>
    </rPh>
    <rPh sb="2" eb="4">
      <t>ヨテイ</t>
    </rPh>
    <rPh sb="6" eb="8">
      <t>シハライ</t>
    </rPh>
    <rPh sb="8" eb="10">
      <t>デンピョウ</t>
    </rPh>
    <phoneticPr fontId="1"/>
  </si>
  <si>
    <t>支払予定５／支払伝票５</t>
    <rPh sb="0" eb="2">
      <t>シハライ</t>
    </rPh>
    <rPh sb="2" eb="4">
      <t>ヨテイ</t>
    </rPh>
    <rPh sb="6" eb="8">
      <t>シハライ</t>
    </rPh>
    <rPh sb="8" eb="10">
      <t>デンピョウ</t>
    </rPh>
    <phoneticPr fontId="1"/>
  </si>
  <si>
    <t>支払予定６／支払伝票６</t>
    <rPh sb="0" eb="2">
      <t>シハライ</t>
    </rPh>
    <rPh sb="2" eb="4">
      <t>ヨテイ</t>
    </rPh>
    <rPh sb="6" eb="8">
      <t>シハライ</t>
    </rPh>
    <rPh sb="8" eb="10">
      <t>デンピョウ</t>
    </rPh>
    <phoneticPr fontId="1"/>
  </si>
  <si>
    <t>支払予定７／支払伝票７</t>
    <rPh sb="0" eb="2">
      <t>シハライ</t>
    </rPh>
    <rPh sb="2" eb="4">
      <t>ヨテイ</t>
    </rPh>
    <rPh sb="6" eb="8">
      <t>シハライ</t>
    </rPh>
    <rPh sb="8" eb="10">
      <t>デンピョウ</t>
    </rPh>
    <phoneticPr fontId="1"/>
  </si>
  <si>
    <t>支払予定８／支払伝票８</t>
    <rPh sb="0" eb="2">
      <t>シハライ</t>
    </rPh>
    <rPh sb="2" eb="4">
      <t>ヨテイ</t>
    </rPh>
    <rPh sb="6" eb="8">
      <t>シハライ</t>
    </rPh>
    <rPh sb="8" eb="10">
      <t>デンピョウ</t>
    </rPh>
    <phoneticPr fontId="1"/>
  </si>
  <si>
    <t>支払予定９／支払伝票９</t>
    <rPh sb="0" eb="2">
      <t>シハライ</t>
    </rPh>
    <rPh sb="2" eb="4">
      <t>ヨテイ</t>
    </rPh>
    <rPh sb="6" eb="8">
      <t>シハライ</t>
    </rPh>
    <rPh sb="8" eb="10">
      <t>デンピョウ</t>
    </rPh>
    <phoneticPr fontId="1"/>
  </si>
  <si>
    <t>支払予定10／支払伝票10</t>
    <rPh sb="0" eb="2">
      <t>シハライ</t>
    </rPh>
    <rPh sb="2" eb="4">
      <t>ヨテイ</t>
    </rPh>
    <rPh sb="7" eb="9">
      <t>シハライ</t>
    </rPh>
    <rPh sb="9" eb="11">
      <t>デンピョウ</t>
    </rPh>
    <phoneticPr fontId="1"/>
  </si>
  <si>
    <t>支払予定11／支払伝票11</t>
    <rPh sb="0" eb="2">
      <t>シハライ</t>
    </rPh>
    <rPh sb="2" eb="4">
      <t>ヨテイ</t>
    </rPh>
    <rPh sb="7" eb="9">
      <t>シハライ</t>
    </rPh>
    <rPh sb="9" eb="11">
      <t>デンピョウ</t>
    </rPh>
    <phoneticPr fontId="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</si>
  <si>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</si>
  <si>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</si>
  <si>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</si>
  <si>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</si>
  <si>
    <t>【控除情報】</t>
    <rPh sb="1" eb="3">
      <t>コウジョ</t>
    </rPh>
    <phoneticPr fontId="1"/>
  </si>
  <si>
    <t>3～10</t>
  </si>
  <si>
    <t>控除額</t>
    <rPh sb="0" eb="3">
      <t>コウジョガク</t>
    </rPh>
    <phoneticPr fontId="0"/>
  </si>
  <si>
    <t>マイナスも可
形式は、表紙の「数量・金額の形式」参照</t>
  </si>
  <si>
    <t>　　　以下の項目を設定して充当対象を指定します。</t>
    <phoneticPr fontId="7"/>
  </si>
  <si>
    <t>　　　「振替元No.」</t>
  </si>
  <si>
    <t>　　　「振替元ＯＢＣｉＤ」</t>
    <phoneticPr fontId="3"/>
  </si>
  <si>
    <t>　　　「振替元明細行番号」</t>
    <phoneticPr fontId="3"/>
  </si>
  <si>
    <t>【受注伝票または出荷伝票をリレーして受け入れる場合】</t>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</si>
  <si>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</si>
  <si>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</si>
  <si>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</si>
  <si>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</si>
  <si>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</si>
  <si>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</si>
  <si>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</si>
  <si>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</si>
  <si>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</si>
  <si>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</si>
  <si>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</si>
  <si>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</si>
  <si>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</si>
  <si>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</si>
  <si>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</si>
  <si>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</si>
  <si>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</si>
  <si>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【在庫受払がある明細の受け入れ】</t>
    <rPh sb="1" eb="3">
      <t>ザイコ</t>
    </rPh>
    <rPh sb="3" eb="5">
      <t>ウケハライ</t>
    </rPh>
    <phoneticPr fontId="7"/>
  </si>
  <si>
    <t>MM4020000</t>
  </si>
  <si>
    <t>伝票区分</t>
    <rPh sb="2" eb="4">
      <t>クブン</t>
    </rPh>
    <phoneticPr fontId="32"/>
  </si>
  <si>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</si>
  <si>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1"/>
  </si>
  <si>
    <t>発注種別</t>
    <rPh sb="0" eb="2">
      <t>ハッチュウ</t>
    </rPh>
    <rPh sb="2" eb="4">
      <t>シュベツ</t>
    </rPh>
    <phoneticPr fontId="50"/>
  </si>
  <si>
    <t>数字</t>
    <rPh sb="0" eb="2">
      <t>スウジ</t>
    </rPh>
    <phoneticPr fontId="1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</si>
  <si>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1"/>
  </si>
  <si>
    <t>発注日付</t>
    <rPh sb="2" eb="4">
      <t>ヒヅケ</t>
    </rPh>
    <phoneticPr fontId="1"/>
  </si>
  <si>
    <t>MM4020002</t>
  </si>
  <si>
    <t>MM4020003</t>
  </si>
  <si>
    <t>桁数は、設定（メインメニュー右上にある[設定]アイコンから[運用設定]メニューの[基本]ページ）によって異なります。
詳細は、表紙の「伝票の伝票No.」参照</t>
    <phoneticPr fontId="42"/>
  </si>
  <si>
    <t>MM4020004</t>
  </si>
  <si>
    <t>仕入先名</t>
    <rPh sb="3" eb="4">
      <t>メイ</t>
    </rPh>
    <phoneticPr fontId="32"/>
  </si>
  <si>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</si>
  <si>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8"/>
  </si>
  <si>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</si>
  <si>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8"/>
  </si>
  <si>
    <t>仕入先担当者</t>
    <rPh sb="3" eb="6">
      <t>タントウシャ</t>
    </rPh>
    <phoneticPr fontId="32"/>
  </si>
  <si>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</si>
  <si>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8"/>
  </si>
  <si>
    <t>MM4020008</t>
  </si>
  <si>
    <t>数字</t>
    <rPh sb="0" eb="2">
      <t>スウジ</t>
    </rPh>
    <phoneticPr fontId="8"/>
  </si>
  <si>
    <t>0：明細単位　1：伝票単位　2：請求書単位
空白データを受け入れた場合は、仕入先の消費税計算（[仕入先]メニューの[消費税]ページで設定）が設定されます。</t>
    <rPh sb="37" eb="39">
      <t>シイレ</t>
    </rPh>
    <rPh sb="48" eb="50">
      <t>シイレ</t>
    </rPh>
    <phoneticPr fontId="8"/>
  </si>
  <si>
    <t>債務区分</t>
    <rPh sb="0" eb="2">
      <t>サイム</t>
    </rPh>
    <rPh sb="2" eb="4">
      <t>クブン</t>
    </rPh>
    <phoneticPr fontId="32"/>
  </si>
  <si>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</si>
  <si>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</si>
  <si>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32"/>
  </si>
  <si>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</si>
  <si>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32"/>
  </si>
  <si>
    <t>部門コード</t>
    <rPh sb="0" eb="2">
      <t>ブモン</t>
    </rPh>
    <phoneticPr fontId="32"/>
  </si>
  <si>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</si>
  <si>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</si>
  <si>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32"/>
  </si>
  <si>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</si>
  <si>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32"/>
  </si>
  <si>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</si>
  <si>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</si>
  <si>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</si>
  <si>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36"/>
  </si>
  <si>
    <t>納入先名</t>
    <rPh sb="3" eb="4">
      <t>メイ</t>
    </rPh>
    <phoneticPr fontId="32"/>
  </si>
  <si>
    <t>MM4020017</t>
  </si>
  <si>
    <t>納入先事業所名</t>
    <rPh sb="3" eb="6">
      <t>ジギョウショ</t>
    </rPh>
    <rPh sb="6" eb="7">
      <t>メイ</t>
    </rPh>
    <phoneticPr fontId="32"/>
  </si>
  <si>
    <t>MM4020018</t>
  </si>
  <si>
    <t>納入先部署</t>
    <rPh sb="3" eb="5">
      <t>ブショ</t>
    </rPh>
    <phoneticPr fontId="32"/>
  </si>
  <si>
    <t>MM4020019</t>
  </si>
  <si>
    <t>納入先担当者氏名</t>
    <rPh sb="3" eb="6">
      <t>タントウシャ</t>
    </rPh>
    <rPh sb="6" eb="8">
      <t>シメイ</t>
    </rPh>
    <phoneticPr fontId="32"/>
  </si>
  <si>
    <t>MM4020020</t>
  </si>
  <si>
    <t>納入先敬称</t>
    <rPh sb="3" eb="5">
      <t>ケイショウ</t>
    </rPh>
    <phoneticPr fontId="32"/>
  </si>
  <si>
    <t>MM4020021</t>
  </si>
  <si>
    <t>納入先郵便番号</t>
    <rPh sb="3" eb="7">
      <t>ユウビンバンゴウ</t>
    </rPh>
    <phoneticPr fontId="32"/>
  </si>
  <si>
    <t>MM4020022</t>
  </si>
  <si>
    <t>納入先都道府県</t>
    <rPh sb="3" eb="7">
      <t>トドウフケン</t>
    </rPh>
    <phoneticPr fontId="32"/>
  </si>
  <si>
    <t>MM4020023</t>
  </si>
  <si>
    <t>納入先市区町村</t>
    <rPh sb="3" eb="5">
      <t>シク</t>
    </rPh>
    <rPh sb="5" eb="7">
      <t>チョウソン</t>
    </rPh>
    <phoneticPr fontId="32"/>
  </si>
  <si>
    <t>MM4020024</t>
  </si>
  <si>
    <t>MM4020025</t>
  </si>
  <si>
    <t>納入先ビル等</t>
    <rPh sb="5" eb="6">
      <t>トウ</t>
    </rPh>
    <phoneticPr fontId="32"/>
  </si>
  <si>
    <t>MM4020026</t>
  </si>
  <si>
    <t>納入先電話番号</t>
    <rPh sb="3" eb="5">
      <t>デンワ</t>
    </rPh>
    <rPh sb="5" eb="7">
      <t>バンゴウ</t>
    </rPh>
    <phoneticPr fontId="32"/>
  </si>
  <si>
    <t>MM4020027</t>
  </si>
  <si>
    <t>納入先FAX番号</t>
    <rPh sb="6" eb="8">
      <t>バンゴウ</t>
    </rPh>
    <phoneticPr fontId="32"/>
  </si>
  <si>
    <t>MM4020028</t>
  </si>
  <si>
    <t>摘要</t>
    <rPh sb="0" eb="2">
      <t>テキヨウ</t>
    </rPh>
    <phoneticPr fontId="32"/>
  </si>
  <si>
    <t>MM4020029</t>
  </si>
  <si>
    <t>摘要２</t>
    <rPh sb="0" eb="2">
      <t>テキヨウ</t>
    </rPh>
    <phoneticPr fontId="32"/>
  </si>
  <si>
    <t>MM4020030</t>
  </si>
  <si>
    <t>摘要３</t>
    <rPh sb="0" eb="2">
      <t>テキヨウ</t>
    </rPh>
    <phoneticPr fontId="32"/>
  </si>
  <si>
    <t>MM4020031</t>
  </si>
  <si>
    <t>証憑No.１</t>
    <rPh sb="0" eb="2">
      <t>ショウヒョウ</t>
    </rPh>
    <phoneticPr fontId="32"/>
  </si>
  <si>
    <t>MM4020501</t>
  </si>
  <si>
    <t>証憑ファイルパス１</t>
    <rPh sb="0" eb="2">
      <t>ショウヒョウ</t>
    </rPh>
    <phoneticPr fontId="32"/>
  </si>
  <si>
    <t>MM4020502</t>
  </si>
  <si>
    <t>証憑No.２</t>
    <rPh sb="0" eb="2">
      <t>ショウヒョウ</t>
    </rPh>
    <phoneticPr fontId="32"/>
  </si>
  <si>
    <t>MM4020511</t>
  </si>
  <si>
    <t>「証憑No.１」と「証憑ファイルパス１」がどちらも指定されていない場合は、１つ目の証憑として受け入れられます。</t>
    <phoneticPr fontId="48"/>
  </si>
  <si>
    <t>証憑ファイルパス２</t>
    <rPh sb="0" eb="2">
      <t>ショウヒョウ</t>
    </rPh>
    <phoneticPr fontId="32"/>
  </si>
  <si>
    <t>MM4020512</t>
  </si>
  <si>
    <t>証憑No.３</t>
    <rPh sb="0" eb="2">
      <t>ショウヒョウ</t>
    </rPh>
    <phoneticPr fontId="32"/>
  </si>
  <si>
    <t>MM4020521</t>
  </si>
  <si>
    <t>証憑ファイルパス３</t>
    <rPh sb="0" eb="2">
      <t>ショウヒョウ</t>
    </rPh>
    <phoneticPr fontId="32"/>
  </si>
  <si>
    <t>MM4020522</t>
  </si>
  <si>
    <t>証憑No.４</t>
    <rPh sb="0" eb="2">
      <t>ショウヒョウ</t>
    </rPh>
    <phoneticPr fontId="32"/>
  </si>
  <si>
    <t>MM4020531</t>
  </si>
  <si>
    <t>「証憑No.３」と「証憑ファイルパス３」がどちらも指定されていない場合は、３つ目の証憑として受け入れられます。</t>
    <phoneticPr fontId="48"/>
  </si>
  <si>
    <t>証憑ファイルパス４</t>
    <rPh sb="0" eb="2">
      <t>ショウヒョウ</t>
    </rPh>
    <phoneticPr fontId="32"/>
  </si>
  <si>
    <t>MM4020532</t>
  </si>
  <si>
    <t>証憑No.５</t>
    <rPh sb="0" eb="2">
      <t>ショウヒョウ</t>
    </rPh>
    <phoneticPr fontId="32"/>
  </si>
  <si>
    <t>MM4020541</t>
  </si>
  <si>
    <t>「証憑No.４」と「証憑ファイルパス４」がどちらも指定されていない場合は、４つ目の証憑として受け入れられます。</t>
    <phoneticPr fontId="48"/>
  </si>
  <si>
    <t>証憑ファイルパス５</t>
    <rPh sb="0" eb="2">
      <t>ショウヒョウ</t>
    </rPh>
    <phoneticPr fontId="32"/>
  </si>
  <si>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</si>
  <si>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</si>
  <si>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</si>
  <si>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32"/>
  </si>
  <si>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</si>
  <si>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32"/>
  </si>
  <si>
    <t>商品コード種類</t>
    <rPh sb="0" eb="2">
      <t>ショウヒン</t>
    </rPh>
    <rPh sb="5" eb="7">
      <t>シュルイ</t>
    </rPh>
    <phoneticPr fontId="32"/>
  </si>
  <si>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</si>
  <si>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</si>
  <si>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</si>
  <si>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</si>
  <si>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</si>
  <si>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43"/>
  </si>
  <si>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</si>
  <si>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32"/>
  </si>
  <si>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</si>
  <si>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2"/>
  </si>
  <si>
    <t>バリエーションコード種類</t>
    <rPh sb="10" eb="12">
      <t>シュルイ</t>
    </rPh>
    <phoneticPr fontId="40"/>
  </si>
  <si>
    <t>数字</t>
    <rPh sb="0" eb="2">
      <t>スウジ</t>
    </rPh>
    <phoneticPr fontId="4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</si>
  <si>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0"/>
  </si>
  <si>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0"/>
  </si>
  <si>
    <t>荷姿コード</t>
    <rPh sb="0" eb="2">
      <t>ニスガタ</t>
    </rPh>
    <phoneticPr fontId="40"/>
  </si>
  <si>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53"/>
  </si>
  <si>
    <t>仕入取引コード</t>
    <rPh sb="0" eb="2">
      <t>シイレ</t>
    </rPh>
    <rPh sb="2" eb="4">
      <t>トリヒキ</t>
    </rPh>
    <phoneticPr fontId="32"/>
  </si>
  <si>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</si>
  <si>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1"/>
  </si>
  <si>
    <t>注文No.</t>
    <rPh sb="0" eb="2">
      <t>チュウモン</t>
    </rPh>
    <phoneticPr fontId="32"/>
  </si>
  <si>
    <t>MM4020212</t>
  </si>
  <si>
    <t>この項目は、「仕入区分」が「0：仕入」「1：返品」「2：値引」「8：見出し」「9：その他」の場合に受け入れできます。</t>
    <rPh sb="7" eb="9">
      <t>シイレ</t>
    </rPh>
    <rPh sb="16" eb="18">
      <t>シイレ</t>
    </rPh>
    <phoneticPr fontId="43"/>
  </si>
  <si>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</si>
  <si>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43"/>
  </si>
  <si>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</si>
  <si>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2"/>
  </si>
  <si>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</si>
  <si>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32"/>
  </si>
  <si>
    <t>MM4020215</t>
  </si>
  <si>
    <t>整数７桁　小数４桁　マイナスも可
この項目は、「仕入区分」が「0：仕入」「1：返品」「8：見出し」「9：その他」の場合に受け入れできます。</t>
    <rPh sb="24" eb="26">
      <t>シイレ</t>
    </rPh>
    <rPh sb="33" eb="35">
      <t>シイレ</t>
    </rPh>
    <phoneticPr fontId="32"/>
  </si>
  <si>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</si>
  <si>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2"/>
  </si>
  <si>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</si>
  <si>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2"/>
  </si>
  <si>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</si>
  <si>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2"/>
  </si>
  <si>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</si>
  <si>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2"/>
  </si>
  <si>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</si>
  <si>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2"/>
  </si>
  <si>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</si>
  <si>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</si>
  <si>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</si>
  <si>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16"/>
  </si>
  <si>
    <t>単価</t>
    <rPh sb="0" eb="2">
      <t>タンカ</t>
    </rPh>
    <phoneticPr fontId="32"/>
  </si>
  <si>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</si>
  <si>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2"/>
  </si>
  <si>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</si>
  <si>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1"/>
  </si>
  <si>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</si>
  <si>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32"/>
  </si>
  <si>
    <t>MM4020221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</si>
  <si>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43"/>
  </si>
  <si>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</si>
  <si>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5"/>
  </si>
  <si>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</si>
  <si>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43"/>
  </si>
  <si>
    <t>MM4020224</t>
  </si>
  <si>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32"/>
  </si>
  <si>
    <t>消費税額</t>
    <rPh sb="3" eb="4">
      <t>ガク</t>
    </rPh>
    <phoneticPr fontId="32"/>
  </si>
  <si>
    <t>MM4020225</t>
  </si>
  <si>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32"/>
  </si>
  <si>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</si>
  <si>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</si>
  <si>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</si>
  <si>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3"/>
  </si>
  <si>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</si>
  <si>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</si>
  <si>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</si>
  <si>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36"/>
  </si>
  <si>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</si>
  <si>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36"/>
  </si>
  <si>
    <t>MM4020230</t>
  </si>
  <si>
    <t>この項目は、「仕入区分」が「10：付箋」の場合は受け入れできません。</t>
    <rPh sb="7" eb="9">
      <t>シイレ</t>
    </rPh>
    <phoneticPr fontId="43"/>
  </si>
  <si>
    <t>仕入計上基準</t>
    <rPh sb="0" eb="2">
      <t>シイレ</t>
    </rPh>
    <rPh sb="2" eb="4">
      <t>ケイジョウ</t>
    </rPh>
    <rPh sb="4" eb="6">
      <t>キジュン</t>
    </rPh>
    <phoneticPr fontId="32"/>
  </si>
  <si>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</si>
  <si>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43"/>
  </si>
  <si>
    <t>入数小数桁</t>
    <rPh sb="0" eb="2">
      <t>イリスウ</t>
    </rPh>
    <rPh sb="2" eb="4">
      <t>ショウスウ</t>
    </rPh>
    <rPh sb="4" eb="5">
      <t>ケタ</t>
    </rPh>
    <phoneticPr fontId="32"/>
  </si>
  <si>
    <t>MM4020246</t>
  </si>
  <si>
    <t>入数２小数桁</t>
    <rPh sb="0" eb="2">
      <t>イリスウ</t>
    </rPh>
    <rPh sb="3" eb="5">
      <t>ショウスウ</t>
    </rPh>
    <rPh sb="5" eb="6">
      <t>ケタ</t>
    </rPh>
    <phoneticPr fontId="32"/>
  </si>
  <si>
    <t>MM4020247</t>
  </si>
  <si>
    <t>箱数小数桁</t>
    <rPh sb="0" eb="2">
      <t>ハコスウ</t>
    </rPh>
    <rPh sb="2" eb="4">
      <t>ショウスウ</t>
    </rPh>
    <rPh sb="4" eb="5">
      <t>ケタ</t>
    </rPh>
    <phoneticPr fontId="32"/>
  </si>
  <si>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</si>
  <si>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32"/>
  </si>
  <si>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2"/>
  </si>
  <si>
    <t>計算式項目２小数桁</t>
    <rPh sb="0" eb="5">
      <t>ケイサンシキコウモク</t>
    </rPh>
    <rPh sb="6" eb="8">
      <t>ショウスウ</t>
    </rPh>
    <rPh sb="8" eb="9">
      <t>ケタ</t>
    </rPh>
    <phoneticPr fontId="3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</si>
  <si>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2"/>
  </si>
  <si>
    <t>計算式項目３小数桁</t>
    <rPh sb="0" eb="5">
      <t>ケイサンシキコウモク</t>
    </rPh>
    <rPh sb="6" eb="8">
      <t>ショウスウ</t>
    </rPh>
    <rPh sb="8" eb="9">
      <t>ケタ</t>
    </rPh>
    <phoneticPr fontId="3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</si>
  <si>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2"/>
  </si>
  <si>
    <t>計算式項目４小数桁</t>
    <rPh sb="0" eb="5">
      <t>ケイサンシキコウモク</t>
    </rPh>
    <rPh sb="6" eb="8">
      <t>ショウスウ</t>
    </rPh>
    <rPh sb="8" eb="9">
      <t>ケタ</t>
    </rPh>
    <phoneticPr fontId="3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</si>
  <si>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2"/>
  </si>
  <si>
    <t>計算式項目５小数桁</t>
    <rPh sb="0" eb="5">
      <t>ケイサンシキコウモク</t>
    </rPh>
    <rPh sb="6" eb="8">
      <t>ショウスウ</t>
    </rPh>
    <rPh sb="8" eb="9">
      <t>ケタ</t>
    </rPh>
    <phoneticPr fontId="3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</si>
  <si>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2"/>
  </si>
  <si>
    <t>数量小数桁</t>
    <rPh sb="0" eb="2">
      <t>スウリョウ</t>
    </rPh>
    <rPh sb="2" eb="4">
      <t>ショウスウ</t>
    </rPh>
    <rPh sb="4" eb="5">
      <t>ケタ</t>
    </rPh>
    <phoneticPr fontId="3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</si>
  <si>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2"/>
  </si>
  <si>
    <t>単価小数桁</t>
    <rPh sb="0" eb="2">
      <t>タンカ</t>
    </rPh>
    <rPh sb="2" eb="4">
      <t>ショウスウ</t>
    </rPh>
    <rPh sb="4" eb="5">
      <t>ケタ</t>
    </rPh>
    <phoneticPr fontId="32"/>
  </si>
  <si>
    <t>MM4020101</t>
  </si>
  <si>
    <t>MM4020102</t>
  </si>
  <si>
    <t>　この項目は、以下のすべての条件に該当する場合に受け入れできます。</t>
    <phoneticPr fontId="14"/>
  </si>
  <si>
    <t>　・「仕入区分」が「0：仕入」「1：返品」「9：その他」</t>
    <phoneticPr fontId="14"/>
  </si>
  <si>
    <t>　・商品の在庫管理（[商品]メニューの[在庫]ページ）が「する」</t>
    <phoneticPr fontId="14"/>
  </si>
  <si>
    <t>入荷内訳行番号</t>
    <rPh sb="0" eb="2">
      <t>ニュウカ</t>
    </rPh>
    <rPh sb="2" eb="4">
      <t>ウチワケ</t>
    </rPh>
    <phoneticPr fontId="32"/>
  </si>
  <si>
    <t>MM4020401</t>
  </si>
  <si>
    <t>詳細は、欄外の【在庫受払がある明細の受け入れ】参照</t>
    <rPh sb="8" eb="10">
      <t>ザイコ</t>
    </rPh>
    <rPh sb="10" eb="12">
      <t>ウケハライ</t>
    </rPh>
    <phoneticPr fontId="43"/>
  </si>
  <si>
    <t>入荷予定日</t>
    <rPh sb="0" eb="2">
      <t>ニュウカ</t>
    </rPh>
    <rPh sb="2" eb="4">
      <t>ヨテイ</t>
    </rPh>
    <rPh sb="4" eb="5">
      <t>ビ</t>
    </rPh>
    <phoneticPr fontId="32"/>
  </si>
  <si>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</si>
  <si>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32"/>
  </si>
  <si>
    <t>英数カナ</t>
    <rPh sb="0" eb="2">
      <t>エイスウ</t>
    </rPh>
    <phoneticPr fontId="5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</si>
  <si>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0"/>
  </si>
  <si>
    <t>入荷内訳数量</t>
    <rPh sb="0" eb="2">
      <t>ニュウカ</t>
    </rPh>
    <rPh sb="2" eb="4">
      <t>ウチワケ</t>
    </rPh>
    <rPh sb="4" eb="6">
      <t>スウリョウ</t>
    </rPh>
    <phoneticPr fontId="32"/>
  </si>
  <si>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</si>
  <si>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1"/>
  </si>
  <si>
    <t>明細按分行番号</t>
    <rPh sb="2" eb="4">
      <t>アンブン</t>
    </rPh>
    <phoneticPr fontId="32"/>
  </si>
  <si>
    <t>この項目は、「仕入区分」が「0：仕入」「1：返品」「2：値引」「3：消費税」「9：その他」の場合に受け入れできます。
詳細は、欄外の【明細按分がある明細の受け入れ】参照</t>
    <rPh sb="7" eb="9">
      <t>シイレ</t>
    </rPh>
    <rPh sb="16" eb="18">
      <t>シイレ</t>
    </rPh>
    <phoneticPr fontId="43"/>
  </si>
  <si>
    <t>明細按分部門コード</t>
    <rPh sb="0" eb="2">
      <t>メイサイ</t>
    </rPh>
    <rPh sb="2" eb="4">
      <t>アンブン</t>
    </rPh>
    <rPh sb="4" eb="6">
      <t>ブモン</t>
    </rPh>
    <phoneticPr fontId="32"/>
  </si>
  <si>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3"/>
  </si>
  <si>
    <t>明細按分プロジェクトコード</t>
    <rPh sb="0" eb="2">
      <t>メイサイ</t>
    </rPh>
    <rPh sb="2" eb="4">
      <t>アンブン</t>
    </rPh>
    <phoneticPr fontId="32"/>
  </si>
  <si>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</si>
  <si>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</si>
  <si>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32"/>
  </si>
  <si>
    <t>明細按分消費税率種別</t>
    <rPh sb="0" eb="2">
      <t>メイサイ</t>
    </rPh>
    <rPh sb="2" eb="4">
      <t>アンブン</t>
    </rPh>
    <rPh sb="8" eb="10">
      <t>シュベツ</t>
    </rPh>
    <phoneticPr fontId="32"/>
  </si>
  <si>
    <t>0：標準　1：軽減
この項目は、「仕入区分」が「0：仕入」「1：返品」「2：値引」「3：消費税」「9：その他」の場合に受け入れできます。
課税の対象外の場合は受け入れできません。</t>
    <rPh sb="17" eb="19">
      <t>シイレ</t>
    </rPh>
    <rPh sb="26" eb="28">
      <t>シイレ</t>
    </rPh>
    <phoneticPr fontId="32"/>
  </si>
  <si>
    <t>明細按分消費税率</t>
    <rPh sb="0" eb="2">
      <t>メイサイ</t>
    </rPh>
    <rPh sb="2" eb="4">
      <t>アンブン</t>
    </rPh>
    <phoneticPr fontId="3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</si>
  <si>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32"/>
  </si>
  <si>
    <t>明細按分申告書計算区分コード</t>
    <rPh sb="0" eb="4">
      <t>メイサイアンブン</t>
    </rPh>
    <rPh sb="4" eb="7">
      <t>シンコクショ</t>
    </rPh>
    <rPh sb="7" eb="9">
      <t>ケイサン</t>
    </rPh>
    <rPh sb="9" eb="11">
      <t>クブン</t>
    </rPh>
    <phoneticPr fontId="32"/>
  </si>
  <si>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42"/>
  </si>
  <si>
    <t>明細按分金額</t>
    <rPh sb="0" eb="4">
      <t>メイサイアンブン</t>
    </rPh>
    <rPh sb="4" eb="6">
      <t>キンガク</t>
    </rPh>
    <phoneticPr fontId="32"/>
  </si>
  <si>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32"/>
  </si>
  <si>
    <t>明細按分消費税額</t>
    <rPh sb="0" eb="4">
      <t>メイサイアンブン</t>
    </rPh>
    <rPh sb="4" eb="7">
      <t>ショウヒゼイ</t>
    </rPh>
    <rPh sb="7" eb="8">
      <t>ガク</t>
    </rPh>
    <phoneticPr fontId="32"/>
  </si>
  <si>
    <t>マイナスも可
形式は、表紙の「数量・金額の形式」参照
この項目は、以下のすべての条件に該当する場合に受け入れできます。
・「仕入区分」が「0：仕入」「1：返品」「2：値引」「3：消費税」「9：その他」
・未按分額がない</t>
  </si>
  <si>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</si>
  <si>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42"/>
  </si>
  <si>
    <t>　　２～４行目（「デスクトップパソコン」～「マウス」の明細）「仕入区分」⇒「8：見出し」以外、「明細種別」⇒「1：グループ」</t>
    <rPh sb="31" eb="33">
      <t>シイレ</t>
    </rPh>
    <phoneticPr fontId="42"/>
  </si>
  <si>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</si>
  <si>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3"/>
  </si>
  <si>
    <t>　　２行目「明細」：１明細目、「入荷内訳行番号」：２（在庫内訳②）</t>
    <rPh sb="11" eb="13">
      <t>メイサイ</t>
    </rPh>
    <rPh sb="13" eb="14">
      <t>メ</t>
    </rPh>
    <rPh sb="27" eb="29">
      <t>ザイコ</t>
    </rPh>
    <rPh sb="29" eb="31">
      <t>ウチワケ</t>
    </rPh>
    <phoneticPr fontId="3"/>
  </si>
  <si>
    <t>MM4030000</t>
  </si>
  <si>
    <t>MM4030001</t>
  </si>
  <si>
    <t>仕入日付</t>
    <rPh sb="0" eb="2">
      <t>シイレ</t>
    </rPh>
    <rPh sb="2" eb="4">
      <t>ヒヅケ</t>
    </rPh>
    <phoneticPr fontId="1"/>
  </si>
  <si>
    <t>MM4030002</t>
  </si>
  <si>
    <t>精算日付</t>
    <rPh sb="0" eb="2">
      <t>セイサン</t>
    </rPh>
    <rPh sb="2" eb="4">
      <t>ヒヅケ</t>
    </rPh>
    <phoneticPr fontId="1"/>
  </si>
  <si>
    <t>MM4030003</t>
  </si>
  <si>
    <t>伝票No.</t>
    <rPh sb="0" eb="2">
      <t>デンピョウ</t>
    </rPh>
    <phoneticPr fontId="32"/>
  </si>
  <si>
    <t>MM4030004</t>
  </si>
  <si>
    <t>桁数は、設定（メインメニュー右上にある[設定]アイコンから[運用設定]メニューの[基本]ページ）によって異なります。
詳細は、表紙の「伝票の伝票No.」参照</t>
    <phoneticPr fontId="3"/>
  </si>
  <si>
    <t>MM4030006</t>
  </si>
  <si>
    <t>桁数は、設定（メインメニュー右上にある[設定]アイコンから[運用設定]メニューの[取引先管理]ページ）によって異なります。</t>
    <phoneticPr fontId="3"/>
  </si>
  <si>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</si>
  <si>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8"/>
  </si>
  <si>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</si>
  <si>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8"/>
  </si>
  <si>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</si>
  <si>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8"/>
  </si>
  <si>
    <t>消費税計算</t>
    <rPh sb="0" eb="3">
      <t>ショウヒゼイ</t>
    </rPh>
    <rPh sb="3" eb="5">
      <t>ケイサン</t>
    </rPh>
    <phoneticPr fontId="32"/>
  </si>
  <si>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</si>
  <si>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32"/>
  </si>
  <si>
    <t>MM4030031</t>
  </si>
  <si>
    <t>債務伝票No.</t>
    <rPh sb="0" eb="2">
      <t>サイム</t>
    </rPh>
    <rPh sb="2" eb="4">
      <t>デンピョウ</t>
    </rPh>
    <phoneticPr fontId="32"/>
  </si>
  <si>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</si>
  <si>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</si>
  <si>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32"/>
  </si>
  <si>
    <t>債務部門コード</t>
    <rPh sb="0" eb="2">
      <t>サイム</t>
    </rPh>
    <rPh sb="2" eb="4">
      <t>ブモン</t>
    </rPh>
    <phoneticPr fontId="32"/>
  </si>
  <si>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</si>
  <si>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</si>
  <si>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32"/>
  </si>
  <si>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</si>
  <si>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</si>
  <si>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32"/>
  </si>
  <si>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</si>
  <si>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</si>
  <si>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</si>
  <si>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</si>
  <si>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</si>
  <si>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</si>
  <si>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MM4030047</t>
  </si>
  <si>
    <t>精算単位</t>
    <rPh sb="0" eb="2">
      <t>セイサン</t>
    </rPh>
    <rPh sb="2" eb="4">
      <t>タンイ</t>
    </rPh>
    <phoneticPr fontId="32"/>
  </si>
  <si>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</si>
  <si>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</si>
  <si>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32"/>
  </si>
  <si>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</si>
  <si>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</si>
  <si>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32"/>
  </si>
  <si>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</si>
  <si>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</si>
  <si>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3"/>
  </si>
  <si>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</si>
  <si>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32"/>
  </si>
  <si>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</si>
  <si>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</si>
  <si>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</si>
  <si>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1"/>
  </si>
  <si>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</si>
  <si>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</si>
  <si>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</si>
  <si>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</si>
  <si>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</si>
  <si>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</si>
  <si>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</si>
  <si>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</si>
  <si>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</si>
  <si>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</si>
  <si>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32"/>
  </si>
  <si>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</si>
  <si>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32"/>
  </si>
  <si>
    <t>支払予定日１</t>
    <rPh sb="2" eb="4">
      <t>ヨテイ</t>
    </rPh>
    <rPh sb="4" eb="5">
      <t>ビ</t>
    </rPh>
    <phoneticPr fontId="32"/>
  </si>
  <si>
    <t>MM4030602</t>
  </si>
  <si>
    <t>支払予定額１</t>
    <rPh sb="2" eb="4">
      <t>ヨテイ</t>
    </rPh>
    <rPh sb="4" eb="5">
      <t>ガク</t>
    </rPh>
    <phoneticPr fontId="32"/>
  </si>
  <si>
    <t>MM4030603</t>
  </si>
  <si>
    <t>マイナスも可
形式は、表紙の「数量・金額の形式」参照
【必須になる条件】
「支払予定１」を受け入れる場合は必須です。</t>
    <rPh sb="53" eb="55">
      <t>ヒッス</t>
    </rPh>
    <phoneticPr fontId="3"/>
  </si>
  <si>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</si>
  <si>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</si>
  <si>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</si>
  <si>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</si>
  <si>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</si>
  <si>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</si>
  <si>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</si>
  <si>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</si>
  <si>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</si>
  <si>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</si>
  <si>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出金額１</t>
    <rPh sb="0" eb="2">
      <t>シュッキン</t>
    </rPh>
    <rPh sb="2" eb="3">
      <t>ガク</t>
    </rPh>
    <phoneticPr fontId="32"/>
  </si>
  <si>
    <t>MM4030610</t>
  </si>
  <si>
    <t>支払伝票No.１</t>
    <rPh sb="0" eb="2">
      <t>シハライ</t>
    </rPh>
    <rPh sb="2" eb="4">
      <t>デンピョウ</t>
    </rPh>
    <phoneticPr fontId="32"/>
  </si>
  <si>
    <t>MM4030611</t>
  </si>
  <si>
    <t>支払部門１コード</t>
    <rPh sb="0" eb="2">
      <t>シハラ</t>
    </rPh>
    <rPh sb="2" eb="4">
      <t>ブモン</t>
    </rPh>
    <phoneticPr fontId="3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</si>
  <si>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</si>
  <si>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32"/>
  </si>
  <si>
    <t>支払プロジェクト１コード</t>
    <rPh sb="0" eb="2">
      <t>シハラ</t>
    </rPh>
    <phoneticPr fontId="3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</si>
  <si>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</si>
  <si>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</si>
  <si>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</si>
  <si>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1"/>
  </si>
  <si>
    <t>法人口座１コード</t>
    <rPh sb="0" eb="2">
      <t>ホウジン</t>
    </rPh>
    <rPh sb="2" eb="4">
      <t>コウザ</t>
    </rPh>
    <phoneticPr fontId="32"/>
  </si>
  <si>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</si>
  <si>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</si>
  <si>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支払方法２コード</t>
    <rPh sb="2" eb="4">
      <t>ホウホウ</t>
    </rPh>
    <phoneticPr fontId="32"/>
  </si>
  <si>
    <t>MM4030621</t>
  </si>
  <si>
    <t>支払予定２</t>
  </si>
  <si>
    <t>支払予定日２</t>
    <rPh sb="2" eb="4">
      <t>ヨテイ</t>
    </rPh>
    <rPh sb="4" eb="5">
      <t>ビ</t>
    </rPh>
    <phoneticPr fontId="32"/>
  </si>
  <si>
    <t>MM4030622</t>
  </si>
  <si>
    <t>支払予定額２</t>
    <rPh sb="2" eb="4">
      <t>ヨテイ</t>
    </rPh>
    <rPh sb="4" eb="5">
      <t>ガク</t>
    </rPh>
    <phoneticPr fontId="32"/>
  </si>
  <si>
    <t>MM4030623</t>
  </si>
  <si>
    <t>振込情報２</t>
  </si>
  <si>
    <t>MM4030624</t>
  </si>
  <si>
    <t>MM4030625</t>
  </si>
  <si>
    <t>MM4030626</t>
  </si>
  <si>
    <t>MM4030627</t>
  </si>
  <si>
    <t>MM4030628</t>
  </si>
  <si>
    <t>MM4030629</t>
  </si>
  <si>
    <t>支払伝票２</t>
    <rPh sb="0" eb="2">
      <t>シハライ</t>
    </rPh>
    <rPh sb="2" eb="4">
      <t>デンピョウ</t>
    </rPh>
    <phoneticPr fontId="32"/>
  </si>
  <si>
    <t>出金額２</t>
    <rPh sb="0" eb="2">
      <t>シュッキン</t>
    </rPh>
    <rPh sb="2" eb="3">
      <t>ガク</t>
    </rPh>
    <phoneticPr fontId="32"/>
  </si>
  <si>
    <t>MM4030630</t>
  </si>
  <si>
    <t>支払伝票No.２</t>
    <rPh sb="0" eb="2">
      <t>シハライ</t>
    </rPh>
    <rPh sb="2" eb="4">
      <t>デンピョウ</t>
    </rPh>
    <phoneticPr fontId="32"/>
  </si>
  <si>
    <t>MM4030631</t>
  </si>
  <si>
    <t>支払部門２コード</t>
    <rPh sb="0" eb="2">
      <t>シハラ</t>
    </rPh>
    <rPh sb="2" eb="4">
      <t>ブモン</t>
    </rPh>
    <phoneticPr fontId="32"/>
  </si>
  <si>
    <t>MM4030632</t>
  </si>
  <si>
    <t>支払プロジェクト２コード</t>
    <rPh sb="0" eb="2">
      <t>シハラ</t>
    </rPh>
    <phoneticPr fontId="32"/>
  </si>
  <si>
    <t>MM4030633</t>
  </si>
  <si>
    <t>法人口座２コード</t>
    <rPh sb="0" eb="2">
      <t>ホウジン</t>
    </rPh>
    <rPh sb="2" eb="4">
      <t>コウザ</t>
    </rPh>
    <phoneticPr fontId="32"/>
  </si>
  <si>
    <t>MM4030635</t>
  </si>
  <si>
    <t>支払方法３コード</t>
    <rPh sb="2" eb="4">
      <t>ホウホウ</t>
    </rPh>
    <phoneticPr fontId="32"/>
  </si>
  <si>
    <t>MM4030641</t>
  </si>
  <si>
    <t>支払予定３</t>
  </si>
  <si>
    <t>支払予定日３</t>
    <rPh sb="2" eb="4">
      <t>ヨテイ</t>
    </rPh>
    <rPh sb="4" eb="5">
      <t>ビ</t>
    </rPh>
    <phoneticPr fontId="32"/>
  </si>
  <si>
    <t>MM4030642</t>
  </si>
  <si>
    <t>支払予定額３</t>
    <rPh sb="2" eb="4">
      <t>ヨテイ</t>
    </rPh>
    <rPh sb="4" eb="5">
      <t>ガク</t>
    </rPh>
    <phoneticPr fontId="32"/>
  </si>
  <si>
    <t>MM4030643</t>
  </si>
  <si>
    <t>振込情報３</t>
  </si>
  <si>
    <t>MM4030644</t>
  </si>
  <si>
    <t>MM4030645</t>
  </si>
  <si>
    <t>MM4030646</t>
  </si>
  <si>
    <t>MM4030647</t>
  </si>
  <si>
    <t>MM4030648</t>
  </si>
  <si>
    <t>MM4030649</t>
  </si>
  <si>
    <t>支払伝票３</t>
    <rPh sb="0" eb="2">
      <t>シハライ</t>
    </rPh>
    <rPh sb="2" eb="4">
      <t>デンピョウ</t>
    </rPh>
    <phoneticPr fontId="32"/>
  </si>
  <si>
    <t>出金額３</t>
    <rPh sb="0" eb="2">
      <t>シュッキン</t>
    </rPh>
    <rPh sb="2" eb="3">
      <t>ガク</t>
    </rPh>
    <phoneticPr fontId="32"/>
  </si>
  <si>
    <t>MM4030650</t>
  </si>
  <si>
    <t>支払伝票No.３</t>
    <rPh sb="0" eb="2">
      <t>シハライ</t>
    </rPh>
    <rPh sb="2" eb="4">
      <t>デンピョウ</t>
    </rPh>
    <phoneticPr fontId="32"/>
  </si>
  <si>
    <t>MM4030651</t>
  </si>
  <si>
    <t>支払部門３コード</t>
    <rPh sb="0" eb="2">
      <t>シハラ</t>
    </rPh>
    <rPh sb="2" eb="4">
      <t>ブモン</t>
    </rPh>
    <phoneticPr fontId="32"/>
  </si>
  <si>
    <t>MM4030652</t>
  </si>
  <si>
    <t>支払プロジェクト３コード</t>
    <rPh sb="0" eb="2">
      <t>シハラ</t>
    </rPh>
    <phoneticPr fontId="32"/>
  </si>
  <si>
    <t>MM4030653</t>
  </si>
  <si>
    <t>法人口座３コード</t>
    <rPh sb="0" eb="2">
      <t>ホウジン</t>
    </rPh>
    <rPh sb="2" eb="4">
      <t>コウザ</t>
    </rPh>
    <phoneticPr fontId="32"/>
  </si>
  <si>
    <t>MM4030655</t>
  </si>
  <si>
    <t>支払方法４コード</t>
    <rPh sb="2" eb="4">
      <t>ホウホウ</t>
    </rPh>
    <phoneticPr fontId="32"/>
  </si>
  <si>
    <t>MM4030661</t>
  </si>
  <si>
    <t>支払予定４</t>
  </si>
  <si>
    <t>支払予定日４</t>
    <rPh sb="2" eb="4">
      <t>ヨテイ</t>
    </rPh>
    <rPh sb="4" eb="5">
      <t>ビ</t>
    </rPh>
    <phoneticPr fontId="32"/>
  </si>
  <si>
    <t>MM4030662</t>
  </si>
  <si>
    <t>支払予定額４</t>
    <rPh sb="2" eb="4">
      <t>ヨテイ</t>
    </rPh>
    <rPh sb="4" eb="5">
      <t>ガク</t>
    </rPh>
    <phoneticPr fontId="32"/>
  </si>
  <si>
    <t>MM4030663</t>
  </si>
  <si>
    <t>振込情報４</t>
  </si>
  <si>
    <t>MM4030664</t>
  </si>
  <si>
    <t>MM4030665</t>
  </si>
  <si>
    <t>MM4030666</t>
  </si>
  <si>
    <t>MM4030667</t>
  </si>
  <si>
    <t>MM4030668</t>
  </si>
  <si>
    <t>MM4030669</t>
  </si>
  <si>
    <t>支払伝票４</t>
    <rPh sb="0" eb="2">
      <t>シハライ</t>
    </rPh>
    <rPh sb="2" eb="4">
      <t>デンピョウ</t>
    </rPh>
    <phoneticPr fontId="32"/>
  </si>
  <si>
    <t>出金額４</t>
    <rPh sb="0" eb="2">
      <t>シュッキン</t>
    </rPh>
    <rPh sb="2" eb="3">
      <t>ガク</t>
    </rPh>
    <phoneticPr fontId="32"/>
  </si>
  <si>
    <t>MM4030670</t>
  </si>
  <si>
    <t>支払伝票No.４</t>
    <rPh sb="0" eb="2">
      <t>シハライ</t>
    </rPh>
    <rPh sb="2" eb="4">
      <t>デンピョウ</t>
    </rPh>
    <phoneticPr fontId="32"/>
  </si>
  <si>
    <t>MM4030671</t>
  </si>
  <si>
    <t>支払部門４コード</t>
    <rPh sb="0" eb="2">
      <t>シハラ</t>
    </rPh>
    <rPh sb="2" eb="4">
      <t>ブモン</t>
    </rPh>
    <phoneticPr fontId="32"/>
  </si>
  <si>
    <t>MM4030672</t>
  </si>
  <si>
    <t>支払プロジェクト４コード</t>
    <rPh sb="0" eb="2">
      <t>シハラ</t>
    </rPh>
    <phoneticPr fontId="32"/>
  </si>
  <si>
    <t>MM4030673</t>
  </si>
  <si>
    <t>法人口座４コード</t>
    <rPh sb="0" eb="2">
      <t>ホウジン</t>
    </rPh>
    <rPh sb="2" eb="4">
      <t>コウザ</t>
    </rPh>
    <phoneticPr fontId="32"/>
  </si>
  <si>
    <t>MM4030675</t>
  </si>
  <si>
    <t>支払方法５コード</t>
    <rPh sb="2" eb="4">
      <t>ホウホウ</t>
    </rPh>
    <phoneticPr fontId="32"/>
  </si>
  <si>
    <t>MM4030681</t>
  </si>
  <si>
    <t>支払予定５</t>
  </si>
  <si>
    <t>支払予定日５</t>
    <rPh sb="2" eb="4">
      <t>ヨテイ</t>
    </rPh>
    <rPh sb="4" eb="5">
      <t>ビ</t>
    </rPh>
    <phoneticPr fontId="32"/>
  </si>
  <si>
    <t>MM4030682</t>
  </si>
  <si>
    <t>支払予定額５</t>
    <rPh sb="2" eb="4">
      <t>ヨテイ</t>
    </rPh>
    <rPh sb="4" eb="5">
      <t>ガク</t>
    </rPh>
    <phoneticPr fontId="32"/>
  </si>
  <si>
    <t>MM4030683</t>
  </si>
  <si>
    <t>振込情報５</t>
  </si>
  <si>
    <t>MM4030684</t>
  </si>
  <si>
    <t>MM4030685</t>
  </si>
  <si>
    <t>MM4030686</t>
  </si>
  <si>
    <t>MM4030687</t>
  </si>
  <si>
    <t>MM4030688</t>
  </si>
  <si>
    <t>MM4030689</t>
  </si>
  <si>
    <t>支払伝票５</t>
    <rPh sb="0" eb="2">
      <t>シハライ</t>
    </rPh>
    <rPh sb="2" eb="4">
      <t>デンピョウ</t>
    </rPh>
    <phoneticPr fontId="32"/>
  </si>
  <si>
    <t>出金額５</t>
    <rPh sb="0" eb="2">
      <t>シュッキン</t>
    </rPh>
    <rPh sb="2" eb="3">
      <t>ガク</t>
    </rPh>
    <phoneticPr fontId="32"/>
  </si>
  <si>
    <t>MM4030690</t>
  </si>
  <si>
    <t>支払伝票No.５</t>
    <rPh sb="0" eb="2">
      <t>シハライ</t>
    </rPh>
    <rPh sb="2" eb="4">
      <t>デンピョウ</t>
    </rPh>
    <phoneticPr fontId="32"/>
  </si>
  <si>
    <t>MM4030691</t>
  </si>
  <si>
    <t>支払部門５コード</t>
    <rPh sb="0" eb="2">
      <t>シハラ</t>
    </rPh>
    <rPh sb="2" eb="4">
      <t>ブモン</t>
    </rPh>
    <phoneticPr fontId="32"/>
  </si>
  <si>
    <t>MM4030692</t>
  </si>
  <si>
    <t>支払プロジェクト５コード</t>
    <rPh sb="0" eb="2">
      <t>シハラ</t>
    </rPh>
    <phoneticPr fontId="32"/>
  </si>
  <si>
    <t>MM4030693</t>
  </si>
  <si>
    <t>法人口座５コード</t>
    <rPh sb="0" eb="2">
      <t>ホウジン</t>
    </rPh>
    <rPh sb="2" eb="4">
      <t>コウザ</t>
    </rPh>
    <phoneticPr fontId="32"/>
  </si>
  <si>
    <t>MM4030695</t>
  </si>
  <si>
    <t>支払方法６コード</t>
    <rPh sb="2" eb="4">
      <t>ホウホウ</t>
    </rPh>
    <phoneticPr fontId="32"/>
  </si>
  <si>
    <t>MM4030701</t>
  </si>
  <si>
    <t>支払予定６</t>
  </si>
  <si>
    <t>支払予定日６</t>
    <rPh sb="2" eb="4">
      <t>ヨテイ</t>
    </rPh>
    <rPh sb="4" eb="5">
      <t>ビ</t>
    </rPh>
    <phoneticPr fontId="32"/>
  </si>
  <si>
    <t>MM4030702</t>
  </si>
  <si>
    <t>支払予定額６</t>
    <rPh sb="2" eb="4">
      <t>ヨテイ</t>
    </rPh>
    <rPh sb="4" eb="5">
      <t>ガク</t>
    </rPh>
    <phoneticPr fontId="32"/>
  </si>
  <si>
    <t>MM4030703</t>
  </si>
  <si>
    <t>振込情報６</t>
  </si>
  <si>
    <t>MM4030704</t>
  </si>
  <si>
    <t>MM4030705</t>
  </si>
  <si>
    <t>MM4030706</t>
  </si>
  <si>
    <t>MM4030707</t>
  </si>
  <si>
    <t>MM4030708</t>
  </si>
  <si>
    <t>MM4030709</t>
  </si>
  <si>
    <t>支払伝票６</t>
    <rPh sb="0" eb="2">
      <t>シハライ</t>
    </rPh>
    <rPh sb="2" eb="4">
      <t>デンピョウ</t>
    </rPh>
    <phoneticPr fontId="32"/>
  </si>
  <si>
    <t>出金額６</t>
    <rPh sb="0" eb="2">
      <t>シュッキン</t>
    </rPh>
    <rPh sb="2" eb="3">
      <t>ガク</t>
    </rPh>
    <phoneticPr fontId="32"/>
  </si>
  <si>
    <t>MM4030710</t>
  </si>
  <si>
    <t>支払伝票No.６</t>
    <rPh sb="0" eb="2">
      <t>シハライ</t>
    </rPh>
    <rPh sb="2" eb="4">
      <t>デンピョウ</t>
    </rPh>
    <phoneticPr fontId="32"/>
  </si>
  <si>
    <t>MM4030711</t>
  </si>
  <si>
    <t>支払部門６コード</t>
    <rPh sb="0" eb="2">
      <t>シハラ</t>
    </rPh>
    <rPh sb="2" eb="4">
      <t>ブモン</t>
    </rPh>
    <phoneticPr fontId="32"/>
  </si>
  <si>
    <t>MM4030712</t>
  </si>
  <si>
    <t>支払プロジェクト６コード</t>
    <rPh sb="0" eb="2">
      <t>シハラ</t>
    </rPh>
    <phoneticPr fontId="32"/>
  </si>
  <si>
    <t>MM4030713</t>
  </si>
  <si>
    <t>法人口座６コード</t>
    <rPh sb="0" eb="2">
      <t>ホウジン</t>
    </rPh>
    <rPh sb="2" eb="4">
      <t>コウザ</t>
    </rPh>
    <phoneticPr fontId="32"/>
  </si>
  <si>
    <t>MM4030715</t>
  </si>
  <si>
    <t>支払方法７コード</t>
    <rPh sb="2" eb="4">
      <t>ホウホウ</t>
    </rPh>
    <phoneticPr fontId="32"/>
  </si>
  <si>
    <t>MM4030721</t>
  </si>
  <si>
    <t>支払予定７</t>
  </si>
  <si>
    <t>支払予定日７</t>
    <rPh sb="2" eb="4">
      <t>ヨテイ</t>
    </rPh>
    <rPh sb="4" eb="5">
      <t>ビ</t>
    </rPh>
    <phoneticPr fontId="32"/>
  </si>
  <si>
    <t>MM4030722</t>
  </si>
  <si>
    <t>支払予定額７</t>
    <rPh sb="2" eb="4">
      <t>ヨテイ</t>
    </rPh>
    <rPh sb="4" eb="5">
      <t>ガク</t>
    </rPh>
    <phoneticPr fontId="32"/>
  </si>
  <si>
    <t>MM4030723</t>
  </si>
  <si>
    <t>振込情報７</t>
  </si>
  <si>
    <t>MM4030724</t>
  </si>
  <si>
    <t>MM4030725</t>
  </si>
  <si>
    <t>MM4030726</t>
  </si>
  <si>
    <t>MM4030727</t>
  </si>
  <si>
    <t>MM4030728</t>
  </si>
  <si>
    <t>MM4030729</t>
  </si>
  <si>
    <t>支払伝票７</t>
    <rPh sb="0" eb="2">
      <t>シハライ</t>
    </rPh>
    <rPh sb="2" eb="4">
      <t>デンピョウ</t>
    </rPh>
    <phoneticPr fontId="32"/>
  </si>
  <si>
    <t>出金額７</t>
    <rPh sb="0" eb="2">
      <t>シュッキン</t>
    </rPh>
    <rPh sb="2" eb="3">
      <t>ガク</t>
    </rPh>
    <phoneticPr fontId="32"/>
  </si>
  <si>
    <t>MM4030730</t>
  </si>
  <si>
    <t>支払伝票No.７</t>
    <rPh sb="0" eb="2">
      <t>シハライ</t>
    </rPh>
    <rPh sb="2" eb="4">
      <t>デンピョウ</t>
    </rPh>
    <phoneticPr fontId="32"/>
  </si>
  <si>
    <t>MM4030731</t>
  </si>
  <si>
    <t>支払部門７コード</t>
    <rPh sb="0" eb="2">
      <t>シハラ</t>
    </rPh>
    <rPh sb="2" eb="4">
      <t>ブモン</t>
    </rPh>
    <phoneticPr fontId="32"/>
  </si>
  <si>
    <t>MM4030732</t>
  </si>
  <si>
    <t>支払プロジェクト７コード</t>
    <rPh sb="0" eb="2">
      <t>シハラ</t>
    </rPh>
    <phoneticPr fontId="32"/>
  </si>
  <si>
    <t>MM4030733</t>
  </si>
  <si>
    <t>法人口座７コード</t>
    <rPh sb="0" eb="2">
      <t>ホウジン</t>
    </rPh>
    <rPh sb="2" eb="4">
      <t>コウザ</t>
    </rPh>
    <phoneticPr fontId="32"/>
  </si>
  <si>
    <t>MM4030735</t>
  </si>
  <si>
    <t>支払方法８コード</t>
    <rPh sb="2" eb="4">
      <t>ホウホウ</t>
    </rPh>
    <phoneticPr fontId="32"/>
  </si>
  <si>
    <t>MM4030741</t>
  </si>
  <si>
    <t>支払予定８</t>
  </si>
  <si>
    <t>支払予定日８</t>
    <rPh sb="2" eb="4">
      <t>ヨテイ</t>
    </rPh>
    <rPh sb="4" eb="5">
      <t>ビ</t>
    </rPh>
    <phoneticPr fontId="32"/>
  </si>
  <si>
    <t>MM4030742</t>
  </si>
  <si>
    <t>支払予定額８</t>
    <rPh sb="2" eb="4">
      <t>ヨテイ</t>
    </rPh>
    <rPh sb="4" eb="5">
      <t>ガク</t>
    </rPh>
    <phoneticPr fontId="32"/>
  </si>
  <si>
    <t>MM4030743</t>
  </si>
  <si>
    <t>振込情報８</t>
  </si>
  <si>
    <t>MM4030744</t>
  </si>
  <si>
    <t>MM4030745</t>
  </si>
  <si>
    <t>MM4030746</t>
  </si>
  <si>
    <t>MM4030747</t>
  </si>
  <si>
    <t>MM4030748</t>
  </si>
  <si>
    <t>MM4030749</t>
  </si>
  <si>
    <t>支払伝票８</t>
    <rPh sb="0" eb="2">
      <t>シハライ</t>
    </rPh>
    <rPh sb="2" eb="4">
      <t>デンピョウ</t>
    </rPh>
    <phoneticPr fontId="32"/>
  </si>
  <si>
    <t>出金額８</t>
    <rPh sb="0" eb="2">
      <t>シュッキン</t>
    </rPh>
    <rPh sb="2" eb="3">
      <t>ガク</t>
    </rPh>
    <phoneticPr fontId="32"/>
  </si>
  <si>
    <t>MM4030750</t>
  </si>
  <si>
    <t>支払伝票No.８</t>
    <rPh sb="0" eb="2">
      <t>シハライ</t>
    </rPh>
    <rPh sb="2" eb="4">
      <t>デンピョウ</t>
    </rPh>
    <phoneticPr fontId="32"/>
  </si>
  <si>
    <t>MM4030751</t>
  </si>
  <si>
    <t>支払部門８コード</t>
    <rPh sb="0" eb="2">
      <t>シハラ</t>
    </rPh>
    <rPh sb="2" eb="4">
      <t>ブモン</t>
    </rPh>
    <phoneticPr fontId="32"/>
  </si>
  <si>
    <t>MM4030752</t>
  </si>
  <si>
    <t>支払プロジェクト８コード</t>
    <rPh sb="0" eb="2">
      <t>シハラ</t>
    </rPh>
    <phoneticPr fontId="32"/>
  </si>
  <si>
    <t>MM4030753</t>
  </si>
  <si>
    <t>法人口座８コード</t>
    <rPh sb="0" eb="2">
      <t>ホウジン</t>
    </rPh>
    <rPh sb="2" eb="4">
      <t>コウザ</t>
    </rPh>
    <phoneticPr fontId="32"/>
  </si>
  <si>
    <t>MM4030755</t>
  </si>
  <si>
    <t>支払方法９コード</t>
    <rPh sb="2" eb="4">
      <t>ホウホウ</t>
    </rPh>
    <phoneticPr fontId="32"/>
  </si>
  <si>
    <t>MM4030761</t>
  </si>
  <si>
    <t>支払予定９</t>
  </si>
  <si>
    <t>支払予定日９</t>
    <rPh sb="2" eb="4">
      <t>ヨテイ</t>
    </rPh>
    <rPh sb="4" eb="5">
      <t>ビ</t>
    </rPh>
    <phoneticPr fontId="32"/>
  </si>
  <si>
    <t>MM4030762</t>
  </si>
  <si>
    <t>支払予定額９</t>
    <rPh sb="2" eb="4">
      <t>ヨテイ</t>
    </rPh>
    <rPh sb="4" eb="5">
      <t>ガク</t>
    </rPh>
    <phoneticPr fontId="32"/>
  </si>
  <si>
    <t>MM4030763</t>
  </si>
  <si>
    <t>振込情報９</t>
  </si>
  <si>
    <t>MM4030764</t>
  </si>
  <si>
    <t>MM4030765</t>
  </si>
  <si>
    <t>MM4030766</t>
  </si>
  <si>
    <t>MM4030767</t>
  </si>
  <si>
    <t>MM4030768</t>
  </si>
  <si>
    <t>MM4030769</t>
  </si>
  <si>
    <t>支払伝票９</t>
    <rPh sb="0" eb="2">
      <t>シハライ</t>
    </rPh>
    <rPh sb="2" eb="4">
      <t>デンピョウ</t>
    </rPh>
    <phoneticPr fontId="32"/>
  </si>
  <si>
    <t>出金額９</t>
    <rPh sb="0" eb="2">
      <t>シュッキン</t>
    </rPh>
    <rPh sb="2" eb="3">
      <t>ガク</t>
    </rPh>
    <phoneticPr fontId="32"/>
  </si>
  <si>
    <t>MM4030770</t>
  </si>
  <si>
    <t>支払伝票No.９</t>
    <rPh sb="0" eb="2">
      <t>シハライ</t>
    </rPh>
    <rPh sb="2" eb="4">
      <t>デンピョウ</t>
    </rPh>
    <phoneticPr fontId="32"/>
  </si>
  <si>
    <t>MM4030771</t>
  </si>
  <si>
    <t>支払部門９コード</t>
    <rPh sb="0" eb="2">
      <t>シハラ</t>
    </rPh>
    <rPh sb="2" eb="4">
      <t>ブモン</t>
    </rPh>
    <phoneticPr fontId="32"/>
  </si>
  <si>
    <t>MM4030772</t>
  </si>
  <si>
    <t>支払プロジェクト９コード</t>
    <rPh sb="0" eb="2">
      <t>シハラ</t>
    </rPh>
    <phoneticPr fontId="32"/>
  </si>
  <si>
    <t>MM4030773</t>
  </si>
  <si>
    <t>法人口座９コード</t>
    <rPh sb="0" eb="2">
      <t>ホウジン</t>
    </rPh>
    <rPh sb="2" eb="4">
      <t>コウザ</t>
    </rPh>
    <phoneticPr fontId="32"/>
  </si>
  <si>
    <t>MM4030775</t>
  </si>
  <si>
    <t>支払方法10コード</t>
    <rPh sb="2" eb="4">
      <t>ホウホウ</t>
    </rPh>
    <phoneticPr fontId="32"/>
  </si>
  <si>
    <t>MM4030781</t>
  </si>
  <si>
    <t>支払予定10</t>
  </si>
  <si>
    <t>支払予定日10</t>
    <rPh sb="2" eb="4">
      <t>ヨテイ</t>
    </rPh>
    <rPh sb="4" eb="5">
      <t>ビ</t>
    </rPh>
    <phoneticPr fontId="32"/>
  </si>
  <si>
    <t>MM4030782</t>
  </si>
  <si>
    <t>支払予定額10</t>
    <rPh sb="2" eb="4">
      <t>ヨテイ</t>
    </rPh>
    <rPh sb="4" eb="5">
      <t>ガク</t>
    </rPh>
    <phoneticPr fontId="32"/>
  </si>
  <si>
    <t>MM4030783</t>
  </si>
  <si>
    <t>振込情報10</t>
  </si>
  <si>
    <t>MM4030784</t>
  </si>
  <si>
    <t>MM4030785</t>
  </si>
  <si>
    <t>MM4030786</t>
  </si>
  <si>
    <t>MM4030787</t>
  </si>
  <si>
    <t>MM4030788</t>
  </si>
  <si>
    <t>MM4030789</t>
  </si>
  <si>
    <t>支払伝票10</t>
    <rPh sb="0" eb="2">
      <t>シハライ</t>
    </rPh>
    <rPh sb="2" eb="4">
      <t>デンピョウ</t>
    </rPh>
    <phoneticPr fontId="32"/>
  </si>
  <si>
    <t>出金額10</t>
    <rPh sb="0" eb="2">
      <t>シュッキン</t>
    </rPh>
    <rPh sb="2" eb="3">
      <t>ガク</t>
    </rPh>
    <phoneticPr fontId="32"/>
  </si>
  <si>
    <t>MM4030790</t>
  </si>
  <si>
    <t>支払伝票No.10</t>
    <rPh sb="0" eb="2">
      <t>シハライ</t>
    </rPh>
    <rPh sb="2" eb="4">
      <t>デンピョウ</t>
    </rPh>
    <phoneticPr fontId="32"/>
  </si>
  <si>
    <t>MM4030791</t>
  </si>
  <si>
    <t>支払部門10コード</t>
    <rPh sb="0" eb="2">
      <t>シハラ</t>
    </rPh>
    <rPh sb="2" eb="4">
      <t>ブモン</t>
    </rPh>
    <phoneticPr fontId="32"/>
  </si>
  <si>
    <t>MM4030792</t>
  </si>
  <si>
    <t>支払プロジェクト10コード</t>
    <rPh sb="0" eb="2">
      <t>シハラ</t>
    </rPh>
    <phoneticPr fontId="32"/>
  </si>
  <si>
    <t>MM4030793</t>
  </si>
  <si>
    <t>法人口座10コード</t>
    <rPh sb="0" eb="2">
      <t>ホウジン</t>
    </rPh>
    <rPh sb="2" eb="4">
      <t>コウザ</t>
    </rPh>
    <phoneticPr fontId="32"/>
  </si>
  <si>
    <t>MM4030795</t>
  </si>
  <si>
    <t>支払方法11コード</t>
    <rPh sb="2" eb="4">
      <t>ホウホウ</t>
    </rPh>
    <phoneticPr fontId="32"/>
  </si>
  <si>
    <t>MM4030801</t>
  </si>
  <si>
    <t>支払予定11</t>
  </si>
  <si>
    <t>支払予定日11</t>
    <rPh sb="2" eb="4">
      <t>ヨテイ</t>
    </rPh>
    <rPh sb="4" eb="5">
      <t>ビ</t>
    </rPh>
    <phoneticPr fontId="32"/>
  </si>
  <si>
    <t>MM4030802</t>
  </si>
  <si>
    <t>支払予定額11</t>
    <rPh sb="2" eb="4">
      <t>ヨテイ</t>
    </rPh>
    <rPh sb="4" eb="5">
      <t>ガク</t>
    </rPh>
    <phoneticPr fontId="32"/>
  </si>
  <si>
    <t>MM4030803</t>
  </si>
  <si>
    <t>振込情報11</t>
  </si>
  <si>
    <t>MM4030804</t>
  </si>
  <si>
    <t>MM4030805</t>
  </si>
  <si>
    <t>MM4030806</t>
  </si>
  <si>
    <t>MM4030807</t>
  </si>
  <si>
    <t>MM4030808</t>
  </si>
  <si>
    <t>MM4030809</t>
  </si>
  <si>
    <t>支払伝票11</t>
    <rPh sb="0" eb="2">
      <t>シハライ</t>
    </rPh>
    <rPh sb="2" eb="4">
      <t>デンピョウ</t>
    </rPh>
    <phoneticPr fontId="32"/>
  </si>
  <si>
    <t>出金額11</t>
    <rPh sb="0" eb="2">
      <t>シュッキン</t>
    </rPh>
    <rPh sb="2" eb="3">
      <t>ガク</t>
    </rPh>
    <phoneticPr fontId="32"/>
  </si>
  <si>
    <t>MM4030810</t>
  </si>
  <si>
    <t>支払伝票No.11</t>
    <rPh sb="0" eb="2">
      <t>シハライ</t>
    </rPh>
    <rPh sb="2" eb="4">
      <t>デンピョウ</t>
    </rPh>
    <phoneticPr fontId="32"/>
  </si>
  <si>
    <t>MM4030811</t>
  </si>
  <si>
    <t>支払部門11コード</t>
    <rPh sb="0" eb="2">
      <t>シハラ</t>
    </rPh>
    <rPh sb="2" eb="4">
      <t>ブモン</t>
    </rPh>
    <phoneticPr fontId="32"/>
  </si>
  <si>
    <t>MM4030812</t>
  </si>
  <si>
    <t>支払プロジェクト11コード</t>
    <rPh sb="0" eb="2">
      <t>シハラ</t>
    </rPh>
    <phoneticPr fontId="32"/>
  </si>
  <si>
    <t>MM4030813</t>
  </si>
  <si>
    <t>法人口座11コード</t>
    <rPh sb="0" eb="2">
      <t>ホウジン</t>
    </rPh>
    <rPh sb="2" eb="4">
      <t>コウザ</t>
    </rPh>
    <phoneticPr fontId="32"/>
  </si>
  <si>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</si>
  <si>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</si>
  <si>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32"/>
  </si>
  <si>
    <t>MM4030821</t>
  </si>
  <si>
    <t>支払予定1２</t>
  </si>
  <si>
    <t>支払予定日1２</t>
    <rPh sb="2" eb="4">
      <t>ヨテイ</t>
    </rPh>
    <rPh sb="4" eb="5">
      <t>ビ</t>
    </rPh>
    <phoneticPr fontId="32"/>
  </si>
  <si>
    <t>MM4030822</t>
  </si>
  <si>
    <t>支払予定額1２</t>
    <rPh sb="2" eb="4">
      <t>ヨテイ</t>
    </rPh>
    <rPh sb="4" eb="5">
      <t>ガク</t>
    </rPh>
    <phoneticPr fontId="32"/>
  </si>
  <si>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</si>
  <si>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</si>
  <si>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</si>
  <si>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</si>
  <si>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</si>
  <si>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</si>
  <si>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</si>
  <si>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</si>
  <si>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</si>
  <si>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</si>
  <si>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</si>
  <si>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</si>
  <si>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</si>
  <si>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</si>
  <si>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32"/>
  </si>
  <si>
    <t>出金額1２</t>
    <rPh sb="0" eb="2">
      <t>シュッキン</t>
    </rPh>
    <rPh sb="2" eb="3">
      <t>ガク</t>
    </rPh>
    <phoneticPr fontId="32"/>
  </si>
  <si>
    <t>MM4030830</t>
  </si>
  <si>
    <t>支払伝票No.1２</t>
    <rPh sb="0" eb="2">
      <t>シハライ</t>
    </rPh>
    <rPh sb="2" eb="4">
      <t>デンピョウ</t>
    </rPh>
    <phoneticPr fontId="32"/>
  </si>
  <si>
    <t>MM4030831</t>
  </si>
  <si>
    <t>支払部門1２コード</t>
    <rPh sb="0" eb="2">
      <t>シハラ</t>
    </rPh>
    <rPh sb="2" eb="4">
      <t>ブモン</t>
    </rPh>
    <phoneticPr fontId="32"/>
  </si>
  <si>
    <t>MM4030832</t>
  </si>
  <si>
    <t>支払プロジェクト1２コード</t>
    <rPh sb="0" eb="2">
      <t>シハラ</t>
    </rPh>
    <phoneticPr fontId="32"/>
  </si>
  <si>
    <t>MM4030833</t>
  </si>
  <si>
    <t>支払工程／工種1２コード</t>
  </si>
  <si>
    <t>法人口座1２コード</t>
    <rPh sb="0" eb="2">
      <t>ホウジン</t>
    </rPh>
    <rPh sb="2" eb="4">
      <t>コウザ</t>
    </rPh>
    <phoneticPr fontId="32"/>
  </si>
  <si>
    <t>MM4030835</t>
  </si>
  <si>
    <t>MM4031001</t>
  </si>
  <si>
    <t>MM4031002</t>
  </si>
  <si>
    <t>MM4031011</t>
  </si>
  <si>
    <t>MM4031012</t>
  </si>
  <si>
    <t>MM4031021</t>
  </si>
  <si>
    <t>MM4031022</t>
  </si>
  <si>
    <t>MM4031031</t>
  </si>
  <si>
    <t>MM4031032</t>
  </si>
  <si>
    <t>MM4031041</t>
  </si>
  <si>
    <t>MM4031042</t>
  </si>
  <si>
    <t>MM4030201</t>
  </si>
  <si>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</si>
  <si>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</si>
  <si>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47"/>
  </si>
  <si>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</si>
  <si>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t>
    <rPh sb="2" eb="3">
      <t>ハツ</t>
    </rPh>
    <rPh sb="9" eb="10">
      <t>ニュウ</t>
    </rPh>
    <phoneticPr fontId="32"/>
  </si>
  <si>
    <t>【必須になる条件】
リレー入力の場合
詳細は、欄外の【発注伝票または入荷伝票をリレーして受け入れる場合】参照</t>
  </si>
  <si>
    <t>詳細は、欄外の【発注伝票または入荷伝票をリレーして受け入れる場合】参照</t>
  </si>
  <si>
    <t>リレー元仕入先コード</t>
    <rPh sb="4" eb="6">
      <t>シイレ</t>
    </rPh>
    <rPh sb="6" eb="7">
      <t>サキ</t>
    </rPh>
    <phoneticPr fontId="26"/>
  </si>
  <si>
    <t>リレー元入荷内訳行番号</t>
    <rPh sb="4" eb="6">
      <t>ニュウカ</t>
    </rPh>
    <rPh sb="6" eb="8">
      <t>ウチワケ</t>
    </rPh>
    <rPh sb="8" eb="11">
      <t>ギョウバンゴウ</t>
    </rPh>
    <phoneticPr fontId="26"/>
  </si>
  <si>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</si>
  <si>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</si>
  <si>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</si>
  <si>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</si>
  <si>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</si>
  <si>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</si>
  <si>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</si>
  <si>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32"/>
  </si>
  <si>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32"/>
  </si>
  <si>
    <t>数字</t>
    <rPh sb="0" eb="2">
      <t>スウジ</t>
    </rPh>
    <phoneticPr fontId="53"/>
  </si>
  <si>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0"/>
  </si>
  <si>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</si>
  <si>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</si>
  <si>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1"/>
  </si>
  <si>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</si>
  <si>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32"/>
  </si>
  <si>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</si>
  <si>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43"/>
  </si>
  <si>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</si>
  <si>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</si>
  <si>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3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</si>
  <si>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32"/>
  </si>
  <si>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</si>
  <si>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32"/>
  </si>
  <si>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</si>
  <si>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</si>
  <si>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</si>
  <si>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</si>
  <si>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</si>
  <si>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2"/>
  </si>
  <si>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2"/>
  </si>
  <si>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2"/>
  </si>
  <si>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32"/>
  </si>
  <si>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2"/>
  </si>
  <si>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</si>
  <si>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32"/>
  </si>
  <si>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</si>
  <si>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32"/>
  </si>
  <si>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</si>
  <si>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32"/>
  </si>
  <si>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</si>
  <si>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32"/>
  </si>
  <si>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</si>
  <si>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32"/>
  </si>
  <si>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</si>
  <si>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32"/>
  </si>
  <si>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</si>
  <si>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32"/>
  </si>
  <si>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</si>
  <si>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32"/>
  </si>
  <si>
    <t>MM4030224</t>
  </si>
  <si>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32"/>
  </si>
  <si>
    <t>MM4030225</t>
  </si>
  <si>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32"/>
  </si>
  <si>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</si>
  <si>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</si>
  <si>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</si>
  <si>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</si>
  <si>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</si>
  <si>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</si>
  <si>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4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</si>
  <si>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</si>
  <si>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</si>
  <si>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</si>
  <si>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</si>
  <si>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</si>
  <si>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</si>
  <si>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</si>
  <si>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</si>
  <si>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32"/>
  </si>
  <si>
    <t>MM4030101</t>
  </si>
  <si>
    <t>MM4030102</t>
  </si>
  <si>
    <t>入荷内訳行番号</t>
    <rPh sb="0" eb="2">
      <t>ニュウカ</t>
    </rPh>
    <rPh sb="2" eb="4">
      <t>ウチワケ</t>
    </rPh>
    <phoneticPr fontId="26"/>
  </si>
  <si>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43"/>
  </si>
  <si>
    <t>入荷内訳数量</t>
    <rPh sb="0" eb="2">
      <t>ニュウカ</t>
    </rPh>
    <rPh sb="2" eb="4">
      <t>ウチワケ</t>
    </rPh>
    <rPh sb="4" eb="6">
      <t>スウリョウ</t>
    </rPh>
    <phoneticPr fontId="26"/>
  </si>
  <si>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入荷内訳行自体生成されません。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29" eb="331">
      <t>ニュウカ</t>
    </rPh>
    <phoneticPr fontId="32"/>
  </si>
  <si>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0"/>
  </si>
  <si>
    <t>入荷内訳金額</t>
    <rPh sb="0" eb="2">
      <t>ニュウカ</t>
    </rPh>
    <rPh sb="2" eb="4">
      <t>ウチワケ</t>
    </rPh>
    <rPh sb="4" eb="6">
      <t>キンガク</t>
    </rPh>
    <phoneticPr fontId="26"/>
  </si>
  <si>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32"/>
  </si>
  <si>
    <t>入荷内訳消費税額</t>
    <rPh sb="0" eb="2">
      <t>ニュウカ</t>
    </rPh>
    <rPh sb="2" eb="4">
      <t>ウチワケ</t>
    </rPh>
    <rPh sb="4" eb="7">
      <t>ショウヒゼイ</t>
    </rPh>
    <rPh sb="7" eb="8">
      <t>ガク</t>
    </rPh>
    <phoneticPr fontId="26"/>
  </si>
  <si>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32"/>
  </si>
  <si>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</si>
  <si>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</si>
  <si>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</si>
  <si>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</si>
  <si>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</si>
  <si>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</si>
  <si>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</si>
  <si>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1"/>
  </si>
  <si>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</si>
  <si>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</si>
  <si>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</si>
  <si>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</si>
  <si>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32"/>
  </si>
  <si>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</si>
  <si>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</si>
  <si>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MM4030308</t>
  </si>
  <si>
    <t>MM4030309</t>
  </si>
  <si>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</si>
  <si>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</si>
  <si>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</si>
  <si>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</si>
  <si>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</si>
  <si>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</si>
  <si>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【前払金を充当する場合】</t>
    <phoneticPr fontId="7"/>
  </si>
  <si>
    <t>　　　「振替元No.」</t>
    <phoneticPr fontId="3"/>
  </si>
  <si>
    <t>準必須　　前払金の支払伝票No.を指定します。前払金残高以外の伝票を充当する場合は必須です。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</si>
  <si>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</si>
  <si>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</si>
  <si>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</si>
  <si>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</si>
  <si>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</si>
  <si>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・「振替元明細行番号」が空白の場合は、該当の支払伝票の中で上から順に充当可能な明細が自動的に特定されます。</t>
    <phoneticPr fontId="3"/>
  </si>
  <si>
    <t>　　・「控除額」を指定することで、出金額の一部を充当できます。</t>
    <phoneticPr fontId="3"/>
  </si>
  <si>
    <t>　　・控除情報は複数行を受け入れできます。これにより、複数の前払金を一つの仕入伝票に充当できます。</t>
    <phoneticPr fontId="3"/>
  </si>
  <si>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</si>
  <si>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</si>
  <si>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</si>
  <si>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</si>
  <si>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</si>
  <si>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</si>
  <si>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</si>
  <si>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</si>
  <si>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7"/>
  </si>
  <si>
    <t>　　２行目「明細」：１明細目、「入荷内訳行番号」：２（在庫内訳②）</t>
    <rPh sb="11" eb="14">
      <t>メイサイメ</t>
    </rPh>
    <rPh sb="27" eb="29">
      <t>ザイコ</t>
    </rPh>
    <rPh sb="29" eb="31">
      <t>ウチワケ</t>
    </rPh>
    <phoneticPr fontId="27"/>
  </si>
  <si>
    <t>【発注伝票または入荷伝票をリレーして受け入れる場合】</t>
    <phoneticPr fontId="3"/>
  </si>
  <si>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</si>
  <si>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3"/>
  </si>
  <si>
    <t>必須　　リレーする伝票の種類を指定します。</t>
    <rPh sb="0" eb="2">
      <t>ヒッス</t>
    </rPh>
    <rPh sb="9" eb="11">
      <t>デンピョウ</t>
    </rPh>
    <rPh sb="12" eb="14">
      <t>シュルイ</t>
    </rPh>
    <rPh sb="15" eb="17">
      <t>シテイ</t>
    </rPh>
    <phoneticPr fontId="3"/>
  </si>
  <si>
    <t>　　　「リレー元仕入先コード」</t>
  </si>
  <si>
    <t>　　　「リレー元入荷内訳行番号」</t>
    <phoneticPr fontId="3"/>
  </si>
  <si>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3"/>
  </si>
  <si>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</si>
  <si>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</si>
  <si>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3"/>
  </si>
  <si>
    <t>半角</t>
    <rPh sb="0" eb="2">
      <t>ハンカク</t>
    </rPh>
    <phoneticPr fontId="1"/>
  </si>
  <si>
    <t>英数カナ</t>
    <rPh sb="0" eb="2">
      <t>エイスウ</t>
    </rPh>
    <phoneticPr fontId="45"/>
  </si>
  <si>
    <t>８</t>
  </si>
  <si>
    <t>銀行コード</t>
  </si>
  <si>
    <t>支店コード</t>
  </si>
  <si>
    <t>7</t>
  </si>
  <si>
    <t>振込専用口座番号10</t>
  </si>
  <si>
    <t>9</t>
  </si>
  <si>
    <t>商品コード</t>
  </si>
  <si>
    <t>担当者名</t>
    <rPh sb="0" eb="3">
      <t>タントウシャ</t>
    </rPh>
    <rPh sb="3" eb="4">
      <t>メイ</t>
    </rPh>
    <phoneticPr fontId="1"/>
  </si>
  <si>
    <t>発注伝票または入荷伝票をリレーして受け入れできます。</t>
    <phoneticPr fontId="3"/>
  </si>
  <si>
    <t>詳細は、欄外の【発注伝票または入荷伝票をリレーして受け入れる場合】参照</t>
    <phoneticPr fontId="3"/>
  </si>
  <si>
    <t>MM5010000</t>
  </si>
  <si>
    <t>伝票区分</t>
    <rPh sb="0" eb="2">
      <t>デン</t>
    </rPh>
    <rPh sb="2" eb="4">
      <t>クブン</t>
    </rPh>
    <phoneticPr fontId="1"/>
  </si>
  <si>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</si>
  <si>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32"/>
  </si>
  <si>
    <t>入荷日付</t>
    <rPh sb="0" eb="2">
      <t>ニュウカ</t>
    </rPh>
    <rPh sb="2" eb="4">
      <t>ヒヅケ</t>
    </rPh>
    <phoneticPr fontId="1"/>
  </si>
  <si>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</si>
  <si>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</si>
  <si>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</si>
  <si>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</si>
  <si>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</si>
  <si>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</si>
  <si>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</si>
  <si>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8"/>
  </si>
  <si>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</si>
  <si>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32"/>
  </si>
  <si>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</si>
  <si>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</si>
  <si>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</si>
  <si>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32"/>
  </si>
  <si>
    <t>MM5010012</t>
  </si>
  <si>
    <t>MM5010013</t>
  </si>
  <si>
    <t>MM5010014</t>
  </si>
  <si>
    <t>リレー区分</t>
    <rPh sb="3" eb="5">
      <t>クブン</t>
    </rPh>
    <phoneticPr fontId="32"/>
  </si>
  <si>
    <t>MM5010242</t>
  </si>
  <si>
    <t>0：未入荷　1：全数入荷　2：一部入荷
詳細は、欄外の【発注伝票または入荷伝票をリレーして受け入れる場合】参照</t>
    <rPh sb="8" eb="10">
      <t>ゼンスウ</t>
    </rPh>
    <rPh sb="15" eb="17">
      <t>イチブ</t>
    </rPh>
    <phoneticPr fontId="32"/>
  </si>
  <si>
    <t>リレー元伝票種類</t>
    <rPh sb="3" eb="4">
      <t>モト</t>
    </rPh>
    <rPh sb="4" eb="6">
      <t>デンピョウ</t>
    </rPh>
    <rPh sb="6" eb="8">
      <t>シュルイ</t>
    </rPh>
    <phoneticPr fontId="32"/>
  </si>
  <si>
    <t>MM5010243</t>
  </si>
  <si>
    <t>準必須</t>
    <rPh sb="0" eb="1">
      <t>ジュン</t>
    </rPh>
    <rPh sb="1" eb="3">
      <t>ヒッス</t>
    </rPh>
    <phoneticPr fontId="32"/>
  </si>
  <si>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32"/>
  </si>
  <si>
    <t>リレー元No.</t>
    <rPh sb="3" eb="4">
      <t>モト</t>
    </rPh>
    <phoneticPr fontId="32"/>
  </si>
  <si>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</si>
  <si>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32"/>
  </si>
  <si>
    <t>リレー元日付</t>
    <rPh sb="3" eb="4">
      <t>モト</t>
    </rPh>
    <rPh sb="4" eb="6">
      <t>ヒヅケ</t>
    </rPh>
    <phoneticPr fontId="32"/>
  </si>
  <si>
    <t>MM5010245</t>
  </si>
  <si>
    <t>リレー元仕入先コード</t>
    <rPh sb="3" eb="4">
      <t>モト</t>
    </rPh>
    <rPh sb="4" eb="6">
      <t>シイレ</t>
    </rPh>
    <rPh sb="6" eb="7">
      <t>サキ</t>
    </rPh>
    <phoneticPr fontId="32"/>
  </si>
  <si>
    <t>MM5010246</t>
  </si>
  <si>
    <t>リレー元部門コード</t>
    <rPh sb="3" eb="4">
      <t>モト</t>
    </rPh>
    <rPh sb="4" eb="6">
      <t>ブモン</t>
    </rPh>
    <phoneticPr fontId="32"/>
  </si>
  <si>
    <t>MM5010247</t>
  </si>
  <si>
    <t>リレー元OBCiD</t>
    <rPh sb="3" eb="4">
      <t>モト</t>
    </rPh>
    <phoneticPr fontId="32"/>
  </si>
  <si>
    <t>MM5010248</t>
  </si>
  <si>
    <t>1～2</t>
  </si>
  <si>
    <t>リレー元明細行番号</t>
    <rPh sb="3" eb="4">
      <t>モト</t>
    </rPh>
    <rPh sb="4" eb="6">
      <t>メイサイ</t>
    </rPh>
    <rPh sb="6" eb="9">
      <t>ギョウバンゴウ</t>
    </rPh>
    <phoneticPr fontId="32"/>
  </si>
  <si>
    <t>MM5010249</t>
  </si>
  <si>
    <t>リレー元入荷内訳行番号</t>
    <rPh sb="3" eb="4">
      <t>モト</t>
    </rPh>
    <rPh sb="4" eb="6">
      <t>ニュウカ</t>
    </rPh>
    <rPh sb="6" eb="8">
      <t>ウチワケ</t>
    </rPh>
    <rPh sb="8" eb="11">
      <t>ギョウバンゴウ</t>
    </rPh>
    <phoneticPr fontId="32"/>
  </si>
  <si>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</si>
  <si>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32"/>
  </si>
  <si>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</si>
  <si>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32"/>
  </si>
  <si>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</si>
  <si>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</si>
  <si>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</si>
  <si>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</si>
  <si>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</si>
  <si>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</si>
  <si>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</si>
  <si>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</si>
  <si>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7"/>
  </si>
  <si>
    <t>MM5010206</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</si>
  <si>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17"/>
  </si>
  <si>
    <t>MM5010207</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</si>
  <si>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</si>
  <si>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7"/>
  </si>
  <si>
    <t>MM5010208</t>
  </si>
  <si>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</si>
  <si>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</si>
  <si>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</si>
  <si>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43"/>
  </si>
  <si>
    <t>棚番No.</t>
    <rPh sb="0" eb="1">
      <t>タナ</t>
    </rPh>
    <rPh sb="1" eb="2">
      <t>バン</t>
    </rPh>
    <phoneticPr fontId="17"/>
  </si>
  <si>
    <t>MM5010211</t>
  </si>
  <si>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</si>
  <si>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</si>
  <si>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</si>
  <si>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</si>
  <si>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</si>
  <si>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</si>
  <si>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</si>
  <si>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</si>
  <si>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32"/>
  </si>
  <si>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</si>
  <si>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32"/>
  </si>
  <si>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</si>
  <si>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32"/>
  </si>
  <si>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</si>
  <si>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32"/>
  </si>
  <si>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</si>
  <si>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32"/>
  </si>
  <si>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</si>
  <si>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</si>
  <si>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</si>
  <si>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</si>
  <si>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</si>
  <si>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</si>
  <si>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43"/>
  </si>
  <si>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</si>
  <si>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</si>
  <si>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</si>
  <si>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</si>
  <si>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</si>
  <si>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</si>
  <si>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</si>
  <si>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2"/>
  </si>
  <si>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</si>
  <si>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2"/>
  </si>
  <si>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</si>
  <si>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2"/>
  </si>
  <si>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</si>
  <si>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2"/>
  </si>
  <si>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</si>
  <si>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2"/>
  </si>
  <si>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</si>
  <si>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32"/>
  </si>
  <si>
    <t>数字</t>
    <rPh sb="0" eb="2">
      <t>スウジ</t>
    </rPh>
    <phoneticPr fontId="44"/>
  </si>
  <si>
    <t>この項目は、『Sシステム』をお使いの場合に受け入れできます。</t>
    <rPh sb="15" eb="16">
      <t>ツカ</t>
    </rPh>
    <phoneticPr fontId="32"/>
  </si>
  <si>
    <t>文字</t>
    <rPh sb="0" eb="2">
      <t>モジ</t>
    </rPh>
    <phoneticPr fontId="44"/>
  </si>
  <si>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</si>
  <si>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</si>
  <si>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</si>
  <si>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</si>
  <si>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3"/>
  </si>
  <si>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</si>
  <si>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3"/>
  </si>
  <si>
    <t>　　　「リレー元入荷内訳行番号」</t>
    <rPh sb="8" eb="10">
      <t>ニュウカ</t>
    </rPh>
    <phoneticPr fontId="3"/>
  </si>
  <si>
    <t>リレー元の発注明細の入荷内訳行数が2行以上の場合は必須</t>
    <rPh sb="5" eb="7">
      <t>ハッチュウ</t>
    </rPh>
    <rPh sb="10" eb="12">
      <t>ニュウカ</t>
    </rPh>
    <rPh sb="25" eb="27">
      <t>ヒッス</t>
    </rPh>
    <phoneticPr fontId="3"/>
  </si>
  <si>
    <t>　　・「リレー元明細行番号」が空白の場合は、該当の伝票の中で上から順にリレー可能な明細を自動的に特定します。</t>
    <phoneticPr fontId="3"/>
  </si>
  <si>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</si>
  <si>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</si>
  <si>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3"/>
  </si>
  <si>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3"/>
  </si>
  <si>
    <t>受注伝票（『商奉行クラウド』をご利用の場合）または出荷伝票をリレーして受け入れできます。</t>
    <phoneticPr fontId="3"/>
  </si>
  <si>
    <t>MM5020000</t>
  </si>
  <si>
    <t>MM5020001</t>
  </si>
  <si>
    <t>0：出荷　1：出荷調整　2：仮出荷　3：仮出荷戻り
空白データを受け入れた場合は、「0：出荷」が設定されます。
詳細は、欄外の【受注伝票または出荷伝票をリレーして受け入れる場合】参照</t>
  </si>
  <si>
    <t>出荷日付</t>
    <rPh sb="0" eb="2">
      <t>シュッカ</t>
    </rPh>
    <rPh sb="2" eb="4">
      <t>ヒヅケ</t>
    </rPh>
    <phoneticPr fontId="1"/>
  </si>
  <si>
    <t>MM5020002</t>
  </si>
  <si>
    <t>MM5020003</t>
  </si>
  <si>
    <t>得意先コード</t>
    <rPh sb="0" eb="2">
      <t>トクイ</t>
    </rPh>
    <phoneticPr fontId="32"/>
  </si>
  <si>
    <t>MM5020004</t>
  </si>
  <si>
    <t>得意先名</t>
    <rPh sb="0" eb="2">
      <t>トクイ</t>
    </rPh>
    <rPh sb="3" eb="4">
      <t>メイ</t>
    </rPh>
    <phoneticPr fontId="32"/>
  </si>
  <si>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</si>
  <si>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</si>
  <si>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32"/>
  </si>
  <si>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</si>
  <si>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</si>
  <si>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32"/>
  </si>
  <si>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</si>
  <si>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</si>
  <si>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32"/>
  </si>
  <si>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</si>
  <si>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32"/>
  </si>
  <si>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</si>
  <si>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</si>
  <si>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</si>
  <si>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32"/>
  </si>
  <si>
    <t>MM5020012</t>
  </si>
  <si>
    <t>MM5020013</t>
  </si>
  <si>
    <t>MM5020014</t>
  </si>
  <si>
    <t>得意先略称</t>
    <rPh sb="0" eb="3">
      <t>トクイサキ</t>
    </rPh>
    <rPh sb="3" eb="5">
      <t>リャクショウ</t>
    </rPh>
    <phoneticPr fontId="0"/>
  </si>
  <si>
    <t>MM5020225</t>
  </si>
  <si>
    <t>0：未出荷　1：全数出荷　2：一部出荷
詳細は、欄外の【受注伝票または出荷伝票をリレーして受け入れる場合】参照</t>
    <rPh sb="8" eb="10">
      <t>ゼンスウ</t>
    </rPh>
    <rPh sb="15" eb="17">
      <t>イチブ</t>
    </rPh>
    <phoneticPr fontId="32"/>
  </si>
  <si>
    <t>MM5020226</t>
  </si>
  <si>
    <t>0：受注伝票　1：出荷伝票
【必須になる条件】
リレー入力の場合
詳細は、欄外の【受注伝票または出荷伝票をリレーして受け入れる場合】参照</t>
    <rPh sb="4" eb="6">
      <t>デンピョウ</t>
    </rPh>
    <rPh sb="11" eb="13">
      <t>デンピョウ</t>
    </rPh>
    <phoneticPr fontId="32"/>
  </si>
  <si>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</si>
  <si>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32"/>
  </si>
  <si>
    <t>MM5020237</t>
  </si>
  <si>
    <t>リレー元得意先コード</t>
    <rPh sb="3" eb="4">
      <t>モト</t>
    </rPh>
    <rPh sb="4" eb="7">
      <t>トクイサキ</t>
    </rPh>
    <phoneticPr fontId="32"/>
  </si>
  <si>
    <t>MM5020238</t>
  </si>
  <si>
    <t>MM5020239</t>
  </si>
  <si>
    <t>リレー元ＯＢＣｉＤ</t>
    <rPh sb="3" eb="4">
      <t>モト</t>
    </rPh>
    <phoneticPr fontId="32"/>
  </si>
  <si>
    <t>MM5020240</t>
  </si>
  <si>
    <t>MM5020241</t>
  </si>
  <si>
    <t>リレー元出荷内訳行番号</t>
    <rPh sb="3" eb="4">
      <t>モト</t>
    </rPh>
    <rPh sb="4" eb="6">
      <t>シュッカ</t>
    </rPh>
    <rPh sb="6" eb="8">
      <t>ウチワケ</t>
    </rPh>
    <rPh sb="8" eb="11">
      <t>ギョウバンゴウ</t>
    </rPh>
    <phoneticPr fontId="32"/>
  </si>
  <si>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</si>
  <si>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</si>
  <si>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</si>
  <si>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</si>
  <si>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</si>
  <si>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</si>
  <si>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</si>
  <si>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</si>
  <si>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</si>
  <si>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</si>
  <si>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</si>
  <si>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</si>
  <si>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</si>
  <si>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</si>
  <si>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</si>
  <si>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</si>
  <si>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</si>
  <si>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1~10</t>
  </si>
  <si>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</si>
  <si>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</si>
  <si>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</si>
  <si>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</si>
  <si>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</si>
  <si>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</si>
  <si>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</si>
  <si>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</si>
  <si>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</si>
  <si>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</si>
  <si>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32"/>
  </si>
  <si>
    <t>MM5020222</t>
  </si>
  <si>
    <t>MM5020223</t>
  </si>
  <si>
    <t>売上計上基準</t>
    <rPh sb="0" eb="2">
      <t>ウリアゲ</t>
    </rPh>
    <rPh sb="2" eb="4">
      <t>ケイジョウ</t>
    </rPh>
    <rPh sb="4" eb="6">
      <t>キジュン</t>
    </rPh>
    <phoneticPr fontId="32"/>
  </si>
  <si>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</si>
  <si>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43"/>
  </si>
  <si>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</si>
  <si>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</si>
  <si>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</si>
  <si>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</si>
  <si>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</si>
  <si>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</si>
  <si>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</si>
  <si>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</si>
  <si>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</si>
  <si>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</si>
  <si>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32"/>
  </si>
  <si>
    <t>この項目は、『Sシステム』をお使いの場合に受け入れできます。</t>
  </si>
  <si>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</si>
  <si>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</si>
  <si>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</si>
  <si>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3"/>
  </si>
  <si>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3"/>
  </si>
  <si>
    <t>リレー元の受注明細の出荷内訳行数が2行以上の場合は必須</t>
    <rPh sb="25" eb="27">
      <t>ヒッス</t>
    </rPh>
    <phoneticPr fontId="3"/>
  </si>
  <si>
    <t>　　・「リレー元明細行番号」が空白の場合は、該当の伝票の中で上から順にリレー可能な明細が自動的に特定されます。</t>
    <phoneticPr fontId="3"/>
  </si>
  <si>
    <t>　　　ただし、「出荷区分」が「２：一部出荷」で「数量」が全数の場合は、「１：全数出荷」として受け入れられます。</t>
    <rPh sb="19" eb="21">
      <t>シュッカ</t>
    </rPh>
    <rPh sb="40" eb="42">
      <t>シュッカ</t>
    </rPh>
    <rPh sb="46" eb="47">
      <t>ウ</t>
    </rPh>
    <rPh sb="48" eb="49">
      <t>イ</t>
    </rPh>
    <phoneticPr fontId="3"/>
  </si>
  <si>
    <t>構成品振替伝票データ</t>
    <phoneticPr fontId="3"/>
  </si>
  <si>
    <t>MM5100000</t>
  </si>
  <si>
    <t>MM5100001</t>
  </si>
  <si>
    <t>0：生産　1：分解
空白データを受け入れた場合は、「0：生産」が設定されます。</t>
    <rPh sb="6" eb="8">
      <t>ブンカイ</t>
    </rPh>
    <phoneticPr fontId="32"/>
  </si>
  <si>
    <t>完了区分</t>
    <rPh sb="0" eb="2">
      <t>カンリョウ</t>
    </rPh>
    <rPh sb="2" eb="4">
      <t>クブン</t>
    </rPh>
    <phoneticPr fontId="1"/>
  </si>
  <si>
    <t>MM5100002</t>
  </si>
  <si>
    <t>0：着手　1：完成</t>
    <rPh sb="2" eb="4">
      <t>チャクシュ</t>
    </rPh>
    <rPh sb="7" eb="9">
      <t>カンセイ</t>
    </rPh>
    <phoneticPr fontId="32"/>
  </si>
  <si>
    <t>着手日付</t>
    <rPh sb="0" eb="2">
      <t>チャクシュ</t>
    </rPh>
    <rPh sb="2" eb="4">
      <t>ヒヅケ</t>
    </rPh>
    <phoneticPr fontId="1"/>
  </si>
  <si>
    <t>MM5100003</t>
  </si>
  <si>
    <t>完了日付</t>
    <rPh sb="0" eb="2">
      <t>カンリョウ</t>
    </rPh>
    <rPh sb="2" eb="4">
      <t>ヒヅケ</t>
    </rPh>
    <phoneticPr fontId="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</si>
  <si>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</si>
  <si>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32"/>
  </si>
  <si>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</si>
  <si>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32"/>
  </si>
  <si>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</si>
  <si>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</si>
  <si>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32"/>
  </si>
  <si>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</si>
  <si>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</si>
  <si>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32"/>
  </si>
  <si>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</si>
  <si>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32"/>
  </si>
  <si>
    <t>MM5100010</t>
  </si>
  <si>
    <t>MM5100011</t>
  </si>
  <si>
    <t>MM5100012</t>
  </si>
  <si>
    <t>構成品商品コード種類</t>
    <rPh sb="0" eb="2">
      <t>コウセイ</t>
    </rPh>
    <rPh sb="2" eb="3">
      <t>ヒン</t>
    </rPh>
    <rPh sb="3" eb="5">
      <t>ショウヒン</t>
    </rPh>
    <rPh sb="8" eb="10">
      <t>シュルイ</t>
    </rPh>
    <phoneticPr fontId="32"/>
  </si>
  <si>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</si>
  <si>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32"/>
  </si>
  <si>
    <t>構成品商品コード</t>
    <rPh sb="0" eb="2">
      <t>コウセイ</t>
    </rPh>
    <rPh sb="2" eb="3">
      <t>ヒン</t>
    </rPh>
    <rPh sb="3" eb="5">
      <t>ショウヒン</t>
    </rPh>
    <phoneticPr fontId="32"/>
  </si>
  <si>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</si>
  <si>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</si>
  <si>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32"/>
  </si>
  <si>
    <t>MM5100015</t>
  </si>
  <si>
    <t>構成品商品名２</t>
    <rPh sb="0" eb="2">
      <t>コウセイ</t>
    </rPh>
    <rPh sb="2" eb="3">
      <t>ヒン</t>
    </rPh>
    <rPh sb="3" eb="6">
      <t>ショウヒンメイ</t>
    </rPh>
    <phoneticPr fontId="32"/>
  </si>
  <si>
    <t>MM5100016</t>
  </si>
  <si>
    <t>構成品商品名３</t>
    <rPh sb="0" eb="2">
      <t>コウセイ</t>
    </rPh>
    <rPh sb="2" eb="3">
      <t>ヒン</t>
    </rPh>
    <rPh sb="3" eb="6">
      <t>ショウヒンメイ</t>
    </rPh>
    <phoneticPr fontId="32"/>
  </si>
  <si>
    <t>MM5100017</t>
  </si>
  <si>
    <t>構成品バリエーションコード種類</t>
    <rPh sb="0" eb="2">
      <t>コウセイ</t>
    </rPh>
    <rPh sb="2" eb="3">
      <t>ヒン</t>
    </rPh>
    <rPh sb="13" eb="15">
      <t>シュルイ</t>
    </rPh>
    <phoneticPr fontId="32"/>
  </si>
  <si>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</si>
  <si>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32"/>
  </si>
  <si>
    <t>構成品バリエーションコード</t>
    <rPh sb="0" eb="2">
      <t>コウセイ</t>
    </rPh>
    <rPh sb="2" eb="3">
      <t>ヒン</t>
    </rPh>
    <phoneticPr fontId="32"/>
  </si>
  <si>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</si>
  <si>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32"/>
  </si>
  <si>
    <t>構成品荷姿コード</t>
    <rPh sb="0" eb="2">
      <t>コウセイ</t>
    </rPh>
    <rPh sb="2" eb="3">
      <t>ヒン</t>
    </rPh>
    <rPh sb="3" eb="5">
      <t>ニスガタ</t>
    </rPh>
    <phoneticPr fontId="32"/>
  </si>
  <si>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</si>
  <si>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1"/>
  </si>
  <si>
    <t>構成品倉庫コード</t>
    <rPh sb="0" eb="2">
      <t>コウセイ</t>
    </rPh>
    <rPh sb="2" eb="3">
      <t>ヒン</t>
    </rPh>
    <rPh sb="3" eb="5">
      <t>ソウコ</t>
    </rPh>
    <phoneticPr fontId="32"/>
  </si>
  <si>
    <t>MM5100021</t>
  </si>
  <si>
    <t>桁数は、設定（メインメニュー右上にある[設定]アイコンから[運用設定]メニューの[在庫管理]ページ）によって異なります。</t>
    <rPh sb="41" eb="43">
      <t>ザイコ</t>
    </rPh>
    <rPh sb="43" eb="45">
      <t>カンリ</t>
    </rPh>
    <phoneticPr fontId="32"/>
  </si>
  <si>
    <t>生産単位数</t>
    <rPh sb="0" eb="2">
      <t>セイサン</t>
    </rPh>
    <rPh sb="2" eb="4">
      <t>タンイ</t>
    </rPh>
    <rPh sb="4" eb="5">
      <t>スウ</t>
    </rPh>
    <phoneticPr fontId="32"/>
  </si>
  <si>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</si>
  <si>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</si>
  <si>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32"/>
  </si>
  <si>
    <t>MM5100023</t>
  </si>
  <si>
    <t>整数９桁　マイナスも可</t>
  </si>
  <si>
    <t>構成品数量</t>
    <rPh sb="0" eb="2">
      <t>コウセイ</t>
    </rPh>
    <rPh sb="2" eb="3">
      <t>ヒン</t>
    </rPh>
    <rPh sb="3" eb="5">
      <t>スウリョウ</t>
    </rPh>
    <phoneticPr fontId="32"/>
  </si>
  <si>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</si>
  <si>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</si>
  <si>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32"/>
  </si>
  <si>
    <t>MM5100025</t>
  </si>
  <si>
    <t>空白データを受け入れた場合は、商品の単位（[商品]メニューの[基本]ページで設定）が設定されます。</t>
  </si>
  <si>
    <t>構成品単価</t>
    <rPh sb="0" eb="2">
      <t>コウセイ</t>
    </rPh>
    <rPh sb="2" eb="3">
      <t>ヒン</t>
    </rPh>
    <rPh sb="3" eb="5">
      <t>タンカ</t>
    </rPh>
    <phoneticPr fontId="32"/>
  </si>
  <si>
    <t>MM5100026</t>
  </si>
  <si>
    <t>整数９桁　小数４桁
形式は、表紙の「数量・金額の形式」参照</t>
  </si>
  <si>
    <t>構成品金額</t>
    <rPh sb="0" eb="2">
      <t>コウセイ</t>
    </rPh>
    <rPh sb="2" eb="3">
      <t>ヒン</t>
    </rPh>
    <rPh sb="3" eb="5">
      <t>キンガク</t>
    </rPh>
    <phoneticPr fontId="32"/>
  </si>
  <si>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</si>
  <si>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</si>
  <si>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32"/>
  </si>
  <si>
    <t>MM5100028</t>
  </si>
  <si>
    <t>構成品数量小数桁</t>
    <rPh sb="0" eb="2">
      <t>コウセイ</t>
    </rPh>
    <rPh sb="2" eb="3">
      <t>ヒン</t>
    </rPh>
    <rPh sb="3" eb="5">
      <t>スウリョウ</t>
    </rPh>
    <rPh sb="5" eb="7">
      <t>ショウスウ</t>
    </rPh>
    <rPh sb="7" eb="8">
      <t>ケタ</t>
    </rPh>
    <phoneticPr fontId="32"/>
  </si>
  <si>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</si>
  <si>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32"/>
  </si>
  <si>
    <t>構成品単価小数桁</t>
    <rPh sb="0" eb="2">
      <t>コウセイ</t>
    </rPh>
    <rPh sb="2" eb="3">
      <t>ヒン</t>
    </rPh>
    <rPh sb="3" eb="5">
      <t>タンカ</t>
    </rPh>
    <rPh sb="5" eb="7">
      <t>ショウスウ</t>
    </rPh>
    <rPh sb="7" eb="8">
      <t>ケタ</t>
    </rPh>
    <phoneticPr fontId="32"/>
  </si>
  <si>
    <t>MM5100030</t>
  </si>
  <si>
    <t>０～４
空白データを受け入れた場合は、「単価」の小数桁と商品の単価小数桁（[在庫単価]メニューで設定）の大きい方が設定されます。</t>
    <rPh sb="38" eb="40">
      <t>ザイコ</t>
    </rPh>
    <phoneticPr fontId="32"/>
  </si>
  <si>
    <t>準必須</t>
    <rPh sb="0" eb="3">
      <t>ジュンヒッス</t>
    </rPh>
    <phoneticPr fontId="32"/>
  </si>
  <si>
    <t>【構成品在庫情報】</t>
    <rPh sb="1" eb="3">
      <t>コウセイ</t>
    </rPh>
    <rPh sb="3" eb="4">
      <t>ヒン</t>
    </rPh>
    <rPh sb="4" eb="6">
      <t>ザイコ</t>
    </rPh>
    <rPh sb="6" eb="8">
      <t>ジョウホウ</t>
    </rPh>
    <phoneticPr fontId="1"/>
  </si>
  <si>
    <t>構成品棚番No.</t>
    <rPh sb="0" eb="2">
      <t>コウセイ</t>
    </rPh>
    <rPh sb="2" eb="3">
      <t>ヒン</t>
    </rPh>
    <rPh sb="3" eb="5">
      <t>タナバン</t>
    </rPh>
    <phoneticPr fontId="32"/>
  </si>
  <si>
    <t>MM5100102</t>
  </si>
  <si>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43"/>
  </si>
  <si>
    <t>MM5100201</t>
  </si>
  <si>
    <t>MM5100202</t>
  </si>
  <si>
    <t>明細種別</t>
    <rPh sb="0" eb="2">
      <t>メイサイ</t>
    </rPh>
    <rPh sb="2" eb="4">
      <t>シュベツ</t>
    </rPh>
    <phoneticPr fontId="32"/>
  </si>
  <si>
    <t>MM5100302</t>
  </si>
  <si>
    <t>0：部品　1：副産物
空白データを受け入れた場合は、「0：部品」が設定されます。</t>
    <rPh sb="2" eb="4">
      <t>ブヒン</t>
    </rPh>
    <rPh sb="7" eb="8">
      <t>フク</t>
    </rPh>
    <rPh sb="8" eb="10">
      <t>サンブツ</t>
    </rPh>
    <rPh sb="29" eb="31">
      <t>ブヒン</t>
    </rPh>
    <phoneticPr fontId="32"/>
  </si>
  <si>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</si>
  <si>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1"/>
  </si>
  <si>
    <t>明細商品コード種類</t>
    <rPh sb="0" eb="2">
      <t>メイサイ</t>
    </rPh>
    <rPh sb="2" eb="4">
      <t>ショウヒン</t>
    </rPh>
    <rPh sb="7" eb="9">
      <t>シュルイ</t>
    </rPh>
    <phoneticPr fontId="32"/>
  </si>
  <si>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</si>
  <si>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</si>
  <si>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32"/>
  </si>
  <si>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</si>
  <si>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</si>
  <si>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32"/>
  </si>
  <si>
    <t>MM5100306</t>
  </si>
  <si>
    <t>この項目は、「明細区分」が「10：付箋 」の場合は受け入れできません。
空白データを受け入れた場合は、商品の商品名（[商品]メニューで設定）が設定されます。</t>
    <rPh sb="7" eb="9">
      <t>メイサイ</t>
    </rPh>
    <phoneticPr fontId="32"/>
  </si>
  <si>
    <t>明細商品名２</t>
    <rPh sb="0" eb="2">
      <t>メイサイ</t>
    </rPh>
    <rPh sb="2" eb="5">
      <t>ショウヒンメイ</t>
    </rPh>
    <phoneticPr fontId="32"/>
  </si>
  <si>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</si>
  <si>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32"/>
  </si>
  <si>
    <t>明細商品名３</t>
    <rPh sb="0" eb="2">
      <t>メイサイ</t>
    </rPh>
    <rPh sb="2" eb="5">
      <t>ショウヒンメイ</t>
    </rPh>
    <phoneticPr fontId="32"/>
  </si>
  <si>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</si>
  <si>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32"/>
  </si>
  <si>
    <t>明細バリエーションコード種類</t>
    <rPh sb="0" eb="2">
      <t>メイサイ</t>
    </rPh>
    <rPh sb="12" eb="14">
      <t>シュルイ</t>
    </rPh>
    <phoneticPr fontId="32"/>
  </si>
  <si>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</si>
  <si>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32"/>
  </si>
  <si>
    <t>明細バリエーションコード</t>
    <rPh sb="0" eb="2">
      <t>メイサイ</t>
    </rPh>
    <phoneticPr fontId="32"/>
  </si>
  <si>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</si>
  <si>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32"/>
  </si>
  <si>
    <t>明細荷姿コード</t>
    <rPh sb="0" eb="2">
      <t>メイサイ</t>
    </rPh>
    <rPh sb="2" eb="4">
      <t>ニスガタ</t>
    </rPh>
    <phoneticPr fontId="32"/>
  </si>
  <si>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</si>
  <si>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</si>
  <si>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32"/>
  </si>
  <si>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</si>
  <si>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43"/>
  </si>
  <si>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</si>
  <si>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</si>
  <si>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16"/>
  </si>
  <si>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</si>
  <si>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</si>
  <si>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</si>
  <si>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32"/>
  </si>
  <si>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</si>
  <si>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32"/>
  </si>
  <si>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</si>
  <si>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32"/>
  </si>
  <si>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</si>
  <si>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32"/>
  </si>
  <si>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</si>
  <si>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32"/>
  </si>
  <si>
    <t>明細数量</t>
    <rPh sb="0" eb="2">
      <t>メイサイ</t>
    </rPh>
    <rPh sb="2" eb="4">
      <t>スウリョウ</t>
    </rPh>
    <phoneticPr fontId="32"/>
  </si>
  <si>
    <t>MM5100321</t>
  </si>
  <si>
    <t>明細単位</t>
    <rPh sb="0" eb="2">
      <t>メイサイ</t>
    </rPh>
    <rPh sb="2" eb="4">
      <t>タンイ</t>
    </rPh>
    <phoneticPr fontId="32"/>
  </si>
  <si>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</si>
  <si>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</si>
  <si>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32"/>
  </si>
  <si>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</si>
  <si>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</si>
  <si>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32"/>
  </si>
  <si>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</si>
  <si>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</si>
  <si>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32"/>
  </si>
  <si>
    <t>MM5100325</t>
  </si>
  <si>
    <t>生産時計算</t>
    <rPh sb="0" eb="2">
      <t>セイサン</t>
    </rPh>
    <rPh sb="2" eb="3">
      <t>ジ</t>
    </rPh>
    <rPh sb="3" eb="5">
      <t>ケイサン</t>
    </rPh>
    <phoneticPr fontId="32"/>
  </si>
  <si>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</si>
  <si>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32"/>
  </si>
  <si>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</si>
  <si>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32"/>
  </si>
  <si>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</si>
  <si>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</si>
  <si>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</si>
  <si>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32"/>
  </si>
  <si>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</si>
  <si>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32"/>
  </si>
  <si>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</si>
  <si>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32"/>
  </si>
  <si>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</si>
  <si>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32"/>
  </si>
  <si>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</si>
  <si>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32"/>
  </si>
  <si>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</si>
  <si>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32"/>
  </si>
  <si>
    <t>明細数量小数桁</t>
    <rPh sb="0" eb="2">
      <t>メイサイ</t>
    </rPh>
    <rPh sb="2" eb="4">
      <t>スウリョウ</t>
    </rPh>
    <rPh sb="4" eb="6">
      <t>ショウスウ</t>
    </rPh>
    <rPh sb="6" eb="7">
      <t>ケタ</t>
    </rPh>
    <phoneticPr fontId="32"/>
  </si>
  <si>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</si>
  <si>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32"/>
  </si>
  <si>
    <t>明細単価小数桁</t>
    <rPh sb="0" eb="2">
      <t>メイサイ</t>
    </rPh>
    <rPh sb="2" eb="4">
      <t>タンカ</t>
    </rPh>
    <rPh sb="4" eb="6">
      <t>ショウスウ</t>
    </rPh>
    <rPh sb="6" eb="7">
      <t>ケタ</t>
    </rPh>
    <phoneticPr fontId="32"/>
  </si>
  <si>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</si>
  <si>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32"/>
  </si>
  <si>
    <t>【明細在庫情報】</t>
    <rPh sb="1" eb="3">
      <t>メイサイ</t>
    </rPh>
    <rPh sb="3" eb="5">
      <t>ザイコ</t>
    </rPh>
    <rPh sb="5" eb="7">
      <t>ジョウホウ</t>
    </rPh>
    <phoneticPr fontId="1"/>
  </si>
  <si>
    <t>明細在庫内訳行番号</t>
    <rPh sb="0" eb="2">
      <t>メイサイ</t>
    </rPh>
    <rPh sb="2" eb="4">
      <t>ザイコ</t>
    </rPh>
    <rPh sb="4" eb="6">
      <t>ウチワケ</t>
    </rPh>
    <rPh sb="6" eb="9">
      <t>ギョウバンゴウ</t>
    </rPh>
    <phoneticPr fontId="32"/>
  </si>
  <si>
    <t>MM5100401</t>
  </si>
  <si>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16"/>
  </si>
  <si>
    <t>明細棚番No.</t>
    <rPh sb="0" eb="2">
      <t>メイサイ</t>
    </rPh>
    <rPh sb="2" eb="4">
      <t>タナバン</t>
    </rPh>
    <phoneticPr fontId="32"/>
  </si>
  <si>
    <t>MM5100402</t>
  </si>
  <si>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43"/>
  </si>
  <si>
    <t>明細在庫内訳数量</t>
    <rPh sb="2" eb="4">
      <t>ザイコ</t>
    </rPh>
    <rPh sb="4" eb="6">
      <t>ウチワケ</t>
    </rPh>
    <rPh sb="6" eb="8">
      <t>スウリョウ</t>
    </rPh>
    <phoneticPr fontId="32"/>
  </si>
  <si>
    <t>MM5100404</t>
  </si>
  <si>
    <t>明細在庫内訳バラ数量</t>
    <rPh sb="0" eb="2">
      <t>メイサイ</t>
    </rPh>
    <rPh sb="2" eb="4">
      <t>ザイコ</t>
    </rPh>
    <rPh sb="4" eb="6">
      <t>ウチワケ</t>
    </rPh>
    <rPh sb="8" eb="10">
      <t>スウリョウ</t>
    </rPh>
    <phoneticPr fontId="32"/>
  </si>
  <si>
    <t>MM5100405</t>
  </si>
  <si>
    <t>この項目は、『Sシステム』をお使いの場合に出力できます。</t>
    <rPh sb="2" eb="4">
      <t>コウモク</t>
    </rPh>
    <rPh sb="21" eb="23">
      <t>シュツリョク</t>
    </rPh>
    <phoneticPr fontId="32"/>
  </si>
  <si>
    <t>明細在庫内訳金額</t>
    <rPh sb="0" eb="2">
      <t>メイサイ</t>
    </rPh>
    <rPh sb="2" eb="4">
      <t>ザイコ</t>
    </rPh>
    <rPh sb="4" eb="6">
      <t>ウチワケ</t>
    </rPh>
    <rPh sb="6" eb="8">
      <t>キンガク</t>
    </rPh>
    <phoneticPr fontId="16"/>
  </si>
  <si>
    <t>MM5100406</t>
  </si>
  <si>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32"/>
  </si>
  <si>
    <t>【明細在庫がある明細の受け入れ】</t>
    <rPh sb="1" eb="5">
      <t>メイサイザイコ</t>
    </rPh>
    <phoneticPr fontId="0"/>
  </si>
  <si>
    <t>　　明細在庫内訳がある明細を受け入れる場合は、「明細」と「明細在庫内訳行番号」を以下のように設定します。</t>
    <rPh sb="2" eb="4">
      <t>メイサイ</t>
    </rPh>
    <rPh sb="4" eb="8">
      <t>ザイコウチワケ</t>
    </rPh>
    <rPh sb="29" eb="31">
      <t>メイサイ</t>
    </rPh>
    <rPh sb="31" eb="35">
      <t>ザイコウチワケ</t>
    </rPh>
    <rPh sb="35" eb="36">
      <t>ギョウ</t>
    </rPh>
    <phoneticPr fontId="0"/>
  </si>
  <si>
    <t>　　　┗明細在庫内訳①　20</t>
    <rPh sb="4" eb="6">
      <t>メイサイ</t>
    </rPh>
    <rPh sb="6" eb="8">
      <t>ザイコ</t>
    </rPh>
    <rPh sb="8" eb="10">
      <t>ウチワケ</t>
    </rPh>
    <phoneticPr fontId="0"/>
  </si>
  <si>
    <t>　　　┗明細在庫内訳②　80</t>
    <rPh sb="4" eb="10">
      <t>メイサイザイコウチワケ</t>
    </rPh>
    <phoneticPr fontId="0"/>
  </si>
  <si>
    <t>　　１行目「明細」：１明細目、「明細在庫内訳行番号」：１（明細在庫内訳①）</t>
    <rPh sb="11" eb="14">
      <t>メイサイメ</t>
    </rPh>
    <rPh sb="16" eb="18">
      <t>メイサイ</t>
    </rPh>
    <rPh sb="18" eb="20">
      <t>ザイコ</t>
    </rPh>
    <rPh sb="20" eb="22">
      <t>ウチワケ</t>
    </rPh>
    <rPh sb="29" eb="33">
      <t>メイサイザイコ</t>
    </rPh>
    <rPh sb="33" eb="35">
      <t>ウチワケ</t>
    </rPh>
    <phoneticPr fontId="27"/>
  </si>
  <si>
    <t>　　２行目「明細」：１明細目、「明細在庫内訳行番号」：２（明細在庫内訳②）</t>
    <rPh sb="11" eb="14">
      <t>メイサイメ</t>
    </rPh>
    <rPh sb="16" eb="20">
      <t>メイサイザイコ</t>
    </rPh>
    <rPh sb="20" eb="22">
      <t>ウチワケ</t>
    </rPh>
    <rPh sb="29" eb="33">
      <t>メイサイザイコ</t>
    </rPh>
    <rPh sb="33" eb="35">
      <t>ウチワケ</t>
    </rPh>
    <phoneticPr fontId="27"/>
  </si>
  <si>
    <t>MM5050000</t>
  </si>
  <si>
    <t>伝票区分</t>
    <rPh sb="0" eb="2">
      <t>デン</t>
    </rPh>
    <rPh sb="2" eb="4">
      <t>クブン</t>
    </rPh>
    <phoneticPr fontId="49"/>
  </si>
  <si>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</si>
  <si>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0"/>
  </si>
  <si>
    <t>振替日付</t>
    <rPh sb="0" eb="4">
      <t>フリカエヒヅケ</t>
    </rPh>
    <phoneticPr fontId="1"/>
  </si>
  <si>
    <t>MM5050003</t>
  </si>
  <si>
    <t>MM5050006</t>
  </si>
  <si>
    <t>払出倉庫コード</t>
    <rPh sb="0" eb="2">
      <t>ハライダシ</t>
    </rPh>
    <rPh sb="2" eb="4">
      <t>ソウコ</t>
    </rPh>
    <phoneticPr fontId="32"/>
  </si>
  <si>
    <t>MM5050007</t>
  </si>
  <si>
    <t>払出部門コード</t>
    <rPh sb="0" eb="2">
      <t>ハライダシ</t>
    </rPh>
    <rPh sb="2" eb="4">
      <t>ブモン</t>
    </rPh>
    <phoneticPr fontId="32"/>
  </si>
  <si>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</si>
  <si>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32"/>
  </si>
  <si>
    <t>払出担当者コード</t>
    <rPh sb="0" eb="2">
      <t>ハライダシ</t>
    </rPh>
    <rPh sb="2" eb="5">
      <t>タントウシャ</t>
    </rPh>
    <phoneticPr fontId="32"/>
  </si>
  <si>
    <t>MM5050009</t>
  </si>
  <si>
    <t>払出プロジェクトコード</t>
    <rPh sb="0" eb="2">
      <t>ハライダシ</t>
    </rPh>
    <phoneticPr fontId="32"/>
  </si>
  <si>
    <t>MM5050010</t>
  </si>
  <si>
    <t>払出工程／工種コード</t>
    <rPh sb="0" eb="2">
      <t>ハライダシ</t>
    </rPh>
    <rPh sb="2" eb="7">
      <t>コウテイ</t>
    </rPh>
    <phoneticPr fontId="1"/>
  </si>
  <si>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</si>
  <si>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1"/>
  </si>
  <si>
    <t>受入倉庫コード</t>
    <rPh sb="0" eb="2">
      <t>ウケイレ</t>
    </rPh>
    <rPh sb="2" eb="4">
      <t>ソウコ</t>
    </rPh>
    <phoneticPr fontId="32"/>
  </si>
  <si>
    <t>MM5050012</t>
  </si>
  <si>
    <t>受入部門コード</t>
    <rPh sb="0" eb="2">
      <t>ウケイレ</t>
    </rPh>
    <rPh sb="2" eb="4">
      <t>ブモン</t>
    </rPh>
    <phoneticPr fontId="32"/>
  </si>
  <si>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</si>
  <si>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32"/>
  </si>
  <si>
    <t>受入担当者コード</t>
    <rPh sb="0" eb="2">
      <t>ウケイレ</t>
    </rPh>
    <rPh sb="2" eb="5">
      <t>タントウシャ</t>
    </rPh>
    <phoneticPr fontId="32"/>
  </si>
  <si>
    <t>MM5050014</t>
  </si>
  <si>
    <t>受入プロジェクトコード</t>
    <rPh sb="0" eb="2">
      <t>ウケイレ</t>
    </rPh>
    <phoneticPr fontId="32"/>
  </si>
  <si>
    <t>MM5050015</t>
  </si>
  <si>
    <t>受入工程／工種コード</t>
    <rPh sb="0" eb="2">
      <t>ウケイレ</t>
    </rPh>
    <rPh sb="2" eb="7">
      <t>コウテイ</t>
    </rPh>
    <phoneticPr fontId="1"/>
  </si>
  <si>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</si>
  <si>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</si>
  <si>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</si>
  <si>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</si>
  <si>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</si>
  <si>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</si>
  <si>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</si>
  <si>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</si>
  <si>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</si>
  <si>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</si>
  <si>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</si>
  <si>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0"/>
  </si>
  <si>
    <t>MM5050208</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</si>
  <si>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</si>
  <si>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</si>
  <si>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</si>
  <si>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40"/>
  </si>
  <si>
    <t>MM5050211</t>
  </si>
  <si>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</si>
  <si>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受入棚番No.</t>
    <rPh sb="0" eb="1">
      <t>ウケ</t>
    </rPh>
    <rPh sb="1" eb="2">
      <t>ニュウ</t>
    </rPh>
    <rPh sb="2" eb="3">
      <t>タナ</t>
    </rPh>
    <rPh sb="3" eb="4">
      <t>バン</t>
    </rPh>
    <phoneticPr fontId="40"/>
  </si>
  <si>
    <t>MM5050238</t>
  </si>
  <si>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</si>
  <si>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</si>
  <si>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</si>
  <si>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</si>
  <si>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</si>
  <si>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</si>
  <si>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</si>
  <si>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</si>
  <si>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32"/>
  </si>
  <si>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</si>
  <si>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32"/>
  </si>
  <si>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</si>
  <si>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32"/>
  </si>
  <si>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</si>
  <si>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32"/>
  </si>
  <si>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</si>
  <si>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32"/>
  </si>
  <si>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</si>
  <si>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</si>
  <si>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</si>
  <si>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</si>
  <si>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32"/>
  </si>
  <si>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</si>
  <si>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</si>
  <si>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</si>
  <si>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</si>
  <si>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</si>
  <si>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</si>
  <si>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</si>
  <si>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</si>
  <si>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</si>
  <si>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</si>
  <si>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32"/>
  </si>
  <si>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</si>
  <si>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32"/>
  </si>
  <si>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</si>
  <si>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32"/>
  </si>
  <si>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</si>
  <si>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32"/>
  </si>
  <si>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</si>
  <si>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32"/>
  </si>
  <si>
    <t>MM5050234</t>
  </si>
  <si>
    <t>MM5050235</t>
  </si>
  <si>
    <t>MM5050101</t>
  </si>
  <si>
    <t>MM5050102</t>
  </si>
  <si>
    <t>荷姿振替伝票データ</t>
    <phoneticPr fontId="3"/>
  </si>
  <si>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</si>
  <si>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</si>
  <si>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</si>
  <si>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</si>
  <si>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32"/>
  </si>
  <si>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</si>
  <si>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</si>
  <si>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</si>
  <si>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</si>
  <si>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32"/>
  </si>
  <si>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</si>
  <si>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</si>
  <si>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</si>
  <si>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</si>
  <si>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</si>
  <si>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</si>
  <si>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32"/>
  </si>
  <si>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</si>
  <si>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</si>
  <si>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</si>
  <si>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</si>
  <si>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</si>
  <si>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</si>
  <si>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32"/>
  </si>
  <si>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</si>
  <si>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32"/>
  </si>
  <si>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</si>
  <si>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</si>
  <si>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32"/>
  </si>
  <si>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</si>
  <si>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</si>
  <si>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32"/>
  </si>
  <si>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</si>
  <si>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43"/>
  </si>
  <si>
    <t>払出入数</t>
    <rPh sb="2" eb="4">
      <t>イリスウ</t>
    </rPh>
    <phoneticPr fontId="32"/>
  </si>
  <si>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</si>
  <si>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</si>
  <si>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32"/>
  </si>
  <si>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</si>
  <si>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</si>
  <si>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32"/>
  </si>
  <si>
    <t>MM5060213</t>
  </si>
  <si>
    <t>払出計算式項目１</t>
    <rPh sb="2" eb="7">
      <t>ケイサンシキコウモク</t>
    </rPh>
    <phoneticPr fontId="32"/>
  </si>
  <si>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</si>
  <si>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32"/>
  </si>
  <si>
    <t>払出計算式項目２</t>
    <rPh sb="2" eb="7">
      <t>ケイサンシキコウモク</t>
    </rPh>
    <phoneticPr fontId="32"/>
  </si>
  <si>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</si>
  <si>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32"/>
  </si>
  <si>
    <t>払出計算式項目３</t>
    <rPh sb="2" eb="7">
      <t>ケイサンシキコウモク</t>
    </rPh>
    <phoneticPr fontId="32"/>
  </si>
  <si>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</si>
  <si>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32"/>
  </si>
  <si>
    <t>払出計算式項目４</t>
    <rPh sb="2" eb="7">
      <t>ケイサンシキコウモク</t>
    </rPh>
    <phoneticPr fontId="32"/>
  </si>
  <si>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</si>
  <si>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32"/>
  </si>
  <si>
    <t>払出計算式項目５</t>
    <rPh sb="2" eb="7">
      <t>ケイサンシキコウモク</t>
    </rPh>
    <phoneticPr fontId="32"/>
  </si>
  <si>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</si>
  <si>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32"/>
  </si>
  <si>
    <t>払出数量</t>
    <rPh sb="2" eb="4">
      <t>スウリョウ</t>
    </rPh>
    <phoneticPr fontId="32"/>
  </si>
  <si>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</si>
  <si>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</si>
  <si>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32"/>
  </si>
  <si>
    <t>MM5060220</t>
  </si>
  <si>
    <t>払出単価</t>
    <rPh sb="2" eb="4">
      <t>タンカ</t>
    </rPh>
    <phoneticPr fontId="32"/>
  </si>
  <si>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</si>
  <si>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32"/>
  </si>
  <si>
    <t>払出金額</t>
  </si>
  <si>
    <t>MM5060222</t>
  </si>
  <si>
    <t>受入荷姿コード</t>
    <rPh sb="2" eb="4">
      <t>ニスガタ</t>
    </rPh>
    <phoneticPr fontId="32"/>
  </si>
  <si>
    <t>MM5060223</t>
  </si>
  <si>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2"/>
  </si>
  <si>
    <t>受入棚番No.</t>
    <rPh sb="2" eb="3">
      <t>タナ</t>
    </rPh>
    <rPh sb="3" eb="4">
      <t>バン</t>
    </rPh>
    <phoneticPr fontId="32"/>
  </si>
  <si>
    <t>MM5060224</t>
  </si>
  <si>
    <t>受入入数</t>
    <rPh sb="2" eb="4">
      <t>イリスウ</t>
    </rPh>
    <phoneticPr fontId="32"/>
  </si>
  <si>
    <t>MM5060226</t>
  </si>
  <si>
    <t>受入入数２</t>
    <rPh sb="2" eb="4">
      <t>イリスウ</t>
    </rPh>
    <phoneticPr fontId="32"/>
  </si>
  <si>
    <t>MM5060227</t>
  </si>
  <si>
    <t>受入箱数</t>
    <rPh sb="2" eb="4">
      <t>ハコスウ</t>
    </rPh>
    <phoneticPr fontId="32"/>
  </si>
  <si>
    <t>MM5060228</t>
  </si>
  <si>
    <t>受入計算式項目１</t>
    <rPh sb="2" eb="7">
      <t>ケイサンシキコウモク</t>
    </rPh>
    <phoneticPr fontId="32"/>
  </si>
  <si>
    <t>MM5060229</t>
  </si>
  <si>
    <t>受入計算式項目２</t>
    <rPh sb="2" eb="7">
      <t>ケイサンシキコウモク</t>
    </rPh>
    <phoneticPr fontId="32"/>
  </si>
  <si>
    <t>MM5060230</t>
  </si>
  <si>
    <t>受入計算式項目３</t>
    <rPh sb="2" eb="7">
      <t>ケイサンシキコウモク</t>
    </rPh>
    <phoneticPr fontId="32"/>
  </si>
  <si>
    <t>MM5060231</t>
  </si>
  <si>
    <t>受入計算式項目４</t>
    <rPh sb="2" eb="7">
      <t>ケイサンシキコウモク</t>
    </rPh>
    <phoneticPr fontId="32"/>
  </si>
  <si>
    <t>MM5060232</t>
  </si>
  <si>
    <t>受入計算式項目５</t>
    <rPh sb="2" eb="7">
      <t>ケイサンシキコウモク</t>
    </rPh>
    <phoneticPr fontId="32"/>
  </si>
  <si>
    <t>MM5060233</t>
  </si>
  <si>
    <t>受入数量</t>
    <rPh sb="2" eb="4">
      <t>スウリョウ</t>
    </rPh>
    <phoneticPr fontId="32"/>
  </si>
  <si>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</si>
  <si>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32"/>
  </si>
  <si>
    <t>受入単位</t>
    <rPh sb="2" eb="4">
      <t>タンイ</t>
    </rPh>
    <phoneticPr fontId="32"/>
  </si>
  <si>
    <t>MM5060235</t>
  </si>
  <si>
    <t>受入単価</t>
    <rPh sb="2" eb="4">
      <t>タンカ</t>
    </rPh>
    <phoneticPr fontId="32"/>
  </si>
  <si>
    <t>MM5060236</t>
  </si>
  <si>
    <t>受入金額</t>
  </si>
  <si>
    <t>MM5060237</t>
  </si>
  <si>
    <t>MM5060238</t>
  </si>
  <si>
    <t>払出入数小数桁</t>
    <rPh sb="2" eb="4">
      <t>イリスウ</t>
    </rPh>
    <rPh sb="4" eb="6">
      <t>ショウスウ</t>
    </rPh>
    <rPh sb="6" eb="7">
      <t>ケタ</t>
    </rPh>
    <phoneticPr fontId="32"/>
  </si>
  <si>
    <t>MM5060239</t>
  </si>
  <si>
    <t>払出入数２小数桁</t>
    <rPh sb="2" eb="4">
      <t>イリスウ</t>
    </rPh>
    <rPh sb="5" eb="7">
      <t>ショウスウ</t>
    </rPh>
    <rPh sb="7" eb="8">
      <t>ケタ</t>
    </rPh>
    <phoneticPr fontId="32"/>
  </si>
  <si>
    <t>MM5060240</t>
  </si>
  <si>
    <t>払出箱数小数桁</t>
    <rPh sb="2" eb="4">
      <t>ハコスウ</t>
    </rPh>
    <rPh sb="4" eb="6">
      <t>ショウスウ</t>
    </rPh>
    <rPh sb="6" eb="7">
      <t>ケタ</t>
    </rPh>
    <phoneticPr fontId="32"/>
  </si>
  <si>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</si>
  <si>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32"/>
  </si>
  <si>
    <t>払出計算式項目１小数桁</t>
    <rPh sb="2" eb="7">
      <t>ケイサンシキコウモク</t>
    </rPh>
    <rPh sb="8" eb="10">
      <t>ショウスウ</t>
    </rPh>
    <rPh sb="10" eb="11">
      <t>ケタ</t>
    </rPh>
    <phoneticPr fontId="32"/>
  </si>
  <si>
    <t>MM5060242</t>
  </si>
  <si>
    <t>払出計算式項目２小数桁</t>
    <rPh sb="2" eb="7">
      <t>ケイサンシキコウモク</t>
    </rPh>
    <rPh sb="8" eb="10">
      <t>ショウスウ</t>
    </rPh>
    <rPh sb="10" eb="11">
      <t>ケタ</t>
    </rPh>
    <phoneticPr fontId="32"/>
  </si>
  <si>
    <t>MM5060243</t>
  </si>
  <si>
    <t>払出計算式項目３小数桁</t>
    <rPh sb="2" eb="7">
      <t>ケイサンシキコウモク</t>
    </rPh>
    <rPh sb="8" eb="10">
      <t>ショウスウ</t>
    </rPh>
    <rPh sb="10" eb="11">
      <t>ケタ</t>
    </rPh>
    <phoneticPr fontId="32"/>
  </si>
  <si>
    <t>MM5060244</t>
  </si>
  <si>
    <t>払出計算式項目４小数桁</t>
    <rPh sb="2" eb="7">
      <t>ケイサンシキコウモク</t>
    </rPh>
    <rPh sb="8" eb="10">
      <t>ショウスウ</t>
    </rPh>
    <rPh sb="10" eb="11">
      <t>ケタ</t>
    </rPh>
    <phoneticPr fontId="32"/>
  </si>
  <si>
    <t>MM5060245</t>
  </si>
  <si>
    <t>払出計算式項目５小数桁</t>
    <rPh sb="2" eb="7">
      <t>ケイサンシキコウモク</t>
    </rPh>
    <rPh sb="8" eb="10">
      <t>ショウスウ</t>
    </rPh>
    <rPh sb="10" eb="11">
      <t>ケタ</t>
    </rPh>
    <phoneticPr fontId="32"/>
  </si>
  <si>
    <t>MM5060246</t>
  </si>
  <si>
    <t>払出数量小数桁</t>
    <rPh sb="2" eb="4">
      <t>スウリョウ</t>
    </rPh>
    <rPh sb="4" eb="6">
      <t>ショウスウ</t>
    </rPh>
    <rPh sb="6" eb="7">
      <t>ケタ</t>
    </rPh>
    <phoneticPr fontId="32"/>
  </si>
  <si>
    <t>MM5060247</t>
  </si>
  <si>
    <t>払出単価小数桁</t>
    <rPh sb="2" eb="4">
      <t>タンカ</t>
    </rPh>
    <rPh sb="4" eb="6">
      <t>ショウスウ</t>
    </rPh>
    <rPh sb="6" eb="7">
      <t>ケタ</t>
    </rPh>
    <phoneticPr fontId="32"/>
  </si>
  <si>
    <t>MM5060248</t>
  </si>
  <si>
    <t>受入入数小数桁</t>
    <rPh sb="2" eb="4">
      <t>イリスウ</t>
    </rPh>
    <rPh sb="4" eb="6">
      <t>ショウスウ</t>
    </rPh>
    <rPh sb="6" eb="7">
      <t>ケタ</t>
    </rPh>
    <phoneticPr fontId="32"/>
  </si>
  <si>
    <t>MM5060249</t>
  </si>
  <si>
    <t>受入入数２小数桁</t>
    <rPh sb="2" eb="4">
      <t>イリスウ</t>
    </rPh>
    <rPh sb="5" eb="7">
      <t>ショウスウ</t>
    </rPh>
    <rPh sb="7" eb="8">
      <t>ケタ</t>
    </rPh>
    <phoneticPr fontId="32"/>
  </si>
  <si>
    <t>MM5060250</t>
  </si>
  <si>
    <t>受入箱数小数桁</t>
    <rPh sb="2" eb="4">
      <t>ハコスウ</t>
    </rPh>
    <rPh sb="4" eb="6">
      <t>ショウスウ</t>
    </rPh>
    <rPh sb="6" eb="7">
      <t>ケタ</t>
    </rPh>
    <phoneticPr fontId="32"/>
  </si>
  <si>
    <t>MM5060251</t>
  </si>
  <si>
    <t>受入計算式項目１小数桁</t>
    <rPh sb="2" eb="7">
      <t>ケイサンシキコウモク</t>
    </rPh>
    <rPh sb="8" eb="10">
      <t>ショウスウ</t>
    </rPh>
    <rPh sb="10" eb="11">
      <t>ケタ</t>
    </rPh>
    <phoneticPr fontId="32"/>
  </si>
  <si>
    <t>MM5060252</t>
  </si>
  <si>
    <t>受入計算式項目２小数桁</t>
    <rPh sb="2" eb="7">
      <t>ケイサンシキコウモク</t>
    </rPh>
    <rPh sb="8" eb="10">
      <t>ショウスウ</t>
    </rPh>
    <rPh sb="10" eb="11">
      <t>ケタ</t>
    </rPh>
    <phoneticPr fontId="32"/>
  </si>
  <si>
    <t>MM5060253</t>
  </si>
  <si>
    <t>受入計算式項目３小数桁</t>
    <rPh sb="2" eb="7">
      <t>ケイサンシキコウモク</t>
    </rPh>
    <rPh sb="8" eb="10">
      <t>ショウスウ</t>
    </rPh>
    <rPh sb="10" eb="11">
      <t>ケタ</t>
    </rPh>
    <phoneticPr fontId="32"/>
  </si>
  <si>
    <t>MM5060254</t>
  </si>
  <si>
    <t>受入計算式項目４小数桁</t>
    <rPh sb="2" eb="7">
      <t>ケイサンシキコウモク</t>
    </rPh>
    <rPh sb="8" eb="10">
      <t>ショウスウ</t>
    </rPh>
    <rPh sb="10" eb="11">
      <t>ケタ</t>
    </rPh>
    <phoneticPr fontId="32"/>
  </si>
  <si>
    <t>MM5060255</t>
  </si>
  <si>
    <t>受入計算式項目５小数桁</t>
    <rPh sb="2" eb="7">
      <t>ケイサンシキコウモク</t>
    </rPh>
    <rPh sb="8" eb="10">
      <t>ショウスウ</t>
    </rPh>
    <rPh sb="10" eb="11">
      <t>ケタ</t>
    </rPh>
    <phoneticPr fontId="32"/>
  </si>
  <si>
    <t>MM5060256</t>
  </si>
  <si>
    <t>受入数量小数桁</t>
    <rPh sb="2" eb="4">
      <t>スウリョウ</t>
    </rPh>
    <rPh sb="4" eb="6">
      <t>ショウスウ</t>
    </rPh>
    <rPh sb="6" eb="7">
      <t>ケタ</t>
    </rPh>
    <phoneticPr fontId="32"/>
  </si>
  <si>
    <t>MM5060257</t>
  </si>
  <si>
    <t>受入単価小数桁</t>
    <rPh sb="2" eb="4">
      <t>タンカ</t>
    </rPh>
    <rPh sb="4" eb="6">
      <t>ショウスウ</t>
    </rPh>
    <rPh sb="6" eb="7">
      <t>ケタ</t>
    </rPh>
    <phoneticPr fontId="32"/>
  </si>
  <si>
    <t>MM5060258</t>
  </si>
  <si>
    <t>MM5060267</t>
  </si>
  <si>
    <t>数字</t>
    <rPh sb="0" eb="2">
      <t>スウジ</t>
    </rPh>
    <phoneticPr fontId="57"/>
  </si>
  <si>
    <t>この項目は、『Sシステム』をご利用の場合に受け入れできます。</t>
    <phoneticPr fontId="3"/>
  </si>
  <si>
    <t>MM5060268</t>
  </si>
  <si>
    <t>文字</t>
    <rPh sb="0" eb="2">
      <t>モジ</t>
    </rPh>
    <phoneticPr fontId="57"/>
  </si>
  <si>
    <t>MM5060101</t>
  </si>
  <si>
    <t>MM5060102</t>
  </si>
  <si>
    <t>他勘定振替伝票データ</t>
    <phoneticPr fontId="3"/>
  </si>
  <si>
    <t>MM5070000</t>
  </si>
  <si>
    <t>MM5070001</t>
  </si>
  <si>
    <t>MM5070002</t>
  </si>
  <si>
    <t>MM5070003</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</si>
  <si>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3"/>
  </si>
  <si>
    <t>MM5070004</t>
  </si>
  <si>
    <t>MM5070005</t>
  </si>
  <si>
    <t>MM5070006</t>
  </si>
  <si>
    <t>MM5070007</t>
  </si>
  <si>
    <t>MM5070008</t>
  </si>
  <si>
    <t>MM5070009</t>
  </si>
  <si>
    <t>払出元部門コード</t>
    <rPh sb="0" eb="2">
      <t>ハライダシ</t>
    </rPh>
    <rPh sb="2" eb="3">
      <t>モト</t>
    </rPh>
    <rPh sb="3" eb="5">
      <t>ブモン</t>
    </rPh>
    <phoneticPr fontId="32"/>
  </si>
  <si>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</si>
  <si>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32"/>
  </si>
  <si>
    <t>払出元プロジェクトコード</t>
    <rPh sb="0" eb="2">
      <t>ハライダシ</t>
    </rPh>
    <rPh sb="2" eb="3">
      <t>モト</t>
    </rPh>
    <phoneticPr fontId="32"/>
  </si>
  <si>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</si>
  <si>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</si>
  <si>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32"/>
  </si>
  <si>
    <t>MM5070012</t>
  </si>
  <si>
    <t>払出先部門コード</t>
    <rPh sb="0" eb="2">
      <t>ハライダシ</t>
    </rPh>
    <rPh sb="2" eb="3">
      <t>サキ</t>
    </rPh>
    <rPh sb="3" eb="5">
      <t>ブモン</t>
    </rPh>
    <phoneticPr fontId="32"/>
  </si>
  <si>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</si>
  <si>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</si>
  <si>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32"/>
  </si>
  <si>
    <t>MM5070014</t>
  </si>
  <si>
    <t>払出先工程／工種コード</t>
    <rPh sb="0" eb="2">
      <t>ハライダシ</t>
    </rPh>
    <rPh sb="2" eb="3">
      <t>サキ</t>
    </rPh>
    <rPh sb="3" eb="8">
      <t>コウテイ</t>
    </rPh>
    <phoneticPr fontId="32"/>
  </si>
  <si>
    <t>MM5070015</t>
  </si>
  <si>
    <t>MM5070016</t>
  </si>
  <si>
    <t>数字</t>
    <rPh sb="0" eb="2">
      <t>スウジ</t>
    </rPh>
    <phoneticPr fontId="1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</si>
  <si>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1"/>
  </si>
  <si>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</si>
  <si>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32"/>
  </si>
  <si>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</si>
  <si>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</si>
  <si>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</si>
  <si>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</si>
  <si>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</si>
  <si>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</si>
  <si>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</si>
  <si>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</si>
  <si>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</si>
  <si>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32"/>
  </si>
  <si>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</si>
  <si>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9"/>
  </si>
  <si>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</si>
  <si>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43"/>
  </si>
  <si>
    <t>MM5070212</t>
  </si>
  <si>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</si>
  <si>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</si>
  <si>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</si>
  <si>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</si>
  <si>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</si>
  <si>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</si>
  <si>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32"/>
  </si>
  <si>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</si>
  <si>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</si>
  <si>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32"/>
  </si>
  <si>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</si>
  <si>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</si>
  <si>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</si>
  <si>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</si>
  <si>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</si>
  <si>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</si>
  <si>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</si>
  <si>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</si>
  <si>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</si>
  <si>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</si>
  <si>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</si>
  <si>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</si>
  <si>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</si>
  <si>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</si>
  <si>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</si>
  <si>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</si>
  <si>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</si>
  <si>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</si>
  <si>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</si>
  <si>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</si>
  <si>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</si>
  <si>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</si>
  <si>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</si>
  <si>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</si>
  <si>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32"/>
  </si>
  <si>
    <t>振替日付</t>
    <rPh sb="0" eb="2">
      <t>フリカエ</t>
    </rPh>
    <rPh sb="2" eb="4">
      <t>ヒヅケ</t>
    </rPh>
    <phoneticPr fontId="1"/>
  </si>
  <si>
    <t>MM5090002</t>
  </si>
  <si>
    <t>形式は、表紙の「日付の形式」参照</t>
    <rPh sb="0" eb="2">
      <t>ケイシキ</t>
    </rPh>
    <rPh sb="4" eb="6">
      <t>ヒョウシ</t>
    </rPh>
    <rPh sb="8" eb="10">
      <t>ヒヅケ</t>
    </rPh>
    <rPh sb="11" eb="13">
      <t>ケイシキ</t>
    </rPh>
    <rPh sb="14" eb="16">
      <t>サンショウ</t>
    </rPh>
    <phoneticPr fontId="32"/>
  </si>
  <si>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</si>
  <si>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32"/>
  </si>
  <si>
    <t>得意先コード</t>
    <rPh sb="0" eb="3">
      <t>トクイサキ</t>
    </rPh>
    <phoneticPr fontId="32"/>
  </si>
  <si>
    <t>MM5090004</t>
  </si>
  <si>
    <t>得意先名</t>
    <rPh sb="0" eb="3">
      <t>トクイサキ</t>
    </rPh>
    <rPh sb="3" eb="4">
      <t>メイ</t>
    </rPh>
    <phoneticPr fontId="32"/>
  </si>
  <si>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</si>
  <si>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32"/>
  </si>
  <si>
    <t>得意先事業所名</t>
    <rPh sb="0" eb="3">
      <t>トクイサキ</t>
    </rPh>
    <phoneticPr fontId="32"/>
  </si>
  <si>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</si>
  <si>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32"/>
  </si>
  <si>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</si>
  <si>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</si>
  <si>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2"/>
  </si>
  <si>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</si>
  <si>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</si>
  <si>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32"/>
  </si>
  <si>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</si>
  <si>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32"/>
  </si>
  <si>
    <t>直送先コード</t>
    <rPh sb="0" eb="2">
      <t>チョクソウ</t>
    </rPh>
    <rPh sb="2" eb="3">
      <t>サキ</t>
    </rPh>
    <phoneticPr fontId="32"/>
  </si>
  <si>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</si>
  <si>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32"/>
  </si>
  <si>
    <t>送付先名</t>
    <rPh sb="0" eb="3">
      <t>ソウフサキ</t>
    </rPh>
    <rPh sb="3" eb="4">
      <t>メイ</t>
    </rPh>
    <phoneticPr fontId="32"/>
  </si>
  <si>
    <t>MM5090013</t>
  </si>
  <si>
    <t>送付先事業所名</t>
    <rPh sb="0" eb="3">
      <t>ソウフサキ</t>
    </rPh>
    <rPh sb="3" eb="6">
      <t>ジギョウショ</t>
    </rPh>
    <rPh sb="6" eb="7">
      <t>メイ</t>
    </rPh>
    <phoneticPr fontId="32"/>
  </si>
  <si>
    <t>MM5090014</t>
  </si>
  <si>
    <t>送付先部署</t>
    <rPh sb="0" eb="3">
      <t>ソウフサキ</t>
    </rPh>
    <rPh sb="3" eb="5">
      <t>ブショ</t>
    </rPh>
    <phoneticPr fontId="32"/>
  </si>
  <si>
    <t>MM5090015</t>
  </si>
  <si>
    <t>送付先担当者名</t>
    <rPh sb="0" eb="3">
      <t>ソウフサキ</t>
    </rPh>
    <rPh sb="3" eb="6">
      <t>タントウシャ</t>
    </rPh>
    <rPh sb="6" eb="7">
      <t>メイ</t>
    </rPh>
    <phoneticPr fontId="32"/>
  </si>
  <si>
    <t>MM5090016</t>
  </si>
  <si>
    <t>送付先敬称</t>
    <rPh sb="0" eb="3">
      <t>ソウフサキ</t>
    </rPh>
    <rPh sb="3" eb="5">
      <t>ケイショウ</t>
    </rPh>
    <phoneticPr fontId="32"/>
  </si>
  <si>
    <t>MM5090017</t>
  </si>
  <si>
    <t>送付先郵便番号</t>
    <rPh sb="0" eb="3">
      <t>ソウフサキ</t>
    </rPh>
    <rPh sb="3" eb="7">
      <t>ユウビンバンゴウ</t>
    </rPh>
    <phoneticPr fontId="32"/>
  </si>
  <si>
    <t>MM5090018</t>
  </si>
  <si>
    <t>送付先都道府県</t>
    <rPh sb="0" eb="3">
      <t>ソウフサキ</t>
    </rPh>
    <rPh sb="3" eb="7">
      <t>トドウフケン</t>
    </rPh>
    <phoneticPr fontId="32"/>
  </si>
  <si>
    <t>MM5090019</t>
  </si>
  <si>
    <t>送付先市区町村</t>
    <rPh sb="0" eb="3">
      <t>ソウフサキ</t>
    </rPh>
    <rPh sb="3" eb="5">
      <t>シク</t>
    </rPh>
    <rPh sb="5" eb="7">
      <t>チョウソン</t>
    </rPh>
    <phoneticPr fontId="32"/>
  </si>
  <si>
    <t>MM5090020</t>
  </si>
  <si>
    <t>MM5090021</t>
  </si>
  <si>
    <t>送付先ビル等</t>
    <rPh sb="5" eb="6">
      <t>トウ</t>
    </rPh>
    <phoneticPr fontId="32"/>
  </si>
  <si>
    <t>MM5090022</t>
  </si>
  <si>
    <t>送付先電話番号</t>
    <rPh sb="0" eb="3">
      <t>ソウフサキ</t>
    </rPh>
    <rPh sb="3" eb="5">
      <t>デンワ</t>
    </rPh>
    <rPh sb="5" eb="7">
      <t>バンゴウ</t>
    </rPh>
    <phoneticPr fontId="32"/>
  </si>
  <si>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</si>
  <si>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</si>
  <si>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</si>
  <si>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</si>
  <si>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</si>
  <si>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</si>
  <si>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32"/>
  </si>
  <si>
    <t>預り区分</t>
    <rPh sb="0" eb="1">
      <t>アズカ</t>
    </rPh>
    <rPh sb="2" eb="4">
      <t>クブン</t>
    </rPh>
    <phoneticPr fontId="32"/>
  </si>
  <si>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</si>
  <si>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32"/>
  </si>
  <si>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</si>
  <si>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32"/>
  </si>
  <si>
    <t>MM5090204</t>
  </si>
  <si>
    <t>1：出荷伝票、2：売上伝票、3：預り品振替伝票
【必須になる条件】
・リレー入力の場合</t>
    <rPh sb="16" eb="17">
      <t>アズカ</t>
    </rPh>
    <rPh sb="18" eb="19">
      <t>ヒン</t>
    </rPh>
    <rPh sb="19" eb="21">
      <t>フリカエ</t>
    </rPh>
    <rPh sb="21" eb="23">
      <t>デンピョウ</t>
    </rPh>
    <phoneticPr fontId="32"/>
  </si>
  <si>
    <t>MM5090205</t>
  </si>
  <si>
    <t>リレー元の伝票の伝票No.を設定します。
※該当のリレー元伝票が複数検索された場合は、未受入となります。
【必須になる条件】
・リレー入力の場合</t>
  </si>
  <si>
    <t>リレー元日付</t>
    <rPh sb="3" eb="4">
      <t>モト</t>
    </rPh>
    <phoneticPr fontId="32"/>
  </si>
  <si>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</si>
  <si>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32"/>
  </si>
  <si>
    <t>リレー元得意先コード</t>
    <rPh sb="4" eb="7">
      <t>トクイサキ</t>
    </rPh>
    <phoneticPr fontId="32"/>
  </si>
  <si>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</si>
  <si>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32"/>
  </si>
  <si>
    <t>リレー元部門コード</t>
    <rPh sb="4" eb="6">
      <t>ブモン</t>
    </rPh>
    <phoneticPr fontId="32"/>
  </si>
  <si>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</si>
  <si>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32"/>
  </si>
  <si>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</si>
  <si>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32"/>
  </si>
  <si>
    <t>リレー元明細行番号</t>
    <rPh sb="4" eb="6">
      <t>メイサイ</t>
    </rPh>
    <rPh sb="6" eb="9">
      <t>ギョウバンゴウ</t>
    </rPh>
    <phoneticPr fontId="32"/>
  </si>
  <si>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</si>
  <si>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32"/>
  </si>
  <si>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</si>
  <si>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32"/>
  </si>
  <si>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</si>
  <si>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</si>
  <si>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</si>
  <si>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32"/>
  </si>
  <si>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</si>
  <si>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32"/>
  </si>
  <si>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</si>
  <si>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32"/>
  </si>
  <si>
    <t>MM5090216</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</si>
  <si>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32"/>
  </si>
  <si>
    <t>MM5090217</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</si>
  <si>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</si>
  <si>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</si>
  <si>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</si>
  <si>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</si>
  <si>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</si>
  <si>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</si>
  <si>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43"/>
  </si>
  <si>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</si>
  <si>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2"/>
  </si>
  <si>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</si>
  <si>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2"/>
  </si>
  <si>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</si>
  <si>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32"/>
  </si>
  <si>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</si>
  <si>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2"/>
  </si>
  <si>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</si>
  <si>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2"/>
  </si>
  <si>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</si>
  <si>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2"/>
  </si>
  <si>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</si>
  <si>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2"/>
  </si>
  <si>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</si>
  <si>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2"/>
  </si>
  <si>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</si>
  <si>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32"/>
  </si>
  <si>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</si>
  <si>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</si>
  <si>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</si>
  <si>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</si>
  <si>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</si>
  <si>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</si>
  <si>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</si>
  <si>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</si>
  <si>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</si>
  <si>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32"/>
  </si>
  <si>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</si>
  <si>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2"/>
  </si>
  <si>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</si>
  <si>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2"/>
  </si>
  <si>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</si>
  <si>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2"/>
  </si>
  <si>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</si>
  <si>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2"/>
  </si>
  <si>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</si>
  <si>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2"/>
  </si>
  <si>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</si>
  <si>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32"/>
  </si>
  <si>
    <t>MM5090101</t>
  </si>
  <si>
    <t>MM5090102</t>
  </si>
  <si>
    <t>【在庫受払情報】</t>
    <rPh sb="1" eb="3">
      <t>ザイコ</t>
    </rPh>
    <rPh sb="3" eb="5">
      <t>ウケハライ</t>
    </rPh>
    <rPh sb="5" eb="7">
      <t>ジョウホウ</t>
    </rPh>
    <phoneticPr fontId="1"/>
  </si>
  <si>
    <t>預り内訳行番号</t>
    <rPh sb="0" eb="1">
      <t>アズカ</t>
    </rPh>
    <rPh sb="2" eb="4">
      <t>ウチワケ</t>
    </rPh>
    <phoneticPr fontId="32"/>
  </si>
  <si>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</si>
  <si>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40" eb="142">
      <t>バアイ</t>
    </rPh>
    <rPh sb="146" eb="148">
      <t>シュッカ</t>
    </rPh>
    <rPh sb="148" eb="150">
      <t>ウチワケ</t>
    </rPh>
    <rPh sb="153" eb="155">
      <t>ウリアゲ</t>
    </rPh>
    <rPh sb="155" eb="157">
      <t>デン</t>
    </rPh>
    <rPh sb="163" eb="165">
      <t>ニュウリョク</t>
    </rPh>
    <rPh sb="166" eb="168">
      <t>バアイ</t>
    </rPh>
    <rPh sb="172" eb="173">
      <t>アズカ</t>
    </rPh>
    <rPh sb="174" eb="176">
      <t>ウチワケ</t>
    </rPh>
    <rPh sb="179" eb="180">
      <t>アズカ</t>
    </rPh>
    <rPh sb="181" eb="182">
      <t>ヒン</t>
    </rPh>
    <rPh sb="182" eb="184">
      <t>フリカエ</t>
    </rPh>
    <rPh sb="184" eb="186">
      <t>デンピョウ</t>
    </rPh>
    <rPh sb="193" eb="195">
      <t>バアイ</t>
    </rPh>
    <rPh sb="197" eb="199">
      <t>ジョウキ</t>
    </rPh>
    <rPh sb="200" eb="202">
      <t>ジョウケン</t>
    </rPh>
    <rPh sb="203" eb="205">
      <t>イカ</t>
    </rPh>
    <rPh sb="206" eb="208">
      <t>ザイコ</t>
    </rPh>
    <rPh sb="208" eb="210">
      <t>ウケハライ</t>
    </rPh>
    <rPh sb="210" eb="212">
      <t>ジョウホウ</t>
    </rPh>
    <rPh sb="217" eb="219">
      <t>コウモク</t>
    </rPh>
    <rPh sb="220" eb="221">
      <t>ア</t>
    </rPh>
    <rPh sb="237" eb="239">
      <t>ザイコ</t>
    </rPh>
    <rPh sb="239" eb="241">
      <t>ウケハライ</t>
    </rPh>
    <phoneticPr fontId="43"/>
  </si>
  <si>
    <t>棚番No.</t>
    <rPh sb="0" eb="2">
      <t>タナバン</t>
    </rPh>
    <phoneticPr fontId="32"/>
  </si>
  <si>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</si>
  <si>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32"/>
  </si>
  <si>
    <t>預り内訳数量</t>
    <rPh sb="0" eb="1">
      <t>アズカ</t>
    </rPh>
    <rPh sb="2" eb="4">
      <t>ウチワケ</t>
    </rPh>
    <rPh sb="4" eb="6">
      <t>スウリョウ</t>
    </rPh>
    <phoneticPr fontId="32"/>
  </si>
  <si>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</si>
  <si>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283" eb="285">
      <t>イカ</t>
    </rPh>
    <rPh sb="286" eb="288">
      <t>バアイ</t>
    </rPh>
    <rPh sb="289" eb="291">
      <t>ウケイレ</t>
    </rPh>
    <rPh sb="302" eb="304">
      <t>メイサイ</t>
    </rPh>
    <rPh sb="304" eb="306">
      <t>ジョウホウ</t>
    </rPh>
    <rPh sb="308" eb="310">
      <t>スウリョウ</t>
    </rPh>
    <rPh sb="312" eb="314">
      <t>フゴウ</t>
    </rPh>
    <rPh sb="315" eb="316">
      <t>コト</t>
    </rPh>
    <rPh sb="319" eb="320">
      <t>アズカ</t>
    </rPh>
    <rPh sb="321" eb="323">
      <t>ウチワケ</t>
    </rPh>
    <rPh sb="323" eb="325">
      <t>スウリョウ</t>
    </rPh>
    <rPh sb="327" eb="329">
      <t>シテイ</t>
    </rPh>
    <rPh sb="331" eb="333">
      <t>バアイ</t>
    </rPh>
    <rPh sb="346" eb="347">
      <t>アズカ</t>
    </rPh>
    <rPh sb="354" eb="356">
      <t>ゴウケイ</t>
    </rPh>
    <rPh sb="357" eb="360">
      <t>フイッチ</t>
    </rPh>
    <rPh sb="361" eb="363">
      <t>バアイ</t>
    </rPh>
    <rPh sb="395" eb="396">
      <t>アズカ</t>
    </rPh>
    <rPh sb="408" eb="410">
      <t>バアイ</t>
    </rPh>
    <rPh sb="414" eb="416">
      <t>メイサイ</t>
    </rPh>
    <rPh sb="416" eb="418">
      <t>ジョウホウ</t>
    </rPh>
    <rPh sb="421" eb="423">
      <t>スウリョウ</t>
    </rPh>
    <rPh sb="425" eb="427">
      <t>セッテイ</t>
    </rPh>
    <rPh sb="435" eb="436">
      <t>アズカ</t>
    </rPh>
    <rPh sb="447" eb="449">
      <t>イジョウ</t>
    </rPh>
    <rPh sb="450" eb="452">
      <t>バアイ</t>
    </rPh>
    <rPh sb="455" eb="456">
      <t>アズカ</t>
    </rPh>
    <phoneticPr fontId="32"/>
  </si>
  <si>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</si>
  <si>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</si>
  <si>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</si>
  <si>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</si>
  <si>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</si>
  <si>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</si>
  <si>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3"/>
  </si>
  <si>
    <t>　　２行目「明細」：１明細目、「預り内訳行番号」：２（預り内訳②）</t>
    <rPh sb="11" eb="13">
      <t>メイサイ</t>
    </rPh>
    <rPh sb="13" eb="14">
      <t>メ</t>
    </rPh>
    <phoneticPr fontId="3"/>
  </si>
  <si>
    <t>実地棚卸データ</t>
    <phoneticPr fontId="3"/>
  </si>
  <si>
    <t>倉庫コード</t>
    <rPh sb="0" eb="2">
      <t>ソウコ</t>
    </rPh>
    <phoneticPr fontId="16"/>
  </si>
  <si>
    <t>MM5030001</t>
  </si>
  <si>
    <t>準必須</t>
    <rPh sb="0" eb="1">
      <t>ジュン</t>
    </rPh>
    <rPh sb="1" eb="3">
      <t>ヒッス</t>
    </rPh>
    <phoneticPr fontId="16"/>
  </si>
  <si>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16"/>
  </si>
  <si>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32"/>
  </si>
  <si>
    <t>商品コード種類</t>
    <rPh sb="0" eb="2">
      <t>ショウヒン</t>
    </rPh>
    <rPh sb="5" eb="7">
      <t>シュルイ</t>
    </rPh>
    <phoneticPr fontId="16"/>
  </si>
  <si>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</si>
  <si>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</si>
  <si>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</si>
  <si>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</si>
  <si>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</si>
  <si>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16"/>
  </si>
  <si>
    <t>荷姿区分コード</t>
    <rPh sb="0" eb="2">
      <t>ニスガタ</t>
    </rPh>
    <rPh sb="2" eb="4">
      <t>クブン</t>
    </rPh>
    <phoneticPr fontId="40"/>
  </si>
  <si>
    <t>１~10</t>
  </si>
  <si>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16"/>
  </si>
  <si>
    <t>【数量・金額】</t>
    <rPh sb="1" eb="3">
      <t>スウリョウ</t>
    </rPh>
    <rPh sb="4" eb="6">
      <t>キンガク</t>
    </rPh>
    <phoneticPr fontId="32"/>
  </si>
  <si>
    <t>実数</t>
    <rPh sb="0" eb="2">
      <t>ジッスウ</t>
    </rPh>
    <phoneticPr fontId="16"/>
  </si>
  <si>
    <t>MM5030101</t>
  </si>
  <si>
    <t>整数９桁　小数４桁　マイナスも可</t>
  </si>
  <si>
    <t>【マスター情報】</t>
    <rPh sb="5" eb="7">
      <t>ジョウホウ</t>
    </rPh>
    <phoneticPr fontId="1"/>
  </si>
  <si>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</si>
  <si>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</si>
  <si>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</si>
  <si>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1"/>
  </si>
  <si>
    <t>バリエーションコード種類</t>
    <rPh sb="10" eb="12">
      <t>シュルイ</t>
    </rPh>
    <phoneticPr fontId="0"/>
  </si>
  <si>
    <t>MM5040003</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</si>
  <si>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</si>
  <si>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</si>
  <si>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</si>
  <si>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</si>
  <si>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</si>
  <si>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0"/>
  </si>
  <si>
    <t>棚番No.</t>
    <rPh sb="0" eb="2">
      <t>タナバン</t>
    </rPh>
    <phoneticPr fontId="0"/>
  </si>
  <si>
    <t>MM5040007</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</si>
  <si>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5"/>
  </si>
  <si>
    <t>【数量・金額】</t>
    <rPh sb="1" eb="3">
      <t>スウリョウ</t>
    </rPh>
    <rPh sb="4" eb="6">
      <t>キンガク</t>
    </rPh>
    <phoneticPr fontId="1"/>
  </si>
  <si>
    <t>数量</t>
    <rPh sb="0" eb="2">
      <t>スウリョウ</t>
    </rPh>
    <phoneticPr fontId="16"/>
  </si>
  <si>
    <t>MM5040101</t>
  </si>
  <si>
    <t>整数12桁　小数０～４桁（マイナスも可）
形式は、表紙の「数量・金額の形式」参照
小数部分の桁数は、設定（[商品]メニューの[基本]ページ）によって異なります。</t>
  </si>
  <si>
    <t>単価</t>
    <rPh sb="0" eb="2">
      <t>タンカ</t>
    </rPh>
    <phoneticPr fontId="16"/>
  </si>
  <si>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</si>
  <si>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1"/>
  </si>
  <si>
    <t>金額</t>
    <rPh sb="0" eb="2">
      <t>キンガク</t>
    </rPh>
    <phoneticPr fontId="16"/>
  </si>
  <si>
    <t>MM5040103</t>
  </si>
  <si>
    <t>整数15桁　小数２桁　マイナスも可
形式は、表紙の「数量・金額の形式」参照
空白データを受け入れた場合は、「数量」、「単価」をもとに設定されます。</t>
  </si>
  <si>
    <t>●</t>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</si>
  <si>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</si>
  <si>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</si>
  <si>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</si>
  <si>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</si>
  <si>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</si>
  <si>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</si>
  <si>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</si>
  <si>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</si>
  <si>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</si>
  <si>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</si>
  <si>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</si>
  <si>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</si>
  <si>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</si>
  <si>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</si>
  <si>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</si>
  <si>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</si>
  <si>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</si>
  <si>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</si>
  <si>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</si>
  <si>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</si>
  <si>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</si>
  <si>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</si>
  <si>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</si>
  <si>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</si>
  <si>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</si>
  <si>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</si>
  <si>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</si>
  <si>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</si>
  <si>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</si>
  <si>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</si>
  <si>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</si>
  <si>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</si>
  <si>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</si>
  <si>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</si>
  <si>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</si>
  <si>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</si>
  <si>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</si>
  <si>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</si>
  <si>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</si>
  <si>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</si>
  <si>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</si>
  <si>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</si>
  <si>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</si>
  <si>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</si>
  <si>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</si>
  <si>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</si>
  <si>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蔵奉行クラウド</t>
  </si>
  <si>
    <t>[債務管理規程]メニューの設定によって付番方法が異なります。</t>
    <phoneticPr fontId="3"/>
  </si>
  <si>
    <t>[債務管理規程]メニューの設定にしたがって自動付番されます。</t>
  </si>
  <si>
    <t>●[債務管理規程]メニューの設定に従う</t>
  </si>
  <si>
    <t>※受入記号　「MM3010001」＝ MM 3010001</t>
  </si>
  <si>
    <t>科目コード</t>
    <rPh sb="0" eb="2">
      <t>カモク</t>
    </rPh>
    <phoneticPr fontId="18"/>
  </si>
  <si>
    <t>AR1020001</t>
  </si>
  <si>
    <t>科目名</t>
    <rPh sb="0" eb="3">
      <t>カモクメイ</t>
    </rPh>
    <phoneticPr fontId="18"/>
  </si>
  <si>
    <t>AR1020002</t>
  </si>
  <si>
    <t>AR1020003</t>
  </si>
  <si>
    <t>科目属性</t>
    <rPh sb="0" eb="2">
      <t>カモク</t>
    </rPh>
    <rPh sb="2" eb="4">
      <t>ゾクセイ</t>
    </rPh>
    <phoneticPr fontId="18"/>
  </si>
  <si>
    <t>【必須になる条件】</t>
    <rPh sb="1" eb="3">
      <t>ヒッス</t>
    </rPh>
    <rPh sb="6" eb="8">
      <t>ジョウケン</t>
    </rPh>
    <phoneticPr fontId="18"/>
  </si>
  <si>
    <t>新規に科目を受け入れる場合</t>
    <rPh sb="0" eb="2">
      <t>シンキ</t>
    </rPh>
    <rPh sb="3" eb="5">
      <t>カモク</t>
    </rPh>
    <rPh sb="6" eb="7">
      <t>ウ</t>
    </rPh>
    <rPh sb="8" eb="9">
      <t>イ</t>
    </rPh>
    <rPh sb="11" eb="13">
      <t>バアイ</t>
    </rPh>
    <phoneticPr fontId="18"/>
  </si>
  <si>
    <t>科目属性（AR1020101～AR1020128）のいずれかを「1：利用する」に設定する必要があります。</t>
  </si>
  <si>
    <t>科目属性-債権科目</t>
    <rPh sb="0" eb="2">
      <t>カモク</t>
    </rPh>
    <rPh sb="2" eb="4">
      <t>ゾクセイ</t>
    </rPh>
    <rPh sb="5" eb="7">
      <t>サイケン</t>
    </rPh>
    <rPh sb="7" eb="9">
      <t>カモク</t>
    </rPh>
    <phoneticPr fontId="18"/>
  </si>
  <si>
    <t>AR1020101</t>
  </si>
  <si>
    <t>準必須</t>
    <rPh sb="0" eb="1">
      <t>ジュン</t>
    </rPh>
    <rPh sb="1" eb="3">
      <t>ヒッス</t>
    </rPh>
    <phoneticPr fontId="18"/>
  </si>
  <si>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8"/>
  </si>
  <si>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</si>
  <si>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</si>
  <si>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</si>
  <si>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</si>
  <si>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</si>
  <si>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</si>
  <si>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</si>
  <si>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</si>
  <si>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8"/>
  </si>
  <si>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</si>
  <si>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</si>
  <si>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</si>
  <si>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</si>
  <si>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</si>
  <si>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8"/>
  </si>
  <si>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</si>
  <si>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</si>
  <si>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</si>
  <si>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</si>
  <si>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</si>
  <si>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8"/>
  </si>
  <si>
    <t>AR1020113</t>
  </si>
  <si>
    <t>科目属性-支払調整科目</t>
    <rPh sb="9" eb="11">
      <t>カモク</t>
    </rPh>
    <phoneticPr fontId="18"/>
  </si>
  <si>
    <t>AR1020114</t>
  </si>
  <si>
    <t>0：利用しない　1：利用する
新規データとして空白データを受け入れた場合は、「0：利用しない」が設定されます。</t>
    <phoneticPr fontId="3"/>
  </si>
  <si>
    <t>科目属性-手数料科目</t>
  </si>
  <si>
    <t>AR1020116</t>
  </si>
  <si>
    <t>科目属性-返金科目</t>
  </si>
  <si>
    <t>AR1020118</t>
  </si>
  <si>
    <t>科目属性-源泉徴収税科目</t>
    <rPh sb="7" eb="9">
      <t>チョウシュウ</t>
    </rPh>
    <rPh sb="9" eb="10">
      <t>ゼイ</t>
    </rPh>
    <phoneticPr fontId="18"/>
  </si>
  <si>
    <t>AR1020119</t>
  </si>
  <si>
    <t>科目属性-消費税違算科目</t>
  </si>
  <si>
    <t>AR1020120</t>
  </si>
  <si>
    <t>科目属性-他勘定振替元科目</t>
    <rPh sb="5" eb="6">
      <t>タ</t>
    </rPh>
    <rPh sb="6" eb="8">
      <t>カンジョウ</t>
    </rPh>
    <rPh sb="8" eb="10">
      <t>フリカエ</t>
    </rPh>
    <rPh sb="10" eb="11">
      <t>モト</t>
    </rPh>
    <rPh sb="11" eb="13">
      <t>カモク</t>
    </rPh>
    <phoneticPr fontId="18"/>
  </si>
  <si>
    <t>AR1020124</t>
  </si>
  <si>
    <t>科目属性-他勘定振替先科目</t>
    <rPh sb="5" eb="6">
      <t>タ</t>
    </rPh>
    <rPh sb="6" eb="8">
      <t>カンジョウ</t>
    </rPh>
    <rPh sb="8" eb="10">
      <t>フリカエ</t>
    </rPh>
    <rPh sb="10" eb="11">
      <t>サキ</t>
    </rPh>
    <rPh sb="11" eb="13">
      <t>カモク</t>
    </rPh>
    <phoneticPr fontId="18"/>
  </si>
  <si>
    <t>AR1020125</t>
  </si>
  <si>
    <t>科目属性-資産科目</t>
    <rPh sb="5" eb="7">
      <t>シサン</t>
    </rPh>
    <rPh sb="7" eb="9">
      <t>カモク</t>
    </rPh>
    <phoneticPr fontId="18"/>
  </si>
  <si>
    <t>AR1020126</t>
  </si>
  <si>
    <t>科目属性-棚卸科目</t>
    <rPh sb="5" eb="7">
      <t>タナオロシ</t>
    </rPh>
    <rPh sb="7" eb="9">
      <t>カモク</t>
    </rPh>
    <phoneticPr fontId="18"/>
  </si>
  <si>
    <t>AR1020127</t>
  </si>
  <si>
    <t>科目属性-棚卸調整科目</t>
    <rPh sb="5" eb="7">
      <t>タナオロシ</t>
    </rPh>
    <rPh sb="7" eb="9">
      <t>チョウセイ</t>
    </rPh>
    <rPh sb="9" eb="11">
      <t>カモク</t>
    </rPh>
    <phoneticPr fontId="18"/>
  </si>
  <si>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</si>
  <si>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</si>
  <si>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</si>
  <si>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</si>
  <si>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8"/>
  </si>
  <si>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</si>
  <si>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8"/>
  </si>
  <si>
    <t>消費税自動計算</t>
    <rPh sb="0" eb="3">
      <t>ショウヒゼイ</t>
    </rPh>
    <rPh sb="3" eb="5">
      <t>ジドウ</t>
    </rPh>
    <rPh sb="5" eb="7">
      <t>ケイサン</t>
    </rPh>
    <phoneticPr fontId="1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</si>
  <si>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</si>
  <si>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</si>
  <si>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</si>
  <si>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</si>
  <si>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</si>
  <si>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8"/>
  </si>
  <si>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</si>
  <si>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</si>
  <si>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0"/>
  </si>
  <si>
    <t>AR1030001</t>
  </si>
  <si>
    <t>補助科目コード</t>
    <rPh sb="0" eb="2">
      <t>ホジョ</t>
    </rPh>
    <rPh sb="2" eb="4">
      <t>カモク</t>
    </rPh>
    <phoneticPr fontId="18"/>
  </si>
  <si>
    <t>AR1030002</t>
  </si>
  <si>
    <t>補助科目名</t>
    <rPh sb="0" eb="2">
      <t>ホジョ</t>
    </rPh>
    <rPh sb="2" eb="5">
      <t>カモクメイ</t>
    </rPh>
    <phoneticPr fontId="18"/>
  </si>
  <si>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</si>
  <si>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</si>
  <si>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</si>
  <si>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</si>
  <si>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8"/>
  </si>
  <si>
    <t>【消費税】</t>
    <rPh sb="1" eb="4">
      <t>ショウヒゼイ</t>
    </rPh>
    <phoneticPr fontId="18"/>
  </si>
  <si>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</si>
  <si>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</si>
  <si>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</si>
  <si>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</si>
  <si>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</si>
  <si>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</si>
  <si>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8"/>
  </si>
  <si>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</si>
  <si>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8"/>
  </si>
  <si>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</si>
  <si>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</si>
  <si>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</si>
  <si>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</si>
  <si>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8"/>
  </si>
  <si>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</si>
  <si>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8"/>
  </si>
  <si>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</si>
  <si>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8"/>
  </si>
  <si>
    <t>購入補助科目コード</t>
    <rPh sb="0" eb="2">
      <t>コウニュウ</t>
    </rPh>
    <rPh sb="2" eb="4">
      <t>ホジョ</t>
    </rPh>
    <rPh sb="4" eb="6">
      <t>カモク</t>
    </rPh>
    <phoneticPr fontId="18"/>
  </si>
  <si>
    <t>AP1010103</t>
  </si>
  <si>
    <t>債務科目コード</t>
    <rPh sb="0" eb="2">
      <t>サイム</t>
    </rPh>
    <rPh sb="2" eb="4">
      <t>カモク</t>
    </rPh>
    <phoneticPr fontId="18"/>
  </si>
  <si>
    <t>AP1010104</t>
  </si>
  <si>
    <t>債務補助科目コード</t>
    <rPh sb="0" eb="2">
      <t>サイム</t>
    </rPh>
    <rPh sb="2" eb="4">
      <t>ホジョ</t>
    </rPh>
    <rPh sb="4" eb="6">
      <t>カモク</t>
    </rPh>
    <phoneticPr fontId="18"/>
  </si>
  <si>
    <t>AP1010105</t>
  </si>
  <si>
    <t>購入科目と同じ設定にする</t>
    <rPh sb="0" eb="2">
      <t>コウニュウ</t>
    </rPh>
    <rPh sb="2" eb="4">
      <t>カモク</t>
    </rPh>
    <rPh sb="5" eb="6">
      <t>オナ</t>
    </rPh>
    <rPh sb="7" eb="9">
      <t>セッテイ</t>
    </rPh>
    <phoneticPr fontId="18"/>
  </si>
  <si>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</si>
  <si>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</si>
  <si>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8"/>
  </si>
  <si>
    <t>AP1010202</t>
  </si>
  <si>
    <t>AP1010203</t>
  </si>
  <si>
    <t>AP1010204</t>
  </si>
  <si>
    <t>端数処理</t>
    <rPh sb="0" eb="2">
      <t>ハスウ</t>
    </rPh>
    <rPh sb="2" eb="4">
      <t>ショリ</t>
    </rPh>
    <phoneticPr fontId="18"/>
  </si>
  <si>
    <t>AP1010205</t>
  </si>
  <si>
    <t>仕入取引コード</t>
    <rPh sb="2" eb="4">
      <t>トリヒキ</t>
    </rPh>
    <phoneticPr fontId="18"/>
  </si>
  <si>
    <t>仕入取引名</t>
    <rPh sb="2" eb="4">
      <t>トリヒキ</t>
    </rPh>
    <rPh sb="4" eb="5">
      <t>メイ</t>
    </rPh>
    <phoneticPr fontId="18"/>
  </si>
  <si>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</si>
  <si>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</si>
  <si>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</si>
  <si>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</si>
  <si>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3"/>
  </si>
  <si>
    <t>支払方法コード</t>
    <rPh sb="2" eb="4">
      <t>ホウホウ</t>
    </rPh>
    <phoneticPr fontId="18"/>
  </si>
  <si>
    <t>AP1020001</t>
  </si>
  <si>
    <t>必須</t>
    <rPh sb="0" eb="2">
      <t>ヒッス</t>
    </rPh>
    <phoneticPr fontId="18"/>
  </si>
  <si>
    <t>支払方法名</t>
    <rPh sb="2" eb="4">
      <t>ホウホウ</t>
    </rPh>
    <rPh sb="4" eb="5">
      <t>メイ</t>
    </rPh>
    <phoneticPr fontId="18"/>
  </si>
  <si>
    <t>AP1020002</t>
  </si>
  <si>
    <t>支払種別</t>
    <rPh sb="2" eb="4">
      <t>シュベツ</t>
    </rPh>
    <phoneticPr fontId="18"/>
  </si>
  <si>
    <t>AP1020101</t>
  </si>
  <si>
    <t>0：銀行振込　６：口座引落　7：値引・調整　8：相殺　9：その他　10：現金　11：小切手
※「６：口座引落」は、『債務奉行クラウド』をご利用の場合に指定できます。</t>
    <phoneticPr fontId="3"/>
  </si>
  <si>
    <t>法人口座コード</t>
    <rPh sb="0" eb="2">
      <t>ホウジン</t>
    </rPh>
    <rPh sb="2" eb="4">
      <t>コウザ</t>
    </rPh>
    <phoneticPr fontId="18"/>
  </si>
  <si>
    <t>AP1020102</t>
  </si>
  <si>
    <t>「支払種別」が「０：銀行振込」「1：電子記録債務」「2：ファクタリング債務」「3：支払手形」「4：期日支払」「６：口座引落」の場合に受け入れできます。
※「６：口座引落」は、『債務奉行クラウド』をご利用の場合に指定できます。</t>
    <phoneticPr fontId="3"/>
  </si>
  <si>
    <t>支払科目コード</t>
    <rPh sb="2" eb="4">
      <t>カモク</t>
    </rPh>
    <phoneticPr fontId="18"/>
  </si>
  <si>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</si>
  <si>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</si>
  <si>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8"/>
  </si>
  <si>
    <t>AP1020104</t>
  </si>
  <si>
    <t>出金部門指定</t>
    <rPh sb="0" eb="2">
      <t>シュッキン</t>
    </rPh>
    <rPh sb="2" eb="4">
      <t>ブモン</t>
    </rPh>
    <rPh sb="4" eb="6">
      <t>シテイ</t>
    </rPh>
    <phoneticPr fontId="18"/>
  </si>
  <si>
    <t>AP1020116</t>
  </si>
  <si>
    <t>0：固定　1：債務　2：購入　3：精算</t>
    <rPh sb="2" eb="4">
      <t>コテイ</t>
    </rPh>
    <rPh sb="7" eb="9">
      <t>サイム</t>
    </rPh>
    <rPh sb="12" eb="14">
      <t>コウニュウ</t>
    </rPh>
    <rPh sb="17" eb="19">
      <t>セイサン</t>
    </rPh>
    <phoneticPr fontId="18"/>
  </si>
  <si>
    <t>出金部門コード</t>
    <rPh sb="0" eb="2">
      <t>シュッキン</t>
    </rPh>
    <rPh sb="2" eb="4">
      <t>ブモン</t>
    </rPh>
    <phoneticPr fontId="18"/>
  </si>
  <si>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</si>
  <si>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</si>
  <si>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8"/>
  </si>
  <si>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</si>
  <si>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8"/>
  </si>
  <si>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</si>
  <si>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</si>
  <si>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</si>
  <si>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8"/>
  </si>
  <si>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</si>
  <si>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</si>
  <si>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出金工程／工種コード</t>
    <rPh sb="0" eb="2">
      <t>シュッキン</t>
    </rPh>
    <rPh sb="2" eb="7">
      <t>コウテイ</t>
    </rPh>
    <phoneticPr fontId="18"/>
  </si>
  <si>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</si>
  <si>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</si>
  <si>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値引科目コード</t>
    <rPh sb="0" eb="2">
      <t>ネビ</t>
    </rPh>
    <rPh sb="2" eb="4">
      <t>カモク</t>
    </rPh>
    <phoneticPr fontId="18"/>
  </si>
  <si>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</si>
  <si>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</si>
  <si>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8"/>
  </si>
  <si>
    <t>AP1020109</t>
  </si>
  <si>
    <t>値引部門指定</t>
    <rPh sb="0" eb="2">
      <t>ネビキ</t>
    </rPh>
    <rPh sb="2" eb="4">
      <t>ブモン</t>
    </rPh>
    <rPh sb="4" eb="6">
      <t>シテイ</t>
    </rPh>
    <phoneticPr fontId="18"/>
  </si>
  <si>
    <t>AP1020110</t>
  </si>
  <si>
    <t>０：固定　１：出金　２：債務　３：購入
新規データとして空白データを受け入れた場合は、「0：固定」が設定されます。</t>
  </si>
  <si>
    <t>値引部門コード</t>
    <rPh sb="0" eb="2">
      <t>ネビ</t>
    </rPh>
    <rPh sb="2" eb="4">
      <t>ブモン</t>
    </rPh>
    <phoneticPr fontId="18"/>
  </si>
  <si>
    <t>AP1020111</t>
  </si>
  <si>
    <t>値引プロジェクト指定</t>
    <rPh sb="8" eb="10">
      <t>シテイ</t>
    </rPh>
    <phoneticPr fontId="18"/>
  </si>
  <si>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</si>
  <si>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</si>
  <si>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</si>
  <si>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</si>
  <si>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8"/>
  </si>
  <si>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</si>
  <si>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</si>
  <si>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0" eb="2">
      <t>ネビ</t>
    </rPh>
    <rPh sb="2" eb="7">
      <t>コウテイ</t>
    </rPh>
    <phoneticPr fontId="18"/>
  </si>
  <si>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</si>
  <si>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8"/>
  </si>
  <si>
    <t>【手数料】</t>
    <rPh sb="1" eb="4">
      <t>テスウリョウ</t>
    </rPh>
    <phoneticPr fontId="18"/>
  </si>
  <si>
    <t>振込区分</t>
    <rPh sb="0" eb="2">
      <t>フリコミ</t>
    </rPh>
    <rPh sb="2" eb="4">
      <t>クブン</t>
    </rPh>
    <phoneticPr fontId="18"/>
  </si>
  <si>
    <t>AP1020201</t>
  </si>
  <si>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18"/>
  </si>
  <si>
    <t>振込方法</t>
    <rPh sb="0" eb="2">
      <t>フリコミ</t>
    </rPh>
    <rPh sb="2" eb="4">
      <t>ホウホウ</t>
    </rPh>
    <phoneticPr fontId="18"/>
  </si>
  <si>
    <t>AP1020202</t>
  </si>
  <si>
    <t>０：EB　１：ATM  ２：窓口
「支払種別」が「0：銀行振込」の場合に受け入れできます。
新規データとして空白データを受け入れた場合は、「0：EB」が設定されます。</t>
    <rPh sb="14" eb="16">
      <t>マドグチ</t>
    </rPh>
    <phoneticPr fontId="18"/>
  </si>
  <si>
    <t>支払タイプ</t>
    <rPh sb="0" eb="2">
      <t>シハライ</t>
    </rPh>
    <phoneticPr fontId="18"/>
  </si>
  <si>
    <t>AP1020203</t>
  </si>
  <si>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18"/>
  </si>
  <si>
    <t>未払計上</t>
    <rPh sb="0" eb="2">
      <t>ミバライ</t>
    </rPh>
    <rPh sb="2" eb="4">
      <t>ケイジョウ</t>
    </rPh>
    <phoneticPr fontId="18"/>
  </si>
  <si>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</si>
  <si>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8"/>
  </si>
  <si>
    <t>当方負担手数料費用科目コード</t>
    <rPh sb="0" eb="2">
      <t>トウホウ</t>
    </rPh>
    <rPh sb="2" eb="4">
      <t>フタン</t>
    </rPh>
    <rPh sb="4" eb="7">
      <t>テスウリョウ</t>
    </rPh>
    <rPh sb="7" eb="9">
      <t>ヒヨウ</t>
    </rPh>
    <rPh sb="9" eb="11">
      <t>カモク</t>
    </rPh>
    <phoneticPr fontId="18"/>
  </si>
  <si>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</si>
  <si>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</si>
  <si>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8"/>
  </si>
  <si>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</si>
  <si>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</si>
  <si>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8"/>
  </si>
  <si>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</si>
  <si>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</si>
  <si>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8"/>
  </si>
  <si>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</si>
  <si>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</si>
  <si>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8"/>
  </si>
  <si>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</si>
  <si>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</si>
  <si>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8"/>
  </si>
  <si>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</si>
  <si>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</si>
  <si>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8"/>
  </si>
  <si>
    <t>AP1020211</t>
  </si>
  <si>
    <t>手数料費用部門コード</t>
    <rPh sb="0" eb="3">
      <t>テスウリョウ</t>
    </rPh>
    <rPh sb="3" eb="5">
      <t>ヒヨウ</t>
    </rPh>
    <rPh sb="5" eb="7">
      <t>ブモン</t>
    </rPh>
    <phoneticPr fontId="18"/>
  </si>
  <si>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</si>
  <si>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</si>
  <si>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8"/>
  </si>
  <si>
    <t>AP1020213</t>
  </si>
  <si>
    <t>手数料費用プロジェクトコード</t>
    <rPh sb="0" eb="3">
      <t>テスウリョウ</t>
    </rPh>
    <rPh sb="3" eb="5">
      <t>ヒヨウ</t>
    </rPh>
    <phoneticPr fontId="18"/>
  </si>
  <si>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</si>
  <si>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</si>
  <si>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8"/>
  </si>
  <si>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</si>
  <si>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</si>
  <si>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手数料費用工程／工種コード</t>
    <rPh sb="0" eb="3">
      <t>テスウリョウ</t>
    </rPh>
    <rPh sb="5" eb="10">
      <t>コウテイ</t>
    </rPh>
    <phoneticPr fontId="18"/>
  </si>
  <si>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</si>
  <si>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8"/>
  </si>
  <si>
    <t>手数料支払部門指定</t>
    <rPh sb="0" eb="3">
      <t>テスウリョウ</t>
    </rPh>
    <rPh sb="3" eb="5">
      <t>シハライ</t>
    </rPh>
    <rPh sb="5" eb="7">
      <t>ブモン</t>
    </rPh>
    <rPh sb="7" eb="9">
      <t>シテイ</t>
    </rPh>
    <phoneticPr fontId="18"/>
  </si>
  <si>
    <t>AP1020217</t>
  </si>
  <si>
    <t>手数料支払部門コード</t>
    <rPh sb="0" eb="3">
      <t>テスウリョウ</t>
    </rPh>
    <rPh sb="3" eb="5">
      <t>シハライ</t>
    </rPh>
    <rPh sb="5" eb="7">
      <t>ブモン</t>
    </rPh>
    <phoneticPr fontId="18"/>
  </si>
  <si>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</si>
  <si>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</si>
  <si>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8"/>
  </si>
  <si>
    <t>AP1020219</t>
  </si>
  <si>
    <t>手数料支払プロジェクトコード</t>
    <rPh sb="0" eb="3">
      <t>テスウリョウ</t>
    </rPh>
    <phoneticPr fontId="18"/>
  </si>
  <si>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</si>
  <si>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</si>
  <si>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8"/>
  </si>
  <si>
    <t>AP1020221</t>
  </si>
  <si>
    <t>手数料支払工程／工種コード</t>
    <rPh sb="0" eb="3">
      <t>テスウリョウ</t>
    </rPh>
    <rPh sb="5" eb="10">
      <t>コウテイ</t>
    </rPh>
    <phoneticPr fontId="18"/>
  </si>
  <si>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</si>
  <si>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8"/>
  </si>
  <si>
    <t>１～15</t>
    <phoneticPr fontId="3"/>
  </si>
  <si>
    <t>１～10</t>
    <phoneticPr fontId="3"/>
  </si>
  <si>
    <t>部門コード</t>
  </si>
  <si>
    <t>AR1060001</t>
  </si>
  <si>
    <t>部門名</t>
    <phoneticPr fontId="3"/>
  </si>
  <si>
    <t>AR1060002</t>
    <phoneticPr fontId="3"/>
  </si>
  <si>
    <t>個別請求</t>
    <rPh sb="2" eb="4">
      <t>セイキュウ</t>
    </rPh>
    <phoneticPr fontId="12"/>
  </si>
  <si>
    <t>AR1060003</t>
    <phoneticPr fontId="3"/>
  </si>
  <si>
    <t>数字</t>
    <rPh sb="0" eb="2">
      <t>スウジ</t>
    </rPh>
    <phoneticPr fontId="1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</si>
  <si>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</si>
  <si>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</si>
  <si>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</si>
  <si>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</si>
  <si>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</si>
  <si>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8"/>
  </si>
  <si>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</si>
  <si>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</si>
  <si>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</si>
  <si>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</si>
  <si>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</si>
  <si>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</si>
  <si>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8"/>
  </si>
  <si>
    <t>部門グループ名（階層２）</t>
    <rPh sb="6" eb="7">
      <t>メイ</t>
    </rPh>
    <phoneticPr fontId="18"/>
  </si>
  <si>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</si>
  <si>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</si>
  <si>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</si>
  <si>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</si>
  <si>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8"/>
  </si>
  <si>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</si>
  <si>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</si>
  <si>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</si>
  <si>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</si>
  <si>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8"/>
  </si>
  <si>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</si>
  <si>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</si>
  <si>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</si>
  <si>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</si>
  <si>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8"/>
  </si>
  <si>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</si>
  <si>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</si>
  <si>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</si>
  <si>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</si>
  <si>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8"/>
  </si>
  <si>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</si>
  <si>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</si>
  <si>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</si>
  <si>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</si>
  <si>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8"/>
  </si>
  <si>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</si>
  <si>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</si>
  <si>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</si>
  <si>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</si>
  <si>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8"/>
  </si>
  <si>
    <t>AR1070016</t>
  </si>
  <si>
    <t>部門</t>
  </si>
  <si>
    <t>AR1070017</t>
  </si>
  <si>
    <t>詳細は、欄外の【設定例】参照</t>
    <rPh sb="8" eb="10">
      <t>セッテイ</t>
    </rPh>
    <rPh sb="10" eb="11">
      <t>レイ</t>
    </rPh>
    <phoneticPr fontId="18"/>
  </si>
  <si>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</si>
  <si>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8"/>
  </si>
  <si>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8"/>
  </si>
  <si>
    <t>　　≪階層例≫</t>
    <rPh sb="3" eb="5">
      <t>カイソウ</t>
    </rPh>
    <rPh sb="5" eb="6">
      <t>レイ</t>
    </rPh>
    <phoneticPr fontId="18"/>
  </si>
  <si>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</si>
  <si>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8"/>
  </si>
  <si>
    <t>　　部門グループ（Ａ・Ｂグループ）にそれぞれ部門（部門１～４）を設定する場合</t>
    <rPh sb="2" eb="4">
      <t>ブモン</t>
    </rPh>
    <rPh sb="22" eb="24">
      <t>ブモン</t>
    </rPh>
    <rPh sb="25" eb="27">
      <t>ブモン</t>
    </rPh>
    <rPh sb="32" eb="34">
      <t>セッテイ</t>
    </rPh>
    <rPh sb="36" eb="38">
      <t>バアイ</t>
    </rPh>
    <phoneticPr fontId="18"/>
  </si>
  <si>
    <t>AR1080001</t>
  </si>
  <si>
    <t>AR1080002</t>
  </si>
  <si>
    <t>プロジェクト略称</t>
  </si>
  <si>
    <t>AR1080003</t>
  </si>
  <si>
    <t>AR1080113</t>
  </si>
  <si>
    <t>AR1080114</t>
  </si>
  <si>
    <t>AR1080115</t>
  </si>
  <si>
    <t>【区分】</t>
    <rPh sb="1" eb="3">
      <t>クブン</t>
    </rPh>
    <phoneticPr fontId="18"/>
  </si>
  <si>
    <t>　この項目は、『債権奉行クラウド』または『債務奉行クラウド』をご利用の場合に受け入れできます。</t>
    <phoneticPr fontId="3"/>
  </si>
  <si>
    <t>プロジェクト区分１コード</t>
    <rPh sb="6" eb="8">
      <t>クブン</t>
    </rPh>
    <phoneticPr fontId="18"/>
  </si>
  <si>
    <t>AR1080201</t>
  </si>
  <si>
    <t>桁数は、設定（メインメニュー右上にある[設定]アイコンから[運用設定]メニューの[基本]ページ）によって異なります。</t>
    <phoneticPr fontId="18"/>
  </si>
  <si>
    <t>プロジェクト区分２コード</t>
  </si>
  <si>
    <t>AR1080202</t>
  </si>
  <si>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</si>
  <si>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</si>
  <si>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</si>
  <si>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</si>
  <si>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</si>
  <si>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</si>
  <si>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</si>
  <si>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3"/>
  </si>
  <si>
    <t>請求情報</t>
    <rPh sb="0" eb="2">
      <t>セイキュウ</t>
    </rPh>
    <rPh sb="2" eb="4">
      <t>ジョウホウ</t>
    </rPh>
    <phoneticPr fontId="18"/>
  </si>
  <si>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</si>
  <si>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</si>
  <si>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</si>
  <si>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</si>
  <si>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</si>
  <si>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</si>
  <si>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</si>
  <si>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</si>
  <si>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</si>
  <si>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</si>
  <si>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</si>
  <si>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</si>
  <si>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</si>
  <si>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</si>
  <si>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</si>
  <si>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</si>
  <si>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</si>
  <si>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</si>
  <si>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</si>
  <si>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</si>
  <si>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</si>
  <si>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</si>
  <si>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</si>
  <si>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</si>
  <si>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</si>
  <si>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</si>
  <si>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</si>
  <si>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</si>
  <si>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</si>
  <si>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</si>
  <si>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</si>
  <si>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</si>
  <si>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</si>
  <si>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</si>
  <si>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</si>
  <si>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</si>
  <si>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</si>
  <si>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</si>
  <si>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</si>
  <si>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</si>
  <si>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</si>
  <si>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</si>
  <si>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</si>
  <si>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</si>
  <si>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</si>
  <si>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</si>
  <si>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</si>
  <si>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</si>
  <si>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</si>
  <si>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</si>
  <si>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</si>
  <si>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</si>
  <si>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</si>
  <si>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</si>
  <si>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</si>
  <si>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</si>
  <si>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</si>
  <si>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</si>
  <si>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</si>
  <si>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</si>
  <si>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</si>
  <si>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</si>
  <si>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</si>
  <si>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</si>
  <si>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1"/>
  </si>
  <si>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</si>
  <si>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</si>
  <si>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</si>
  <si>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</si>
  <si>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</si>
  <si>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</si>
  <si>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</si>
  <si>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</si>
  <si>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</si>
  <si>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</si>
  <si>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</si>
  <si>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</si>
  <si>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</si>
  <si>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</si>
  <si>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</si>
  <si>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</si>
  <si>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</si>
  <si>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</si>
  <si>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</si>
  <si>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</si>
  <si>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</si>
  <si>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</si>
  <si>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</si>
  <si>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</si>
  <si>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</si>
  <si>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</si>
  <si>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</si>
  <si>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</si>
  <si>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</si>
  <si>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</si>
  <si>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</si>
  <si>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</si>
  <si>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</si>
  <si>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</si>
  <si>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</si>
  <si>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</si>
  <si>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</si>
  <si>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形式は、表紙の「金額・数量の形式」参照</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</si>
  <si>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</si>
  <si>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</si>
  <si>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</si>
  <si>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</si>
  <si>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</si>
  <si>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</si>
  <si>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</si>
  <si>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</si>
  <si>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</si>
  <si>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</si>
  <si>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</si>
  <si>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</si>
  <si>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</si>
  <si>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</si>
  <si>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</si>
  <si>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</si>
  <si>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</si>
  <si>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</si>
  <si>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</si>
  <si>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</si>
  <si>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</si>
  <si>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</si>
  <si>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</si>
  <si>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</si>
  <si>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</si>
  <si>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</si>
  <si>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</si>
  <si>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</si>
  <si>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</si>
  <si>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</si>
  <si>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</si>
  <si>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</si>
  <si>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</si>
  <si>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</si>
  <si>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</si>
  <si>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</si>
  <si>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</si>
  <si>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</si>
  <si>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</si>
  <si>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</si>
  <si>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</si>
  <si>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</si>
  <si>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</si>
  <si>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</si>
  <si>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</si>
  <si>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</si>
  <si>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</si>
  <si>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</si>
  <si>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</si>
  <si>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</si>
  <si>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</si>
  <si>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</si>
  <si>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</si>
  <si>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</si>
  <si>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</si>
  <si>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</si>
  <si>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</si>
  <si>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</si>
  <si>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設定内容は、「回収条件２」と同様です。
「回収条件３-基準額」が「0」の場合は受け入れできません。</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</si>
  <si>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</si>
  <si>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</si>
  <si>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</si>
  <si>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</si>
  <si>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</si>
  <si>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</si>
  <si>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</si>
  <si>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</si>
  <si>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</si>
  <si>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</si>
  <si>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</si>
  <si>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</si>
  <si>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</si>
  <si>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</si>
  <si>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</si>
  <si>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</si>
  <si>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</si>
  <si>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</si>
  <si>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</si>
  <si>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</si>
  <si>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</si>
  <si>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</si>
  <si>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</si>
  <si>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</si>
  <si>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</si>
  <si>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</si>
  <si>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</si>
  <si>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</si>
  <si>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</si>
  <si>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</si>
  <si>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</si>
  <si>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</si>
  <si>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</si>
  <si>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</si>
  <si>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</si>
  <si>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</si>
  <si>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</si>
  <si>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</si>
  <si>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</si>
  <si>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</si>
  <si>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</si>
  <si>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</si>
  <si>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</si>
  <si>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</si>
  <si>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</si>
  <si>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</si>
  <si>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</si>
  <si>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</si>
  <si>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</si>
  <si>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</si>
  <si>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</si>
  <si>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</si>
  <si>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</si>
  <si>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</si>
  <si>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8"/>
  </si>
  <si>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</si>
  <si>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</si>
  <si>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</si>
  <si>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</si>
  <si>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</si>
  <si>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</si>
  <si>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</si>
  <si>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</si>
  <si>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</si>
  <si>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</si>
  <si>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</si>
  <si>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</si>
  <si>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</si>
  <si>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</si>
  <si>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</si>
  <si>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</si>
  <si>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</si>
  <si>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</si>
  <si>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</si>
  <si>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</si>
  <si>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</si>
  <si>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</si>
  <si>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</si>
  <si>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</si>
  <si>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</si>
  <si>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</si>
  <si>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</si>
  <si>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</si>
  <si>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</si>
  <si>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</si>
  <si>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</si>
  <si>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</si>
  <si>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</si>
  <si>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</si>
  <si>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</si>
  <si>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</si>
  <si>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</si>
  <si>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</si>
  <si>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</si>
  <si>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</si>
  <si>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</si>
  <si>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</si>
  <si>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</si>
  <si>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</si>
  <si>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</si>
  <si>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</si>
  <si>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</si>
  <si>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</si>
  <si>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</si>
  <si>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</si>
  <si>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</si>
  <si>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</si>
  <si>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</si>
  <si>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</si>
  <si>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</si>
  <si>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</si>
  <si>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</si>
  <si>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</si>
  <si>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</si>
  <si>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設定内容は、「回収条件（共通・営業債務） - 回収条件３」と同様です。</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</si>
  <si>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</si>
  <si>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</si>
  <si>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</si>
  <si>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</si>
  <si>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</si>
  <si>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</si>
  <si>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</si>
  <si>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</si>
  <si>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</si>
  <si>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</si>
  <si>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</si>
  <si>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</si>
  <si>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</si>
  <si>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</si>
  <si>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</si>
  <si>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</si>
  <si>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</si>
  <si>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</si>
  <si>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</si>
  <si>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</si>
  <si>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</si>
  <si>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</si>
  <si>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</si>
  <si>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</si>
  <si>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</si>
  <si>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</si>
  <si>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</si>
  <si>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</si>
  <si>
    <t>　この項目は、『債務奉行クラウド』をご利用の場合に受け入れできます。</t>
    <phoneticPr fontId="3"/>
  </si>
  <si>
    <t>精算情報</t>
    <rPh sb="0" eb="2">
      <t>セイサン</t>
    </rPh>
    <rPh sb="2" eb="4">
      <t>ジョウホウ</t>
    </rPh>
    <phoneticPr fontId="18"/>
  </si>
  <si>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</si>
  <si>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</si>
  <si>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</si>
  <si>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</si>
  <si>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</si>
  <si>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</si>
  <si>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</si>
  <si>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</si>
  <si>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</si>
  <si>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</si>
  <si>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</si>
  <si>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</si>
  <si>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</si>
  <si>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</si>
  <si>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</si>
  <si>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</si>
  <si>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</si>
  <si>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</si>
  <si>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</si>
  <si>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</si>
  <si>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</si>
  <si>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</si>
  <si>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</si>
  <si>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</si>
  <si>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</si>
  <si>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</si>
  <si>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</si>
  <si>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</si>
  <si>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</si>
  <si>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8"/>
  </si>
  <si>
    <t>支払条件１</t>
    <rPh sb="0" eb="2">
      <t>シハラ</t>
    </rPh>
    <phoneticPr fontId="18"/>
  </si>
  <si>
    <t>支払条件１-分割</t>
  </si>
  <si>
    <t>AR1084902</t>
  </si>
  <si>
    <t>支払条件１-端数処理額</t>
  </si>
  <si>
    <t>AR1084903</t>
  </si>
  <si>
    <t>1／10／100／1,000／10,000／100,000／1,000,000／10,000,000／100,000,000
この項目は、「分割」が「1：割合で分割」の場合に受け入れできます。</t>
  </si>
  <si>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</si>
  <si>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</si>
  <si>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</si>
  <si>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</si>
  <si>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</si>
  <si>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</si>
  <si>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</si>
  <si>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</si>
  <si>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</si>
  <si>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</si>
  <si>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</si>
  <si>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</si>
  <si>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</si>
  <si>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</si>
  <si>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</si>
  <si>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</si>
  <si>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</si>
  <si>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</si>
  <si>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</si>
  <si>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</si>
  <si>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</si>
  <si>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</si>
  <si>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</si>
  <si>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</si>
  <si>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</si>
  <si>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</si>
  <si>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</si>
  <si>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</si>
  <si>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</si>
  <si>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</si>
  <si>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</si>
  <si>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</si>
  <si>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</si>
  <si>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</si>
  <si>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</si>
  <si>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</si>
  <si>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</si>
  <si>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</si>
  <si>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</si>
  <si>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</si>
  <si>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</si>
  <si>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</si>
  <si>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</si>
  <si>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</si>
  <si>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</si>
  <si>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</si>
  <si>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</si>
  <si>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</si>
  <si>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</si>
  <si>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</si>
  <si>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</si>
  <si>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</si>
  <si>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</si>
  <si>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</si>
  <si>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</si>
  <si>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</si>
  <si>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</si>
  <si>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8"/>
  </si>
  <si>
    <t>支払条件２-基準額</t>
    <rPh sb="6" eb="8">
      <t>キジュン</t>
    </rPh>
    <rPh sb="8" eb="9">
      <t>ガク</t>
    </rPh>
    <phoneticPr fontId="1"/>
  </si>
  <si>
    <t>AR1085031</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</si>
  <si>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</si>
  <si>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</si>
  <si>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</si>
  <si>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</si>
  <si>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</si>
  <si>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</si>
  <si>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</si>
  <si>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</si>
  <si>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</si>
  <si>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</si>
  <si>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</si>
  <si>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</si>
  <si>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</si>
  <si>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</si>
  <si>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</si>
  <si>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</si>
  <si>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</si>
  <si>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</si>
  <si>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</si>
  <si>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</si>
  <si>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</si>
  <si>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</si>
  <si>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</si>
  <si>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</si>
  <si>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</si>
  <si>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</si>
  <si>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</si>
  <si>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</si>
  <si>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</si>
  <si>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</si>
  <si>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</si>
  <si>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</si>
  <si>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</si>
  <si>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</si>
  <si>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</si>
  <si>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</si>
  <si>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</si>
  <si>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</si>
  <si>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</si>
  <si>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</si>
  <si>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</si>
  <si>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</si>
  <si>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</si>
  <si>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</si>
  <si>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</si>
  <si>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</si>
  <si>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</si>
  <si>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</si>
  <si>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</si>
  <si>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</si>
  <si>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</si>
  <si>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</si>
  <si>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</si>
  <si>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</si>
  <si>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</si>
  <si>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8"/>
  </si>
  <si>
    <t>支払条件３-基準額</t>
    <rPh sb="6" eb="8">
      <t>キジュン</t>
    </rPh>
    <rPh sb="8" eb="9">
      <t>ガク</t>
    </rPh>
    <phoneticPr fontId="1"/>
  </si>
  <si>
    <t>AR1085161</t>
  </si>
  <si>
    <t>設定内容は、「支払条件２」と同様です。
「支払条件３-基準額」が「0」の場合は受け入れできません。</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</si>
  <si>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</si>
  <si>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</si>
  <si>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</si>
  <si>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</si>
  <si>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</si>
  <si>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</si>
  <si>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</si>
  <si>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</si>
  <si>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</si>
  <si>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</si>
  <si>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</si>
  <si>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</si>
  <si>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</si>
  <si>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</si>
  <si>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</si>
  <si>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</si>
  <si>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</si>
  <si>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</si>
  <si>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</si>
  <si>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</si>
  <si>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</si>
  <si>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</si>
  <si>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</si>
  <si>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</si>
  <si>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</si>
  <si>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</si>
  <si>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</si>
  <si>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</si>
  <si>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</si>
  <si>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</si>
  <si>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</si>
  <si>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</si>
  <si>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</si>
  <si>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</si>
  <si>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</si>
  <si>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</si>
  <si>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</si>
  <si>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</si>
  <si>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</si>
  <si>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</si>
  <si>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</si>
  <si>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</si>
  <si>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</si>
  <si>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</si>
  <si>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</si>
  <si>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</si>
  <si>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</si>
  <si>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</si>
  <si>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</si>
  <si>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</si>
  <si>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</si>
  <si>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</si>
  <si>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</si>
  <si>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</si>
  <si>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8"/>
  </si>
  <si>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</si>
  <si>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</si>
  <si>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</si>
  <si>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</si>
  <si>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</si>
  <si>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</si>
  <si>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</si>
  <si>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</si>
  <si>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</si>
  <si>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</si>
  <si>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</si>
  <si>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</si>
  <si>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</si>
  <si>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</si>
  <si>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</si>
  <si>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</si>
  <si>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</si>
  <si>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</si>
  <si>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</si>
  <si>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</si>
  <si>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</si>
  <si>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</si>
  <si>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</si>
  <si>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</si>
  <si>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</si>
  <si>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</si>
  <si>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</si>
  <si>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</si>
  <si>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</si>
  <si>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設定内容は、「精算条件（共通・営業債務） - 支払条件２」と同様です。</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</si>
  <si>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</si>
  <si>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</si>
  <si>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</si>
  <si>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</si>
  <si>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</si>
  <si>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</si>
  <si>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</si>
  <si>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</si>
  <si>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</si>
  <si>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</si>
  <si>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</si>
  <si>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</si>
  <si>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</si>
  <si>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</si>
  <si>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</si>
  <si>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</si>
  <si>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</si>
  <si>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</si>
  <si>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</si>
  <si>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</si>
  <si>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</si>
  <si>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</si>
  <si>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</si>
  <si>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</si>
  <si>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</si>
  <si>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</si>
  <si>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</si>
  <si>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</si>
  <si>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</si>
  <si>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</si>
  <si>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</si>
  <si>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</si>
  <si>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</si>
  <si>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</si>
  <si>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</si>
  <si>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</si>
  <si>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</si>
  <si>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</si>
  <si>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</si>
  <si>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</si>
  <si>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</si>
  <si>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</si>
  <si>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</si>
  <si>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</si>
  <si>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</si>
  <si>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</si>
  <si>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</si>
  <si>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</si>
  <si>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</si>
  <si>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</si>
  <si>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</si>
  <si>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</si>
  <si>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</si>
  <si>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</si>
  <si>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</si>
  <si>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</si>
  <si>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プロジェクト区分データ</t>
    <phoneticPr fontId="3"/>
  </si>
  <si>
    <t>このデータは、『債権奉行クラウド』または『債務奉行クラウド』をご利用の場合に受け入れできます。</t>
    <rPh sb="8" eb="10">
      <t>サイケン</t>
    </rPh>
    <rPh sb="21" eb="23">
      <t>サイム</t>
    </rPh>
    <phoneticPr fontId="18"/>
  </si>
  <si>
    <t>プロジェクト区分コード</t>
    <rPh sb="6" eb="8">
      <t>クブン</t>
    </rPh>
    <phoneticPr fontId="13"/>
  </si>
  <si>
    <t>AR1090001</t>
    <phoneticPr fontId="3"/>
  </si>
  <si>
    <t>４～10</t>
    <phoneticPr fontId="3"/>
  </si>
  <si>
    <t>プロジェクト区分名</t>
    <rPh sb="6" eb="8">
      <t>クブン</t>
    </rPh>
    <rPh sb="8" eb="9">
      <t>メイ</t>
    </rPh>
    <phoneticPr fontId="14"/>
  </si>
  <si>
    <t>AR1090002</t>
    <phoneticPr fontId="3"/>
  </si>
  <si>
    <t>30</t>
    <phoneticPr fontId="3"/>
  </si>
  <si>
    <t>工程／工種データ</t>
    <phoneticPr fontId="3"/>
  </si>
  <si>
    <t>工程／工種コード</t>
    <rPh sb="0" eb="5">
      <t>コウテイ</t>
    </rPh>
    <phoneticPr fontId="18"/>
  </si>
  <si>
    <t>AR1100001</t>
  </si>
  <si>
    <t>工程／工種名</t>
    <rPh sb="0" eb="2">
      <t>コウテイ</t>
    </rPh>
    <rPh sb="3" eb="5">
      <t>コウシュ</t>
    </rPh>
    <rPh sb="5" eb="6">
      <t>メイ</t>
    </rPh>
    <phoneticPr fontId="18"/>
  </si>
  <si>
    <t>AR1100002</t>
  </si>
  <si>
    <t>AR1110001</t>
  </si>
  <si>
    <t>AR1110002</t>
  </si>
  <si>
    <t>担当者名カナ</t>
    <rPh sb="0" eb="3">
      <t>タントウシャ</t>
    </rPh>
    <rPh sb="3" eb="4">
      <t>メイ</t>
    </rPh>
    <phoneticPr fontId="1"/>
  </si>
  <si>
    <t>AR1110003</t>
  </si>
  <si>
    <t>部門コード</t>
    <rPh sb="0" eb="2">
      <t>ブモン</t>
    </rPh>
    <phoneticPr fontId="18"/>
  </si>
  <si>
    <t>AR1110101</t>
  </si>
  <si>
    <t>担当者区分１コード</t>
    <rPh sb="0" eb="3">
      <t>タントウシャ</t>
    </rPh>
    <rPh sb="3" eb="5">
      <t>クブン</t>
    </rPh>
    <phoneticPr fontId="18"/>
  </si>
  <si>
    <t>AR1110102</t>
  </si>
  <si>
    <t>担当者区分２コード</t>
    <rPh sb="0" eb="3">
      <t>タントウシャ</t>
    </rPh>
    <rPh sb="3" eb="5">
      <t>クブン</t>
    </rPh>
    <phoneticPr fontId="18"/>
  </si>
  <si>
    <t>AR1110103</t>
  </si>
  <si>
    <t>担当者区分３コード</t>
    <rPh sb="0" eb="3">
      <t>タントウシャ</t>
    </rPh>
    <rPh sb="3" eb="5">
      <t>クブン</t>
    </rPh>
    <phoneticPr fontId="18"/>
  </si>
  <si>
    <t>AR1110104</t>
  </si>
  <si>
    <t>担当者区分４コード</t>
    <rPh sb="0" eb="3">
      <t>タントウシャ</t>
    </rPh>
    <rPh sb="3" eb="5">
      <t>クブン</t>
    </rPh>
    <phoneticPr fontId="18"/>
  </si>
  <si>
    <t>AR1110105</t>
  </si>
  <si>
    <t>担当者区分５コード</t>
    <rPh sb="0" eb="3">
      <t>タントウシャ</t>
    </rPh>
    <rPh sb="3" eb="5">
      <t>クブン</t>
    </rPh>
    <phoneticPr fontId="18"/>
  </si>
  <si>
    <t>AR1110106</t>
  </si>
  <si>
    <t>担当者区分データ</t>
    <phoneticPr fontId="3"/>
  </si>
  <si>
    <t>担当者区分コード</t>
    <rPh sb="3" eb="5">
      <t>クブン</t>
    </rPh>
    <phoneticPr fontId="1"/>
  </si>
  <si>
    <t>AR1120001</t>
  </si>
  <si>
    <t>担当者区分名</t>
    <rPh sb="3" eb="5">
      <t>クブン</t>
    </rPh>
    <rPh sb="5" eb="6">
      <t>メイ</t>
    </rPh>
    <phoneticPr fontId="18"/>
  </si>
  <si>
    <t>AR1120002</t>
  </si>
  <si>
    <t>摘要コード</t>
    <rPh sb="0" eb="2">
      <t>テキヨウ</t>
    </rPh>
    <phoneticPr fontId="18"/>
  </si>
  <si>
    <t>AR1130001</t>
  </si>
  <si>
    <t>摘要内容</t>
    <rPh sb="0" eb="2">
      <t>テキヨウ</t>
    </rPh>
    <rPh sb="2" eb="4">
      <t>ナイヨウ</t>
    </rPh>
    <phoneticPr fontId="18"/>
  </si>
  <si>
    <t>AR1130002</t>
  </si>
  <si>
    <t>AR1130003</t>
  </si>
  <si>
    <t>【基本】</t>
    <rPh sb="1" eb="3">
      <t>キホン</t>
    </rPh>
    <phoneticPr fontId="11"/>
  </si>
  <si>
    <t>【ヘッダー情報】</t>
    <rPh sb="5" eb="7">
      <t>ジョウホウ</t>
    </rPh>
    <phoneticPr fontId="10"/>
  </si>
  <si>
    <t>法人口座コード</t>
    <rPh sb="0" eb="2">
      <t>ホウジン</t>
    </rPh>
    <rPh sb="2" eb="4">
      <t>コウザ</t>
    </rPh>
    <phoneticPr fontId="50"/>
  </si>
  <si>
    <t>BK1010001</t>
  </si>
  <si>
    <t>法人口座名</t>
    <rPh sb="0" eb="2">
      <t>ホウジン</t>
    </rPh>
    <rPh sb="2" eb="4">
      <t>コウザ</t>
    </rPh>
    <rPh sb="4" eb="5">
      <t>メイ</t>
    </rPh>
    <phoneticPr fontId="30"/>
  </si>
  <si>
    <t>BK1010002</t>
  </si>
  <si>
    <t>文字</t>
    <rPh sb="0" eb="2">
      <t>モジ</t>
    </rPh>
    <phoneticPr fontId="30"/>
  </si>
  <si>
    <t>銀行コード</t>
    <rPh sb="0" eb="2">
      <t>ギンコウ</t>
    </rPh>
    <phoneticPr fontId="35"/>
  </si>
  <si>
    <t>BK1010101</t>
  </si>
  <si>
    <t>BK1010102</t>
  </si>
  <si>
    <t>支店住所</t>
    <rPh sb="0" eb="2">
      <t>シテン</t>
    </rPh>
    <rPh sb="2" eb="4">
      <t>ジュウショ</t>
    </rPh>
    <phoneticPr fontId="50"/>
  </si>
  <si>
    <t>BK1010103</t>
  </si>
  <si>
    <t>文字</t>
    <rPh sb="0" eb="2">
      <t>モジ</t>
    </rPh>
    <phoneticPr fontId="35"/>
  </si>
  <si>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</si>
  <si>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</si>
  <si>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</si>
  <si>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50"/>
  </si>
  <si>
    <t>BK1010105</t>
  </si>
  <si>
    <t>数字</t>
    <rPh sb="1" eb="2">
      <t>ジ</t>
    </rPh>
    <phoneticPr fontId="30"/>
  </si>
  <si>
    <t>口座名義</t>
    <rPh sb="0" eb="2">
      <t>コウザ</t>
    </rPh>
    <rPh sb="2" eb="4">
      <t>メイギ</t>
    </rPh>
    <phoneticPr fontId="35"/>
  </si>
  <si>
    <t>BK1010106</t>
  </si>
  <si>
    <t>文字</t>
    <rPh sb="0" eb="2">
      <t>モジ</t>
    </rPh>
    <phoneticPr fontId="50"/>
  </si>
  <si>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</si>
  <si>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</si>
  <si>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</si>
  <si>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</si>
  <si>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英数</t>
  </si>
  <si>
    <t>0：使用しない　1：使用する
新規データとして空白データを受け入れた場合は、「0：使用しない」が設定されます。</t>
  </si>
  <si>
    <t>【総合振込】</t>
    <rPh sb="1" eb="3">
      <t>ソウゴウ</t>
    </rPh>
    <rPh sb="3" eb="5">
      <t>フリコミ</t>
    </rPh>
    <phoneticPr fontId="11"/>
  </si>
  <si>
    <t>総合振込で使用する</t>
    <rPh sb="0" eb="2">
      <t>ソウゴウ</t>
    </rPh>
    <rPh sb="2" eb="4">
      <t>フリコミ</t>
    </rPh>
    <rPh sb="5" eb="7">
      <t>シヨウ</t>
    </rPh>
    <phoneticPr fontId="30"/>
  </si>
  <si>
    <t>BK1010201</t>
  </si>
  <si>
    <t>ＥＢで使用する</t>
    <rPh sb="3" eb="5">
      <t>シヨウ</t>
    </rPh>
    <phoneticPr fontId="30"/>
  </si>
  <si>
    <t>BK1010202</t>
  </si>
  <si>
    <t>会社コード</t>
    <rPh sb="0" eb="2">
      <t>カイシャ</t>
    </rPh>
    <phoneticPr fontId="30"/>
  </si>
  <si>
    <t>BK1010203</t>
  </si>
  <si>
    <t>準必須</t>
    <rPh sb="0" eb="1">
      <t>ジュン</t>
    </rPh>
    <rPh sb="1" eb="3">
      <t>ヒッス</t>
    </rPh>
    <phoneticPr fontId="11"/>
  </si>
  <si>
    <t>【必須になる条件】
以下のすべての条件に該当する場合
・「総合振込で使用する」が「1：使用する」
・「ＥＢで使用する」が「1：使用する」</t>
  </si>
  <si>
    <t>レコード長</t>
    <rPh sb="4" eb="5">
      <t>チョウ</t>
    </rPh>
    <phoneticPr fontId="3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</si>
  <si>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</si>
  <si>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</si>
  <si>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</si>
  <si>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</si>
  <si>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</si>
  <si>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0"/>
  </si>
  <si>
    <t>BK1010206</t>
  </si>
  <si>
    <t>この項目は、『債務奉行クラウド』をご利用の場合に受け入れできます。</t>
    <phoneticPr fontId="3"/>
  </si>
  <si>
    <t>[仕入先]メニューで、各項目の初期値を設定できます。新規データとして空白データを受け入れた場合は、初期値の内容が設定されます。</t>
    <rPh sb="1" eb="3">
      <t>シイレ</t>
    </rPh>
    <phoneticPr fontId="3"/>
  </si>
  <si>
    <t>【基本】</t>
    <rPh sb="1" eb="3">
      <t>キホン</t>
    </rPh>
    <phoneticPr fontId="18"/>
  </si>
  <si>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</si>
  <si>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</si>
  <si>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</si>
  <si>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</si>
  <si>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</si>
  <si>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</si>
  <si>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</si>
  <si>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</si>
  <si>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</si>
  <si>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</si>
  <si>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</si>
  <si>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</si>
  <si>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</si>
  <si>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AP2010007</t>
  </si>
  <si>
    <t>AP2010101</t>
  </si>
  <si>
    <t>敬称</t>
    <rPh sb="0" eb="2">
      <t>ケイショウ</t>
    </rPh>
    <phoneticPr fontId="18"/>
  </si>
  <si>
    <t>AP2010102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</si>
  <si>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</si>
  <si>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</si>
  <si>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</si>
  <si>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</si>
  <si>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</si>
  <si>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</si>
  <si>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</si>
  <si>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</si>
  <si>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</si>
  <si>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</si>
  <si>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</si>
  <si>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</si>
  <si>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</si>
  <si>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</si>
  <si>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</si>
  <si>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</si>
  <si>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</si>
  <si>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</si>
  <si>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</si>
  <si>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</si>
  <si>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</si>
  <si>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</si>
  <si>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この項目は、『商奉行クラウド』の『Ｂシステム』以上と『蔵奉行クラウド』の『Ｂシステム』以上をお使いの場合に受け入れできます。
桁数は、設定（メインメニュー右上にある[設定]アイコンから[運用設定]メニューの[取引先管理]ページ）によって異なります。</t>
    <phoneticPr fontId="3"/>
  </si>
  <si>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</si>
  <si>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</si>
  <si>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この項目は、『商奉行クラウド』の『Bシステム』以上と『蔵奉行クラウド』の『Bシステム』以上をお使いの場合に受け入れできます。</t>
  </si>
  <si>
    <t>AP2010114</t>
  </si>
  <si>
    <t>形式は、表紙の「金額・数量の形式」参照
この項目は、『債務奉行クラウド』の『Bシステム』以上をお使いの場合に受け入れできます。</t>
    <phoneticPr fontId="18"/>
  </si>
  <si>
    <t>AP2010115</t>
  </si>
  <si>
    <t>整数３桁　小数２桁
形式は、表紙の「金額・数量の形式」参照
この項目は、『債務奉行クラウド』の『Bシステム』以上をお使いの場合に受け入れできます。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</si>
  <si>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</si>
  <si>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</si>
  <si>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</si>
  <si>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</si>
  <si>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</si>
  <si>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</si>
  <si>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</si>
  <si>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</si>
  <si>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</si>
  <si>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</si>
  <si>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</si>
  <si>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</si>
  <si>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</si>
  <si>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</si>
  <si>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</si>
  <si>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</si>
  <si>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</si>
  <si>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</si>
  <si>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</si>
  <si>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</si>
  <si>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</si>
  <si>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</si>
  <si>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</si>
  <si>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</si>
  <si>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</si>
  <si>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</si>
  <si>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t>
    <rPh sb="1" eb="3">
      <t>シイレ</t>
    </rPh>
    <phoneticPr fontId="18"/>
  </si>
  <si>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</si>
  <si>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</si>
  <si>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</si>
  <si>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</si>
  <si>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</si>
  <si>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</si>
  <si>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</si>
  <si>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</si>
  <si>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</si>
  <si>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</si>
  <si>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</si>
  <si>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</si>
  <si>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8"/>
  </si>
  <si>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</si>
  <si>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</si>
  <si>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</si>
  <si>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</si>
  <si>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</si>
  <si>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</si>
  <si>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</si>
  <si>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</si>
  <si>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</si>
  <si>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</si>
  <si>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</si>
  <si>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</si>
  <si>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</si>
  <si>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</si>
  <si>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8"/>
  </si>
  <si>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</si>
  <si>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</si>
  <si>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</si>
  <si>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</si>
  <si>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</si>
  <si>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</si>
  <si>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</si>
  <si>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</si>
  <si>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</si>
  <si>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3"/>
  </si>
  <si>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</si>
  <si>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</si>
  <si>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</si>
  <si>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</si>
  <si>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</si>
  <si>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</si>
  <si>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</si>
  <si>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</si>
  <si>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</si>
  <si>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</si>
  <si>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補助科目優先コード指定</t>
  </si>
  <si>
    <t>0：使用しない　1：使用する</t>
    <rPh sb="2" eb="4">
      <t>シヨウ</t>
    </rPh>
    <rPh sb="10" eb="12">
      <t>シヨウ</t>
    </rPh>
    <phoneticPr fontId="46"/>
  </si>
  <si>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</si>
  <si>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</si>
  <si>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8"/>
  </si>
  <si>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</si>
  <si>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</si>
  <si>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</si>
  <si>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</si>
  <si>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</si>
  <si>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</si>
  <si>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</si>
  <si>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</si>
  <si>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</si>
  <si>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8"/>
  </si>
  <si>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</si>
  <si>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</si>
  <si>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</si>
  <si>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</si>
  <si>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</si>
  <si>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</si>
  <si>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8"/>
  </si>
  <si>
    <t>AP2010603</t>
  </si>
  <si>
    <t>細目２</t>
    <rPh sb="0" eb="2">
      <t>サイモク</t>
    </rPh>
    <phoneticPr fontId="18"/>
  </si>
  <si>
    <t>AP2010604</t>
  </si>
  <si>
    <t>対象金額</t>
    <rPh sb="0" eb="2">
      <t>タイショウ</t>
    </rPh>
    <rPh sb="2" eb="4">
      <t>キンガク</t>
    </rPh>
    <phoneticPr fontId="18"/>
  </si>
  <si>
    <t>AP2010605</t>
  </si>
  <si>
    <t>0：税抜金額　1：税込金額
この項目は、「源泉徴収」が「1：対象」の場合に受け入れできます。</t>
    <rPh sb="2" eb="4">
      <t>ゼイヌキ</t>
    </rPh>
    <rPh sb="4" eb="6">
      <t>キンガク</t>
    </rPh>
    <rPh sb="9" eb="11">
      <t>ゼイコミ</t>
    </rPh>
    <rPh sb="11" eb="13">
      <t>キンガク</t>
    </rPh>
    <phoneticPr fontId="18"/>
  </si>
  <si>
    <t>源泉科目コード</t>
    <rPh sb="0" eb="2">
      <t>ゲンセン</t>
    </rPh>
    <rPh sb="2" eb="4">
      <t>カモク</t>
    </rPh>
    <phoneticPr fontId="18"/>
  </si>
  <si>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</si>
  <si>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</si>
  <si>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8"/>
  </si>
  <si>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</si>
  <si>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</si>
  <si>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8"/>
  </si>
  <si>
    <t>AP2010608</t>
  </si>
  <si>
    <t>0：計算しない　1：計算する
この項目は、「源泉徴収」が「1：対象」、「対象金額」が「0：税抜金額」の場合に受け入れできます。</t>
    <rPh sb="2" eb="4">
      <t>ケイサン</t>
    </rPh>
    <rPh sb="10" eb="12">
      <t>ケイサン</t>
    </rPh>
    <phoneticPr fontId="18"/>
  </si>
  <si>
    <t>【精算】</t>
    <rPh sb="1" eb="3">
      <t>セイサン</t>
    </rPh>
    <phoneticPr fontId="18"/>
  </si>
  <si>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</si>
  <si>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</si>
  <si>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</si>
  <si>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</si>
  <si>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</si>
  <si>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</si>
  <si>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8"/>
  </si>
  <si>
    <t>債務区分ごとの精算</t>
    <rPh sb="0" eb="2">
      <t>サイム</t>
    </rPh>
    <rPh sb="2" eb="4">
      <t>クブン</t>
    </rPh>
    <rPh sb="7" eb="9">
      <t>セイサン</t>
    </rPh>
    <phoneticPr fontId="18"/>
  </si>
  <si>
    <t>AP2010802</t>
  </si>
  <si>
    <t>0：しない　1：する
この項目は、『債務奉行クラウド』をご利用の場合に受け入れできます。</t>
    <phoneticPr fontId="3"/>
  </si>
  <si>
    <t>精算締日コード</t>
    <rPh sb="0" eb="2">
      <t>セイサン</t>
    </rPh>
    <rPh sb="2" eb="4">
      <t>シメビ</t>
    </rPh>
    <phoneticPr fontId="18"/>
  </si>
  <si>
    <t>AP2010803</t>
  </si>
  <si>
    <t>精算単位</t>
    <rPh sb="0" eb="2">
      <t>セイサン</t>
    </rPh>
    <rPh sb="2" eb="4">
      <t>タンイ</t>
    </rPh>
    <phoneticPr fontId="18"/>
  </si>
  <si>
    <t>AP2010804</t>
  </si>
  <si>
    <t>0：債務伝票　1：精算締め</t>
  </si>
  <si>
    <t>支払予定確定単位</t>
    <rPh sb="0" eb="2">
      <t>シハラ</t>
    </rPh>
    <rPh sb="2" eb="4">
      <t>ヨテイ</t>
    </rPh>
    <rPh sb="4" eb="6">
      <t>カクテイ</t>
    </rPh>
    <rPh sb="6" eb="8">
      <t>タンイ</t>
    </rPh>
    <phoneticPr fontId="18"/>
  </si>
  <si>
    <t>AP2010805</t>
  </si>
  <si>
    <t>精算締日（営業外債権）コード</t>
  </si>
  <si>
    <t>AP2010806</t>
    <phoneticPr fontId="3"/>
  </si>
  <si>
    <t>この項目は、以下のすべての条件に該当する場合に受け入れできます。
・『債務奉行クラウド』をご利用の場合
・「債務区分ごとの精算」が「1：する」</t>
    <rPh sb="49" eb="51">
      <t>バアイ</t>
    </rPh>
    <phoneticPr fontId="18"/>
  </si>
  <si>
    <t>精算単位（営業外債権）</t>
    <rPh sb="0" eb="2">
      <t>セイサン</t>
    </rPh>
    <rPh sb="2" eb="4">
      <t>タンイ</t>
    </rPh>
    <phoneticPr fontId="18"/>
  </si>
  <si>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</si>
  <si>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</si>
  <si>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支払予定確定単位（営業外債権）</t>
    <rPh sb="0" eb="2">
      <t>シハラ</t>
    </rPh>
    <rPh sb="2" eb="4">
      <t>ヨテイ</t>
    </rPh>
    <rPh sb="4" eb="6">
      <t>カクテイ</t>
    </rPh>
    <rPh sb="6" eb="8">
      <t>タンイ</t>
    </rPh>
    <phoneticPr fontId="18"/>
  </si>
  <si>
    <t>AP2010808</t>
  </si>
  <si>
    <t>支払条件</t>
    <rPh sb="0" eb="2">
      <t>シハライ</t>
    </rPh>
    <rPh sb="2" eb="4">
      <t>ジョウケン</t>
    </rPh>
    <phoneticPr fontId="18"/>
  </si>
  <si>
    <t>支払条件１</t>
  </si>
  <si>
    <t>AP2010902</t>
  </si>
  <si>
    <t>0：分割しない　1：割合で分割　2：金額で分割</t>
    <rPh sb="2" eb="4">
      <t>ブンカツ</t>
    </rPh>
    <rPh sb="10" eb="12">
      <t>ワリアイ</t>
    </rPh>
    <rPh sb="18" eb="20">
      <t>キンガク</t>
    </rPh>
    <phoneticPr fontId="18"/>
  </si>
  <si>
    <t>AP2010903</t>
  </si>
  <si>
    <t>1／10／100／1,000／10,000／100,000／1,000,000／10,000,000／100,000,000
この項目は、「分割」が「1：割合で分割」の場合に受け入れできます。</t>
    <rPh sb="65" eb="67">
      <t>コウモク</t>
    </rPh>
    <rPh sb="77" eb="79">
      <t>ワリアイ</t>
    </rPh>
    <rPh sb="84" eb="86">
      <t>バアイ</t>
    </rPh>
    <phoneticPr fontId="18"/>
  </si>
  <si>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</si>
  <si>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8"/>
  </si>
  <si>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</si>
  <si>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</si>
  <si>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</si>
  <si>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</si>
  <si>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8"/>
  </si>
  <si>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</si>
  <si>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</si>
  <si>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</si>
  <si>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8"/>
  </si>
  <si>
    <t>AP2010914</t>
  </si>
  <si>
    <t>0：月日指定　1：月指定　2：日指定</t>
    <rPh sb="2" eb="4">
      <t>ツキヒ</t>
    </rPh>
    <rPh sb="4" eb="6">
      <t>シテイ</t>
    </rPh>
    <rPh sb="9" eb="10">
      <t>ツキ</t>
    </rPh>
    <rPh sb="10" eb="12">
      <t>シテイ</t>
    </rPh>
    <rPh sb="15" eb="16">
      <t>ニチ</t>
    </rPh>
    <rPh sb="16" eb="18">
      <t>シテイ</t>
    </rPh>
    <phoneticPr fontId="18"/>
  </si>
  <si>
    <t>支払条件１-支払サイト１-支払予定日（月）</t>
    <rPh sb="19" eb="20">
      <t>ツキ</t>
    </rPh>
    <phoneticPr fontId="18"/>
  </si>
  <si>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</si>
  <si>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</si>
  <si>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8"/>
  </si>
  <si>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</si>
  <si>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</si>
  <si>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</si>
  <si>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</si>
  <si>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8"/>
  </si>
  <si>
    <t>AP2010918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</si>
  <si>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8"/>
  </si>
  <si>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</si>
  <si>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</si>
  <si>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</si>
  <si>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</si>
  <si>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</si>
  <si>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</si>
  <si>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8"/>
  </si>
  <si>
    <t>AP2010924</t>
  </si>
  <si>
    <t>支払条件１-支払サイト２-支払予定日（月）</t>
    <rPh sb="19" eb="20">
      <t>ツキ</t>
    </rPh>
    <phoneticPr fontId="18"/>
  </si>
  <si>
    <t>AP2010925</t>
  </si>
  <si>
    <t>支払条件１-支払サイト２-支払予定日（日）</t>
    <rPh sb="19" eb="20">
      <t>ニチ</t>
    </rPh>
    <phoneticPr fontId="18"/>
  </si>
  <si>
    <t>AP2010926</t>
  </si>
  <si>
    <t>AP2010927</t>
  </si>
  <si>
    <t>支払条件１-支払サイト２-分割割当値</t>
    <rPh sb="13" eb="15">
      <t>ブンカツ</t>
    </rPh>
    <rPh sb="15" eb="17">
      <t>ワリアテ</t>
    </rPh>
    <rPh sb="17" eb="18">
      <t>アタイ</t>
    </rPh>
    <phoneticPr fontId="18"/>
  </si>
  <si>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</si>
  <si>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</si>
  <si>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</si>
  <si>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</si>
  <si>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</si>
  <si>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</si>
  <si>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</si>
  <si>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8"/>
  </si>
  <si>
    <t>AP2010934</t>
  </si>
  <si>
    <t>支払条件１-支払サイト３-支払予定日（月）</t>
    <rPh sb="19" eb="20">
      <t>ツキ</t>
    </rPh>
    <phoneticPr fontId="18"/>
  </si>
  <si>
    <t>AP2010935</t>
  </si>
  <si>
    <t>支払条件１-支払サイト３-支払予定日（日）</t>
    <rPh sb="19" eb="20">
      <t>ニチ</t>
    </rPh>
    <phoneticPr fontId="18"/>
  </si>
  <si>
    <t>AP2010936</t>
  </si>
  <si>
    <t>AP2010937</t>
  </si>
  <si>
    <t>支払条件１-支払サイト３-分割割当値</t>
    <rPh sb="13" eb="15">
      <t>ブンカツ</t>
    </rPh>
    <rPh sb="15" eb="17">
      <t>ワリアテ</t>
    </rPh>
    <rPh sb="17" eb="18">
      <t>アタイ</t>
    </rPh>
    <phoneticPr fontId="18"/>
  </si>
  <si>
    <t>AP2010938</t>
  </si>
  <si>
    <t>支払条件２</t>
  </si>
  <si>
    <t>支払条件２-基準額</t>
    <rPh sb="6" eb="8">
      <t>キジュン</t>
    </rPh>
    <rPh sb="8" eb="9">
      <t>ガク</t>
    </rPh>
    <phoneticPr fontId="18"/>
  </si>
  <si>
    <t>AP2011031</t>
  </si>
  <si>
    <t>AP2011032</t>
  </si>
  <si>
    <t>設定内容は、「支払条件１」と同様です。
「支払条件２-基準額」が「０」の場合は受け入れできません。</t>
    <rPh sb="9" eb="11">
      <t>ジョウケン</t>
    </rPh>
    <phoneticPr fontId="18"/>
  </si>
  <si>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</si>
  <si>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</si>
  <si>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</si>
  <si>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</si>
  <si>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</si>
  <si>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</si>
  <si>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</si>
  <si>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</si>
  <si>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8"/>
  </si>
  <si>
    <t>AP2011044</t>
  </si>
  <si>
    <t>支払条件２-支払サイト１-支払予定日（月）</t>
    <rPh sb="19" eb="20">
      <t>ツキ</t>
    </rPh>
    <phoneticPr fontId="18"/>
  </si>
  <si>
    <t>AP2011045</t>
  </si>
  <si>
    <t>支払条件２-支払サイト１-支払予定日（日）</t>
    <rPh sb="19" eb="20">
      <t>ニチ</t>
    </rPh>
    <phoneticPr fontId="18"/>
  </si>
  <si>
    <t>AP2011046</t>
  </si>
  <si>
    <t>AP2011047</t>
  </si>
  <si>
    <t>支払条件２-支払サイト１-分割割当値</t>
    <rPh sb="13" eb="15">
      <t>ブンカツ</t>
    </rPh>
    <rPh sb="15" eb="17">
      <t>ワリアテ</t>
    </rPh>
    <rPh sb="17" eb="18">
      <t>アタイ</t>
    </rPh>
    <phoneticPr fontId="18"/>
  </si>
  <si>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</si>
  <si>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</si>
  <si>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</si>
  <si>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</si>
  <si>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</si>
  <si>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</si>
  <si>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</si>
  <si>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8"/>
  </si>
  <si>
    <t>AP2011054</t>
  </si>
  <si>
    <t>支払条件２-支払サイト２-支払予定日（月）</t>
    <rPh sb="19" eb="20">
      <t>ツキ</t>
    </rPh>
    <phoneticPr fontId="18"/>
  </si>
  <si>
    <t>AP2011055</t>
  </si>
  <si>
    <t>支払条件２-支払サイト２-支払予定日（日）</t>
    <rPh sb="19" eb="20">
      <t>ニチ</t>
    </rPh>
    <phoneticPr fontId="18"/>
  </si>
  <si>
    <t>AP2011056</t>
  </si>
  <si>
    <t>AP2011057</t>
  </si>
  <si>
    <t>支払条件２-支払サイト２-分割割当値</t>
    <rPh sb="13" eb="15">
      <t>ブンカツ</t>
    </rPh>
    <rPh sb="15" eb="17">
      <t>ワリアテ</t>
    </rPh>
    <rPh sb="17" eb="18">
      <t>アタイ</t>
    </rPh>
    <phoneticPr fontId="18"/>
  </si>
  <si>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</si>
  <si>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</si>
  <si>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</si>
  <si>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</si>
  <si>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</si>
  <si>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</si>
  <si>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</si>
  <si>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8"/>
  </si>
  <si>
    <t>AP2011064</t>
  </si>
  <si>
    <t>支払条件２-支払サイト３-支払予定日（月）</t>
    <rPh sb="19" eb="20">
      <t>ツキ</t>
    </rPh>
    <phoneticPr fontId="18"/>
  </si>
  <si>
    <t>AP2011065</t>
  </si>
  <si>
    <t>支払条件２-支払サイト３-支払予定日（日）</t>
    <rPh sb="19" eb="20">
      <t>ニチ</t>
    </rPh>
    <phoneticPr fontId="18"/>
  </si>
  <si>
    <t>AP2011066</t>
  </si>
  <si>
    <t>AP2011067</t>
  </si>
  <si>
    <t>支払条件２-支払サイト３-分割割当値</t>
    <rPh sb="13" eb="15">
      <t>ブンカツ</t>
    </rPh>
    <rPh sb="15" eb="17">
      <t>ワリアテ</t>
    </rPh>
    <rPh sb="17" eb="18">
      <t>アタイ</t>
    </rPh>
    <phoneticPr fontId="18"/>
  </si>
  <si>
    <t>AP2011068</t>
  </si>
  <si>
    <t>支払条件３</t>
  </si>
  <si>
    <t>支払条件３-基準額</t>
    <rPh sb="6" eb="8">
      <t>キジュン</t>
    </rPh>
    <rPh sb="8" eb="9">
      <t>ガク</t>
    </rPh>
    <phoneticPr fontId="18"/>
  </si>
  <si>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</si>
  <si>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</si>
  <si>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</si>
  <si>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</si>
  <si>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</si>
  <si>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</si>
  <si>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</si>
  <si>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</si>
  <si>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</si>
  <si>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</si>
  <si>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8"/>
  </si>
  <si>
    <t>AP2011174</t>
  </si>
  <si>
    <t>支払条件３-支払サイト１-支払予定日（月）</t>
    <rPh sb="19" eb="20">
      <t>ツキ</t>
    </rPh>
    <phoneticPr fontId="18"/>
  </si>
  <si>
    <t>AP2011175</t>
  </si>
  <si>
    <t>支払条件３-支払サイト１-支払予定日（日）</t>
    <rPh sb="19" eb="20">
      <t>ニチ</t>
    </rPh>
    <phoneticPr fontId="18"/>
  </si>
  <si>
    <t>AP2011176</t>
  </si>
  <si>
    <t>AP2011177</t>
  </si>
  <si>
    <t>支払条件３-支払サイト１-分割割当値</t>
    <rPh sb="13" eb="15">
      <t>ブンカツ</t>
    </rPh>
    <rPh sb="15" eb="17">
      <t>ワリアテ</t>
    </rPh>
    <rPh sb="17" eb="18">
      <t>アタイ</t>
    </rPh>
    <phoneticPr fontId="18"/>
  </si>
  <si>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</si>
  <si>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</si>
  <si>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</si>
  <si>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</si>
  <si>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</si>
  <si>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</si>
  <si>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</si>
  <si>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8"/>
  </si>
  <si>
    <t>AP2011184</t>
  </si>
  <si>
    <t>支払条件３-支払サイト２-支払予定日（月）</t>
    <rPh sb="19" eb="20">
      <t>ツキ</t>
    </rPh>
    <phoneticPr fontId="18"/>
  </si>
  <si>
    <t>AP2011185</t>
  </si>
  <si>
    <t>支払条件３-支払サイト２-支払予定日（日）</t>
    <rPh sb="19" eb="20">
      <t>ニチ</t>
    </rPh>
    <phoneticPr fontId="18"/>
  </si>
  <si>
    <t>AP2011186</t>
  </si>
  <si>
    <t>AP2011187</t>
  </si>
  <si>
    <t>支払条件３-支払サイト２-分割割当値</t>
    <rPh sb="13" eb="15">
      <t>ブンカツ</t>
    </rPh>
    <rPh sb="15" eb="17">
      <t>ワリアテ</t>
    </rPh>
    <rPh sb="17" eb="18">
      <t>アタイ</t>
    </rPh>
    <phoneticPr fontId="18"/>
  </si>
  <si>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</si>
  <si>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</si>
  <si>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</si>
  <si>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</si>
  <si>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</si>
  <si>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</si>
  <si>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</si>
  <si>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8"/>
  </si>
  <si>
    <t>AP2011194</t>
  </si>
  <si>
    <t>支払条件３-支払サイト３-支払予定日（月）</t>
    <rPh sb="19" eb="20">
      <t>ツキ</t>
    </rPh>
    <phoneticPr fontId="18"/>
  </si>
  <si>
    <t>AP2011195</t>
  </si>
  <si>
    <t>支払条件３-支払サイト３-支払予定日（日）</t>
    <rPh sb="19" eb="20">
      <t>ニチ</t>
    </rPh>
    <phoneticPr fontId="18"/>
  </si>
  <si>
    <t>AP2011196</t>
  </si>
  <si>
    <t>AP2011197</t>
  </si>
  <si>
    <t>支払条件３-支払サイト３-分割割当値</t>
    <rPh sb="13" eb="15">
      <t>ブンカツ</t>
    </rPh>
    <rPh sb="15" eb="17">
      <t>ワリアテ</t>
    </rPh>
    <rPh sb="17" eb="18">
      <t>アタイ</t>
    </rPh>
    <phoneticPr fontId="18"/>
  </si>
  <si>
    <t>AP2011198</t>
  </si>
  <si>
    <t>支払条件（営業外債務）</t>
  </si>
  <si>
    <t>AP2011302</t>
  </si>
  <si>
    <t>設定内容は、「支払条件 - 支払条件１」と同様です。</t>
    <rPh sb="7" eb="9">
      <t>シハライ</t>
    </rPh>
    <phoneticPr fontId="18"/>
  </si>
  <si>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</si>
  <si>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</si>
  <si>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</si>
  <si>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</si>
  <si>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</si>
  <si>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</si>
  <si>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</si>
  <si>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</si>
  <si>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</si>
  <si>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</si>
  <si>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</si>
  <si>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</si>
  <si>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</si>
  <si>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</si>
  <si>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</si>
  <si>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</si>
  <si>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</si>
  <si>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</si>
  <si>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</si>
  <si>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</si>
  <si>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</si>
  <si>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</si>
  <si>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</si>
  <si>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</si>
  <si>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</si>
  <si>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</si>
  <si>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</si>
  <si>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設定内容は、「支払条件 - 支払条件２」と同様です。</t>
    <rPh sb="7" eb="9">
      <t>シハライ</t>
    </rPh>
    <phoneticPr fontId="18"/>
  </si>
  <si>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</si>
  <si>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</si>
  <si>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</si>
  <si>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</si>
  <si>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</si>
  <si>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</si>
  <si>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</si>
  <si>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</si>
  <si>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</si>
  <si>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</si>
  <si>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</si>
  <si>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</si>
  <si>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</si>
  <si>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</si>
  <si>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</si>
  <si>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</si>
  <si>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</si>
  <si>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</si>
  <si>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</si>
  <si>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</si>
  <si>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</si>
  <si>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</si>
  <si>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</si>
  <si>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</si>
  <si>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</si>
  <si>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</si>
  <si>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</si>
  <si>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</si>
  <si>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設定内容は、「支払条件 - 支払条件３」と同様です。</t>
    <rPh sb="7" eb="9">
      <t>シハライ</t>
    </rPh>
    <phoneticPr fontId="18"/>
  </si>
  <si>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</si>
  <si>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</si>
  <si>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</si>
  <si>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</si>
  <si>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</si>
  <si>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</si>
  <si>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</si>
  <si>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</si>
  <si>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</si>
  <si>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</si>
  <si>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</si>
  <si>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</si>
  <si>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</si>
  <si>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</si>
  <si>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</si>
  <si>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</si>
  <si>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</si>
  <si>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</si>
  <si>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</si>
  <si>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</si>
  <si>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</si>
  <si>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</si>
  <si>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</si>
  <si>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</si>
  <si>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</si>
  <si>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</si>
  <si>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</si>
  <si>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</si>
  <si>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</si>
  <si>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</si>
  <si>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</si>
  <si>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8"/>
  </si>
  <si>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</si>
  <si>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</si>
  <si>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</si>
  <si>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</si>
  <si>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</si>
  <si>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</si>
  <si>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主振込先</t>
    <rPh sb="0" eb="1">
      <t>シュ</t>
    </rPh>
    <rPh sb="1" eb="4">
      <t>フリコミサキ</t>
    </rPh>
    <phoneticPr fontId="1"/>
  </si>
  <si>
    <t>AP2015307</t>
  </si>
  <si>
    <t>1：振込先１　2：振込先２　3：振込先３　4：振込先４　5：振込先５　6：振込先　
7：振込先７　8：振込先８　9：振込先９　10：振込先10</t>
  </si>
  <si>
    <t>振込先１</t>
    <rPh sb="0" eb="3">
      <t>フリコミサキ</t>
    </rPh>
    <phoneticPr fontId="18"/>
  </si>
  <si>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</si>
  <si>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</si>
  <si>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</si>
  <si>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</si>
  <si>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</si>
  <si>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</si>
  <si>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</si>
  <si>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</si>
  <si>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</si>
  <si>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</si>
  <si>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</si>
  <si>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</si>
  <si>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1"/>
  </si>
  <si>
    <t>AP2015407</t>
  </si>
  <si>
    <t>0：自動　1：定額
この項目は、「振込-手数料負担」が「1：先方負担」の場合に受け入れできます。</t>
    <rPh sb="2" eb="4">
      <t>ジドウ</t>
    </rPh>
    <rPh sb="7" eb="9">
      <t>テイガク</t>
    </rPh>
    <phoneticPr fontId="1"/>
  </si>
  <si>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</si>
  <si>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</si>
  <si>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</si>
  <si>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8"/>
  </si>
  <si>
    <t>AP2015501</t>
  </si>
  <si>
    <t>設定内容は、「振込先１」と同様です。</t>
    <phoneticPr fontId="3"/>
  </si>
  <si>
    <t>AP2015502</t>
  </si>
  <si>
    <t>AP2015503</t>
  </si>
  <si>
    <t>AP2015504</t>
  </si>
  <si>
    <t>AP2015505</t>
  </si>
  <si>
    <t>AP2015506</t>
  </si>
  <si>
    <t>AP2015507</t>
  </si>
  <si>
    <t>AP2015508</t>
  </si>
  <si>
    <t>振込先３</t>
    <rPh sb="0" eb="3">
      <t>フリコミサキ</t>
    </rPh>
    <phoneticPr fontId="18"/>
  </si>
  <si>
    <t>AP2015601</t>
  </si>
  <si>
    <t>AP2015602</t>
  </si>
  <si>
    <t>AP2015603</t>
  </si>
  <si>
    <t>AP2015604</t>
  </si>
  <si>
    <t>AP2015605</t>
  </si>
  <si>
    <t>AP2015606</t>
  </si>
  <si>
    <t>AP2015607</t>
  </si>
  <si>
    <t>AP2015608</t>
  </si>
  <si>
    <t>振込先４</t>
    <rPh sb="0" eb="3">
      <t>フリコミサキ</t>
    </rPh>
    <phoneticPr fontId="18"/>
  </si>
  <si>
    <t>AP2015701</t>
  </si>
  <si>
    <t>AP2015702</t>
  </si>
  <si>
    <t>AP2015703</t>
  </si>
  <si>
    <t>AP2015704</t>
  </si>
  <si>
    <t>AP2015705</t>
  </si>
  <si>
    <t>AP2015706</t>
  </si>
  <si>
    <t>AP2015707</t>
  </si>
  <si>
    <t>AP2015708</t>
  </si>
  <si>
    <t>振込先５</t>
    <rPh sb="0" eb="3">
      <t>フリコミサキ</t>
    </rPh>
    <phoneticPr fontId="18"/>
  </si>
  <si>
    <t>AP2015801</t>
  </si>
  <si>
    <t>AP2015802</t>
  </si>
  <si>
    <t>AP2015803</t>
  </si>
  <si>
    <t>AP2015804</t>
  </si>
  <si>
    <t>AP2015805</t>
  </si>
  <si>
    <t>AP2015806</t>
  </si>
  <si>
    <t>AP2015807</t>
  </si>
  <si>
    <t>AP2015808</t>
  </si>
  <si>
    <t>振込先６</t>
    <rPh sb="0" eb="3">
      <t>フリコミサキ</t>
    </rPh>
    <phoneticPr fontId="18"/>
  </si>
  <si>
    <t>AP2015901</t>
  </si>
  <si>
    <t>AP2015902</t>
  </si>
  <si>
    <t>AP2015903</t>
  </si>
  <si>
    <t>AP2015904</t>
  </si>
  <si>
    <t>AP2015905</t>
  </si>
  <si>
    <t>AP2015906</t>
  </si>
  <si>
    <t>AP2015907</t>
  </si>
  <si>
    <t>AP2015908</t>
  </si>
  <si>
    <t>振込先７</t>
    <rPh sb="0" eb="3">
      <t>フリコミサキ</t>
    </rPh>
    <phoneticPr fontId="18"/>
  </si>
  <si>
    <t>AP2016001</t>
  </si>
  <si>
    <t>AP2016002</t>
  </si>
  <si>
    <t>AP2016003</t>
  </si>
  <si>
    <t>AP2016004</t>
  </si>
  <si>
    <t>AP2016005</t>
  </si>
  <si>
    <t>AP2016006</t>
  </si>
  <si>
    <t>AP2016007</t>
  </si>
  <si>
    <t>AP2016008</t>
  </si>
  <si>
    <t>振込先８</t>
    <rPh sb="0" eb="3">
      <t>フリコミサキ</t>
    </rPh>
    <phoneticPr fontId="18"/>
  </si>
  <si>
    <t>AP2016101</t>
  </si>
  <si>
    <t>AP2016102</t>
  </si>
  <si>
    <t>AP2016103</t>
  </si>
  <si>
    <t>AP2016104</t>
  </si>
  <si>
    <t>AP2016105</t>
  </si>
  <si>
    <t>AP2016106</t>
  </si>
  <si>
    <t>AP2016107</t>
  </si>
  <si>
    <t>AP2016108</t>
  </si>
  <si>
    <t>振込先９</t>
    <rPh sb="0" eb="3">
      <t>フリコミサキ</t>
    </rPh>
    <phoneticPr fontId="18"/>
  </si>
  <si>
    <t>AP2016201</t>
  </si>
  <si>
    <t>AP2016202</t>
  </si>
  <si>
    <t>AP2016203</t>
  </si>
  <si>
    <t>AP2016204</t>
  </si>
  <si>
    <t>AP2016205</t>
  </si>
  <si>
    <t>AP2016206</t>
  </si>
  <si>
    <t>AP2016207</t>
  </si>
  <si>
    <t>AP2016208</t>
  </si>
  <si>
    <t>振込先10</t>
    <rPh sb="0" eb="3">
      <t>フリコミサキ</t>
    </rPh>
    <phoneticPr fontId="18"/>
  </si>
  <si>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</si>
  <si>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</si>
  <si>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</si>
  <si>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</si>
  <si>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</si>
  <si>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</si>
  <si>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</si>
  <si>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</si>
  <si>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</si>
  <si>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</si>
  <si>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</si>
  <si>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</si>
  <si>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</si>
  <si>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</si>
  <si>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</si>
  <si>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</si>
  <si>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</si>
  <si>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</si>
  <si>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</si>
  <si>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3"/>
  </si>
  <si>
    <t>10</t>
    <phoneticPr fontId="3"/>
  </si>
  <si>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</si>
  <si>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</si>
  <si>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</si>
  <si>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</si>
  <si>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</si>
  <si>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3"/>
  </si>
  <si>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</si>
  <si>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</si>
  <si>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</si>
  <si>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</si>
  <si>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</si>
  <si>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3"/>
  </si>
  <si>
    <t>AP2030001</t>
  </si>
  <si>
    <t>精算締日名</t>
    <rPh sb="0" eb="2">
      <t>セイサン</t>
    </rPh>
    <rPh sb="2" eb="4">
      <t>シメビ</t>
    </rPh>
    <rPh sb="4" eb="5">
      <t>メイ</t>
    </rPh>
    <phoneticPr fontId="18"/>
  </si>
  <si>
    <t>AP2030002</t>
  </si>
  <si>
    <t>月１回目の締日</t>
    <rPh sb="0" eb="1">
      <t>ツキ</t>
    </rPh>
    <rPh sb="2" eb="4">
      <t>カイメ</t>
    </rPh>
    <rPh sb="5" eb="7">
      <t>シメビ</t>
    </rPh>
    <phoneticPr fontId="18"/>
  </si>
  <si>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</si>
  <si>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</si>
  <si>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8"/>
  </si>
  <si>
    <t>AP2030102</t>
  </si>
  <si>
    <t>月３回目の締日</t>
    <rPh sb="0" eb="1">
      <t>ツキ</t>
    </rPh>
    <rPh sb="2" eb="4">
      <t>カイメ</t>
    </rPh>
    <rPh sb="5" eb="7">
      <t>シメビ</t>
    </rPh>
    <phoneticPr fontId="18"/>
  </si>
  <si>
    <t>AP2030103</t>
  </si>
  <si>
    <t>月４回目の締日</t>
    <rPh sb="0" eb="1">
      <t>ツキ</t>
    </rPh>
    <rPh sb="2" eb="4">
      <t>カイメ</t>
    </rPh>
    <rPh sb="5" eb="7">
      <t>シメビ</t>
    </rPh>
    <phoneticPr fontId="18"/>
  </si>
  <si>
    <t>AP2030104</t>
  </si>
  <si>
    <t>月５回目の締日</t>
    <rPh sb="0" eb="1">
      <t>ツキ</t>
    </rPh>
    <rPh sb="2" eb="4">
      <t>カイメ</t>
    </rPh>
    <rPh sb="5" eb="7">
      <t>シメビ</t>
    </rPh>
    <phoneticPr fontId="18"/>
  </si>
  <si>
    <t>AP2030105</t>
  </si>
  <si>
    <t>月６回目の締日</t>
    <rPh sb="0" eb="1">
      <t>ツキ</t>
    </rPh>
    <rPh sb="2" eb="4">
      <t>カイメ</t>
    </rPh>
    <rPh sb="5" eb="7">
      <t>シメビ</t>
    </rPh>
    <phoneticPr fontId="18"/>
  </si>
  <si>
    <t>AP2030106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</si>
  <si>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</si>
  <si>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</si>
  <si>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</si>
  <si>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8"/>
  </si>
  <si>
    <t>法人番号</t>
    <rPh sb="0" eb="2">
      <t>ホウジン</t>
    </rPh>
    <rPh sb="2" eb="4">
      <t>バンゴウ</t>
    </rPh>
    <phoneticPr fontId="18"/>
  </si>
  <si>
    <t>AR2010002</t>
  </si>
  <si>
    <t>個人事業主として取引先を登録している場合は、１桁目に半角スペースを入力することで、12桁の個人番号を受け入れられます。</t>
    <rPh sb="2" eb="5">
      <t>ジギョウヌシ</t>
    </rPh>
    <phoneticPr fontId="18"/>
  </si>
  <si>
    <t>得意先名</t>
    <rPh sb="0" eb="2">
      <t>トクイ</t>
    </rPh>
    <rPh sb="3" eb="4">
      <t>ナ</t>
    </rPh>
    <phoneticPr fontId="1"/>
  </si>
  <si>
    <t>AR2010003</t>
  </si>
  <si>
    <t>得意先名カナ</t>
    <rPh sb="0" eb="2">
      <t>トクイ</t>
    </rPh>
    <rPh sb="3" eb="4">
      <t>メイ</t>
    </rPh>
    <phoneticPr fontId="18"/>
  </si>
  <si>
    <t>AR2010004</t>
  </si>
  <si>
    <t>AR2010005</t>
  </si>
  <si>
    <t>事業所名カナ</t>
    <rPh sb="0" eb="3">
      <t>ジギョウショ</t>
    </rPh>
    <rPh sb="3" eb="4">
      <t>メイ</t>
    </rPh>
    <phoneticPr fontId="18"/>
  </si>
  <si>
    <t>AR2010006</t>
  </si>
  <si>
    <t>得意先略称</t>
    <rPh sb="0" eb="2">
      <t>トクイ</t>
    </rPh>
    <rPh sb="3" eb="5">
      <t>リャクショウ</t>
    </rPh>
    <phoneticPr fontId="18"/>
  </si>
  <si>
    <t>AR2010007</t>
  </si>
  <si>
    <t>AR2010101</t>
  </si>
  <si>
    <t>AR2010102</t>
  </si>
  <si>
    <t>AR2010103</t>
  </si>
  <si>
    <t>都道府県</t>
    <rPh sb="0" eb="4">
      <t>トドウフケン</t>
    </rPh>
    <phoneticPr fontId="18"/>
  </si>
  <si>
    <t>AR2010104</t>
  </si>
  <si>
    <t>市区町村</t>
    <rPh sb="0" eb="2">
      <t>シク</t>
    </rPh>
    <rPh sb="2" eb="4">
      <t>チョウソン</t>
    </rPh>
    <phoneticPr fontId="18"/>
  </si>
  <si>
    <t>AR2010105</t>
  </si>
  <si>
    <t>番地</t>
    <rPh sb="0" eb="2">
      <t>バンチ</t>
    </rPh>
    <phoneticPr fontId="18"/>
  </si>
  <si>
    <t>AR2010106</t>
  </si>
  <si>
    <t>ビル等</t>
    <rPh sb="2" eb="3">
      <t>ナド</t>
    </rPh>
    <phoneticPr fontId="18"/>
  </si>
  <si>
    <t>AR2010107</t>
  </si>
  <si>
    <t>AR2010108</t>
  </si>
  <si>
    <t>AR2010109</t>
  </si>
  <si>
    <t>AR2010110</t>
  </si>
  <si>
    <t>AR2010111</t>
  </si>
  <si>
    <t>AR2010112</t>
  </si>
  <si>
    <t>AR2010113</t>
  </si>
  <si>
    <t>取引先コード</t>
    <rPh sb="0" eb="2">
      <t>トリヒキ</t>
    </rPh>
    <rPh sb="2" eb="3">
      <t>サキ</t>
    </rPh>
    <phoneticPr fontId="1"/>
  </si>
  <si>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</si>
  <si>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</si>
  <si>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</si>
  <si>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8"/>
  </si>
  <si>
    <t>AR2010201</t>
  </si>
  <si>
    <t>ご担当 － 電話番号</t>
    <rPh sb="1" eb="3">
      <t>タントウ</t>
    </rPh>
    <rPh sb="6" eb="8">
      <t>デンワ</t>
    </rPh>
    <rPh sb="8" eb="10">
      <t>バンゴウ</t>
    </rPh>
    <phoneticPr fontId="18"/>
  </si>
  <si>
    <t>AR2010202</t>
  </si>
  <si>
    <t>ご担当 － ＦＡＸ番号</t>
    <rPh sb="1" eb="3">
      <t>タントウ</t>
    </rPh>
    <rPh sb="9" eb="11">
      <t>バンゴウ</t>
    </rPh>
    <phoneticPr fontId="18"/>
  </si>
  <si>
    <t>AR2010203</t>
  </si>
  <si>
    <t>ご担当 － 役職</t>
    <rPh sb="6" eb="8">
      <t>ヤクショク</t>
    </rPh>
    <phoneticPr fontId="18"/>
  </si>
  <si>
    <t>AR2010204</t>
  </si>
  <si>
    <t>ご担当 － 担当者名</t>
    <rPh sb="6" eb="9">
      <t>タントウシャ</t>
    </rPh>
    <rPh sb="9" eb="10">
      <t>メイ</t>
    </rPh>
    <phoneticPr fontId="18"/>
  </si>
  <si>
    <t>AR2010205</t>
  </si>
  <si>
    <t>ご担当 － 携帯番号</t>
    <rPh sb="6" eb="8">
      <t>ケイタイ</t>
    </rPh>
    <rPh sb="8" eb="10">
      <t>バンゴウ</t>
    </rPh>
    <phoneticPr fontId="18"/>
  </si>
  <si>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</si>
  <si>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</si>
  <si>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</si>
  <si>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</si>
  <si>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8"/>
  </si>
  <si>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</si>
  <si>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</si>
  <si>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</si>
  <si>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</si>
  <si>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</si>
  <si>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</si>
  <si>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</si>
  <si>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</si>
  <si>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8"/>
  </si>
  <si>
    <t>スポット区分</t>
    <rPh sb="4" eb="6">
      <t>クブン</t>
    </rPh>
    <phoneticPr fontId="18"/>
  </si>
  <si>
    <t>AR2010401</t>
  </si>
  <si>
    <t>0：通常得意先　1：スポット得意先</t>
    <rPh sb="2" eb="4">
      <t>ツウジョウ</t>
    </rPh>
    <rPh sb="4" eb="6">
      <t>トクイ</t>
    </rPh>
    <rPh sb="6" eb="7">
      <t>サキ</t>
    </rPh>
    <rPh sb="14" eb="16">
      <t>トクイ</t>
    </rPh>
    <rPh sb="16" eb="17">
      <t>サキ</t>
    </rPh>
    <phoneticPr fontId="18"/>
  </si>
  <si>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</si>
  <si>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</si>
  <si>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8"/>
  </si>
  <si>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</si>
  <si>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</si>
  <si>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</si>
  <si>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</si>
  <si>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</si>
  <si>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8"/>
  </si>
  <si>
    <t>売上主工程／工種コード</t>
    <rPh sb="2" eb="3">
      <t>シュ</t>
    </rPh>
    <rPh sb="3" eb="8">
      <t>コウテイ</t>
    </rPh>
    <phoneticPr fontId="0"/>
  </si>
  <si>
    <t>SD2010408</t>
  </si>
  <si>
    <t>0：出荷基準　１：検収基準
この項目は、『商奉行クラウド』をご利用の場合に受け入れできます。</t>
    <rPh sb="21" eb="24">
      <t>アキナイブギョウ</t>
    </rPh>
    <phoneticPr fontId="18"/>
  </si>
  <si>
    <t>受注納品期日</t>
    <rPh sb="0" eb="2">
      <t>ジュチュウ</t>
    </rPh>
    <rPh sb="2" eb="4">
      <t>ノウヒン</t>
    </rPh>
    <rPh sb="4" eb="6">
      <t>キジツ</t>
    </rPh>
    <phoneticPr fontId="18"/>
  </si>
  <si>
    <t>SD2010401</t>
  </si>
  <si>
    <t>0：当日　１～99：日後
この項目は、『商奉行クラウド』をご利用の場合に受け入れできます。</t>
    <phoneticPr fontId="3"/>
  </si>
  <si>
    <t>売上端数処理額</t>
    <rPh sb="6" eb="7">
      <t>ガク</t>
    </rPh>
    <phoneticPr fontId="18"/>
  </si>
  <si>
    <t>SD2010402</t>
  </si>
  <si>
    <t>1／10／100／1,000／10,000／100,000／1,000,000／10,000,000／100,000,000
この項目は、『商奉行クラウド』をご利用の場合に受け入れできます。</t>
    <phoneticPr fontId="3"/>
  </si>
  <si>
    <t>売上端数処理</t>
  </si>
  <si>
    <t>SD2010403</t>
  </si>
  <si>
    <t>0：切り上げ　1：四捨五入　2：切り捨て
この項目は、『商奉行クラウド』をご利用の場合に受け入れできます。</t>
    <phoneticPr fontId="3"/>
  </si>
  <si>
    <t>売価No.</t>
    <rPh sb="0" eb="2">
      <t>バイカ</t>
    </rPh>
    <phoneticPr fontId="1"/>
  </si>
  <si>
    <t>SD2010411</t>
  </si>
  <si>
    <t>0：標準価格　１～10：売価No.１～10　11：単位原価
この項目は、『商奉行クラウド』をご利用の場合に受け入れできます。</t>
    <phoneticPr fontId="3"/>
  </si>
  <si>
    <t>仕切り率</t>
    <rPh sb="0" eb="2">
      <t>シキ</t>
    </rPh>
    <rPh sb="3" eb="4">
      <t>リツ</t>
    </rPh>
    <phoneticPr fontId="1"/>
  </si>
  <si>
    <t>SD2010412</t>
  </si>
  <si>
    <t>整数３桁　小数２桁
形式は、表紙の「金額・数量の形式」参照
この項目は、『商奉行クラウド』をご利用の場合に受け入れできます。</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</si>
  <si>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</si>
  <si>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</si>
  <si>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</si>
  <si>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この項目は、『商奉行クラウド』の『Ｓシステム』をご利用の場合に受け入れできます。</t>
    <phoneticPr fontId="18"/>
  </si>
  <si>
    <t>AR2010402</t>
  </si>
  <si>
    <t>0：営業外債権　1：営業債権
この項目は、『商奉行クラウド』および『債権奉行クラウド』をご利用の場合に受け入れできます。</t>
    <phoneticPr fontId="3"/>
  </si>
  <si>
    <t>債権部門指定</t>
    <rPh sb="2" eb="4">
      <t>ブモン</t>
    </rPh>
    <rPh sb="4" eb="6">
      <t>シテイ</t>
    </rPh>
    <phoneticPr fontId="18"/>
  </si>
  <si>
    <t>0：固定　1：売上</t>
    <rPh sb="2" eb="4">
      <t>コテイ</t>
    </rPh>
    <rPh sb="7" eb="9">
      <t>ウリアゲ</t>
    </rPh>
    <phoneticPr fontId="1"/>
  </si>
  <si>
    <t>債権主部門コード</t>
    <rPh sb="2" eb="3">
      <t>シュ</t>
    </rPh>
    <rPh sb="3" eb="5">
      <t>ブモン</t>
    </rPh>
    <phoneticPr fontId="0"/>
  </si>
  <si>
    <t>AR2010409</t>
  </si>
  <si>
    <t>この項目は、『商奉行クラウド』をご利用の場合に受け入れできます。
桁数は、設定（メインメニュー右上にある[設定]アイコンから[運用設定]メニューの[基本]ページ）によって異なります。</t>
    <phoneticPr fontId="3"/>
  </si>
  <si>
    <t>債権プロジェクト指定</t>
    <rPh sb="8" eb="10">
      <t>シテイ</t>
    </rPh>
    <phoneticPr fontId="18"/>
  </si>
  <si>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</si>
  <si>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</si>
  <si>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</si>
  <si>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</si>
  <si>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8"/>
  </si>
  <si>
    <t>債権工程／工種指定</t>
    <rPh sb="7" eb="9">
      <t>シテイ</t>
    </rPh>
    <phoneticPr fontId="18"/>
  </si>
  <si>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</si>
  <si>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3"/>
  </si>
  <si>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</si>
  <si>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</si>
  <si>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</si>
  <si>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8"/>
  </si>
  <si>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8"/>
  </si>
  <si>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3"/>
  </si>
  <si>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8"/>
  </si>
  <si>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3"/>
  </si>
  <si>
    <t>AR2010421</t>
  </si>
  <si>
    <t>0：使用しない　1：使用する
この項目は、『商奉行クラウド』をご利用の場合に受け入れできます。</t>
    <phoneticPr fontId="1"/>
  </si>
  <si>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</si>
  <si>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8"/>
  </si>
  <si>
    <t>　この項目は、『商奉行クラウド』をご利用の場合に受け入れできます。</t>
    <phoneticPr fontId="3"/>
  </si>
  <si>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</si>
  <si>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</si>
  <si>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</si>
  <si>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</si>
  <si>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8"/>
  </si>
  <si>
    <t>1：国内　2：輸出　3：国外　9：科目優先</t>
    <rPh sb="7" eb="9">
      <t>ユシュツ</t>
    </rPh>
    <phoneticPr fontId="18"/>
  </si>
  <si>
    <t>消費税自動計算</t>
    <rPh sb="0" eb="7">
      <t>ショウヒゼイジドウケイサン</t>
    </rPh>
    <phoneticPr fontId="18"/>
  </si>
  <si>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</si>
  <si>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8"/>
  </si>
  <si>
    <t>【請求】</t>
    <rPh sb="1" eb="3">
      <t>セイキュウ</t>
    </rPh>
    <phoneticPr fontId="18"/>
  </si>
  <si>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</si>
  <si>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</si>
  <si>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8"/>
  </si>
  <si>
    <t>請求情報１</t>
    <rPh sb="0" eb="2">
      <t>セイキュウ</t>
    </rPh>
    <rPh sb="2" eb="4">
      <t>ジョウホウ</t>
    </rPh>
    <phoneticPr fontId="18"/>
  </si>
  <si>
    <t>AR2010802</t>
  </si>
  <si>
    <t>0：しない　1：する
この項目は、『債権奉行クラウド』をご利用の場合に受け入れできます。</t>
    <phoneticPr fontId="3"/>
  </si>
  <si>
    <t>請求締日コード</t>
    <rPh sb="2" eb="3">
      <t>シ</t>
    </rPh>
    <rPh sb="3" eb="4">
      <t>ビ</t>
    </rPh>
    <phoneticPr fontId="18"/>
  </si>
  <si>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</si>
  <si>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</si>
  <si>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</si>
  <si>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</si>
  <si>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</si>
  <si>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8"/>
  </si>
  <si>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</si>
  <si>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</si>
  <si>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8"/>
  </si>
  <si>
    <t>AR2010806</t>
  </si>
  <si>
    <t>この項目は、以下のすべての条件に該当する場合に受け入れできます。
・『債権奉行クラウド』をご利用の場合
・「債権区分ごとの請求」が「1：する」</t>
    <phoneticPr fontId="18"/>
  </si>
  <si>
    <t>請求単位（営業外債権）</t>
    <rPh sb="2" eb="4">
      <t>タンイ</t>
    </rPh>
    <rPh sb="5" eb="8">
      <t>エイギョウガイ</t>
    </rPh>
    <rPh sb="8" eb="10">
      <t>サイケン</t>
    </rPh>
    <phoneticPr fontId="18"/>
  </si>
  <si>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</si>
  <si>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</si>
  <si>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</si>
  <si>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</si>
  <si>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8"/>
  </si>
  <si>
    <t>AR2010902</t>
  </si>
  <si>
    <t>0：分割しない　1：割合で分割　2：金額で分割</t>
    <rPh sb="2" eb="4">
      <t>ブンカツ</t>
    </rPh>
    <rPh sb="10" eb="12">
      <t>ワリアイ</t>
    </rPh>
    <rPh sb="13" eb="15">
      <t>ブンカツ</t>
    </rPh>
    <rPh sb="18" eb="20">
      <t>キンガク</t>
    </rPh>
    <rPh sb="21" eb="23">
      <t>ブンカツ</t>
    </rPh>
    <phoneticPr fontId="18"/>
  </si>
  <si>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</si>
  <si>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8"/>
  </si>
  <si>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</si>
  <si>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</si>
  <si>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</si>
  <si>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</si>
  <si>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</si>
  <si>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</si>
  <si>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8"/>
  </si>
  <si>
    <t>AR2010914</t>
  </si>
  <si>
    <t>回収条件１-回収サイト１-回収予定日（月）</t>
    <rPh sb="19" eb="20">
      <t>ツキ</t>
    </rPh>
    <phoneticPr fontId="18"/>
  </si>
  <si>
    <t>AR2010915</t>
  </si>
  <si>
    <t>回収条件１-回収サイト１-回収予定日（日）</t>
    <rPh sb="19" eb="20">
      <t>ニチ</t>
    </rPh>
    <phoneticPr fontId="18"/>
  </si>
  <si>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</si>
  <si>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</si>
  <si>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</si>
  <si>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8"/>
  </si>
  <si>
    <t>AR2010918</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</si>
  <si>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</si>
  <si>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</si>
  <si>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</si>
  <si>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</si>
  <si>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</si>
  <si>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8"/>
  </si>
  <si>
    <t>AR2010924</t>
  </si>
  <si>
    <t>回収条件１-回収サイト２-回収予定日（月）</t>
    <rPh sb="19" eb="20">
      <t>ツキ</t>
    </rPh>
    <phoneticPr fontId="18"/>
  </si>
  <si>
    <t>AR2010925</t>
  </si>
  <si>
    <t>回収条件１-回収サイト２-回収予定日（日）</t>
    <rPh sb="19" eb="20">
      <t>ニチ</t>
    </rPh>
    <phoneticPr fontId="18"/>
  </si>
  <si>
    <t>AR2010926</t>
  </si>
  <si>
    <t>AR2010927</t>
  </si>
  <si>
    <t>回収条件１-回収サイト２-分割割当値</t>
    <rPh sb="13" eb="15">
      <t>ブンカツ</t>
    </rPh>
    <rPh sb="15" eb="17">
      <t>ワリアテ</t>
    </rPh>
    <rPh sb="17" eb="18">
      <t>アタイ</t>
    </rPh>
    <phoneticPr fontId="18"/>
  </si>
  <si>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</si>
  <si>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</si>
  <si>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</si>
  <si>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</si>
  <si>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</si>
  <si>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</si>
  <si>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8"/>
  </si>
  <si>
    <t>AR2010934</t>
  </si>
  <si>
    <t>回収条件１-回収サイト３-回収予定日（月）</t>
    <rPh sb="19" eb="20">
      <t>ツキ</t>
    </rPh>
    <phoneticPr fontId="18"/>
  </si>
  <si>
    <t>AR2010935</t>
  </si>
  <si>
    <t>回収条件１-回収サイト３-回収予定日（日）</t>
    <rPh sb="19" eb="20">
      <t>ニチ</t>
    </rPh>
    <phoneticPr fontId="18"/>
  </si>
  <si>
    <t>AR2010936</t>
  </si>
  <si>
    <t>AR2010937</t>
  </si>
  <si>
    <t>回収条件１-回収サイト３-分割割当値</t>
    <rPh sb="13" eb="15">
      <t>ブンカツ</t>
    </rPh>
    <rPh sb="15" eb="17">
      <t>ワリアテ</t>
    </rPh>
    <rPh sb="17" eb="18">
      <t>アタイ</t>
    </rPh>
    <phoneticPr fontId="18"/>
  </si>
  <si>
    <t>AR2010938</t>
  </si>
  <si>
    <t>回収条件２-基準額</t>
    <rPh sb="6" eb="8">
      <t>キジュン</t>
    </rPh>
    <rPh sb="8" eb="9">
      <t>ガク</t>
    </rPh>
    <phoneticPr fontId="18"/>
  </si>
  <si>
    <t>AR2011031</t>
    <phoneticPr fontId="3"/>
  </si>
  <si>
    <t>回収条件２-分割</t>
    <rPh sb="6" eb="8">
      <t>ブンカツ</t>
    </rPh>
    <phoneticPr fontId="18"/>
  </si>
  <si>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</si>
  <si>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</si>
  <si>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</si>
  <si>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</si>
  <si>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</si>
  <si>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</si>
  <si>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</si>
  <si>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8"/>
  </si>
  <si>
    <t>AR2011044</t>
  </si>
  <si>
    <t>回収条件２-回収サイト１-回収予定日（月）</t>
    <rPh sb="19" eb="20">
      <t>ツキ</t>
    </rPh>
    <phoneticPr fontId="18"/>
  </si>
  <si>
    <t>AR2011045</t>
  </si>
  <si>
    <t>回収条件２-回収サイト１-回収予定日（日）</t>
    <rPh sb="19" eb="20">
      <t>ニチ</t>
    </rPh>
    <phoneticPr fontId="18"/>
  </si>
  <si>
    <t>AR2011046</t>
  </si>
  <si>
    <t>AR2011047</t>
  </si>
  <si>
    <t>回収条件２-回収サイト１-分割割当値</t>
    <rPh sb="13" eb="15">
      <t>ブンカツ</t>
    </rPh>
    <rPh sb="15" eb="17">
      <t>ワリアテ</t>
    </rPh>
    <rPh sb="17" eb="18">
      <t>アタイ</t>
    </rPh>
    <phoneticPr fontId="18"/>
  </si>
  <si>
    <t>AR2011048</t>
  </si>
  <si>
    <t>AR2011051</t>
  </si>
  <si>
    <t>回収条件２-回収サイト２-休日回収指定</t>
  </si>
  <si>
    <t>AR2011052</t>
  </si>
  <si>
    <t>AR2011053</t>
  </si>
  <si>
    <t>回収条件２-回収サイト２-回収予定日（設定）</t>
    <rPh sb="19" eb="21">
      <t>セッテイ</t>
    </rPh>
    <phoneticPr fontId="18"/>
  </si>
  <si>
    <t>AR2011054</t>
  </si>
  <si>
    <t>回収条件２-回収サイト２-回収予定日（月）</t>
    <rPh sb="19" eb="20">
      <t>ツキ</t>
    </rPh>
    <phoneticPr fontId="18"/>
  </si>
  <si>
    <t>AR2011055</t>
  </si>
  <si>
    <t>回収条件２-回収サイト２-回収予定日（日）</t>
    <rPh sb="19" eb="20">
      <t>ニチ</t>
    </rPh>
    <phoneticPr fontId="18"/>
  </si>
  <si>
    <t>AR2011056</t>
  </si>
  <si>
    <t>AR2011057</t>
  </si>
  <si>
    <t>回収条件２-回収サイト２-分割割当値</t>
    <rPh sb="13" eb="15">
      <t>ブンカツ</t>
    </rPh>
    <rPh sb="15" eb="17">
      <t>ワリアテ</t>
    </rPh>
    <rPh sb="17" eb="18">
      <t>アタイ</t>
    </rPh>
    <phoneticPr fontId="18"/>
  </si>
  <si>
    <t>AR2011058</t>
  </si>
  <si>
    <t>AR2011061</t>
  </si>
  <si>
    <t>回収条件２-回収サイト３-休日回収指定</t>
  </si>
  <si>
    <t>AR2011062</t>
  </si>
  <si>
    <t>AR2011063</t>
  </si>
  <si>
    <t>回収条件２-回収サイト３-回収予定日（設定）</t>
    <rPh sb="19" eb="21">
      <t>セッテイ</t>
    </rPh>
    <phoneticPr fontId="18"/>
  </si>
  <si>
    <t>AR2011064</t>
  </si>
  <si>
    <t>回収条件２-回収サイト３-回収予定日（月）</t>
    <rPh sb="19" eb="20">
      <t>ツキ</t>
    </rPh>
    <phoneticPr fontId="18"/>
  </si>
  <si>
    <t>AR2011065</t>
  </si>
  <si>
    <t>回収条件２-回収サイト３-回収予定日（日）</t>
    <rPh sb="19" eb="20">
      <t>ニチ</t>
    </rPh>
    <phoneticPr fontId="18"/>
  </si>
  <si>
    <t>AR2011066</t>
  </si>
  <si>
    <t>AR2011067</t>
  </si>
  <si>
    <t>回収条件２-回収サイト３-分割割当値</t>
    <rPh sb="13" eb="15">
      <t>ブンカツ</t>
    </rPh>
    <rPh sb="15" eb="17">
      <t>ワリアテ</t>
    </rPh>
    <rPh sb="17" eb="18">
      <t>アタイ</t>
    </rPh>
    <phoneticPr fontId="18"/>
  </si>
  <si>
    <t>AR2011068</t>
  </si>
  <si>
    <t>回収条件３-基準額</t>
    <rPh sb="6" eb="8">
      <t>キジュン</t>
    </rPh>
    <rPh sb="8" eb="9">
      <t>ガク</t>
    </rPh>
    <phoneticPr fontId="18"/>
  </si>
  <si>
    <t>AR2011161</t>
    <phoneticPr fontId="3"/>
  </si>
  <si>
    <t>回収条件３-分割</t>
    <rPh sb="6" eb="8">
      <t>ブンカツ</t>
    </rPh>
    <phoneticPr fontId="18"/>
  </si>
  <si>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</si>
  <si>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</si>
  <si>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</si>
  <si>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</si>
  <si>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</si>
  <si>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</si>
  <si>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</si>
  <si>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8"/>
  </si>
  <si>
    <t>AR2011174</t>
  </si>
  <si>
    <t>回収条件３-回収サイト１-回収予定日（月）</t>
    <rPh sb="19" eb="20">
      <t>ツキ</t>
    </rPh>
    <phoneticPr fontId="18"/>
  </si>
  <si>
    <t>AR2011175</t>
  </si>
  <si>
    <t>回収条件３-回収サイト１-回収予定日（日）</t>
    <rPh sb="19" eb="20">
      <t>ニチ</t>
    </rPh>
    <phoneticPr fontId="18"/>
  </si>
  <si>
    <t>AR2011176</t>
  </si>
  <si>
    <t>AR2011177</t>
  </si>
  <si>
    <t>回収条件３-回収サイト１-分割割当値</t>
    <rPh sb="13" eb="15">
      <t>ブンカツ</t>
    </rPh>
    <rPh sb="15" eb="17">
      <t>ワリアテ</t>
    </rPh>
    <rPh sb="17" eb="18">
      <t>アタイ</t>
    </rPh>
    <phoneticPr fontId="18"/>
  </si>
  <si>
    <t>AR2011178</t>
  </si>
  <si>
    <t>AR2011181</t>
  </si>
  <si>
    <t>回収条件３-回収サイト２-休日回収指定</t>
  </si>
  <si>
    <t>AR2011182</t>
  </si>
  <si>
    <t>AR2011183</t>
    <phoneticPr fontId="3"/>
  </si>
  <si>
    <t>回収条件３-回収サイト２-回収予定日（設定）</t>
    <rPh sb="19" eb="21">
      <t>セッテイ</t>
    </rPh>
    <phoneticPr fontId="18"/>
  </si>
  <si>
    <t>AR2011184</t>
  </si>
  <si>
    <t>回収条件３-回収サイト２-回収予定日（月）</t>
    <rPh sb="19" eb="20">
      <t>ツキ</t>
    </rPh>
    <phoneticPr fontId="18"/>
  </si>
  <si>
    <t>AR2011185</t>
  </si>
  <si>
    <t>回収条件３-回収サイト２-回収予定日（日）</t>
    <rPh sb="19" eb="20">
      <t>ニチ</t>
    </rPh>
    <phoneticPr fontId="18"/>
  </si>
  <si>
    <t>AR2011186</t>
  </si>
  <si>
    <t>AR2011187</t>
  </si>
  <si>
    <t>回収条件３-回収サイト２-分割割当値</t>
    <rPh sb="13" eb="15">
      <t>ブンカツ</t>
    </rPh>
    <rPh sb="15" eb="17">
      <t>ワリアテ</t>
    </rPh>
    <rPh sb="17" eb="18">
      <t>アタイ</t>
    </rPh>
    <phoneticPr fontId="18"/>
  </si>
  <si>
    <t>AR2011188</t>
  </si>
  <si>
    <t>AR2011191</t>
  </si>
  <si>
    <t>回収条件３-回収サイト３-休日回収指定</t>
  </si>
  <si>
    <t>AR2011192</t>
  </si>
  <si>
    <t>AR2011193</t>
  </si>
  <si>
    <t>回収条件３-回収サイト３-回収予定日（設定）</t>
    <rPh sb="19" eb="21">
      <t>セッテイ</t>
    </rPh>
    <phoneticPr fontId="18"/>
  </si>
  <si>
    <t>AR2011194</t>
  </si>
  <si>
    <t>回収条件３-回収サイト３-回収予定日（月）</t>
    <rPh sb="19" eb="20">
      <t>ツキ</t>
    </rPh>
    <phoneticPr fontId="18"/>
  </si>
  <si>
    <t>AR2011195</t>
  </si>
  <si>
    <t>回収条件３-回収サイト３-回収予定日（日）</t>
    <rPh sb="19" eb="20">
      <t>ニチ</t>
    </rPh>
    <phoneticPr fontId="18"/>
  </si>
  <si>
    <t>AR2011196</t>
  </si>
  <si>
    <t>AR2011197</t>
  </si>
  <si>
    <t>回収条件３-回収サイト３-分割割当値</t>
    <rPh sb="13" eb="15">
      <t>ブンカツ</t>
    </rPh>
    <rPh sb="15" eb="17">
      <t>ワリアテ</t>
    </rPh>
    <rPh sb="17" eb="18">
      <t>アタイ</t>
    </rPh>
    <phoneticPr fontId="18"/>
  </si>
  <si>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</si>
  <si>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</si>
  <si>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</si>
  <si>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</si>
  <si>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8"/>
  </si>
  <si>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</si>
  <si>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</si>
  <si>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</si>
  <si>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</si>
  <si>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</si>
  <si>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</si>
  <si>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</si>
  <si>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</si>
  <si>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</si>
  <si>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</si>
  <si>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</si>
  <si>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</si>
  <si>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</si>
  <si>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</si>
  <si>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</si>
  <si>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</si>
  <si>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</si>
  <si>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</si>
  <si>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</si>
  <si>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</si>
  <si>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</si>
  <si>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</si>
  <si>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</si>
  <si>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</si>
  <si>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</si>
  <si>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</si>
  <si>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</si>
  <si>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</si>
  <si>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</si>
  <si>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</si>
  <si>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</si>
  <si>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</si>
  <si>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</si>
  <si>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</si>
  <si>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</si>
  <si>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</si>
  <si>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</si>
  <si>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</si>
  <si>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</si>
  <si>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</si>
  <si>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</si>
  <si>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</si>
  <si>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</si>
  <si>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</si>
  <si>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</si>
  <si>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</si>
  <si>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</si>
  <si>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</si>
  <si>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</si>
  <si>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</si>
  <si>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</si>
  <si>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</si>
  <si>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</si>
  <si>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</si>
  <si>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</si>
  <si>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</si>
  <si>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</si>
  <si>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</si>
  <si>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</si>
  <si>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</si>
  <si>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</si>
  <si>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</si>
  <si>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</si>
  <si>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</si>
  <si>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</si>
  <si>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</si>
  <si>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</si>
  <si>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</si>
  <si>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</si>
  <si>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</si>
  <si>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</si>
  <si>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</si>
  <si>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</si>
  <si>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</si>
  <si>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</si>
  <si>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</si>
  <si>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</si>
  <si>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</si>
  <si>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</si>
  <si>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</si>
  <si>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</si>
  <si>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</si>
  <si>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</si>
  <si>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</si>
  <si>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</si>
  <si>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</si>
  <si>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</si>
  <si>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</si>
  <si>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</si>
  <si>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</si>
  <si>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</si>
  <si>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</si>
  <si>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</si>
  <si>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</si>
  <si>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</si>
  <si>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</si>
  <si>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</si>
  <si>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</si>
  <si>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</si>
  <si>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</si>
  <si>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</si>
  <si>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</si>
  <si>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</si>
  <si>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</si>
  <si>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</si>
  <si>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</si>
  <si>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</si>
  <si>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</si>
  <si>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</si>
  <si>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</si>
  <si>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</si>
  <si>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</si>
  <si>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</si>
  <si>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</si>
  <si>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</si>
  <si>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</si>
  <si>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</si>
  <si>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</si>
  <si>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</si>
  <si>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</si>
  <si>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</si>
  <si>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</si>
  <si>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</si>
  <si>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</si>
  <si>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</si>
  <si>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</si>
  <si>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</si>
  <si>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</si>
  <si>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8"/>
  </si>
  <si>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</si>
  <si>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</si>
  <si>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</si>
  <si>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</si>
  <si>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</si>
  <si>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</si>
  <si>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8"/>
  </si>
  <si>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</si>
  <si>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8"/>
  </si>
  <si>
    <t>AR2015426</t>
  </si>
  <si>
    <t>非連結科目コード</t>
    <rPh sb="3" eb="5">
      <t>カモク</t>
    </rPh>
    <phoneticPr fontId="18"/>
  </si>
  <si>
    <t>３～１0</t>
  </si>
  <si>
    <t>非連結補助科目コード</t>
    <rPh sb="3" eb="5">
      <t>ホジョ</t>
    </rPh>
    <rPh sb="5" eb="7">
      <t>カモク</t>
    </rPh>
    <phoneticPr fontId="18"/>
  </si>
  <si>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</si>
  <si>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</si>
  <si>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</si>
  <si>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</si>
  <si>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</si>
  <si>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8"/>
  </si>
  <si>
    <t>SD2010801</t>
  </si>
  <si>
    <t>統一伝票店コード</t>
    <rPh sb="0" eb="2">
      <t>トウイツ</t>
    </rPh>
    <rPh sb="2" eb="4">
      <t>デンピョウ</t>
    </rPh>
    <rPh sb="4" eb="5">
      <t>ミセ</t>
    </rPh>
    <phoneticPr fontId="18"/>
  </si>
  <si>
    <t>SD2010802</t>
  </si>
  <si>
    <t>統一伝票価格表コード</t>
    <rPh sb="0" eb="2">
      <t>トウイツ</t>
    </rPh>
    <rPh sb="2" eb="4">
      <t>デンピョウ</t>
    </rPh>
    <rPh sb="4" eb="6">
      <t>カカク</t>
    </rPh>
    <rPh sb="6" eb="7">
      <t>ヒョウ</t>
    </rPh>
    <phoneticPr fontId="18"/>
  </si>
  <si>
    <t>半角英数字</t>
    <rPh sb="0" eb="2">
      <t>ハンカク</t>
    </rPh>
    <rPh sb="2" eb="4">
      <t>エイスウ</t>
    </rPh>
    <rPh sb="4" eb="5">
      <t>ジ</t>
    </rPh>
    <phoneticPr fontId="1"/>
  </si>
  <si>
    <t>値入れ元単価</t>
    <rPh sb="0" eb="2">
      <t>ネイレ</t>
    </rPh>
    <rPh sb="3" eb="4">
      <t>モト</t>
    </rPh>
    <rPh sb="4" eb="6">
      <t>タンカ</t>
    </rPh>
    <phoneticPr fontId="18"/>
  </si>
  <si>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</si>
  <si>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8"/>
  </si>
  <si>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</si>
  <si>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8"/>
  </si>
  <si>
    <t>SD2010806</t>
  </si>
  <si>
    <t>税抜税込</t>
    <rPh sb="0" eb="1">
      <t>ゼイ</t>
    </rPh>
    <rPh sb="1" eb="2">
      <t>ヌ</t>
    </rPh>
    <rPh sb="2" eb="4">
      <t>ゼイコミ</t>
    </rPh>
    <phoneticPr fontId="18"/>
  </si>
  <si>
    <t>SD2010807</t>
  </si>
  <si>
    <t>売価金額端数処理方法</t>
    <rPh sb="2" eb="4">
      <t>キンガク</t>
    </rPh>
    <phoneticPr fontId="18"/>
  </si>
  <si>
    <t>SD2010808</t>
  </si>
  <si>
    <t>0：切り上げ　1：四捨五入　2：切り捨て
新規データとして空白データを受け入れた場合は、「2：切り捨て」が設定されます。</t>
  </si>
  <si>
    <t>SD2010809</t>
  </si>
  <si>
    <t>１／10／100／1,000／10,000／100,000／1,000,000／10,000,000／100,000,000
新規データとして空白データを受け入れた場合は、1が設定されます。</t>
  </si>
  <si>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</si>
  <si>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得意先区分データ</t>
    <phoneticPr fontId="3"/>
  </si>
  <si>
    <t>得意／請求先区分コード</t>
    <rPh sb="0" eb="2">
      <t>トクイ</t>
    </rPh>
    <rPh sb="3" eb="5">
      <t>セイキュウ</t>
    </rPh>
    <rPh sb="5" eb="6">
      <t>サキ</t>
    </rPh>
    <rPh sb="6" eb="8">
      <t>クブン</t>
    </rPh>
    <phoneticPr fontId="18"/>
  </si>
  <si>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</si>
  <si>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</si>
  <si>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8"/>
  </si>
  <si>
    <t>AR2020002</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</si>
  <si>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</si>
  <si>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</si>
  <si>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</si>
  <si>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</si>
  <si>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</si>
  <si>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</si>
  <si>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</si>
  <si>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</si>
  <si>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</si>
  <si>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</si>
  <si>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</si>
  <si>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8"/>
  </si>
  <si>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</si>
  <si>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</si>
  <si>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</si>
  <si>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</si>
  <si>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</si>
  <si>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</si>
  <si>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</si>
  <si>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</si>
  <si>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</si>
  <si>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</si>
  <si>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</si>
  <si>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</si>
  <si>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</si>
  <si>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</si>
  <si>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</si>
  <si>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</si>
  <si>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8"/>
  </si>
  <si>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</si>
  <si>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8"/>
  </si>
  <si>
    <t>得意先コード</t>
    <rPh sb="0" eb="3">
      <t>トクイサキ</t>
    </rPh>
    <phoneticPr fontId="18"/>
  </si>
  <si>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</si>
  <si>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3"/>
  </si>
  <si>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2"/>
  </si>
  <si>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</si>
  <si>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</si>
  <si>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・『債権奉行クラウド』の『Sシステム』をご利用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75" eb="77">
      <t>サイケン</t>
    </rPh>
    <rPh sb="77" eb="79">
      <t>ブギョウ</t>
    </rPh>
    <rPh sb="94" eb="96">
      <t>リヨウ</t>
    </rPh>
    <rPh sb="133" eb="135">
      <t>イカ</t>
    </rPh>
    <rPh sb="136" eb="138">
      <t>バアイ</t>
    </rPh>
    <phoneticPr fontId="3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</si>
  <si>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</si>
  <si>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</si>
  <si>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</si>
  <si>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1"/>
  </si>
  <si>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</si>
  <si>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</si>
  <si>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13"/>
  </si>
  <si>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3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</si>
  <si>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32"/>
  </si>
  <si>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</si>
  <si>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</si>
  <si>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</si>
  <si>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1"/>
  </si>
  <si>
    <t>AP3010000</t>
  </si>
  <si>
    <t>半角</t>
    <rPh sb="0" eb="2">
      <t>ハンカク</t>
    </rPh>
    <phoneticPr fontId="18"/>
  </si>
  <si>
    <t>債務日付</t>
    <rPh sb="0" eb="2">
      <t>サイム</t>
    </rPh>
    <rPh sb="2" eb="4">
      <t>ヒヅケ</t>
    </rPh>
    <phoneticPr fontId="18"/>
  </si>
  <si>
    <t>AP3010001</t>
  </si>
  <si>
    <t>AP3010002</t>
  </si>
  <si>
    <t>形式は、表紙の「日付の形式」参照
空白データを受け入れた場合は、債務日付と同じ日付が設定されます。</t>
    <rPh sb="32" eb="34">
      <t>サイム</t>
    </rPh>
    <phoneticPr fontId="18"/>
  </si>
  <si>
    <t>AP3010003</t>
  </si>
  <si>
    <t>桁数は、設定（メインメニュー右上にある[設定]アイコンから[運用設定]メニューの[基本]ページ）によって異なります。
詳細は、表紙の「伝票の伝票No.」参照</t>
    <phoneticPr fontId="18"/>
  </si>
  <si>
    <t>AP3010004</t>
  </si>
  <si>
    <t>精算先名</t>
  </si>
  <si>
    <t>AP3010005</t>
  </si>
  <si>
    <t>AP3010006</t>
  </si>
  <si>
    <t>AP3010007</t>
  </si>
  <si>
    <t>AP3010008</t>
  </si>
  <si>
    <t>AP3010009</t>
  </si>
  <si>
    <t>AP3010010</t>
  </si>
  <si>
    <t>精算No.</t>
    <rPh sb="0" eb="2">
      <t>セイサン</t>
    </rPh>
    <phoneticPr fontId="18"/>
  </si>
  <si>
    <t>AP3010011</t>
  </si>
  <si>
    <t>精算宛先コード</t>
    <rPh sb="0" eb="2">
      <t>セイサン</t>
    </rPh>
    <phoneticPr fontId="18"/>
  </si>
  <si>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</si>
  <si>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3"/>
  </si>
  <si>
    <t>精算部門コード</t>
    <rPh sb="0" eb="2">
      <t>セイサン</t>
    </rPh>
    <phoneticPr fontId="0"/>
  </si>
  <si>
    <t>AP3010013</t>
  </si>
  <si>
    <t>担当者コード</t>
  </si>
  <si>
    <t>AP3010014</t>
  </si>
  <si>
    <t>精算プロジェクトコード</t>
    <rPh sb="0" eb="2">
      <t>セイサン</t>
    </rPh>
    <phoneticPr fontId="0"/>
  </si>
  <si>
    <t>AP3010015</t>
  </si>
  <si>
    <t>AP3010016</t>
  </si>
  <si>
    <t>債務部門コード</t>
    <rPh sb="0" eb="2">
      <t>サイム</t>
    </rPh>
    <phoneticPr fontId="18"/>
  </si>
  <si>
    <t>AP3010020</t>
  </si>
  <si>
    <t>債務プロジェクトコード</t>
    <rPh sb="0" eb="2">
      <t>サイム</t>
    </rPh>
    <phoneticPr fontId="18"/>
  </si>
  <si>
    <t>AP3010021</t>
  </si>
  <si>
    <t>債務工程／工種コード</t>
    <rPh sb="0" eb="2">
      <t>サイム</t>
    </rPh>
    <phoneticPr fontId="18"/>
  </si>
  <si>
    <t>AP3010022</t>
  </si>
  <si>
    <t>債務摘要</t>
    <rPh sb="0" eb="2">
      <t>サイム</t>
    </rPh>
    <phoneticPr fontId="18"/>
  </si>
  <si>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</si>
  <si>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</si>
  <si>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</si>
  <si>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</si>
  <si>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</si>
  <si>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</si>
  <si>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</si>
  <si>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</si>
  <si>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</si>
  <si>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</si>
  <si>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</si>
  <si>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</si>
  <si>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</si>
  <si>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</si>
  <si>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マイナスも可
形式は、表紙の「数量・金額の形式」参照
【必須になる条件】
「支払予定１」を受け入れる場合</t>
  </si>
  <si>
    <t>AP3010604</t>
  </si>
  <si>
    <t>AP3010605</t>
  </si>
  <si>
    <t>AP3010606</t>
  </si>
  <si>
    <t>AP3010607</t>
  </si>
  <si>
    <t>数字</t>
    <rPh sb="1" eb="2">
      <t>ジ</t>
    </rPh>
    <phoneticPr fontId="18"/>
  </si>
  <si>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</si>
  <si>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</si>
  <si>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</si>
  <si>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</si>
  <si>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</si>
  <si>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</si>
  <si>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</si>
  <si>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</si>
  <si>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</si>
  <si>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</si>
  <si>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</si>
  <si>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</si>
  <si>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</si>
  <si>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</si>
  <si>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</si>
  <si>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</si>
  <si>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</si>
  <si>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</si>
  <si>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</si>
  <si>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</si>
  <si>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</si>
  <si>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</si>
  <si>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</si>
  <si>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</si>
  <si>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</si>
  <si>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</si>
  <si>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</si>
  <si>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</si>
  <si>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</si>
  <si>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</si>
  <si>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</si>
  <si>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</si>
  <si>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</si>
  <si>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</si>
  <si>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</si>
  <si>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</si>
  <si>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</si>
  <si>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</si>
  <si>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</si>
  <si>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</si>
  <si>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</si>
  <si>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</si>
  <si>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</si>
  <si>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</si>
  <si>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</si>
  <si>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</si>
  <si>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</si>
  <si>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</si>
  <si>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</si>
  <si>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</si>
  <si>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</si>
  <si>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</si>
  <si>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</si>
  <si>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</si>
  <si>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</si>
  <si>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</si>
  <si>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</si>
  <si>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</si>
  <si>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</si>
  <si>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</si>
  <si>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</si>
  <si>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</si>
  <si>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</si>
  <si>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</si>
  <si>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</si>
  <si>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</si>
  <si>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</si>
  <si>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</si>
  <si>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</si>
  <si>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</si>
  <si>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</si>
  <si>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</si>
  <si>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</si>
  <si>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</si>
  <si>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</si>
  <si>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</si>
  <si>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</si>
  <si>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</si>
  <si>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</si>
  <si>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</si>
  <si>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</si>
  <si>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</si>
  <si>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</si>
  <si>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</si>
  <si>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</si>
  <si>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</si>
  <si>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</si>
  <si>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</si>
  <si>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</si>
  <si>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</si>
  <si>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</si>
  <si>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</si>
  <si>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</si>
  <si>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</si>
  <si>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</si>
  <si>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</si>
  <si>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</si>
  <si>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</si>
  <si>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</si>
  <si>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</si>
  <si>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</si>
  <si>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</si>
  <si>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</si>
  <si>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</si>
  <si>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</si>
  <si>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</si>
  <si>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</si>
  <si>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</si>
  <si>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</si>
  <si>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</si>
  <si>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</si>
  <si>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</si>
  <si>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</si>
  <si>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証憑No.１</t>
    <rPh sb="0" eb="2">
      <t>ショウヒョウ</t>
    </rPh>
    <phoneticPr fontId="18"/>
  </si>
  <si>
    <t>AP3011001</t>
  </si>
  <si>
    <t>証憑ファイルパス１</t>
    <rPh sb="0" eb="2">
      <t>ショウヒョウ</t>
    </rPh>
    <phoneticPr fontId="18"/>
  </si>
  <si>
    <t>AP3011002</t>
  </si>
  <si>
    <t>証憑No.２</t>
    <rPh sb="0" eb="2">
      <t>ショウヒョウ</t>
    </rPh>
    <phoneticPr fontId="18"/>
  </si>
  <si>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</si>
  <si>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</si>
  <si>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8"/>
  </si>
  <si>
    <t>AP3011012</t>
  </si>
  <si>
    <t>証憑No.３</t>
    <rPh sb="0" eb="2">
      <t>ショウヒョウ</t>
    </rPh>
    <phoneticPr fontId="18"/>
  </si>
  <si>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</si>
  <si>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</si>
  <si>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8"/>
  </si>
  <si>
    <t>AP3011022</t>
  </si>
  <si>
    <t>証憑No.４</t>
    <rPh sb="0" eb="2">
      <t>ショウヒョウ</t>
    </rPh>
    <phoneticPr fontId="18"/>
  </si>
  <si>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</si>
  <si>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</si>
  <si>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8"/>
  </si>
  <si>
    <t>AP3011032</t>
  </si>
  <si>
    <t>証憑No.５</t>
    <rPh sb="0" eb="2">
      <t>ショウヒョウ</t>
    </rPh>
    <phoneticPr fontId="18"/>
  </si>
  <si>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</si>
  <si>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</si>
  <si>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8"/>
  </si>
  <si>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</si>
  <si>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</si>
  <si>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</si>
  <si>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</si>
  <si>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</si>
  <si>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</si>
  <si>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8"/>
  </si>
  <si>
    <t>AP3010203</t>
  </si>
  <si>
    <t>任意項目名</t>
    <rPh sb="4" eb="5">
      <t>メイ</t>
    </rPh>
    <phoneticPr fontId="18"/>
  </si>
  <si>
    <t>AP3010204</t>
  </si>
  <si>
    <t>【購入情報】</t>
    <rPh sb="1" eb="3">
      <t>コウニュウ</t>
    </rPh>
    <rPh sb="3" eb="5">
      <t>ジョウホウ</t>
    </rPh>
    <phoneticPr fontId="0"/>
  </si>
  <si>
    <t>　「明細種別」が「6：付箋」以外の場合に受け入れできます。</t>
    <phoneticPr fontId="0"/>
  </si>
  <si>
    <t>この項目は、『債務奉行クラウド』をご利用の場合に受け入れできます。</t>
    <rPh sb="7" eb="9">
      <t>サイム</t>
    </rPh>
    <phoneticPr fontId="18"/>
  </si>
  <si>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</si>
  <si>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</si>
  <si>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</si>
  <si>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</si>
  <si>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</si>
  <si>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</si>
  <si>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</si>
  <si>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8"/>
  </si>
  <si>
    <t>購入科目コード</t>
  </si>
  <si>
    <t>AP3010304</t>
  </si>
  <si>
    <t>購入補助科目コード</t>
  </si>
  <si>
    <t>AP3010305</t>
  </si>
  <si>
    <t>購入消費税率種別</t>
    <rPh sb="6" eb="8">
      <t>シュベツ</t>
    </rPh>
    <phoneticPr fontId="18"/>
  </si>
  <si>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</si>
  <si>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</si>
  <si>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</si>
  <si>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</si>
  <si>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</si>
  <si>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</si>
  <si>
    <t>購入消費税自動計算</t>
  </si>
  <si>
    <t>AP3010309</t>
  </si>
  <si>
    <t>購入消費税端数処理</t>
  </si>
  <si>
    <t>AP3010310</t>
  </si>
  <si>
    <t>購入額</t>
  </si>
  <si>
    <t>AP3010311</t>
  </si>
  <si>
    <t>マイナスも可
形式は、表紙の「数量・金額の形式」参照
この項目は、「明細種別」が「3：消費税」「4：外税調整」「5：内税調整」以外の場合に受け入れできます。</t>
    <rPh sb="5" eb="6">
      <t>カ</t>
    </rPh>
    <rPh sb="29" eb="31">
      <t>コウモク</t>
    </rPh>
    <phoneticPr fontId="1"/>
  </si>
  <si>
    <t>購入消費税</t>
  </si>
  <si>
    <t>AP3010312</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</si>
  <si>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
  </si>
  <si>
    <t>購入摘要</t>
  </si>
  <si>
    <t>AP3010315</t>
  </si>
  <si>
    <t>【債務情報】</t>
    <rPh sb="1" eb="3">
      <t>サイム</t>
    </rPh>
    <rPh sb="3" eb="5">
      <t>ジョウホウ</t>
    </rPh>
    <phoneticPr fontId="0"/>
  </si>
  <si>
    <t>債務部門コード</t>
    <rPh sb="2" eb="4">
      <t>ブモン</t>
    </rPh>
    <phoneticPr fontId="18"/>
  </si>
  <si>
    <t>AP3010401</t>
  </si>
  <si>
    <r>
      <rPr>
        <sz val="10"/>
        <rFont val="メイリオ"/>
        <family val="3"/>
        <charset val="128"/>
      </rPr>
      <t>英数カナ</t>
    </r>
    <rPh sb="0" eb="2">
      <t>エイスウ</t>
    </rPh>
    <phoneticPr fontId="1"/>
  </si>
  <si>
    <t>AP3010402</t>
  </si>
  <si>
    <t>AP3010403</t>
  </si>
  <si>
    <t>債務科目コード</t>
  </si>
  <si>
    <t>AP3010404</t>
  </si>
  <si>
    <t>債務補助科目コード</t>
  </si>
  <si>
    <t>AP3010405</t>
  </si>
  <si>
    <t>債務額</t>
  </si>
  <si>
    <t>AP3010406</t>
  </si>
  <si>
    <t>マイナスも可
形式は、表紙の「数量・金額の形式」参照
空白データを受け入れた場合は、「購入額」、「購入消費税」をもとに設定されます。</t>
    <rPh sb="49" eb="54">
      <t>コウニュウショウヒゼイ</t>
    </rPh>
    <phoneticPr fontId="1"/>
  </si>
  <si>
    <t>報酬区分コード</t>
  </si>
  <si>
    <t>AP3010408</t>
  </si>
  <si>
    <t>源泉予定額</t>
  </si>
  <si>
    <t>AP3010409</t>
  </si>
  <si>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115" eb="117">
      <t>サイム</t>
    </rPh>
    <rPh sb="117" eb="118">
      <t>ガク</t>
    </rPh>
    <phoneticPr fontId="18"/>
  </si>
  <si>
    <t>債務摘要</t>
  </si>
  <si>
    <t>AP3010414</t>
  </si>
  <si>
    <t>【控除情報】</t>
    <rPh sb="1" eb="3">
      <t>コウジョ</t>
    </rPh>
    <rPh sb="3" eb="5">
      <t>ジョウホウ</t>
    </rPh>
    <phoneticPr fontId="18"/>
  </si>
  <si>
    <t>　「控除種別」が「11：付箋」の場合は受け入れできません。</t>
    <phoneticPr fontId="18"/>
  </si>
  <si>
    <t>AP3010501</t>
  </si>
  <si>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</si>
  <si>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</si>
  <si>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32"/>
  </si>
  <si>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</si>
  <si>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</si>
  <si>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32"/>
  </si>
  <si>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</si>
  <si>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</si>
  <si>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32"/>
  </si>
  <si>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</si>
  <si>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</si>
  <si>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32"/>
  </si>
  <si>
    <t>AP3010523</t>
  </si>
  <si>
    <t>AP3010524</t>
  </si>
  <si>
    <t>振替元明細行番号</t>
    <rPh sb="3" eb="5">
      <t>メイサイ</t>
    </rPh>
    <rPh sb="5" eb="8">
      <t>ギョウバンゴウ</t>
    </rPh>
    <phoneticPr fontId="32"/>
  </si>
  <si>
    <t>AP3010525</t>
  </si>
  <si>
    <t>控除部門コード</t>
  </si>
  <si>
    <t>AP3010503</t>
  </si>
  <si>
    <t>控除プロジェクトコード</t>
  </si>
  <si>
    <t>AP3010504</t>
  </si>
  <si>
    <t>AP3010505</t>
  </si>
  <si>
    <t>AP3010506</t>
  </si>
  <si>
    <t>AP3010507</t>
  </si>
  <si>
    <t>控除消費税率種別</t>
    <rPh sb="6" eb="8">
      <t>シュベツ</t>
    </rPh>
    <phoneticPr fontId="18"/>
  </si>
  <si>
    <t>AP3010508</t>
  </si>
  <si>
    <t>控除消費税率</t>
  </si>
  <si>
    <t>AP3010509</t>
  </si>
  <si>
    <t>課税の対象外の場合は受け入れできません。
空白データを受け入れた場合は、「債務日付」と「控除消費税率種別」をもとに設定されます。</t>
    <phoneticPr fontId="3"/>
  </si>
  <si>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</si>
  <si>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</si>
  <si>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</si>
  <si>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</si>
  <si>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</si>
  <si>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</si>
  <si>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</si>
  <si>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</si>
  <si>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控除額</t>
  </si>
  <si>
    <t>AP3010513</t>
  </si>
  <si>
    <t>控除消費税</t>
  </si>
  <si>
    <t>AP3010514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</si>
  <si>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3"/>
  </si>
  <si>
    <t>AP3010517</t>
  </si>
  <si>
    <t>【付箋情報】</t>
    <rPh sb="1" eb="3">
      <t>フセン</t>
    </rPh>
    <rPh sb="3" eb="5">
      <t>ジョウホウ</t>
    </rPh>
    <phoneticPr fontId="18"/>
  </si>
  <si>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</si>
  <si>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8"/>
  </si>
  <si>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</si>
  <si>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</si>
  <si>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</si>
  <si>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</si>
  <si>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</si>
  <si>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</si>
  <si>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</si>
  <si>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・控除情報は複数行を受け入れできます。これにより、複数の前払金、仮払金を一つの債務伝票に充当できます。</t>
    <phoneticPr fontId="3"/>
  </si>
  <si>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</si>
  <si>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8"/>
  </si>
  <si>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</si>
  <si>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</si>
  <si>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</si>
  <si>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</si>
  <si>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</si>
  <si>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8"/>
  </si>
  <si>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8"/>
  </si>
  <si>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</si>
  <si>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</si>
  <si>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</si>
  <si>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</si>
  <si>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</si>
  <si>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</si>
  <si>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</si>
  <si>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</si>
  <si>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</si>
  <si>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</si>
  <si>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</si>
  <si>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</si>
  <si>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</si>
  <si>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</si>
  <si>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</si>
  <si>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</si>
  <si>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</si>
  <si>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</si>
  <si>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</si>
  <si>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</si>
  <si>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</si>
  <si>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</si>
  <si>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</si>
  <si>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</si>
  <si>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</si>
  <si>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</si>
  <si>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</si>
  <si>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</si>
  <si>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</si>
  <si>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</si>
  <si>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</si>
  <si>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</si>
  <si>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</si>
  <si>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</si>
  <si>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</si>
  <si>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</si>
  <si>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</si>
  <si>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</si>
  <si>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</si>
  <si>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</si>
  <si>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6：口座引落　7：値引・調整　8：相殺　9：その他　10：現金　11：小切手
※「６：口座引落」は、『債務奉行クラウド』をご利用の場合に指定できます。</t>
    <rPh sb="9" eb="13">
      <t>コウザヒキオトシ</t>
    </rPh>
    <rPh sb="19" eb="21">
      <t>チョウセイ</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</si>
  <si>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</si>
  <si>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</si>
  <si>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</si>
  <si>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支払額</t>
    <rPh sb="0" eb="2">
      <t>シハライ</t>
    </rPh>
    <phoneticPr fontId="1"/>
  </si>
  <si>
    <t>AP3080010</t>
  </si>
  <si>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</si>
  <si>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</si>
  <si>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</si>
  <si>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</si>
  <si>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</si>
  <si>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</si>
  <si>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</si>
  <si>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</si>
  <si>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</si>
  <si>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</si>
  <si>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</si>
  <si>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</si>
  <si>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</si>
  <si>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</si>
  <si>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証憑ファイルパス２</t>
  </si>
  <si>
    <t>AP3080044</t>
  </si>
  <si>
    <t>証憑No.３</t>
  </si>
  <si>
    <t>AP3080047</t>
  </si>
  <si>
    <t>AP3080048</t>
    <phoneticPr fontId="3"/>
  </si>
  <si>
    <t>証憑No.４</t>
  </si>
  <si>
    <t>AP3080051</t>
  </si>
  <si>
    <t>AP3080052</t>
    <phoneticPr fontId="3"/>
  </si>
  <si>
    <t>証憑No.５</t>
  </si>
  <si>
    <t>AP3080055</t>
  </si>
  <si>
    <t>AP3080056</t>
    <phoneticPr fontId="3"/>
  </si>
  <si>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</si>
  <si>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</si>
  <si>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</si>
  <si>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</si>
  <si>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</si>
  <si>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</si>
  <si>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</si>
  <si>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</si>
  <si>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</si>
  <si>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</si>
  <si>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</si>
  <si>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</si>
  <si>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</si>
  <si>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</si>
  <si>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</si>
  <si>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</si>
  <si>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</si>
  <si>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</si>
  <si>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</si>
  <si>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</si>
  <si>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</si>
  <si>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3"/>
  </si>
  <si>
    <t>AP3080202</t>
  </si>
  <si>
    <t>形式は、表紙の「日付の形式」参照
空白データを受け入れた場合は、「支払日付」が設定されます。</t>
    <phoneticPr fontId="3"/>
  </si>
  <si>
    <t>AP3080203</t>
  </si>
  <si>
    <t>精算部門コード</t>
    <rPh sb="2" eb="4">
      <t>ブモン</t>
    </rPh>
    <phoneticPr fontId="1"/>
  </si>
  <si>
    <t>AP3080205</t>
  </si>
  <si>
    <t>精算プロジェクトコード</t>
  </si>
  <si>
    <t>AP3080206</t>
  </si>
  <si>
    <t>債務区分</t>
    <rPh sb="2" eb="4">
      <t>クブン</t>
    </rPh>
    <phoneticPr fontId="0"/>
  </si>
  <si>
    <t>AP3080207</t>
  </si>
  <si>
    <t>0：営業外債務　1：営業債務
空白データを受け入れた場合は、精算宛先の伝票債務区分（[仕入先]メニューの[購入]ページで設定）が設定されます。
この項目は、『債務奉行クラウド』をご利用の場合、かつ以下のいずれかの場合に受け入れできます。
・「支払区分」が「1：前払金」
・「支払区分」が「3：非連結」</t>
    <rPh sb="4" eb="5">
      <t>ガイ</t>
    </rPh>
    <rPh sb="43" eb="45">
      <t>シイレ</t>
    </rPh>
    <phoneticPr fontId="0"/>
  </si>
  <si>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</si>
  <si>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</si>
  <si>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</si>
  <si>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</si>
  <si>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</si>
  <si>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</si>
  <si>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</si>
  <si>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</si>
  <si>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</si>
  <si>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</si>
  <si>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</si>
  <si>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</si>
  <si>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</si>
  <si>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</si>
  <si>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</si>
  <si>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AP3080217</t>
  </si>
  <si>
    <t>この項目は、「支払区分」が「0：指定なし」以外の場合に受け入れできます。</t>
  </si>
  <si>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</si>
  <si>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</si>
  <si>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</si>
  <si>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</si>
  <si>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</si>
  <si>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</si>
  <si>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</si>
  <si>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</si>
  <si>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</si>
  <si>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</si>
  <si>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</si>
  <si>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</si>
  <si>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</si>
  <si>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</si>
  <si>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</si>
  <si>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</si>
  <si>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</si>
  <si>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</si>
  <si>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</si>
  <si>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</si>
  <si>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</si>
  <si>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</si>
  <si>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</si>
  <si>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</si>
  <si>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</si>
  <si>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</si>
  <si>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</si>
  <si>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</si>
  <si>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</si>
  <si>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</si>
  <si>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明細支払プロジェクトコード</t>
  </si>
  <si>
    <t>AP3080302</t>
  </si>
  <si>
    <t>明細科目コード</t>
    <rPh sb="0" eb="2">
      <t>メイサイ</t>
    </rPh>
    <phoneticPr fontId="1"/>
  </si>
  <si>
    <t>AP3080304</t>
  </si>
  <si>
    <t>明細補助科目コード</t>
  </si>
  <si>
    <t>AP3080305</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</si>
  <si>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</si>
  <si>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</si>
  <si>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</si>
  <si>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</si>
  <si>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</si>
  <si>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</si>
  <si>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</si>
  <si>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</si>
  <si>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</si>
  <si>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</si>
  <si>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</si>
  <si>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</si>
  <si>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</si>
  <si>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</si>
  <si>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</si>
  <si>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</si>
  <si>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</si>
  <si>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</si>
  <si>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</si>
  <si>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</si>
  <si>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</si>
  <si>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</si>
  <si>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</si>
  <si>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</si>
  <si>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</si>
  <si>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</si>
  <si>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</si>
  <si>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</si>
  <si>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</si>
  <si>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</si>
  <si>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</si>
  <si>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</si>
  <si>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</si>
  <si>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</si>
  <si>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</si>
  <si>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</si>
  <si>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</si>
  <si>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</si>
  <si>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</si>
  <si>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t>
    <rPh sb="148" eb="153">
      <t>テスウリョウヒヨウ</t>
    </rPh>
    <rPh sb="171" eb="173">
      <t>イガイ</t>
    </rPh>
    <rPh sb="190" eb="196">
      <t>テスウリョウヒヨウガク</t>
    </rPh>
    <rPh sb="199" eb="204">
      <t>テスウリョウヒヨウ</t>
    </rPh>
    <phoneticPr fontId="1"/>
  </si>
  <si>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</si>
  <si>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</si>
  <si>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</si>
  <si>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</si>
  <si>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</si>
  <si>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</si>
  <si>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</si>
  <si>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</si>
  <si>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</si>
  <si>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</si>
  <si>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</si>
  <si>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</si>
  <si>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</si>
  <si>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</si>
  <si>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</si>
  <si>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</si>
  <si>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</si>
  <si>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</si>
  <si>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</si>
  <si>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</si>
  <si>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</si>
  <si>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</si>
  <si>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</si>
  <si>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</si>
  <si>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</si>
  <si>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</si>
  <si>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</si>
  <si>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</si>
  <si>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</si>
  <si>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</si>
  <si>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</si>
  <si>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</si>
  <si>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</si>
  <si>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</si>
  <si>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</si>
  <si>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</si>
  <si>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</si>
  <si>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</si>
  <si>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</si>
  <si>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</si>
  <si>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</si>
  <si>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</si>
  <si>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</si>
  <si>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</si>
  <si>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</si>
  <si>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</si>
  <si>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</si>
  <si>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</si>
  <si>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</si>
  <si>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</si>
  <si>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</si>
  <si>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</si>
  <si>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</si>
  <si>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</si>
  <si>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</si>
  <si>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</si>
  <si>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</si>
  <si>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</si>
  <si>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</si>
  <si>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</si>
  <si>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</si>
  <si>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</si>
  <si>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</si>
  <si>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</si>
  <si>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</si>
  <si>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</si>
  <si>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</si>
  <si>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</si>
  <si>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</si>
  <si>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</si>
  <si>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</si>
  <si>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</si>
  <si>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</si>
  <si>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1"/>
  </si>
  <si>
    <t>手数料支払摘要</t>
    <rPh sb="0" eb="3">
      <t>テスウリョウ</t>
    </rPh>
    <rPh sb="3" eb="5">
      <t>シハライ</t>
    </rPh>
    <rPh sb="5" eb="7">
      <t>テキヨウ</t>
    </rPh>
    <phoneticPr fontId="1"/>
  </si>
  <si>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</si>
  <si>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</si>
  <si>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</si>
  <si>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</si>
  <si>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</si>
  <si>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</si>
  <si>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</si>
  <si>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</si>
  <si>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</si>
  <si>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5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</si>
  <si>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</si>
  <si>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</si>
  <si>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</si>
  <si>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54"/>
  </si>
  <si>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54"/>
  </si>
  <si>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</si>
  <si>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</si>
  <si>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54"/>
  </si>
  <si>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54"/>
  </si>
  <si>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54"/>
  </si>
  <si>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5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</si>
  <si>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</si>
  <si>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54"/>
  </si>
  <si>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</si>
  <si>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54"/>
  </si>
  <si>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</si>
  <si>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</si>
  <si>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</si>
  <si>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</si>
  <si>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</si>
  <si>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</si>
  <si>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</si>
  <si>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</si>
  <si>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</si>
  <si>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</si>
  <si>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</si>
  <si>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</si>
  <si>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</si>
  <si>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</si>
  <si>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8"/>
  </si>
  <si>
    <t>AP3020002</t>
  </si>
  <si>
    <t>伝票No.</t>
    <rPh sb="0" eb="2">
      <t>デンピョウ</t>
    </rPh>
    <phoneticPr fontId="18"/>
  </si>
  <si>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</si>
  <si>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</si>
  <si>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</si>
  <si>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</si>
  <si>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</si>
  <si>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</si>
  <si>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</si>
  <si>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</si>
  <si>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</si>
  <si>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</si>
  <si>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</si>
  <si>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</si>
  <si>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</si>
  <si>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</si>
  <si>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</si>
  <si>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8"/>
  </si>
  <si>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</si>
  <si>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</si>
  <si>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</si>
  <si>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</si>
  <si>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</si>
  <si>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</si>
  <si>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8"/>
  </si>
  <si>
    <t>AP3020009</t>
  </si>
  <si>
    <t>精算プロジェクトコード</t>
    <rPh sb="0" eb="2">
      <t>セイサン</t>
    </rPh>
    <phoneticPr fontId="18"/>
  </si>
  <si>
    <t>AP3020010</t>
  </si>
  <si>
    <t>AP3020012</t>
  </si>
  <si>
    <t>精算単位</t>
    <rPh sb="2" eb="4">
      <t>タンイ</t>
    </rPh>
    <phoneticPr fontId="18"/>
  </si>
  <si>
    <t>AP3020011</t>
  </si>
  <si>
    <t>AP3020013</t>
  </si>
  <si>
    <t>支払種別</t>
    <rPh sb="0" eb="4">
      <t>シハライシュベツ</t>
    </rPh>
    <phoneticPr fontId="0"/>
  </si>
  <si>
    <t>AP3020095</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</si>
  <si>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</si>
  <si>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</si>
  <si>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8"/>
  </si>
  <si>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</si>
  <si>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11"/>
  </si>
  <si>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</si>
  <si>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0"/>
  </si>
  <si>
    <t>出金プロジェクトコード</t>
    <rPh sb="0" eb="2">
      <t>シュッキン</t>
    </rPh>
    <phoneticPr fontId="18"/>
  </si>
  <si>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</si>
  <si>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0"/>
  </si>
  <si>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</si>
  <si>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8"/>
  </si>
  <si>
    <t>支払処理額</t>
    <rPh sb="0" eb="5">
      <t>シハライショリガク</t>
    </rPh>
    <phoneticPr fontId="1"/>
  </si>
  <si>
    <t>AP3020094</t>
  </si>
  <si>
    <t>摘要</t>
  </si>
  <si>
    <t>AP3020022</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</si>
  <si>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</si>
  <si>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</si>
  <si>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</si>
  <si>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</si>
  <si>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</si>
  <si>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</si>
  <si>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8"/>
  </si>
  <si>
    <t>AP3020026</t>
  </si>
  <si>
    <t>AP3020027</t>
  </si>
  <si>
    <t>口座名義</t>
    <rPh sb="2" eb="4">
      <t>メイギ</t>
    </rPh>
    <phoneticPr fontId="18"/>
  </si>
  <si>
    <t>AP3020028</t>
  </si>
  <si>
    <t>口座名義カナ</t>
    <rPh sb="0" eb="2">
      <t>コウザ</t>
    </rPh>
    <rPh sb="2" eb="4">
      <t>メイギ</t>
    </rPh>
    <phoneticPr fontId="18"/>
  </si>
  <si>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</si>
  <si>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</si>
  <si>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0"/>
  </si>
  <si>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</si>
  <si>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0"/>
  </si>
  <si>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</si>
  <si>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</si>
  <si>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</si>
  <si>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0"/>
  </si>
  <si>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</si>
  <si>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0"/>
  </si>
  <si>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</si>
  <si>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</si>
  <si>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</si>
  <si>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</si>
  <si>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</si>
  <si>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8"/>
  </si>
  <si>
    <t>AP3021001</t>
  </si>
  <si>
    <t>AP3021002</t>
  </si>
  <si>
    <t>AP3021011</t>
  </si>
  <si>
    <t>AP3021012</t>
    <phoneticPr fontId="3"/>
  </si>
  <si>
    <t>AP3021021</t>
  </si>
  <si>
    <t>AP3021022</t>
    <phoneticPr fontId="3"/>
  </si>
  <si>
    <t>AP3021031</t>
  </si>
  <si>
    <t>AP3021032</t>
    <phoneticPr fontId="3"/>
  </si>
  <si>
    <t>AP3021041</t>
  </si>
  <si>
    <t>AP3021042</t>
    <phoneticPr fontId="3"/>
  </si>
  <si>
    <t>【明細情報】</t>
    <rPh sb="1" eb="3">
      <t>メイサイ</t>
    </rPh>
    <rPh sb="3" eb="5">
      <t>ジョウホウ</t>
    </rPh>
    <phoneticPr fontId="18"/>
  </si>
  <si>
    <t>　明細種別が「15：付箋」の場合は受け入れできません。</t>
    <phoneticPr fontId="18"/>
  </si>
  <si>
    <t>明細種別</t>
    <rPh sb="0" eb="2">
      <t>メイサイ</t>
    </rPh>
    <rPh sb="2" eb="4">
      <t>シュベツ</t>
    </rPh>
    <phoneticPr fontId="18"/>
  </si>
  <si>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</si>
  <si>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</si>
  <si>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</si>
  <si>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</si>
  <si>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</si>
  <si>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</si>
  <si>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</si>
  <si>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</si>
  <si>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</si>
  <si>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</si>
  <si>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</si>
  <si>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</si>
  <si>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</si>
  <si>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</si>
  <si>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明細支払部門コード</t>
    <rPh sb="0" eb="2">
      <t>メイサイ</t>
    </rPh>
    <rPh sb="2" eb="4">
      <t>シハライ</t>
    </rPh>
    <rPh sb="4" eb="6">
      <t>ブモン</t>
    </rPh>
    <phoneticPr fontId="1"/>
  </si>
  <si>
    <t>AP3020202</t>
  </si>
  <si>
    <t>明細支払プロジェクトコード</t>
    <rPh sb="0" eb="2">
      <t>メイサイ</t>
    </rPh>
    <rPh sb="2" eb="4">
      <t>シハライ</t>
    </rPh>
    <phoneticPr fontId="1"/>
  </si>
  <si>
    <t>AP3020203</t>
  </si>
  <si>
    <t>明細支払工程／工種コード</t>
    <rPh sb="0" eb="2">
      <t>メイサイ</t>
    </rPh>
    <phoneticPr fontId="18"/>
  </si>
  <si>
    <t>AP3020204</t>
  </si>
  <si>
    <t>明細科目コード</t>
    <rPh sb="0" eb="2">
      <t>メイサイ</t>
    </rPh>
    <rPh sb="2" eb="4">
      <t>カモク</t>
    </rPh>
    <phoneticPr fontId="18"/>
  </si>
  <si>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</si>
  <si>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8"/>
  </si>
  <si>
    <t>明細補助科目コード</t>
    <rPh sb="2" eb="4">
      <t>ホジョ</t>
    </rPh>
    <rPh sb="4" eb="6">
      <t>カモク</t>
    </rPh>
    <phoneticPr fontId="18"/>
  </si>
  <si>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</si>
  <si>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</si>
  <si>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8"/>
  </si>
  <si>
    <t>AP3020207</t>
  </si>
  <si>
    <t>AP3020208</t>
  </si>
  <si>
    <t>10、8、5、3
課税の対象外の場合は受け入れできません。
空白データを受け入れた場合は、「支払日付」、「明細消費税率種別」によって設定されます。</t>
    <phoneticPr fontId="3"/>
  </si>
  <si>
    <t>AP3020209</t>
  </si>
  <si>
    <t>AP3020210</t>
  </si>
  <si>
    <t>AP3020211</t>
  </si>
  <si>
    <t>明細金額</t>
    <rPh sb="0" eb="2">
      <t>メイサイ</t>
    </rPh>
    <rPh sb="2" eb="4">
      <t>キンガク</t>
    </rPh>
    <phoneticPr fontId="18"/>
  </si>
  <si>
    <t>AP3020212</t>
  </si>
  <si>
    <t>マイナスも可
形式は、表紙の「数量・金額の形式」参照
この項目は、「明細種別」が「13：外税調整」「14：内税調整」の場合は受け入れできません。</t>
    <rPh sb="5" eb="6">
      <t>カ</t>
    </rPh>
    <phoneticPr fontId="12"/>
  </si>
  <si>
    <t>明細消費税</t>
    <rPh sb="0" eb="2">
      <t>メイサイ</t>
    </rPh>
    <phoneticPr fontId="18"/>
  </si>
  <si>
    <t>AP3020213</t>
  </si>
  <si>
    <t>マイナスも可
形式は、表紙の「数量・金額の形式」参照
課税の対象外または、「明細消費税自動計算」が「0：計算しない」の場合は受け入れできません。
空白データを受け入れた場合は、「明細金額」をもとに設定されます。</t>
  </si>
  <si>
    <t>明細報酬区分コード</t>
    <rPh sb="0" eb="2">
      <t>メイサイ</t>
    </rPh>
    <rPh sb="2" eb="4">
      <t>ホウシュウ</t>
    </rPh>
    <rPh sb="4" eb="6">
      <t>クブン</t>
    </rPh>
    <phoneticPr fontId="18"/>
  </si>
  <si>
    <t>AP3020216</t>
  </si>
  <si>
    <t>源泉対象金額 - 税抜計算</t>
    <rPh sb="0" eb="2">
      <t>ゲンセン</t>
    </rPh>
    <rPh sb="2" eb="4">
      <t>タイショウ</t>
    </rPh>
    <rPh sb="4" eb="6">
      <t>キンガク</t>
    </rPh>
    <rPh sb="9" eb="10">
      <t>ゼイ</t>
    </rPh>
    <rPh sb="10" eb="11">
      <t>ヌ</t>
    </rPh>
    <rPh sb="11" eb="13">
      <t>ケイサン</t>
    </rPh>
    <phoneticPr fontId="18"/>
  </si>
  <si>
    <t>AP3020217</t>
  </si>
  <si>
    <t>源泉対象金額 - 消費税率種別</t>
    <rPh sb="13" eb="15">
      <t>シュベツ</t>
    </rPh>
    <phoneticPr fontId="18"/>
  </si>
  <si>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</si>
  <si>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8"/>
  </si>
  <si>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</si>
  <si>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</si>
  <si>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</si>
  <si>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8"/>
  </si>
  <si>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</si>
  <si>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</si>
  <si>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</si>
  <si>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</si>
  <si>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</si>
  <si>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</si>
  <si>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8"/>
  </si>
  <si>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</si>
  <si>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</si>
  <si>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</si>
  <si>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</si>
  <si>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</si>
  <si>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</si>
  <si>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</si>
  <si>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</si>
  <si>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</si>
  <si>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</si>
  <si>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</si>
  <si>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AP3020329</t>
  </si>
  <si>
    <t>控除部門コード</t>
    <rPh sb="2" eb="4">
      <t>ブモン</t>
    </rPh>
    <phoneticPr fontId="18"/>
  </si>
  <si>
    <t>AP3020303</t>
  </si>
  <si>
    <t>AP3020304</t>
  </si>
  <si>
    <t>控除工程／工種コード</t>
    <rPh sb="2" eb="7">
      <t>コウテイ</t>
    </rPh>
    <phoneticPr fontId="18"/>
  </si>
  <si>
    <t>AP3020305</t>
  </si>
  <si>
    <t>控除科目コード</t>
    <phoneticPr fontId="3"/>
  </si>
  <si>
    <t>AP3020306</t>
  </si>
  <si>
    <t>控除補助科目コード</t>
    <rPh sb="2" eb="4">
      <t>ホジョ</t>
    </rPh>
    <phoneticPr fontId="18"/>
  </si>
  <si>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</si>
  <si>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</si>
  <si>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</si>
  <si>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</si>
  <si>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</si>
  <si>
    <t>AP3020311</t>
  </si>
  <si>
    <t>AP3020312</t>
  </si>
  <si>
    <t>AP3020322</t>
  </si>
  <si>
    <t>AP3020313</t>
  </si>
  <si>
    <t>AP3020314</t>
  </si>
  <si>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</si>
  <si>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控除報酬区分コード</t>
    <rPh sb="2" eb="4">
      <t>ホウシュウ</t>
    </rPh>
    <rPh sb="4" eb="6">
      <t>クブン</t>
    </rPh>
    <phoneticPr fontId="18"/>
  </si>
  <si>
    <t>AP3020317</t>
  </si>
  <si>
    <t>AP3020318</t>
  </si>
  <si>
    <t>AP3020319</t>
  </si>
  <si>
    <t>控除摘要</t>
    <rPh sb="2" eb="4">
      <t>テキヨウ</t>
    </rPh>
    <phoneticPr fontId="18"/>
  </si>
  <si>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</si>
  <si>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</si>
  <si>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</si>
  <si>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</si>
  <si>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</si>
  <si>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</si>
  <si>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</si>
  <si>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</si>
  <si>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</si>
  <si>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</si>
  <si>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</si>
  <si>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</si>
  <si>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</si>
  <si>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</si>
  <si>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</si>
  <si>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</si>
  <si>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7"/>
  </si>
  <si>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</si>
  <si>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</si>
  <si>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</si>
  <si>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</si>
  <si>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</si>
  <si>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</si>
  <si>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</si>
  <si>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</si>
  <si>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</si>
  <si>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</si>
  <si>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</si>
  <si>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</si>
  <si>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</si>
  <si>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</si>
  <si>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</si>
  <si>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</si>
  <si>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</si>
  <si>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8"/>
  </si>
  <si>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3"/>
  </si>
  <si>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</si>
  <si>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</si>
  <si>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</si>
  <si>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</si>
  <si>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</si>
  <si>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</si>
  <si>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</si>
  <si>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</si>
  <si>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8"/>
  </si>
  <si>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8"/>
  </si>
  <si>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8"/>
  </si>
  <si>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8"/>
  </si>
  <si>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</si>
  <si>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</si>
  <si>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</si>
  <si>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</si>
  <si>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8"/>
  </si>
  <si>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</si>
  <si>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</si>
  <si>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8"/>
  </si>
  <si>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8"/>
  </si>
  <si>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8"/>
  </si>
  <si>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8"/>
  </si>
  <si>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</si>
  <si>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8"/>
  </si>
  <si>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8"/>
  </si>
  <si>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8"/>
  </si>
  <si>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8"/>
  </si>
  <si>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8"/>
  </si>
  <si>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8"/>
  </si>
  <si>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8"/>
  </si>
  <si>
    <t>「*」各伝票の１明細目に必ず付けます。</t>
    <rPh sb="3" eb="6">
      <t>カクデンピョウ</t>
    </rPh>
    <rPh sb="8" eb="10">
      <t>メイサイ</t>
    </rPh>
    <rPh sb="10" eb="11">
      <t>メ</t>
    </rPh>
    <rPh sb="12" eb="13">
      <t>カナラ</t>
    </rPh>
    <rPh sb="14" eb="15">
      <t>ツ</t>
    </rPh>
    <phoneticPr fontId="18"/>
  </si>
  <si>
    <t>精算先事業所名</t>
    <rPh sb="2" eb="3">
      <t>サキ</t>
    </rPh>
    <phoneticPr fontId="18"/>
  </si>
  <si>
    <t>精算単位</t>
    <rPh sb="0" eb="2">
      <t>セイサン</t>
    </rPh>
    <phoneticPr fontId="18"/>
  </si>
  <si>
    <t>精算宛先コード</t>
    <rPh sb="0" eb="2">
      <t>セイサン</t>
    </rPh>
    <rPh sb="2" eb="4">
      <t>アテサキ</t>
    </rPh>
    <phoneticPr fontId="18"/>
  </si>
  <si>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8"/>
  </si>
  <si>
    <t>精算部門コード</t>
    <rPh sb="2" eb="4">
      <t>ブモン</t>
    </rPh>
    <phoneticPr fontId="0"/>
  </si>
  <si>
    <t>【支払予定】</t>
    <rPh sb="1" eb="3">
      <t>シハライ</t>
    </rPh>
    <phoneticPr fontId="18"/>
  </si>
  <si>
    <t>支払予定１</t>
    <rPh sb="2" eb="4">
      <t>ヨテイ</t>
    </rPh>
    <phoneticPr fontId="18"/>
  </si>
  <si>
    <t>支払予定２</t>
    <rPh sb="2" eb="4">
      <t>ヨテイ</t>
    </rPh>
    <phoneticPr fontId="18"/>
  </si>
  <si>
    <t>支払予定３</t>
    <rPh sb="2" eb="4">
      <t>ヨテイ</t>
    </rPh>
    <phoneticPr fontId="18"/>
  </si>
  <si>
    <t>支払予定４</t>
    <rPh sb="2" eb="4">
      <t>ヨテイ</t>
    </rPh>
    <phoneticPr fontId="18"/>
  </si>
  <si>
    <t>支払予定５</t>
    <rPh sb="2" eb="4">
      <t>ヨテイ</t>
    </rPh>
    <phoneticPr fontId="18"/>
  </si>
  <si>
    <t>支払予定６</t>
    <rPh sb="2" eb="4">
      <t>ヨテイ</t>
    </rPh>
    <phoneticPr fontId="18"/>
  </si>
  <si>
    <t>支払予定７</t>
    <rPh sb="2" eb="4">
      <t>ヨテイ</t>
    </rPh>
    <phoneticPr fontId="18"/>
  </si>
  <si>
    <t>支払予定８</t>
    <rPh sb="2" eb="4">
      <t>ヨテイ</t>
    </rPh>
    <phoneticPr fontId="18"/>
  </si>
  <si>
    <t>支払予定９</t>
    <rPh sb="2" eb="4">
      <t>ヨテイ</t>
    </rPh>
    <phoneticPr fontId="18"/>
  </si>
  <si>
    <t>支払予定10</t>
    <rPh sb="2" eb="4">
      <t>ヨテイ</t>
    </rPh>
    <phoneticPr fontId="18"/>
  </si>
  <si>
    <t>支払予定11</t>
    <rPh sb="2" eb="4">
      <t>ヨテイ</t>
    </rPh>
    <phoneticPr fontId="18"/>
  </si>
  <si>
    <t>支払予定12</t>
    <rPh sb="2" eb="4">
      <t>ヨテイ</t>
    </rPh>
    <phoneticPr fontId="18"/>
  </si>
  <si>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8"/>
  </si>
  <si>
    <t>報酬区分コード</t>
    <rPh sb="0" eb="2">
      <t>ホウシュウ</t>
    </rPh>
    <rPh sb="2" eb="4">
      <t>クブン</t>
    </rPh>
    <phoneticPr fontId="18"/>
  </si>
  <si>
    <t>源泉予定額</t>
    <rPh sb="0" eb="2">
      <t>ゲンセン</t>
    </rPh>
    <rPh sb="2" eb="4">
      <t>ヨテイ</t>
    </rPh>
    <rPh sb="4" eb="5">
      <t>ガク</t>
    </rPh>
    <phoneticPr fontId="18"/>
  </si>
  <si>
    <t>マイナスも可
形式は、表紙の「金額・数量の形式」参照
この項目は、以下のすべての条件に該当する場合に受け入れできます。
・『債務奉行クラウド』をご利用の場合
・「報酬区分コード」が「0：その他」以外</t>
    <phoneticPr fontId="18"/>
  </si>
  <si>
    <t>源泉対象金額 - 税抜計算</t>
    <rPh sb="0" eb="2">
      <t>ゲンセン</t>
    </rPh>
    <rPh sb="2" eb="4">
      <t>タイショウ</t>
    </rPh>
    <rPh sb="4" eb="6">
      <t>キンガク</t>
    </rPh>
    <rPh sb="9" eb="10">
      <t>ゼイ</t>
    </rPh>
    <rPh sb="10" eb="11">
      <t>ヌ</t>
    </rPh>
    <phoneticPr fontId="18"/>
  </si>
  <si>
    <t>AP3010410</t>
  </si>
  <si>
    <t>AP3010411</t>
  </si>
  <si>
    <t>0：標準　1：軽減
空白データを受け入れた場合は、「0：標準」が設定されます。
この項目は、『債務奉行クラウド』をご利用の場合に受け入れできます。</t>
    <rPh sb="2" eb="4">
      <t>ヒョウジュン</t>
    </rPh>
    <rPh sb="7" eb="9">
      <t>ケイゲン</t>
    </rPh>
    <rPh sb="10" eb="12">
      <t>クウハク</t>
    </rPh>
    <rPh sb="16" eb="17">
      <t>ウ</t>
    </rPh>
    <rPh sb="18" eb="19">
      <t>イ</t>
    </rPh>
    <rPh sb="21" eb="23">
      <t>バアイ</t>
    </rPh>
    <rPh sb="28" eb="30">
      <t>ヒョウジュン</t>
    </rPh>
    <rPh sb="32" eb="34">
      <t>セッテイ</t>
    </rPh>
    <phoneticPr fontId="18"/>
  </si>
  <si>
    <t>AP3010412</t>
  </si>
  <si>
    <t>源泉対象金額 - 端数処理方法</t>
    <rPh sb="13" eb="15">
      <t>ホウホウ</t>
    </rPh>
    <phoneticPr fontId="18"/>
  </si>
  <si>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</si>
  <si>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</si>
  <si>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</si>
  <si>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8"/>
  </si>
  <si>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8"/>
  </si>
  <si>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</si>
  <si>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8"/>
  </si>
  <si>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</si>
  <si>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8"/>
  </si>
  <si>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</si>
  <si>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</si>
  <si>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8"/>
  </si>
  <si>
    <t>0：計算しない　１：計算する
空白データを受け入れた場合は、精算先の消費税計算（[仕入先]メニューの[源泉]ページで設定）が設定されます。
この項目は、以下のすべての条件に該当する場合に受け入れできます。
・『債務奉行クラウド』をご利用の場合
・「報酬区分コード」が「0：その他」以外</t>
    <rPh sb="34" eb="37">
      <t>ショウヒゼイ</t>
    </rPh>
    <rPh sb="37" eb="39">
      <t>ケイサン</t>
    </rPh>
    <phoneticPr fontId="18"/>
  </si>
  <si>
    <t>桁数は、設定（メインメニュー右上にある[設定]アイコンから[運用設定]メニューの[取引先管理]ページ）によって異なります。</t>
    <rPh sb="41" eb="43">
      <t>トリヒキ</t>
    </rPh>
    <rPh sb="43" eb="44">
      <t>サキ</t>
    </rPh>
    <phoneticPr fontId="18"/>
  </si>
  <si>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</si>
  <si>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</si>
  <si>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8"/>
  </si>
  <si>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</si>
  <si>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</si>
  <si>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</si>
  <si>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</si>
  <si>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</si>
  <si>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</si>
  <si>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【明細情報】</t>
    <rPh sb="1" eb="3">
      <t>メイサイ</t>
    </rPh>
    <rPh sb="3" eb="5">
      <t>ジョウホウ</t>
    </rPh>
    <phoneticPr fontId="0"/>
  </si>
  <si>
    <t>明細支払部門コード</t>
    <rPh sb="0" eb="2">
      <t>メイサイ</t>
    </rPh>
    <rPh sb="2" eb="4">
      <t>シハライ</t>
    </rPh>
    <rPh sb="4" eb="6">
      <t>ブモン</t>
    </rPh>
    <phoneticPr fontId="0"/>
  </si>
  <si>
    <t>明細支払プロジェクト
コード</t>
    <rPh sb="0" eb="2">
      <t>メイサイ</t>
    </rPh>
    <rPh sb="2" eb="4">
      <t>シハライ</t>
    </rPh>
    <phoneticPr fontId="0"/>
  </si>
  <si>
    <t>明細支払工程／工種コード</t>
    <rPh sb="2" eb="4">
      <t>シハライ</t>
    </rPh>
    <phoneticPr fontId="18"/>
  </si>
  <si>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</si>
  <si>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</si>
  <si>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</si>
  <si>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形式は、表紙の「数量・金額の形式」参照
この項目は、「明細科目コード」が設定されている場合に受け入れできます。</t>
  </si>
  <si>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</si>
  <si>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8"/>
  </si>
  <si>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8"/>
  </si>
  <si>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</si>
  <si>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</si>
  <si>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</si>
  <si>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</si>
  <si>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phoneticPr fontId="3"/>
  </si>
  <si>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phoneticPr fontId="3"/>
  </si>
  <si>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phoneticPr fontId="3"/>
  </si>
  <si>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</si>
  <si>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phoneticPr fontId="3"/>
  </si>
  <si>
    <t>値引消費税</t>
    <rPh sb="0" eb="2">
      <t>ネビキ</t>
    </rPh>
    <rPh sb="2" eb="5">
      <t>ショウヒゼイ</t>
    </rPh>
    <phoneticPr fontId="54"/>
  </si>
  <si>
    <t>AP3080913</t>
  </si>
  <si>
    <t>数字</t>
    <rPh sb="0" eb="2">
      <t>スウジ</t>
    </rPh>
    <phoneticPr fontId="54"/>
  </si>
  <si>
    <t>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t>
    <rPh sb="96" eb="100">
      <t>カゼイタイショウ</t>
    </rPh>
    <rPh sb="145" eb="148">
      <t>ネビキガク</t>
    </rPh>
    <rPh sb="151" eb="153">
      <t>ネビキ</t>
    </rPh>
    <phoneticPr fontId="54"/>
  </si>
  <si>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3"/>
  </si>
  <si>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3"/>
  </si>
  <si>
    <t>受入時、証憑No.３、証憑ファイルパス３のいずれも設定されていない場合は、３つ目の証憑として受け入れます。</t>
    <rPh sb="0" eb="2">
      <t>ウケイレ</t>
    </rPh>
    <rPh sb="2" eb="3">
      <t>ジ</t>
    </rPh>
    <rPh sb="4" eb="6">
      <t>ショウヒョウ</t>
    </rPh>
    <rPh sb="11" eb="13">
      <t>ショウヒョウ</t>
    </rPh>
    <phoneticPr fontId="3"/>
  </si>
  <si>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3"/>
  </si>
  <si>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3"/>
  </si>
  <si>
    <t>精算工程／工種コード</t>
    <phoneticPr fontId="3"/>
  </si>
  <si>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phoneticPr fontId="18"/>
  </si>
  <si>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phoneticPr fontId="18"/>
  </si>
  <si>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phoneticPr fontId="18"/>
  </si>
  <si>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</si>
  <si>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phoneticPr fontId="18"/>
  </si>
  <si>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</si>
  <si>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phoneticPr fontId="18"/>
  </si>
  <si>
    <t xml:space="preserve">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・棚番（『蔵奉行クラウド』のメインメニュー右上にある[設定]アイコンから[運用設定]メニューの[在庫管理]ページで設定）が「使用する」の場合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明細在庫内訳行自体生成されません。 </t>
    <rPh sb="195" eb="197">
      <t>メイサイ</t>
    </rPh>
    <rPh sb="217" eb="219">
      <t>イカ</t>
    </rPh>
    <rPh sb="220" eb="222">
      <t>バアイ</t>
    </rPh>
    <rPh sb="223" eb="225">
      <t>ウケイレ</t>
    </rPh>
    <rPh sb="236" eb="238">
      <t>メイサイ</t>
    </rPh>
    <rPh sb="238" eb="240">
      <t>ジョウホウ</t>
    </rPh>
    <rPh sb="242" eb="244">
      <t>メイサイ</t>
    </rPh>
    <rPh sb="244" eb="246">
      <t>スウリョウ</t>
    </rPh>
    <rPh sb="248" eb="250">
      <t>フゴウ</t>
    </rPh>
    <rPh sb="251" eb="252">
      <t>コト</t>
    </rPh>
    <rPh sb="255" eb="257">
      <t>メイサイ</t>
    </rPh>
    <rPh sb="257" eb="259">
      <t>ザイコ</t>
    </rPh>
    <rPh sb="259" eb="261">
      <t>ウチワケ</t>
    </rPh>
    <rPh sb="261" eb="263">
      <t>スウリョウ</t>
    </rPh>
    <rPh sb="269" eb="271">
      <t>バアイ</t>
    </rPh>
    <rPh sb="279" eb="281">
      <t>メイサイ</t>
    </rPh>
    <rPh sb="286" eb="288">
      <t>メイサイ</t>
    </rPh>
    <rPh sb="288" eb="290">
      <t>ザイコ</t>
    </rPh>
    <rPh sb="296" eb="298">
      <t>ゴウケイ</t>
    </rPh>
    <rPh sb="299" eb="302">
      <t>フイッチ</t>
    </rPh>
    <rPh sb="303" eb="305">
      <t>バアイ</t>
    </rPh>
    <rPh sb="337" eb="339">
      <t>メイサイ</t>
    </rPh>
    <rPh sb="339" eb="341">
      <t>ザイコ</t>
    </rPh>
    <rPh sb="352" eb="354">
      <t>バアイ</t>
    </rPh>
    <rPh sb="358" eb="360">
      <t>メイサイ</t>
    </rPh>
    <rPh sb="360" eb="362">
      <t>ジョウホウ</t>
    </rPh>
    <rPh sb="365" eb="367">
      <t>スウリョウ</t>
    </rPh>
    <rPh sb="369" eb="371">
      <t>セッテイ</t>
    </rPh>
    <rPh sb="379" eb="381">
      <t>メイサイ</t>
    </rPh>
    <rPh sb="381" eb="383">
      <t>ザイコ</t>
    </rPh>
    <rPh sb="393" eb="395">
      <t>イジョウ</t>
    </rPh>
    <rPh sb="396" eb="398">
      <t>バアイ</t>
    </rPh>
    <rPh sb="405" eb="407">
      <t>セッテイ</t>
    </rPh>
    <rPh sb="417" eb="419">
      <t>メイサイ</t>
    </rPh>
    <rPh sb="419" eb="421">
      <t>ザイコ</t>
    </rPh>
    <phoneticPr fontId="32"/>
  </si>
  <si>
    <t>MM5030102</t>
  </si>
  <si>
    <t>実地棚卸残数</t>
    <rPh sb="0" eb="2">
      <t>ジッチ</t>
    </rPh>
    <rPh sb="2" eb="4">
      <t>タナオロシ</t>
    </rPh>
    <rPh sb="4" eb="6">
      <t>ザンスウ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</si>
</sst>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1"/>
      <name val="ＭＳ Ｐゴシック"/>
      <family val="3"/>
      <charset val="128"/>
    </font>
    <font>
      <sz val="10"/>
      <name val="Meiryo UI"/>
      <family val="3"/>
      <charset val="128"/>
    </font>
    <font>
      <sz val="6"/>
      <name val="ＭＳ Ｐゴシック"/>
      <family val="3"/>
      <charset val="128"/>
    </font>
    <font>
      <b/>
      <sz val="11"/>
      <color indexed="8"/>
      <name val="ＭＳ Ｐゴシック"/>
      <family val="3"/>
      <charset val="128"/>
    </font>
    <font>
      <sz val="11"/>
      <color indexed="8"/>
      <name val="ＭＳ Ｐゴシック"/>
      <family val="3"/>
      <charset val="128"/>
    </font>
    <font>
      <b/>
      <sz val="18"/>
      <color indexed="8"/>
      <name val="ＭＳ Ｐゴシック"/>
      <family val="3"/>
      <charset val="128"/>
    </font>
    <font>
      <sz val="11"/>
      <color indexed="9"/>
      <name val="ＭＳ Ｐゴシック"/>
      <family val="3"/>
      <charset val="128"/>
    </font>
    <font>
      <sz val="10"/>
      <name val="メイリオ"/>
      <family val="3"/>
      <charset val="128"/>
    </font>
    <font>
      <sz val="11"/>
      <name val="Consolas"/>
      <family val="3"/>
    </font>
    <font>
      <b/>
      <sz val="10"/>
      <name val="メイリオ"/>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b/>
      <u/>
      <sz val="12"/>
      <color indexed="12"/>
      <name val="メイリオ"/>
      <family val="3"/>
      <charset val="128"/>
    </font>
    <font>
      <sz val="8"/>
      <name val="メイリオ"/>
      <family val="3"/>
      <charset val="128"/>
    </font>
    <font>
      <sz val="9"/>
      <name val="メイリオ"/>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9"/>
      <name val="ＭＳ Ｐゴシック"/>
      <family val="3"/>
      <charset val="128"/>
    </font>
    <font>
      <sz val="10"/>
      <color rgb="FF00B0EE"/>
      <name val="メイリオ"/>
      <family val="3"/>
      <charset val="128"/>
    </font>
    <font>
      <sz val="16"/>
      <color theme="1"/>
      <name val="Meiryo UI"/>
      <family val="2"/>
      <charset val="128"/>
    </font>
    <font>
      <sz val="9"/>
      <color rgb="FFFF0000"/>
      <name val="メイリオ"/>
      <family val="3"/>
      <charset val="128"/>
    </font>
    <font>
      <sz val="11"/>
      <color indexed="19"/>
      <name val="ＭＳ Ｐゴシック"/>
      <family val="3"/>
      <charset val="128"/>
    </font>
    <font>
      <sz val="11"/>
      <color indexed="10"/>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b/>
      <i/>
      <sz val="15"/>
      <name val="メイリオ"/>
      <family val="3"/>
      <charset val="128"/>
    </font>
    <font>
      <b/>
      <sz val="15"/>
      <color indexed="56"/>
      <name val="ＭＳ Ｐゴシック"/>
      <family val="3"/>
      <charset val="128"/>
    </font>
    <font>
      <sz val="11"/>
      <name val="ＭＳ ゴシック"/>
      <family val="3"/>
      <charset val="128"/>
    </font>
    <font>
      <u/>
      <sz val="15"/>
      <color indexed="12"/>
      <name val="ＭＳ ゴシック"/>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color indexed="52"/>
      <name val="ＭＳ Ｐゴシック"/>
      <family val="3"/>
      <charset val="128"/>
    </font>
    <font>
      <sz val="11"/>
      <name val="Meiryo UI"/>
      <family val="3"/>
      <charset val="128"/>
    </font>
    <font>
      <sz val="11"/>
      <color indexed="17"/>
      <name val="ＭＳ Ｐゴシック"/>
      <family val="3"/>
      <charset val="128"/>
    </font>
    <font>
      <b/>
      <sz val="26"/>
      <name val="メイリオ"/>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sz val="4"/>
      <name val="メイリオ"/>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style="thin">
        <color indexed="64"/>
      </right>
      <top style="medium">
        <color indexed="64"/>
      </top>
      <bottom/>
      <diagonal/>
    </border>
  </borders>
  <cellStyleXfs count="15">
    <xf numFmtId="0" fontId="0"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3" fillId="0" borderId="0" applyNumberFormat="0" applyFill="0" applyBorder="0" applyAlignment="0" applyProtection="0">
      <alignment vertical="top"/>
      <protection locked="0"/>
    </xf>
    <xf numFmtId="0" fontId="2" fillId="0" borderId="0">
      <alignment vertical="center"/>
    </xf>
    <xf numFmtId="0" fontId="37" fillId="0" borderId="0"/>
    <xf numFmtId="0" fontId="8" fillId="0" borderId="0">
      <alignment vertical="center"/>
    </xf>
    <xf numFmtId="0" fontId="40" fillId="0" borderId="0" applyNumberFormat="0" applyFill="0" applyBorder="0" applyAlignment="0" applyProtection="0">
      <alignment vertical="top"/>
      <protection locked="0"/>
    </xf>
    <xf numFmtId="0" fontId="8" fillId="0" borderId="0"/>
    <xf numFmtId="0" fontId="1" fillId="0" borderId="0">
      <alignment vertical="center"/>
    </xf>
    <xf numFmtId="0" fontId="1" fillId="0" borderId="0">
      <alignment vertical="center"/>
    </xf>
  </cellStyleXfs>
  <cellXfs count="522">
    <xf numFmtId="0" fontId="0" fillId="0" borderId="0" xfId="0">
      <alignment vertical="center"/>
    </xf>
    <xf numFmtId="0" fontId="15" fillId="3" borderId="0" xfId="4" applyFont="1" applyFill="1">
      <alignment vertical="center"/>
    </xf>
    <xf numFmtId="0" fontId="15" fillId="3" borderId="0" xfId="4" applyFont="1" applyFill="1" applyAlignment="1">
      <alignment vertical="top"/>
    </xf>
    <xf numFmtId="0" fontId="15" fillId="0" borderId="3" xfId="0" applyFont="1" applyBorder="1" applyAlignment="1">
      <alignment horizontal="center" vertical="center"/>
    </xf>
    <xf numFmtId="0" fontId="15" fillId="0" borderId="8" xfId="0" applyFont="1" applyBorder="1" applyAlignment="1">
      <alignment horizontal="center" vertical="center"/>
    </xf>
    <xf numFmtId="0" fontId="15" fillId="3" borderId="0" xfId="4" applyFont="1" applyFill="1" applyBorder="1">
      <alignment vertical="center"/>
    </xf>
    <xf numFmtId="0" fontId="15" fillId="0" borderId="0" xfId="0" applyFont="1">
      <alignment vertical="center"/>
    </xf>
    <xf numFmtId="0" fontId="15" fillId="0" borderId="3" xfId="0" applyFont="1" applyBorder="1" applyAlignment="1">
      <alignment vertical="top"/>
    </xf>
    <xf numFmtId="0" fontId="15" fillId="0" borderId="3" xfId="0" applyFont="1" applyFill="1" applyBorder="1" applyAlignment="1">
      <alignment vertical="top"/>
    </xf>
    <xf numFmtId="0" fontId="20" fillId="5" borderId="0" xfId="4" applyFont="1" applyFill="1" applyAlignment="1">
      <alignment horizontal="centerContinuous" vertical="center"/>
    </xf>
    <xf numFmtId="0" fontId="15" fillId="3" borderId="0" xfId="4" applyFont="1" applyFill="1" applyBorder="1" applyAlignment="1">
      <alignment vertical="center"/>
    </xf>
    <xf numFmtId="0" fontId="15" fillId="3" borderId="11" xfId="4" applyFont="1" applyFill="1" applyBorder="1" applyAlignment="1">
      <alignment vertical="center"/>
    </xf>
    <xf numFmtId="0" fontId="17" fillId="3" borderId="12" xfId="4" applyFont="1" applyFill="1" applyBorder="1" applyAlignment="1">
      <alignment vertical="center"/>
    </xf>
    <xf numFmtId="0" fontId="17" fillId="3" borderId="12" xfId="4" applyFont="1" applyFill="1" applyBorder="1" applyAlignment="1">
      <alignment horizontal="left" vertical="center"/>
    </xf>
    <xf numFmtId="0" fontId="15" fillId="3" borderId="13" xfId="4" applyFont="1" applyFill="1" applyBorder="1" applyAlignment="1">
      <alignment vertical="center"/>
    </xf>
    <xf numFmtId="0" fontId="15" fillId="3" borderId="14" xfId="4" applyFont="1" applyFill="1" applyBorder="1" applyAlignment="1">
      <alignment vertical="center"/>
    </xf>
    <xf numFmtId="0" fontId="21" fillId="3" borderId="0" xfId="4" applyFont="1" applyFill="1" applyBorder="1" applyAlignment="1">
      <alignment vertical="center"/>
    </xf>
    <xf numFmtId="0" fontId="15" fillId="3" borderId="0" xfId="4" applyFont="1" applyFill="1" applyBorder="1" applyAlignment="1">
      <alignment horizontal="left" vertical="center"/>
    </xf>
    <xf numFmtId="0" fontId="22" fillId="3" borderId="0" xfId="4" applyFont="1" applyFill="1" applyBorder="1" applyAlignment="1">
      <alignment horizontal="left" vertical="center"/>
    </xf>
    <xf numFmtId="0" fontId="17" fillId="3" borderId="0" xfId="4" applyFont="1" applyFill="1" applyBorder="1" applyAlignment="1">
      <alignment horizontal="left" vertical="center"/>
    </xf>
    <xf numFmtId="0" fontId="17" fillId="3" borderId="0" xfId="5" applyNumberFormat="1" applyFont="1" applyFill="1" applyBorder="1" applyAlignment="1">
      <alignment horizontal="left" vertical="center"/>
    </xf>
    <xf numFmtId="0" fontId="15" fillId="3" borderId="15" xfId="4" applyFont="1" applyFill="1" applyBorder="1" applyAlignment="1">
      <alignment vertical="center"/>
    </xf>
    <xf numFmtId="0" fontId="17" fillId="3" borderId="0" xfId="4" applyFont="1" applyFill="1" applyBorder="1" applyAlignment="1">
      <alignment vertical="center"/>
    </xf>
    <xf numFmtId="0" fontId="15" fillId="3" borderId="0" xfId="6" applyFont="1" applyFill="1" applyBorder="1" applyAlignment="1">
      <alignment horizontal="left" vertical="center"/>
    </xf>
    <xf numFmtId="0" fontId="17" fillId="3" borderId="15" xfId="5" applyNumberFormat="1" applyFont="1" applyFill="1" applyBorder="1" applyAlignment="1">
      <alignment vertical="center"/>
    </xf>
    <xf numFmtId="0" fontId="17" fillId="3" borderId="0" xfId="5" applyNumberFormat="1" applyFont="1" applyFill="1" applyBorder="1" applyAlignment="1">
      <alignment vertical="center" wrapText="1"/>
    </xf>
    <xf numFmtId="0" fontId="24" fillId="3" borderId="0" xfId="6" applyFont="1" applyFill="1" applyBorder="1" applyAlignment="1">
      <alignment horizontal="left" vertical="center"/>
    </xf>
    <xf numFmtId="0" fontId="24" fillId="3" borderId="0" xfId="6" applyFont="1" applyFill="1" applyBorder="1" applyAlignment="1">
      <alignment horizontal="left" vertical="top"/>
    </xf>
    <xf numFmtId="0" fontId="15" fillId="3" borderId="15" xfId="6" applyFont="1" applyFill="1" applyBorder="1" applyAlignment="1">
      <alignment vertical="center"/>
    </xf>
    <xf numFmtId="0" fontId="15" fillId="3" borderId="0" xfId="6" applyFont="1" applyFill="1" applyBorder="1" applyAlignment="1">
      <alignment vertical="center" wrapText="1"/>
    </xf>
    <xf numFmtId="0" fontId="23" fillId="3" borderId="0" xfId="7" applyNumberFormat="1" applyFill="1" applyBorder="1" applyAlignment="1" applyProtection="1">
      <alignment horizontal="left" vertical="center"/>
    </xf>
    <xf numFmtId="0" fontId="15" fillId="3" borderId="16" xfId="4" applyFont="1" applyFill="1" applyBorder="1" applyAlignment="1">
      <alignment vertical="center"/>
    </xf>
    <xf numFmtId="0" fontId="15" fillId="3" borderId="17" xfId="4" applyFont="1" applyFill="1" applyBorder="1" applyAlignment="1">
      <alignment vertical="center"/>
    </xf>
    <xf numFmtId="0" fontId="25" fillId="3" borderId="17" xfId="4" applyFont="1" applyFill="1" applyBorder="1" applyAlignment="1">
      <alignment horizontal="left" vertical="center"/>
    </xf>
    <xf numFmtId="49" fontId="15" fillId="3" borderId="17" xfId="4" applyNumberFormat="1" applyFont="1" applyFill="1" applyBorder="1" applyAlignment="1">
      <alignment horizontal="left" vertical="center"/>
    </xf>
    <xf numFmtId="0" fontId="15" fillId="3" borderId="17" xfId="4" applyFont="1" applyFill="1" applyBorder="1" applyAlignment="1">
      <alignment horizontal="left" vertical="center"/>
    </xf>
    <xf numFmtId="0" fontId="15" fillId="3" borderId="18" xfId="4" applyFont="1" applyFill="1" applyBorder="1" applyAlignment="1">
      <alignment vertical="center"/>
    </xf>
    <xf numFmtId="0" fontId="15" fillId="3" borderId="12" xfId="4" applyFont="1" applyFill="1" applyBorder="1">
      <alignment vertical="center"/>
    </xf>
    <xf numFmtId="0" fontId="15" fillId="0" borderId="0" xfId="0" applyNumberFormat="1" applyFont="1" applyAlignment="1">
      <alignment vertical="top"/>
    </xf>
    <xf numFmtId="0" fontId="15" fillId="0" borderId="0" xfId="0" applyFont="1" applyBorder="1" applyAlignment="1">
      <alignment vertical="center"/>
    </xf>
    <xf numFmtId="0" fontId="20" fillId="5" borderId="0" xfId="0" applyNumberFormat="1" applyFont="1" applyFill="1" applyBorder="1" applyAlignment="1">
      <alignment horizontal="centerContinuous" vertical="center"/>
    </xf>
    <xf numFmtId="0" fontId="20" fillId="5" borderId="0" xfId="0" applyFont="1" applyFill="1" applyBorder="1" applyAlignment="1">
      <alignment horizontal="centerContinuous" vertical="top"/>
    </xf>
    <xf numFmtId="0" fontId="15" fillId="0" borderId="0" xfId="0" applyFont="1" applyAlignment="1">
      <alignment vertical="center"/>
    </xf>
    <xf numFmtId="0" fontId="15" fillId="0" borderId="0" xfId="0" applyNumberFormat="1" applyFont="1" applyAlignment="1">
      <alignment vertical="center"/>
    </xf>
    <xf numFmtId="0" fontId="15" fillId="0" borderId="0" xfId="0" applyFont="1" applyAlignment="1">
      <alignment vertical="top"/>
    </xf>
    <xf numFmtId="0" fontId="19" fillId="5" borderId="19" xfId="0" applyNumberFormat="1" applyFont="1" applyFill="1" applyBorder="1" applyAlignment="1">
      <alignment horizontal="center" vertical="center"/>
    </xf>
    <xf numFmtId="0" fontId="19" fillId="5" borderId="20" xfId="0" applyNumberFormat="1" applyFont="1" applyFill="1" applyBorder="1" applyAlignment="1">
      <alignment horizontal="center" vertical="center"/>
    </xf>
    <xf numFmtId="0" fontId="19" fillId="5" borderId="21" xfId="0" applyNumberFormat="1" applyFont="1" applyFill="1" applyBorder="1" applyAlignment="1">
      <alignment horizontal="center" vertical="center"/>
    </xf>
    <xf numFmtId="0" fontId="17" fillId="7" borderId="22" xfId="3" applyFont="1" applyFill="1" applyBorder="1" applyAlignment="1">
      <alignment vertical="center"/>
    </xf>
    <xf numFmtId="0" fontId="17" fillId="7" borderId="23" xfId="3" applyFont="1" applyFill="1" applyBorder="1" applyAlignment="1">
      <alignment vertical="center"/>
    </xf>
    <xf numFmtId="0" fontId="17" fillId="7" borderId="24" xfId="3" applyFont="1" applyFill="1" applyBorder="1" applyAlignment="1">
      <alignment vertical="center"/>
    </xf>
    <xf numFmtId="0" fontId="15" fillId="0" borderId="25" xfId="8" applyNumberFormat="1" applyFont="1" applyFill="1" applyBorder="1" applyAlignment="1">
      <alignment horizontal="left" vertical="top" wrapText="1"/>
    </xf>
    <xf numFmtId="0" fontId="15" fillId="0" borderId="26" xfId="0" applyFont="1" applyBorder="1" applyAlignment="1">
      <alignment horizontal="left" vertical="top" wrapText="1"/>
    </xf>
    <xf numFmtId="0" fontId="15" fillId="0" borderId="28" xfId="8" applyNumberFormat="1" applyFont="1" applyFill="1" applyBorder="1" applyAlignment="1">
      <alignment horizontal="left" vertical="top" wrapText="1"/>
    </xf>
    <xf numFmtId="0" fontId="15" fillId="0" borderId="29" xfId="0" applyFont="1" applyBorder="1" applyAlignment="1">
      <alignment horizontal="left" vertical="top" wrapText="1"/>
    </xf>
    <xf numFmtId="0" fontId="15" fillId="0" borderId="19" xfId="8" applyNumberFormat="1" applyFont="1" applyFill="1" applyBorder="1" applyAlignment="1">
      <alignment horizontal="left" vertical="top" wrapText="1"/>
    </xf>
    <xf numFmtId="0" fontId="15" fillId="0" borderId="20" xfId="0" applyFont="1" applyBorder="1" applyAlignment="1">
      <alignment horizontal="center" vertical="top" wrapText="1"/>
    </xf>
    <xf numFmtId="0" fontId="15" fillId="0" borderId="21" xfId="0" applyFont="1" applyBorder="1" applyAlignment="1">
      <alignment vertical="top" wrapText="1"/>
    </xf>
    <xf numFmtId="0" fontId="15" fillId="0" borderId="0" xfId="0" applyNumberFormat="1" applyFont="1">
      <alignment vertical="center"/>
    </xf>
    <xf numFmtId="0" fontId="15" fillId="0" borderId="25" xfId="8" applyNumberFormat="1" applyFont="1" applyBorder="1" applyAlignment="1">
      <alignment vertical="top" wrapText="1"/>
    </xf>
    <xf numFmtId="0" fontId="15" fillId="0" borderId="31" xfId="0" applyFont="1" applyBorder="1" applyAlignment="1">
      <alignment horizontal="left" vertical="top" wrapText="1"/>
    </xf>
    <xf numFmtId="0" fontId="15" fillId="0" borderId="27" xfId="0" applyFont="1" applyBorder="1" applyAlignment="1">
      <alignment vertical="top" wrapText="1"/>
    </xf>
    <xf numFmtId="0" fontId="15" fillId="0" borderId="32" xfId="8" applyNumberFormat="1" applyFont="1" applyBorder="1" applyAlignment="1">
      <alignment vertical="top" wrapText="1"/>
    </xf>
    <xf numFmtId="0" fontId="15" fillId="0" borderId="3" xfId="0" applyFont="1" applyBorder="1" applyAlignment="1">
      <alignment horizontal="left" vertical="top" wrapText="1"/>
    </xf>
    <xf numFmtId="0" fontId="15" fillId="0" borderId="33" xfId="0" applyFont="1" applyBorder="1" applyAlignment="1">
      <alignment vertical="top" wrapText="1"/>
    </xf>
    <xf numFmtId="0" fontId="15" fillId="0" borderId="28" xfId="8" applyNumberFormat="1" applyFont="1" applyBorder="1" applyAlignment="1">
      <alignment vertical="top" wrapText="1"/>
    </xf>
    <xf numFmtId="0" fontId="15" fillId="0" borderId="25" xfId="8" applyNumberFormat="1" applyFont="1" applyBorder="1" applyAlignment="1">
      <alignment horizontal="left" vertical="top" wrapText="1"/>
    </xf>
    <xf numFmtId="0" fontId="15" fillId="0" borderId="32" xfId="8" applyNumberFormat="1" applyFont="1" applyBorder="1" applyAlignment="1">
      <alignment horizontal="left" vertical="top" wrapText="1"/>
    </xf>
    <xf numFmtId="0" fontId="15" fillId="0" borderId="28" xfId="8" applyNumberFormat="1" applyFont="1" applyBorder="1" applyAlignment="1">
      <alignment horizontal="left" vertical="top" wrapText="1"/>
    </xf>
    <xf numFmtId="0" fontId="15" fillId="0" borderId="4" xfId="0" applyFont="1" applyBorder="1" applyAlignment="1">
      <alignment horizontal="left" vertical="top" wrapText="1"/>
    </xf>
    <xf numFmtId="0" fontId="15" fillId="0" borderId="19" xfId="8" applyNumberFormat="1" applyFont="1" applyBorder="1" applyAlignment="1">
      <alignment vertical="top" wrapText="1"/>
    </xf>
    <xf numFmtId="0" fontId="15" fillId="0" borderId="20" xfId="0" applyFont="1" applyBorder="1" applyAlignment="1">
      <alignment horizontal="left" vertical="top" wrapText="1"/>
    </xf>
    <xf numFmtId="0" fontId="15" fillId="0" borderId="30" xfId="0" applyFont="1" applyBorder="1" applyAlignment="1">
      <alignment vertical="top" wrapText="1"/>
    </xf>
    <xf numFmtId="0" fontId="17" fillId="7" borderId="22" xfId="0" applyNumberFormat="1" applyFont="1" applyFill="1" applyBorder="1" applyAlignment="1">
      <alignment vertical="center"/>
    </xf>
    <xf numFmtId="0" fontId="17" fillId="7" borderId="23" xfId="0" applyNumberFormat="1" applyFont="1" applyFill="1" applyBorder="1" applyAlignment="1">
      <alignment vertical="center"/>
    </xf>
    <xf numFmtId="0" fontId="17" fillId="7" borderId="24" xfId="0" applyNumberFormat="1" applyFont="1" applyFill="1" applyBorder="1" applyAlignment="1">
      <alignment vertical="center"/>
    </xf>
    <xf numFmtId="0" fontId="15" fillId="0" borderId="34" xfId="0" applyNumberFormat="1" applyFont="1" applyFill="1" applyBorder="1" applyAlignment="1">
      <alignment vertical="top"/>
    </xf>
    <xf numFmtId="0" fontId="15" fillId="0" borderId="19" xfId="8" applyNumberFormat="1" applyFont="1" applyBorder="1" applyAlignment="1">
      <alignment horizontal="left" vertical="top" wrapText="1"/>
    </xf>
    <xf numFmtId="0" fontId="15" fillId="0" borderId="20" xfId="0" applyFont="1" applyBorder="1" applyAlignment="1">
      <alignment vertical="top" wrapText="1"/>
    </xf>
    <xf numFmtId="0" fontId="15" fillId="0" borderId="27" xfId="0" applyFont="1" applyBorder="1" applyAlignment="1">
      <alignment horizontal="left" vertical="top" wrapText="1"/>
    </xf>
    <xf numFmtId="0" fontId="15" fillId="0" borderId="31" xfId="0" applyFont="1" applyBorder="1" applyAlignment="1">
      <alignment vertical="top" wrapText="1"/>
    </xf>
    <xf numFmtId="0" fontId="15" fillId="0" borderId="35" xfId="0" applyFont="1" applyBorder="1" applyAlignment="1">
      <alignment horizontal="left" vertical="top" wrapText="1"/>
    </xf>
    <xf numFmtId="0" fontId="15" fillId="0" borderId="29" xfId="0" applyFont="1" applyBorder="1" applyAlignment="1">
      <alignment vertical="top" wrapText="1"/>
    </xf>
    <xf numFmtId="0" fontId="15" fillId="0" borderId="36" xfId="0" applyFont="1" applyBorder="1" applyAlignment="1">
      <alignment horizontal="left" vertical="top" wrapText="1"/>
    </xf>
    <xf numFmtId="0" fontId="15" fillId="0" borderId="3" xfId="0" applyFont="1" applyBorder="1" applyAlignment="1">
      <alignment vertical="top" wrapText="1"/>
    </xf>
    <xf numFmtId="0" fontId="15" fillId="0" borderId="33" xfId="0" applyFont="1" applyBorder="1" applyAlignment="1">
      <alignment horizontal="left" vertical="top" wrapText="1"/>
    </xf>
    <xf numFmtId="0" fontId="15" fillId="0" borderId="30" xfId="0" applyFont="1" applyBorder="1" applyAlignment="1">
      <alignment horizontal="left" vertical="top" wrapText="1"/>
    </xf>
    <xf numFmtId="0" fontId="15" fillId="0" borderId="4" xfId="0" applyFont="1" applyBorder="1" applyAlignment="1">
      <alignment vertical="top" wrapText="1"/>
    </xf>
    <xf numFmtId="0" fontId="15" fillId="0" borderId="37" xfId="0" applyFont="1" applyBorder="1" applyAlignment="1">
      <alignment horizontal="left" vertical="top" wrapText="1"/>
    </xf>
    <xf numFmtId="0" fontId="15" fillId="0" borderId="38" xfId="0" applyFont="1" applyBorder="1" applyAlignment="1">
      <alignment horizontal="left" vertical="top" wrapText="1"/>
    </xf>
    <xf numFmtId="0" fontId="15" fillId="0" borderId="10" xfId="0" applyFont="1" applyBorder="1" applyAlignment="1">
      <alignment vertical="top" wrapText="1"/>
    </xf>
    <xf numFmtId="0" fontId="15" fillId="0" borderId="39" xfId="0" applyFont="1" applyBorder="1" applyAlignment="1">
      <alignment horizontal="left" vertical="top" wrapText="1"/>
    </xf>
    <xf numFmtId="0" fontId="0" fillId="0" borderId="28" xfId="0" applyBorder="1" applyAlignment="1">
      <alignment horizontal="left" vertical="top" wrapText="1"/>
    </xf>
    <xf numFmtId="0" fontId="15" fillId="0" borderId="32" xfId="0" applyFont="1" applyBorder="1" applyAlignment="1">
      <alignment horizontal="left" vertical="top" wrapText="1"/>
    </xf>
    <xf numFmtId="0" fontId="15" fillId="0" borderId="31" xfId="0" applyFont="1" applyFill="1" applyBorder="1" applyAlignment="1">
      <alignment vertical="top" wrapText="1"/>
    </xf>
    <xf numFmtId="0" fontId="15" fillId="0" borderId="3" xfId="0" applyFont="1" applyFill="1" applyBorder="1" applyAlignment="1">
      <alignment vertical="top" wrapText="1"/>
    </xf>
    <xf numFmtId="0" fontId="0" fillId="0" borderId="37" xfId="0" applyBorder="1" applyAlignment="1">
      <alignment horizontal="left" vertical="top" wrapText="1"/>
    </xf>
    <xf numFmtId="0" fontId="0" fillId="0" borderId="33" xfId="0" applyBorder="1" applyAlignment="1">
      <alignment horizontal="left" vertical="top" wrapText="1"/>
    </xf>
    <xf numFmtId="0" fontId="0" fillId="0" borderId="30" xfId="0" applyBorder="1" applyAlignment="1">
      <alignment horizontal="left" vertical="top" wrapText="1"/>
    </xf>
    <xf numFmtId="0" fontId="15" fillId="0" borderId="26" xfId="0" applyFont="1" applyBorder="1" applyAlignment="1">
      <alignment vertical="top" wrapText="1"/>
    </xf>
    <xf numFmtId="0" fontId="15" fillId="0" borderId="8" xfId="0" applyFont="1" applyBorder="1" applyAlignment="1">
      <alignment vertical="top" wrapText="1"/>
    </xf>
    <xf numFmtId="0" fontId="15" fillId="0" borderId="26" xfId="0" applyFont="1" applyBorder="1" applyAlignment="1">
      <alignment horizontal="center" vertical="top" wrapText="1"/>
    </xf>
    <xf numFmtId="0" fontId="15" fillId="0" borderId="32" xfId="8" applyNumberFormat="1" applyFont="1" applyFill="1" applyBorder="1" applyAlignment="1">
      <alignment horizontal="left" vertical="top" wrapText="1"/>
    </xf>
    <xf numFmtId="0" fontId="15" fillId="0" borderId="10" xfId="0" applyFont="1" applyBorder="1" applyAlignment="1">
      <alignment horizontal="left" vertical="top" wrapText="1"/>
    </xf>
    <xf numFmtId="0" fontId="15" fillId="0" borderId="25" xfId="0" applyFont="1" applyBorder="1" applyAlignment="1">
      <alignment horizontal="left" vertical="top" wrapText="1"/>
    </xf>
    <xf numFmtId="0" fontId="15" fillId="0" borderId="28" xfId="0" applyFont="1" applyBorder="1" applyAlignment="1">
      <alignment horizontal="left" vertical="top" wrapText="1"/>
    </xf>
    <xf numFmtId="0" fontId="15" fillId="0" borderId="36" xfId="0" applyFont="1" applyBorder="1" applyAlignment="1">
      <alignment vertical="top" wrapText="1"/>
    </xf>
    <xf numFmtId="0" fontId="15" fillId="0" borderId="39" xfId="0" applyFont="1" applyBorder="1" applyAlignment="1">
      <alignment vertical="top" wrapText="1"/>
    </xf>
    <xf numFmtId="0" fontId="15" fillId="0" borderId="10" xfId="0" applyFont="1" applyBorder="1" applyAlignment="1">
      <alignment vertical="top"/>
    </xf>
    <xf numFmtId="0" fontId="15" fillId="0" borderId="38" xfId="0" applyFont="1" applyBorder="1" applyAlignment="1">
      <alignment vertical="top" wrapText="1"/>
    </xf>
    <xf numFmtId="0" fontId="15" fillId="0" borderId="3" xfId="0" applyNumberFormat="1" applyFont="1" applyBorder="1" applyAlignment="1">
      <alignment vertical="top"/>
    </xf>
    <xf numFmtId="0" fontId="15" fillId="0" borderId="29" xfId="0" applyNumberFormat="1" applyFont="1" applyBorder="1" applyAlignment="1">
      <alignment vertical="top"/>
    </xf>
    <xf numFmtId="0" fontId="15" fillId="0" borderId="37" xfId="0" applyFont="1" applyBorder="1" applyAlignment="1">
      <alignment vertical="top" wrapText="1"/>
    </xf>
    <xf numFmtId="0" fontId="15" fillId="0" borderId="35" xfId="0" applyFont="1" applyBorder="1" applyAlignment="1">
      <alignment vertical="top" wrapText="1"/>
    </xf>
    <xf numFmtId="0" fontId="17" fillId="7" borderId="22" xfId="0" applyFont="1" applyFill="1" applyBorder="1" applyAlignment="1">
      <alignment vertical="center"/>
    </xf>
    <xf numFmtId="0" fontId="17" fillId="7" borderId="23" xfId="0" applyFont="1" applyFill="1" applyBorder="1" applyAlignment="1">
      <alignment vertical="center"/>
    </xf>
    <xf numFmtId="0" fontId="17" fillId="7" borderId="24" xfId="0" applyFont="1" applyFill="1" applyBorder="1" applyAlignment="1">
      <alignment vertical="center"/>
    </xf>
    <xf numFmtId="0" fontId="15" fillId="0" borderId="32" xfId="8"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10" xfId="0" applyFont="1" applyFill="1" applyBorder="1" applyAlignment="1">
      <alignment horizontal="left" vertical="top" wrapText="1"/>
    </xf>
    <xf numFmtId="0" fontId="15" fillId="0" borderId="28" xfId="8" applyFont="1" applyFill="1" applyBorder="1" applyAlignment="1">
      <alignment horizontal="left" vertical="top" wrapText="1"/>
    </xf>
    <xf numFmtId="0" fontId="15" fillId="0" borderId="25" xfId="8"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29" xfId="0" applyFont="1" applyFill="1" applyBorder="1" applyAlignment="1">
      <alignment horizontal="left" vertical="top" wrapText="1"/>
    </xf>
    <xf numFmtId="0" fontId="15" fillId="0" borderId="31" xfId="0" applyFont="1" applyFill="1" applyBorder="1" applyAlignment="1">
      <alignment horizontal="left" vertical="top" wrapText="1"/>
    </xf>
    <xf numFmtId="0" fontId="15" fillId="0" borderId="25" xfId="0" applyFont="1" applyFill="1" applyBorder="1" applyAlignment="1">
      <alignment vertical="top"/>
    </xf>
    <xf numFmtId="0" fontId="15" fillId="0" borderId="27" xfId="0" applyFont="1" applyFill="1" applyBorder="1" applyAlignment="1">
      <alignment vertical="top" wrapText="1"/>
    </xf>
    <xf numFmtId="0" fontId="15" fillId="0" borderId="32" xfId="0" applyFont="1" applyFill="1" applyBorder="1" applyAlignment="1">
      <alignment vertical="top"/>
    </xf>
    <xf numFmtId="0" fontId="15" fillId="0" borderId="33" xfId="0" applyFont="1" applyFill="1" applyBorder="1" applyAlignment="1">
      <alignment vertical="top" wrapText="1"/>
    </xf>
    <xf numFmtId="0" fontId="15" fillId="0" borderId="44" xfId="0" applyFont="1" applyFill="1" applyBorder="1" applyAlignment="1">
      <alignment horizontal="left" vertical="top" wrapText="1"/>
    </xf>
    <xf numFmtId="0" fontId="15" fillId="0" borderId="8" xfId="0" applyFont="1" applyBorder="1" applyAlignment="1">
      <alignment horizontal="left" vertical="top" wrapText="1"/>
    </xf>
    <xf numFmtId="0" fontId="15" fillId="0" borderId="44" xfId="0" applyFont="1" applyBorder="1" applyAlignment="1">
      <alignment vertical="top" wrapText="1"/>
    </xf>
    <xf numFmtId="0" fontId="17" fillId="7" borderId="49" xfId="0" applyNumberFormat="1" applyFont="1" applyFill="1" applyBorder="1" applyAlignment="1">
      <alignment vertical="center"/>
    </xf>
    <xf numFmtId="0" fontId="17" fillId="7" borderId="50" xfId="0" applyNumberFormat="1" applyFont="1" applyFill="1" applyBorder="1" applyAlignment="1">
      <alignment vertical="center"/>
    </xf>
    <xf numFmtId="0" fontId="17" fillId="7" borderId="51" xfId="0" applyNumberFormat="1" applyFont="1" applyFill="1" applyBorder="1" applyAlignment="1">
      <alignment vertical="center"/>
    </xf>
    <xf numFmtId="0" fontId="15" fillId="0" borderId="10" xfId="3" applyFont="1" applyFill="1" applyBorder="1" applyAlignment="1">
      <alignment vertical="top"/>
    </xf>
    <xf numFmtId="0" fontId="15" fillId="0" borderId="4" xfId="3" applyFont="1" applyFill="1" applyBorder="1" applyAlignment="1">
      <alignment vertical="top"/>
    </xf>
    <xf numFmtId="0" fontId="15" fillId="0" borderId="31" xfId="3" applyFont="1" applyFill="1" applyBorder="1" applyAlignment="1">
      <alignment vertical="top"/>
    </xf>
    <xf numFmtId="0" fontId="15" fillId="0" borderId="3" xfId="3" applyFont="1" applyFill="1" applyBorder="1" applyAlignment="1">
      <alignment vertical="top"/>
    </xf>
    <xf numFmtId="0" fontId="15" fillId="0" borderId="3" xfId="3" applyNumberFormat="1" applyFont="1" applyFill="1" applyBorder="1" applyAlignment="1">
      <alignment vertical="top"/>
    </xf>
    <xf numFmtId="0" fontId="15" fillId="0" borderId="29" xfId="0" applyNumberFormat="1" applyFont="1" applyFill="1" applyBorder="1" applyAlignment="1">
      <alignment vertical="top"/>
    </xf>
    <xf numFmtId="0" fontId="15" fillId="0" borderId="3" xfId="0" applyNumberFormat="1" applyFont="1" applyFill="1" applyBorder="1" applyAlignment="1">
      <alignment vertical="top"/>
    </xf>
    <xf numFmtId="0" fontId="15" fillId="0" borderId="3" xfId="0" applyNumberFormat="1" applyFont="1" applyFill="1" applyBorder="1" applyAlignment="1">
      <alignment vertical="top" wrapText="1"/>
    </xf>
    <xf numFmtId="0" fontId="15" fillId="0" borderId="10" xfId="3" applyNumberFormat="1" applyFont="1" applyFill="1" applyBorder="1" applyAlignment="1">
      <alignment vertical="top"/>
    </xf>
    <xf numFmtId="0" fontId="15" fillId="0" borderId="31" xfId="3" applyNumberFormat="1" applyFont="1" applyFill="1" applyBorder="1" applyAlignment="1">
      <alignment vertical="top"/>
    </xf>
    <xf numFmtId="0" fontId="15" fillId="0" borderId="26" xfId="0" applyFont="1" applyFill="1" applyBorder="1" applyAlignment="1">
      <alignment vertical="top"/>
    </xf>
    <xf numFmtId="0" fontId="15" fillId="0" borderId="10" xfId="0" applyFont="1" applyFill="1" applyBorder="1" applyAlignment="1">
      <alignment vertical="top"/>
    </xf>
    <xf numFmtId="0" fontId="15" fillId="0" borderId="29" xfId="0" applyFont="1" applyFill="1" applyBorder="1" applyAlignment="1">
      <alignment vertical="top"/>
    </xf>
    <xf numFmtId="0" fontId="15" fillId="0" borderId="4" xfId="0" applyFont="1" applyFill="1" applyBorder="1" applyAlignment="1">
      <alignment vertical="top"/>
    </xf>
    <xf numFmtId="0" fontId="15" fillId="0" borderId="4" xfId="0" applyNumberFormat="1" applyFont="1" applyFill="1" applyBorder="1" applyAlignment="1">
      <alignment vertical="top"/>
    </xf>
    <xf numFmtId="0" fontId="15" fillId="0" borderId="8" xfId="0" applyFont="1" applyBorder="1" applyAlignment="1">
      <alignment vertical="top"/>
    </xf>
    <xf numFmtId="0" fontId="15" fillId="0" borderId="31" xfId="0" applyFont="1" applyFill="1" applyBorder="1" applyAlignment="1">
      <alignment vertical="top"/>
    </xf>
    <xf numFmtId="0" fontId="15" fillId="0" borderId="52" xfId="0" applyFont="1" applyBorder="1" applyAlignment="1">
      <alignment vertical="top" wrapText="1"/>
    </xf>
    <xf numFmtId="0" fontId="15" fillId="0" borderId="31" xfId="0" applyFont="1" applyBorder="1" applyAlignment="1">
      <alignment vertical="top"/>
    </xf>
    <xf numFmtId="0" fontId="15" fillId="0" borderId="53" xfId="0" applyFont="1" applyBorder="1" applyAlignment="1">
      <alignment horizontal="left" vertical="top" wrapText="1"/>
    </xf>
    <xf numFmtId="0" fontId="15" fillId="0" borderId="6" xfId="0" applyFont="1" applyBorder="1" applyAlignment="1">
      <alignment horizontal="left" vertical="top" wrapText="1"/>
    </xf>
    <xf numFmtId="0" fontId="15" fillId="0" borderId="54"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NumberFormat="1" applyFont="1" applyFill="1" applyAlignment="1">
      <alignment vertical="top"/>
    </xf>
    <xf numFmtId="0" fontId="15" fillId="0" borderId="0" xfId="0" applyFont="1" applyFill="1" applyAlignment="1">
      <alignment vertical="top" wrapText="1"/>
    </xf>
    <xf numFmtId="0" fontId="15" fillId="0" borderId="0" xfId="0" applyNumberFormat="1" applyFont="1" applyAlignment="1">
      <alignment horizontal="center" vertical="center"/>
    </xf>
    <xf numFmtId="0" fontId="15" fillId="0" borderId="0" xfId="0" applyNumberFormat="1" applyFont="1" applyFill="1" applyBorder="1">
      <alignment vertical="center"/>
    </xf>
    <xf numFmtId="0" fontId="15" fillId="0" borderId="0" xfId="0" applyFont="1" applyFill="1">
      <alignment vertical="center"/>
    </xf>
    <xf numFmtId="0" fontId="18" fillId="0" borderId="0" xfId="9" applyNumberFormat="1" applyFont="1" applyAlignment="1">
      <alignment vertical="center"/>
    </xf>
    <xf numFmtId="0" fontId="18" fillId="0" borderId="0" xfId="9" applyNumberFormat="1" applyFont="1" applyAlignment="1">
      <alignment horizontal="center" vertical="center" wrapText="1"/>
    </xf>
    <xf numFmtId="0" fontId="18" fillId="0" borderId="0" xfId="9" applyNumberFormat="1" applyFont="1" applyAlignment="1">
      <alignment horizontal="center" vertical="center"/>
    </xf>
    <xf numFmtId="0" fontId="18" fillId="0" borderId="0" xfId="9" applyNumberFormat="1" applyFont="1" applyFill="1" applyBorder="1" applyAlignment="1">
      <alignment vertical="center"/>
    </xf>
    <xf numFmtId="0" fontId="38" fillId="0" borderId="49" xfId="0" applyNumberFormat="1" applyFont="1" applyBorder="1" applyAlignment="1">
      <alignment vertical="center"/>
    </xf>
    <xf numFmtId="0" fontId="38" fillId="0" borderId="50" xfId="0" applyNumberFormat="1" applyFont="1" applyBorder="1" applyAlignment="1">
      <alignment vertical="center"/>
    </xf>
    <xf numFmtId="0" fontId="38" fillId="0" borderId="51" xfId="0" applyNumberFormat="1" applyFont="1" applyBorder="1" applyAlignment="1">
      <alignment vertical="center"/>
    </xf>
    <xf numFmtId="0" fontId="15" fillId="0" borderId="0" xfId="0" applyFont="1" applyFill="1" applyBorder="1" applyAlignment="1"/>
    <xf numFmtId="0" fontId="15" fillId="0" borderId="23" xfId="0" applyFont="1" applyBorder="1" applyAlignment="1">
      <alignment vertical="center"/>
    </xf>
    <xf numFmtId="0" fontId="15" fillId="0" borderId="0" xfId="0" applyFont="1" applyFill="1" applyBorder="1" applyAlignment="1">
      <alignment vertical="center"/>
    </xf>
    <xf numFmtId="0" fontId="17" fillId="8" borderId="28" xfId="3" applyNumberFormat="1" applyFont="1" applyFill="1" applyBorder="1" applyAlignment="1">
      <alignment horizontal="center" vertical="center"/>
    </xf>
    <xf numFmtId="0" fontId="17" fillId="8" borderId="44" xfId="3" applyNumberFormat="1" applyFont="1" applyFill="1" applyBorder="1" applyAlignment="1">
      <alignment horizontal="center" vertical="center"/>
    </xf>
    <xf numFmtId="0" fontId="17" fillId="8" borderId="30" xfId="3" applyNumberFormat="1" applyFont="1" applyFill="1" applyBorder="1" applyAlignment="1">
      <alignment horizontal="center" vertical="center"/>
    </xf>
    <xf numFmtId="0" fontId="17" fillId="8" borderId="42" xfId="3" applyNumberFormat="1" applyFont="1" applyFill="1" applyBorder="1" applyAlignment="1">
      <alignment horizontal="center" vertical="center"/>
    </xf>
    <xf numFmtId="0" fontId="17" fillId="8" borderId="22" xfId="0" applyFont="1" applyFill="1" applyBorder="1">
      <alignment vertical="center"/>
    </xf>
    <xf numFmtId="0" fontId="17" fillId="8" borderId="23" xfId="0" applyFont="1" applyFill="1" applyBorder="1">
      <alignment vertical="center"/>
    </xf>
    <xf numFmtId="0" fontId="17" fillId="8" borderId="24" xfId="0" applyFont="1" applyFill="1" applyBorder="1">
      <alignment vertical="center"/>
    </xf>
    <xf numFmtId="0" fontId="25" fillId="0" borderId="60" xfId="0" applyNumberFormat="1" applyFont="1" applyFill="1" applyBorder="1" applyAlignment="1">
      <alignment horizontal="left" vertical="center" wrapText="1"/>
    </xf>
    <xf numFmtId="0" fontId="15" fillId="0" borderId="61" xfId="0" applyNumberFormat="1" applyFont="1" applyBorder="1" applyAlignment="1">
      <alignment vertical="center" wrapText="1"/>
    </xf>
    <xf numFmtId="49" fontId="16" fillId="0" borderId="5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63"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25" fillId="0" borderId="61" xfId="0" applyNumberFormat="1" applyFont="1" applyFill="1" applyBorder="1" applyAlignment="1">
      <alignment horizontal="left" vertical="center" wrapText="1"/>
    </xf>
    <xf numFmtId="0" fontId="15" fillId="0" borderId="64" xfId="0" applyNumberFormat="1" applyFont="1" applyBorder="1" applyAlignment="1">
      <alignment vertical="center" wrapText="1"/>
    </xf>
    <xf numFmtId="49" fontId="16" fillId="0" borderId="46" xfId="0" applyNumberFormat="1" applyFont="1" applyBorder="1" applyAlignment="1">
      <alignment horizontal="center" vertical="center"/>
    </xf>
    <xf numFmtId="49" fontId="15" fillId="0" borderId="3" xfId="0" applyNumberFormat="1" applyFont="1" applyBorder="1" applyAlignment="1">
      <alignment horizontal="center" vertical="center"/>
    </xf>
    <xf numFmtId="0" fontId="15" fillId="0" borderId="3" xfId="0" applyNumberFormat="1" applyFont="1" applyBorder="1" applyAlignment="1">
      <alignment horizontal="center" vertical="center"/>
    </xf>
    <xf numFmtId="0" fontId="15" fillId="0" borderId="39" xfId="0" applyNumberFormat="1" applyFont="1" applyBorder="1" applyAlignment="1">
      <alignment horizontal="center" vertical="center"/>
    </xf>
    <xf numFmtId="0" fontId="15" fillId="0" borderId="39" xfId="0" applyNumberFormat="1" applyFont="1" applyFill="1" applyBorder="1" applyAlignment="1">
      <alignment horizontal="center" vertical="center"/>
    </xf>
    <xf numFmtId="0" fontId="25" fillId="0" borderId="64" xfId="0" applyNumberFormat="1" applyFont="1" applyFill="1" applyBorder="1" applyAlignment="1">
      <alignment horizontal="left" vertical="center" wrapText="1"/>
    </xf>
    <xf numFmtId="0" fontId="15" fillId="0" borderId="65" xfId="0" applyNumberFormat="1" applyFont="1" applyBorder="1" applyAlignment="1">
      <alignment vertical="center" wrapText="1"/>
    </xf>
    <xf numFmtId="49" fontId="16" fillId="0" borderId="48" xfId="0" applyNumberFormat="1" applyFont="1" applyBorder="1" applyAlignment="1">
      <alignment horizontal="center" vertical="center"/>
    </xf>
    <xf numFmtId="49" fontId="15" fillId="0" borderId="29" xfId="0" applyNumberFormat="1" applyFont="1" applyBorder="1" applyAlignment="1">
      <alignment horizontal="center" vertical="center"/>
    </xf>
    <xf numFmtId="0" fontId="15" fillId="0" borderId="29" xfId="0" applyNumberFormat="1" applyFont="1" applyBorder="1" applyAlignment="1">
      <alignment horizontal="center" vertical="center"/>
    </xf>
    <xf numFmtId="0" fontId="15" fillId="0" borderId="36" xfId="0" applyNumberFormat="1" applyFont="1" applyBorder="1" applyAlignment="1">
      <alignment horizontal="center" vertical="center"/>
    </xf>
    <xf numFmtId="0" fontId="25" fillId="0" borderId="65" xfId="0" applyNumberFormat="1" applyFont="1" applyFill="1" applyBorder="1" applyAlignment="1">
      <alignment horizontal="left" vertical="center" wrapText="1"/>
    </xf>
    <xf numFmtId="0" fontId="18" fillId="0" borderId="50" xfId="9" applyNumberFormat="1" applyFont="1" applyBorder="1" applyAlignment="1">
      <alignment vertical="center"/>
    </xf>
    <xf numFmtId="0" fontId="18" fillId="0" borderId="50" xfId="9" applyNumberFormat="1" applyFont="1" applyBorder="1" applyAlignment="1">
      <alignment horizontal="center" vertical="center" wrapText="1"/>
    </xf>
    <xf numFmtId="0" fontId="18" fillId="0" borderId="50" xfId="9" applyNumberFormat="1" applyFont="1" applyBorder="1" applyAlignment="1">
      <alignment horizontal="center" vertical="center"/>
    </xf>
    <xf numFmtId="0" fontId="15" fillId="0" borderId="50" xfId="0" applyNumberFormat="1" applyFont="1" applyBorder="1" applyAlignment="1">
      <alignment horizontal="center" vertical="center"/>
    </xf>
    <xf numFmtId="0" fontId="15" fillId="0" borderId="0" xfId="0" applyFont="1" applyAlignment="1">
      <alignment horizontal="center" vertical="center"/>
    </xf>
    <xf numFmtId="0" fontId="25" fillId="0" borderId="66" xfId="0" applyNumberFormat="1" applyFont="1" applyFill="1" applyBorder="1" applyAlignment="1">
      <alignment horizontal="left" vertical="center" wrapText="1"/>
    </xf>
    <xf numFmtId="0" fontId="25" fillId="0" borderId="40" xfId="0" applyNumberFormat="1" applyFont="1" applyFill="1" applyBorder="1" applyAlignment="1">
      <alignment horizontal="left" vertical="center" wrapText="1"/>
    </xf>
    <xf numFmtId="0" fontId="25" fillId="0" borderId="42" xfId="0" applyNumberFormat="1" applyFont="1" applyFill="1" applyBorder="1" applyAlignment="1">
      <alignment horizontal="left" vertical="center" wrapText="1"/>
    </xf>
    <xf numFmtId="0" fontId="25" fillId="0" borderId="66" xfId="0" applyNumberFormat="1" applyFont="1" applyFill="1" applyBorder="1" applyAlignment="1">
      <alignment horizontal="left" vertical="center" wrapText="1"/>
    </xf>
    <xf numFmtId="0" fontId="15" fillId="0" borderId="64" xfId="0" applyFont="1" applyBorder="1" applyAlignment="1">
      <alignment vertical="center" wrapText="1"/>
    </xf>
    <xf numFmtId="0" fontId="15" fillId="0" borderId="39" xfId="0" applyFont="1" applyBorder="1" applyAlignment="1">
      <alignment horizontal="center" vertical="center"/>
    </xf>
    <xf numFmtId="0" fontId="25" fillId="0" borderId="64" xfId="0" applyFont="1" applyBorder="1" applyAlignment="1">
      <alignment horizontal="left" vertical="center" wrapText="1"/>
    </xf>
    <xf numFmtId="0" fontId="25" fillId="0" borderId="60" xfId="0" applyFont="1" applyBorder="1" applyAlignment="1">
      <alignment horizontal="left" vertical="center" wrapText="1"/>
    </xf>
    <xf numFmtId="0" fontId="25" fillId="0" borderId="59" xfId="0" applyNumberFormat="1" applyFont="1" applyFill="1" applyBorder="1" applyAlignment="1">
      <alignment horizontal="left" vertical="center" wrapText="1"/>
    </xf>
    <xf numFmtId="0" fontId="15" fillId="0" borderId="0" xfId="0" applyNumberFormat="1" applyFont="1" applyBorder="1" applyAlignment="1">
      <alignment vertical="center"/>
    </xf>
    <xf numFmtId="0" fontId="15" fillId="0" borderId="50" xfId="0" applyFont="1" applyBorder="1" applyAlignment="1">
      <alignment vertical="center"/>
    </xf>
    <xf numFmtId="0" fontId="15" fillId="0" borderId="4" xfId="0" applyFont="1" applyBorder="1" applyAlignment="1">
      <alignment horizontal="center" vertical="center"/>
    </xf>
    <xf numFmtId="0" fontId="15" fillId="0" borderId="0" xfId="0" applyFont="1" applyBorder="1">
      <alignment vertical="center"/>
    </xf>
    <xf numFmtId="0" fontId="15" fillId="0" borderId="56" xfId="0" applyFont="1" applyBorder="1" applyAlignment="1">
      <alignment vertical="center"/>
    </xf>
    <xf numFmtId="0" fontId="15" fillId="0" borderId="10" xfId="0" applyFont="1" applyBorder="1" applyAlignment="1">
      <alignment horizontal="center" vertical="center"/>
    </xf>
    <xf numFmtId="0" fontId="25" fillId="2" borderId="64" xfId="3" applyNumberFormat="1" applyFont="1" applyFill="1" applyBorder="1" applyAlignment="1">
      <alignment horizontal="left" vertical="center" wrapText="1"/>
    </xf>
    <xf numFmtId="0" fontId="17" fillId="8" borderId="49" xfId="0" applyFont="1" applyFill="1" applyBorder="1">
      <alignment vertical="center"/>
    </xf>
    <xf numFmtId="0" fontId="17" fillId="8" borderId="50" xfId="0" applyFont="1" applyFill="1" applyBorder="1">
      <alignment vertical="center"/>
    </xf>
    <xf numFmtId="0" fontId="17" fillId="8" borderId="51" xfId="0" applyFont="1" applyFill="1" applyBorder="1">
      <alignment vertical="center"/>
    </xf>
    <xf numFmtId="0" fontId="17" fillId="8" borderId="55" xfId="0" applyFont="1" applyFill="1" applyBorder="1">
      <alignment vertical="center"/>
    </xf>
    <xf numFmtId="0" fontId="17" fillId="8" borderId="56" xfId="0" applyFont="1" applyFill="1" applyBorder="1">
      <alignment vertical="center"/>
    </xf>
    <xf numFmtId="0" fontId="17" fillId="8" borderId="57" xfId="0" applyFont="1" applyFill="1" applyBorder="1">
      <alignment vertical="center"/>
    </xf>
    <xf numFmtId="0" fontId="25" fillId="9" borderId="64" xfId="0" applyNumberFormat="1" applyFont="1" applyFill="1" applyBorder="1" applyAlignment="1">
      <alignment horizontal="left" vertical="center" wrapText="1"/>
    </xf>
    <xf numFmtId="49" fontId="15" fillId="0" borderId="2" xfId="0" applyNumberFormat="1" applyFont="1" applyBorder="1" applyAlignment="1">
      <alignment horizontal="center" vertical="center"/>
    </xf>
    <xf numFmtId="0" fontId="15" fillId="0" borderId="5" xfId="0" applyNumberFormat="1" applyFont="1" applyBorder="1" applyAlignment="1">
      <alignment horizontal="center" vertical="center"/>
    </xf>
    <xf numFmtId="0" fontId="25" fillId="0" borderId="67" xfId="0" applyNumberFormat="1" applyFont="1" applyFill="1" applyBorder="1" applyAlignment="1">
      <alignment horizontal="left" vertical="center" wrapText="1"/>
    </xf>
    <xf numFmtId="0" fontId="15" fillId="0" borderId="66" xfId="0" applyNumberFormat="1" applyFont="1" applyBorder="1" applyAlignment="1">
      <alignment vertical="center" wrapText="1"/>
    </xf>
    <xf numFmtId="49" fontId="16" fillId="0" borderId="47"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NumberFormat="1" applyFont="1" applyBorder="1" applyAlignment="1">
      <alignment horizontal="center" vertical="center"/>
    </xf>
    <xf numFmtId="0" fontId="15" fillId="0" borderId="38" xfId="0" applyNumberFormat="1" applyFont="1" applyBorder="1" applyAlignment="1">
      <alignment horizontal="center" vertical="center"/>
    </xf>
    <xf numFmtId="0" fontId="25" fillId="0" borderId="64" xfId="3" applyNumberFormat="1" applyFont="1" applyFill="1" applyBorder="1" applyAlignment="1">
      <alignment horizontal="left" vertical="center" wrapText="1"/>
    </xf>
    <xf numFmtId="0" fontId="25" fillId="9" borderId="64" xfId="3" applyNumberFormat="1" applyFont="1" applyFill="1" applyBorder="1" applyAlignment="1">
      <alignment horizontal="left" vertical="center" wrapText="1"/>
    </xf>
    <xf numFmtId="49" fontId="15" fillId="0" borderId="3" xfId="3" applyNumberFormat="1" applyFont="1" applyBorder="1" applyAlignment="1">
      <alignment horizontal="center" vertical="center"/>
    </xf>
    <xf numFmtId="0" fontId="15" fillId="0" borderId="50" xfId="0" applyNumberFormat="1" applyFont="1" applyBorder="1" applyAlignment="1">
      <alignment vertical="center" wrapText="1"/>
    </xf>
    <xf numFmtId="49" fontId="16" fillId="0" borderId="50" xfId="0" applyNumberFormat="1" applyFont="1" applyBorder="1" applyAlignment="1">
      <alignment horizontal="center" vertical="center"/>
    </xf>
    <xf numFmtId="49" fontId="15" fillId="0" borderId="50" xfId="0" applyNumberFormat="1" applyFont="1" applyBorder="1" applyAlignment="1">
      <alignment horizontal="center" vertical="center"/>
    </xf>
    <xf numFmtId="0" fontId="15" fillId="0" borderId="50" xfId="0" applyNumberFormat="1" applyFont="1" applyFill="1" applyBorder="1" applyAlignment="1">
      <alignment horizontal="center" vertical="center"/>
    </xf>
    <xf numFmtId="0" fontId="25" fillId="0" borderId="50" xfId="0" applyNumberFormat="1" applyFont="1" applyFill="1" applyBorder="1" applyAlignment="1">
      <alignment horizontal="left" vertical="center" wrapText="1"/>
    </xf>
    <xf numFmtId="0" fontId="25" fillId="0" borderId="0" xfId="0" applyNumberFormat="1" applyFont="1" applyFill="1" applyBorder="1" applyAlignment="1">
      <alignment horizontal="left" vertical="center" wrapText="1"/>
    </xf>
    <xf numFmtId="0" fontId="15" fillId="0" borderId="56" xfId="0" applyNumberFormat="1" applyFont="1" applyBorder="1" applyAlignment="1">
      <alignment vertical="center" wrapText="1"/>
    </xf>
    <xf numFmtId="49" fontId="16" fillId="0" borderId="56" xfId="0" applyNumberFormat="1" applyFont="1" applyBorder="1" applyAlignment="1">
      <alignment horizontal="center" vertical="center"/>
    </xf>
    <xf numFmtId="49" fontId="15" fillId="0" borderId="56" xfId="0" applyNumberFormat="1" applyFont="1" applyBorder="1" applyAlignment="1">
      <alignment horizontal="center" vertical="center"/>
    </xf>
    <xf numFmtId="0" fontId="15" fillId="0" borderId="56" xfId="0" applyNumberFormat="1" applyFont="1" applyBorder="1" applyAlignment="1">
      <alignment horizontal="center" vertical="center"/>
    </xf>
    <xf numFmtId="0" fontId="15" fillId="0" borderId="56" xfId="0" applyNumberFormat="1" applyFont="1" applyFill="1" applyBorder="1" applyAlignment="1">
      <alignment horizontal="center" vertical="center"/>
    </xf>
    <xf numFmtId="0" fontId="25" fillId="0" borderId="56" xfId="0" applyNumberFormat="1" applyFont="1" applyFill="1" applyBorder="1" applyAlignment="1">
      <alignment horizontal="left" vertical="center" wrapText="1"/>
    </xf>
    <xf numFmtId="0" fontId="41" fillId="0" borderId="60" xfId="0" applyNumberFormat="1" applyFont="1" applyFill="1" applyBorder="1">
      <alignment vertical="center"/>
    </xf>
    <xf numFmtId="49" fontId="16" fillId="0" borderId="0"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0" fontId="15" fillId="0" borderId="0" xfId="0" applyNumberFormat="1" applyFont="1" applyFill="1" applyBorder="1" applyAlignment="1">
      <alignment horizontal="center" vertical="center"/>
    </xf>
    <xf numFmtId="0" fontId="25" fillId="0" borderId="69" xfId="0" applyNumberFormat="1" applyFont="1" applyFill="1" applyBorder="1" applyAlignment="1">
      <alignment horizontal="left" vertical="center" wrapText="1"/>
    </xf>
    <xf numFmtId="0" fontId="15" fillId="0" borderId="60" xfId="0" applyNumberFormat="1" applyFont="1" applyFill="1" applyBorder="1">
      <alignment vertical="center"/>
    </xf>
    <xf numFmtId="0" fontId="38" fillId="0" borderId="22" xfId="0" applyNumberFormat="1" applyFont="1" applyBorder="1" applyAlignment="1">
      <alignment vertical="center"/>
    </xf>
    <xf numFmtId="0" fontId="38" fillId="0" borderId="23" xfId="0" applyNumberFormat="1" applyFont="1" applyBorder="1" applyAlignment="1">
      <alignment vertical="center"/>
    </xf>
    <xf numFmtId="0" fontId="38" fillId="0" borderId="24" xfId="0" applyNumberFormat="1" applyFont="1" applyBorder="1" applyAlignment="1">
      <alignment vertical="center"/>
    </xf>
    <xf numFmtId="0" fontId="15" fillId="0" borderId="61" xfId="0" applyFont="1" applyBorder="1">
      <alignment vertical="center"/>
    </xf>
    <xf numFmtId="0" fontId="15" fillId="0" borderId="31" xfId="0" applyNumberFormat="1" applyFont="1" applyBorder="1" applyAlignment="1">
      <alignment horizontal="center" vertical="center"/>
    </xf>
    <xf numFmtId="0" fontId="25" fillId="2" borderId="61" xfId="0" applyNumberFormat="1" applyFont="1" applyFill="1" applyBorder="1" applyAlignment="1">
      <alignment horizontal="left" vertical="center" wrapText="1"/>
    </xf>
    <xf numFmtId="0" fontId="15" fillId="0" borderId="64" xfId="0" applyFont="1" applyBorder="1">
      <alignment vertical="center"/>
    </xf>
    <xf numFmtId="49" fontId="15" fillId="0" borderId="2" xfId="3" applyNumberFormat="1" applyFont="1" applyBorder="1" applyAlignment="1">
      <alignment horizontal="center" vertical="center"/>
    </xf>
    <xf numFmtId="0" fontId="25" fillId="2" borderId="64" xfId="0" applyNumberFormat="1" applyFont="1" applyFill="1" applyBorder="1" applyAlignment="1">
      <alignment horizontal="left" vertical="center" wrapText="1"/>
    </xf>
    <xf numFmtId="0" fontId="15" fillId="0" borderId="64" xfId="0" applyNumberFormat="1" applyFont="1" applyBorder="1" applyAlignment="1">
      <alignment vertical="center"/>
    </xf>
    <xf numFmtId="0" fontId="41" fillId="2" borderId="60" xfId="0" applyNumberFormat="1" applyFont="1" applyFill="1" applyBorder="1">
      <alignment vertical="center"/>
    </xf>
    <xf numFmtId="49" fontId="16" fillId="0" borderId="0" xfId="0" applyNumberFormat="1" applyFont="1" applyBorder="1" applyAlignment="1">
      <alignment horizontal="center" vertical="center"/>
    </xf>
    <xf numFmtId="49" fontId="15" fillId="0" borderId="0" xfId="0" applyNumberFormat="1" applyFont="1" applyBorder="1" applyAlignment="1">
      <alignment horizontal="center" vertical="center"/>
    </xf>
    <xf numFmtId="0" fontId="15" fillId="0" borderId="0" xfId="0" applyNumberFormat="1" applyFont="1" applyBorder="1" applyAlignment="1">
      <alignment horizontal="center" vertical="center"/>
    </xf>
    <xf numFmtId="0" fontId="15" fillId="2" borderId="60" xfId="0" applyNumberFormat="1" applyFont="1" applyFill="1" applyBorder="1">
      <alignment vertical="center"/>
    </xf>
    <xf numFmtId="0" fontId="15" fillId="2" borderId="55" xfId="0" applyNumberFormat="1" applyFont="1" applyFill="1" applyBorder="1">
      <alignment vertical="center"/>
    </xf>
    <xf numFmtId="0" fontId="25" fillId="0" borderId="57" xfId="0" applyNumberFormat="1" applyFont="1" applyFill="1" applyBorder="1" applyAlignment="1">
      <alignment horizontal="left" vertical="center" wrapText="1"/>
    </xf>
    <xf numFmtId="0" fontId="15" fillId="0" borderId="55" xfId="0" applyNumberFormat="1" applyFont="1" applyFill="1" applyBorder="1">
      <alignment vertical="center"/>
    </xf>
    <xf numFmtId="49" fontId="16" fillId="0" borderId="56" xfId="0" applyNumberFormat="1" applyFont="1" applyFill="1" applyBorder="1" applyAlignment="1">
      <alignment horizontal="center" vertical="center"/>
    </xf>
    <xf numFmtId="49" fontId="15" fillId="0" borderId="56" xfId="0" applyNumberFormat="1" applyFont="1" applyFill="1" applyBorder="1" applyAlignment="1">
      <alignment horizontal="center" vertical="center"/>
    </xf>
    <xf numFmtId="0" fontId="25" fillId="0" borderId="64" xfId="0" applyNumberFormat="1" applyFont="1" applyFill="1" applyBorder="1" applyAlignment="1">
      <alignment horizontal="left" vertical="center" wrapText="1"/>
    </xf>
    <xf numFmtId="0" fontId="25" fillId="2" borderId="42" xfId="0" applyNumberFormat="1" applyFont="1" applyFill="1" applyBorder="1" applyAlignment="1">
      <alignment horizontal="left" vertical="center" wrapText="1"/>
    </xf>
    <xf numFmtId="49" fontId="16" fillId="0" borderId="62"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41" fillId="0" borderId="49" xfId="3" applyFont="1" applyFill="1" applyBorder="1" applyAlignment="1">
      <alignment horizontal="left" vertical="center"/>
    </xf>
    <xf numFmtId="0" fontId="41" fillId="0" borderId="50" xfId="3" applyFont="1" applyFill="1" applyBorder="1" applyAlignment="1">
      <alignment horizontal="left" vertical="center"/>
    </xf>
    <xf numFmtId="0" fontId="41" fillId="0" borderId="51" xfId="3" applyFont="1" applyFill="1" applyBorder="1" applyAlignment="1">
      <alignment horizontal="left" vertical="center"/>
    </xf>
    <xf numFmtId="0" fontId="15" fillId="0" borderId="60" xfId="3" applyFont="1" applyFill="1" applyBorder="1" applyAlignment="1">
      <alignment horizontal="left" vertical="center"/>
    </xf>
    <xf numFmtId="0" fontId="15" fillId="0" borderId="0" xfId="3" applyFont="1" applyFill="1" applyBorder="1" applyAlignment="1">
      <alignment horizontal="left" vertical="center"/>
    </xf>
    <xf numFmtId="0" fontId="15" fillId="0" borderId="69" xfId="3" applyFont="1" applyFill="1" applyBorder="1" applyAlignment="1">
      <alignment horizontal="left" vertical="center"/>
    </xf>
    <xf numFmtId="0" fontId="41" fillId="0" borderId="60" xfId="3" applyFont="1" applyFill="1" applyBorder="1" applyAlignment="1">
      <alignment horizontal="left" vertical="center"/>
    </xf>
    <xf numFmtId="0" fontId="41" fillId="0" borderId="0" xfId="3" applyFont="1" applyFill="1" applyBorder="1" applyAlignment="1">
      <alignment horizontal="left" vertical="center"/>
    </xf>
    <xf numFmtId="0" fontId="17" fillId="8" borderId="49" xfId="0" applyNumberFormat="1" applyFont="1" applyFill="1" applyBorder="1" applyAlignment="1"/>
    <xf numFmtId="0" fontId="17" fillId="8" borderId="60" xfId="0" applyNumberFormat="1" applyFont="1" applyFill="1" applyBorder="1" applyAlignment="1"/>
    <xf numFmtId="0" fontId="17" fillId="8" borderId="0" xfId="0" applyFont="1" applyFill="1" applyBorder="1">
      <alignment vertical="center"/>
    </xf>
    <xf numFmtId="0" fontId="17" fillId="8" borderId="69" xfId="0" applyFont="1" applyFill="1" applyBorder="1">
      <alignment vertical="center"/>
    </xf>
    <xf numFmtId="0" fontId="17" fillId="8" borderId="55" xfId="0" applyNumberFormat="1" applyFont="1" applyFill="1" applyBorder="1" applyAlignment="1"/>
    <xf numFmtId="0" fontId="41" fillId="0" borderId="60" xfId="3" applyNumberFormat="1" applyFont="1" applyFill="1" applyBorder="1" applyAlignment="1">
      <alignment horizontal="left" vertical="center"/>
    </xf>
    <xf numFmtId="0" fontId="41" fillId="0" borderId="0" xfId="3" applyNumberFormat="1" applyFont="1" applyFill="1" applyBorder="1" applyAlignment="1">
      <alignment horizontal="left" vertical="center"/>
    </xf>
    <xf numFmtId="0" fontId="41" fillId="0" borderId="69" xfId="3" applyNumberFormat="1" applyFont="1" applyFill="1" applyBorder="1" applyAlignment="1">
      <alignment horizontal="left" vertical="center"/>
    </xf>
    <xf numFmtId="0" fontId="15" fillId="0" borderId="60" xfId="3" applyNumberFormat="1" applyFont="1" applyFill="1" applyBorder="1" applyAlignment="1">
      <alignment horizontal="left" vertical="center"/>
    </xf>
    <xf numFmtId="0" fontId="15" fillId="0" borderId="0" xfId="3" applyNumberFormat="1" applyFont="1" applyFill="1" applyBorder="1" applyAlignment="1">
      <alignment horizontal="left" vertical="center"/>
    </xf>
    <xf numFmtId="0" fontId="15" fillId="0" borderId="69" xfId="3" applyNumberFormat="1" applyFont="1" applyFill="1" applyBorder="1" applyAlignment="1">
      <alignment horizontal="left" vertical="center"/>
    </xf>
    <xf numFmtId="0" fontId="15" fillId="0" borderId="50" xfId="0" applyNumberFormat="1" applyFont="1" applyBorder="1">
      <alignment vertical="center"/>
    </xf>
    <xf numFmtId="49" fontId="15" fillId="0" borderId="68" xfId="0" applyNumberFormat="1" applyFont="1" applyBorder="1" applyAlignment="1">
      <alignment horizontal="center" vertical="center"/>
    </xf>
    <xf numFmtId="0" fontId="17" fillId="0" borderId="22" xfId="0" applyFont="1" applyFill="1" applyBorder="1">
      <alignment vertical="center"/>
    </xf>
    <xf numFmtId="0" fontId="17" fillId="0" borderId="23" xfId="0" applyFont="1" applyFill="1" applyBorder="1">
      <alignment vertical="center"/>
    </xf>
    <xf numFmtId="0" fontId="17" fillId="0" borderId="24" xfId="0" applyFont="1" applyFill="1" applyBorder="1">
      <alignment vertical="center"/>
    </xf>
    <xf numFmtId="0" fontId="15" fillId="0" borderId="37" xfId="0" applyFont="1" applyBorder="1" applyAlignment="1">
      <alignment horizontal="center" vertical="center"/>
    </xf>
    <xf numFmtId="0" fontId="17" fillId="0" borderId="40" xfId="0" applyFont="1" applyFill="1" applyBorder="1">
      <alignment vertical="center"/>
    </xf>
    <xf numFmtId="0" fontId="25" fillId="0" borderId="40" xfId="0" applyFont="1" applyBorder="1" applyAlignment="1">
      <alignment horizontal="left" vertical="center" wrapText="1"/>
    </xf>
    <xf numFmtId="0" fontId="15" fillId="0" borderId="66" xfId="0" applyFont="1" applyBorder="1" applyAlignment="1">
      <alignment vertical="center" wrapText="1"/>
    </xf>
    <xf numFmtId="0" fontId="15" fillId="0" borderId="38" xfId="0" applyFont="1" applyBorder="1" applyAlignment="1">
      <alignment horizontal="center" vertical="center"/>
    </xf>
    <xf numFmtId="0" fontId="25" fillId="0" borderId="71" xfId="3" applyNumberFormat="1" applyFont="1" applyFill="1" applyBorder="1" applyAlignment="1">
      <alignment horizontal="left" vertical="center" wrapText="1"/>
    </xf>
    <xf numFmtId="0" fontId="25" fillId="0" borderId="66" xfId="0" applyFont="1" applyBorder="1" applyAlignment="1">
      <alignment horizontal="left" vertical="center" wrapText="1"/>
    </xf>
    <xf numFmtId="0" fontId="15" fillId="0" borderId="69" xfId="0" applyFont="1" applyFill="1" applyBorder="1" applyAlignment="1">
      <alignment vertical="center"/>
    </xf>
    <xf numFmtId="0" fontId="17" fillId="0" borderId="60" xfId="3" applyNumberFormat="1" applyFont="1" applyFill="1" applyBorder="1" applyAlignment="1">
      <alignment horizontal="left" vertical="center"/>
    </xf>
    <xf numFmtId="0" fontId="15" fillId="0" borderId="60" xfId="0" applyNumberFormat="1" applyFont="1" applyBorder="1" applyAlignment="1">
      <alignment vertical="center" wrapText="1"/>
    </xf>
    <xf numFmtId="0" fontId="17" fillId="8" borderId="60" xfId="0" applyFont="1" applyFill="1" applyBorder="1">
      <alignment vertical="center"/>
    </xf>
    <xf numFmtId="0" fontId="55" fillId="0" borderId="0" xfId="3" applyNumberFormat="1" applyFont="1" applyFill="1" applyBorder="1" applyAlignment="1">
      <alignment horizontal="left" vertical="center"/>
    </xf>
    <xf numFmtId="0" fontId="15" fillId="0" borderId="55" xfId="0" applyNumberFormat="1" applyFont="1" applyBorder="1" applyAlignment="1">
      <alignment vertical="center" wrapText="1"/>
    </xf>
    <xf numFmtId="0" fontId="38" fillId="0" borderId="49" xfId="0" applyNumberFormat="1" applyFont="1" applyFill="1" applyBorder="1" applyAlignment="1">
      <alignment vertical="center"/>
    </xf>
    <xf numFmtId="0" fontId="38" fillId="0" borderId="50" xfId="0" applyNumberFormat="1" applyFont="1" applyFill="1" applyBorder="1" applyAlignment="1">
      <alignment vertical="center"/>
    </xf>
    <xf numFmtId="0" fontId="38" fillId="0" borderId="51" xfId="0" applyNumberFormat="1" applyFont="1" applyFill="1" applyBorder="1" applyAlignment="1">
      <alignment vertical="center"/>
    </xf>
    <xf numFmtId="0" fontId="15" fillId="0" borderId="34" xfId="0" applyNumberFormat="1" applyFont="1" applyBorder="1" applyAlignment="1">
      <alignment vertical="center" wrapText="1"/>
    </xf>
    <xf numFmtId="49" fontId="16" fillId="0" borderId="34" xfId="0" applyNumberFormat="1" applyFont="1" applyBorder="1" applyAlignment="1">
      <alignment horizontal="center" vertical="center"/>
    </xf>
    <xf numFmtId="49" fontId="15" fillId="0" borderId="34" xfId="0" applyNumberFormat="1" applyFont="1" applyBorder="1" applyAlignment="1">
      <alignment horizontal="center" vertical="center"/>
    </xf>
    <xf numFmtId="0" fontId="15" fillId="0" borderId="34" xfId="0" applyNumberFormat="1" applyFont="1" applyBorder="1" applyAlignment="1">
      <alignment horizontal="center" vertical="center"/>
    </xf>
    <xf numFmtId="0" fontId="25" fillId="0" borderId="34" xfId="0" applyNumberFormat="1" applyFont="1" applyFill="1" applyBorder="1" applyAlignment="1">
      <alignment horizontal="left" vertical="center" wrapText="1"/>
    </xf>
    <xf numFmtId="0" fontId="25" fillId="0" borderId="66" xfId="3" applyNumberFormat="1" applyFont="1" applyFill="1" applyBorder="1" applyAlignment="1">
      <alignment horizontal="left" vertical="center" wrapText="1"/>
    </xf>
    <xf numFmtId="0" fontId="41" fillId="0" borderId="49" xfId="3" applyNumberFormat="1" applyFont="1" applyFill="1" applyBorder="1" applyAlignment="1">
      <alignment horizontal="left" vertical="center"/>
    </xf>
    <xf numFmtId="0" fontId="41" fillId="0" borderId="50" xfId="3" applyNumberFormat="1" applyFont="1" applyFill="1" applyBorder="1" applyAlignment="1">
      <alignment horizontal="left" vertical="center"/>
    </xf>
    <xf numFmtId="0" fontId="25" fillId="0" borderId="51" xfId="0" applyNumberFormat="1" applyFont="1" applyFill="1" applyBorder="1" applyAlignment="1">
      <alignment horizontal="left" vertical="center" wrapText="1"/>
    </xf>
    <xf numFmtId="0" fontId="58" fillId="3" borderId="73" xfId="4" applyFont="1" applyFill="1" applyBorder="1" applyAlignment="1">
      <alignment horizontal="centerContinuous" vertical="center"/>
    </xf>
    <xf numFmtId="0" fontId="17" fillId="3" borderId="0" xfId="4" applyFont="1" applyFill="1" applyBorder="1" applyAlignment="1">
      <alignment horizontal="center" wrapText="1"/>
    </xf>
    <xf numFmtId="14" fontId="17" fillId="3" borderId="0" xfId="4" applyNumberFormat="1" applyFont="1" applyFill="1" applyBorder="1" applyAlignment="1">
      <alignment horizontal="right" vertical="center" wrapText="1"/>
    </xf>
    <xf numFmtId="0" fontId="15" fillId="3" borderId="74" xfId="4" applyFont="1" applyFill="1" applyBorder="1" applyAlignment="1">
      <alignment vertical="center"/>
    </xf>
    <xf numFmtId="0" fontId="15" fillId="3" borderId="75" xfId="4" applyFont="1" applyFill="1" applyBorder="1" applyAlignment="1">
      <alignment vertical="center"/>
    </xf>
    <xf numFmtId="0" fontId="15" fillId="3" borderId="76" xfId="4" applyFont="1" applyFill="1" applyBorder="1" applyAlignment="1">
      <alignment vertical="center"/>
    </xf>
    <xf numFmtId="0" fontId="15" fillId="3" borderId="77" xfId="4" applyFont="1" applyFill="1" applyBorder="1" applyAlignment="1">
      <alignment vertical="center"/>
    </xf>
    <xf numFmtId="0" fontId="15" fillId="3" borderId="78" xfId="4" applyFont="1" applyFill="1" applyBorder="1" applyAlignment="1">
      <alignment vertical="center"/>
    </xf>
    <xf numFmtId="0" fontId="15" fillId="3" borderId="0" xfId="5" applyNumberFormat="1" applyFont="1" applyFill="1" applyBorder="1" applyAlignment="1">
      <alignment vertical="center"/>
    </xf>
    <xf numFmtId="0" fontId="17" fillId="3" borderId="78" xfId="5" applyNumberFormat="1" applyFont="1" applyFill="1" applyBorder="1" applyAlignment="1">
      <alignment vertical="center"/>
    </xf>
    <xf numFmtId="0" fontId="15" fillId="3" borderId="78" xfId="6" applyFont="1" applyFill="1" applyBorder="1" applyAlignment="1">
      <alignment vertical="center"/>
    </xf>
    <xf numFmtId="0" fontId="17" fillId="4" borderId="5" xfId="4"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17" fillId="4" borderId="7" xfId="4" applyFont="1" applyFill="1" applyBorder="1" applyAlignment="1">
      <alignment vertical="center"/>
    </xf>
    <xf numFmtId="0" fontId="15" fillId="4" borderId="79" xfId="4" applyFont="1" applyFill="1" applyBorder="1" applyAlignment="1">
      <alignment vertical="center"/>
    </xf>
    <xf numFmtId="0" fontId="15" fillId="4" borderId="2" xfId="4" applyFont="1" applyFill="1" applyBorder="1" applyAlignment="1">
      <alignment vertical="center"/>
    </xf>
    <xf numFmtId="49" fontId="15" fillId="3" borderId="5" xfId="4" applyNumberFormat="1" applyFont="1" applyFill="1" applyBorder="1" applyAlignment="1">
      <alignment vertical="center"/>
    </xf>
    <xf numFmtId="49" fontId="15" fillId="3" borderId="1" xfId="4" applyNumberFormat="1" applyFont="1" applyFill="1" applyBorder="1" applyAlignment="1">
      <alignment vertical="center"/>
    </xf>
    <xf numFmtId="49" fontId="15" fillId="3" borderId="2" xfId="4" applyNumberFormat="1" applyFont="1" applyFill="1" applyBorder="1" applyAlignment="1">
      <alignment vertical="center"/>
    </xf>
    <xf numFmtId="49" fontId="15" fillId="3" borderId="5" xfId="4" applyNumberFormat="1" applyFont="1" applyFill="1" applyBorder="1" applyAlignment="1">
      <alignment horizontal="left" vertical="center"/>
    </xf>
    <xf numFmtId="49" fontId="15" fillId="3" borderId="1" xfId="4" applyNumberFormat="1" applyFont="1" applyFill="1" applyBorder="1" applyAlignment="1">
      <alignment horizontal="left" vertical="center"/>
    </xf>
    <xf numFmtId="49" fontId="15" fillId="3" borderId="2" xfId="4" applyNumberFormat="1" applyFont="1" applyFill="1" applyBorder="1" applyAlignment="1">
      <alignment horizontal="left" vertical="center"/>
    </xf>
    <xf numFmtId="49" fontId="15" fillId="3" borderId="0" xfId="4" applyNumberFormat="1" applyFont="1" applyFill="1" applyBorder="1" applyAlignment="1">
      <alignment horizontal="left" vertical="center"/>
    </xf>
    <xf numFmtId="0" fontId="24" fillId="3" borderId="0" xfId="5" applyNumberFormat="1" applyFont="1" applyFill="1" applyBorder="1" applyAlignment="1">
      <alignment horizontal="left" vertical="center"/>
    </xf>
    <xf numFmtId="0" fontId="15" fillId="4" borderId="72" xfId="4" applyFont="1" applyFill="1" applyBorder="1" applyAlignment="1">
      <alignment vertical="center"/>
    </xf>
    <xf numFmtId="0" fontId="15" fillId="4" borderId="6" xfId="4" applyFont="1" applyFill="1" applyBorder="1" applyAlignment="1">
      <alignment vertical="center"/>
    </xf>
    <xf numFmtId="0" fontId="15" fillId="4" borderId="0" xfId="4" applyFont="1" applyFill="1" applyBorder="1" applyAlignment="1">
      <alignment vertical="center"/>
    </xf>
    <xf numFmtId="0" fontId="17" fillId="4" borderId="5" xfId="4" applyFont="1" applyFill="1" applyBorder="1" applyAlignment="1">
      <alignment horizontal="center" vertical="center"/>
    </xf>
    <xf numFmtId="0" fontId="17" fillId="4" borderId="1" xfId="4" applyFont="1" applyFill="1" applyBorder="1" applyAlignment="1">
      <alignment horizontal="center" vertical="center"/>
    </xf>
    <xf numFmtId="0" fontId="17" fillId="4" borderId="2" xfId="4" applyFont="1" applyFill="1" applyBorder="1" applyAlignment="1">
      <alignment horizontal="center" vertical="center"/>
    </xf>
    <xf numFmtId="0" fontId="15" fillId="3" borderId="5" xfId="4" applyFont="1" applyFill="1" applyBorder="1" applyAlignment="1">
      <alignment horizontal="left" vertical="center"/>
    </xf>
    <xf numFmtId="0" fontId="15" fillId="3" borderId="1" xfId="4" applyFont="1" applyFill="1" applyBorder="1" applyAlignment="1">
      <alignment horizontal="left" vertical="center"/>
    </xf>
    <xf numFmtId="0" fontId="15" fillId="3" borderId="2" xfId="4" applyFont="1" applyFill="1" applyBorder="1" applyAlignment="1">
      <alignment horizontal="left" vertical="center"/>
    </xf>
    <xf numFmtId="0" fontId="25" fillId="3" borderId="5" xfId="4" applyFont="1" applyFill="1" applyBorder="1" applyAlignment="1">
      <alignment horizontal="left" vertical="center"/>
    </xf>
    <xf numFmtId="0" fontId="25" fillId="3" borderId="1" xfId="4" applyFont="1" applyFill="1" applyBorder="1" applyAlignment="1">
      <alignment horizontal="left" vertical="center"/>
    </xf>
    <xf numFmtId="0" fontId="25" fillId="3" borderId="2" xfId="4" applyFont="1" applyFill="1" applyBorder="1" applyAlignment="1">
      <alignment horizontal="left" vertical="center"/>
    </xf>
    <xf numFmtId="0" fontId="25" fillId="3" borderId="0" xfId="4" applyFont="1" applyFill="1" applyBorder="1" applyAlignment="1">
      <alignment horizontal="left" vertical="center"/>
    </xf>
    <xf numFmtId="0" fontId="59" fillId="3" borderId="0" xfId="6" applyFont="1" applyFill="1" applyBorder="1" applyAlignment="1">
      <alignment horizontal="left" vertical="center"/>
    </xf>
    <xf numFmtId="0" fontId="56" fillId="3" borderId="0" xfId="4" applyFont="1" applyFill="1" applyBorder="1" applyAlignment="1">
      <alignment horizontal="left" vertical="center"/>
    </xf>
    <xf numFmtId="0" fontId="15" fillId="3" borderId="80" xfId="4" applyFont="1" applyFill="1" applyBorder="1" applyAlignment="1">
      <alignment vertical="center"/>
    </xf>
    <xf numFmtId="0" fontId="15" fillId="3" borderId="81" xfId="4" applyFont="1" applyFill="1" applyBorder="1" applyAlignment="1">
      <alignment vertical="center"/>
    </xf>
    <xf numFmtId="0" fontId="15" fillId="3" borderId="82" xfId="4" applyFont="1" applyFill="1" applyBorder="1" applyAlignment="1">
      <alignment vertical="center"/>
    </xf>
    <xf numFmtId="0" fontId="15" fillId="3" borderId="75" xfId="4" applyFont="1" applyFill="1" applyBorder="1">
      <alignment vertical="center"/>
    </xf>
    <xf numFmtId="0" fontId="17" fillId="8" borderId="22" xfId="0" applyFont="1" applyFill="1" applyBorder="1" applyAlignment="1">
      <alignment vertical="center" wrapText="1"/>
    </xf>
    <xf numFmtId="49" fontId="16" fillId="8" borderId="23" xfId="0" applyNumberFormat="1" applyFont="1" applyFill="1" applyBorder="1" applyAlignment="1">
      <alignment horizontal="center" vertical="center"/>
    </xf>
    <xf numFmtId="49" fontId="15" fillId="8" borderId="23" xfId="0" applyNumberFormat="1" applyFont="1" applyFill="1" applyBorder="1" applyAlignment="1">
      <alignment horizontal="center" vertical="center"/>
    </xf>
    <xf numFmtId="0" fontId="15" fillId="8" borderId="23" xfId="0" applyNumberFormat="1" applyFont="1" applyFill="1" applyBorder="1" applyAlignment="1">
      <alignment horizontal="center" vertical="center"/>
    </xf>
    <xf numFmtId="0" fontId="25" fillId="8" borderId="24" xfId="0" applyNumberFormat="1" applyFont="1" applyFill="1" applyBorder="1" applyAlignment="1">
      <alignment horizontal="left" vertical="center" wrapText="1"/>
    </xf>
    <xf numFmtId="0" fontId="17" fillId="0" borderId="49" xfId="0" applyNumberFormat="1" applyFont="1" applyBorder="1" applyAlignment="1">
      <alignment vertical="center"/>
    </xf>
    <xf numFmtId="0" fontId="15" fillId="0" borderId="60" xfId="0" applyNumberFormat="1" applyFont="1" applyBorder="1" applyAlignment="1">
      <alignment vertical="center"/>
    </xf>
    <xf numFmtId="0" fontId="15" fillId="0" borderId="55" xfId="0" applyNumberFormat="1" applyFont="1" applyBorder="1" applyAlignment="1">
      <alignment vertical="center"/>
    </xf>
    <xf numFmtId="49" fontId="15" fillId="0" borderId="31" xfId="0" applyNumberFormat="1" applyFont="1" applyBorder="1" applyAlignment="1">
      <alignment horizontal="center" vertical="center"/>
    </xf>
    <xf numFmtId="0" fontId="15" fillId="0" borderId="67" xfId="0" applyNumberFormat="1" applyFont="1" applyBorder="1" applyAlignment="1">
      <alignment vertical="center" wrapText="1"/>
    </xf>
    <xf numFmtId="49" fontId="15" fillId="0" borderId="10"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15" fillId="0" borderId="37" xfId="0" applyNumberFormat="1" applyFont="1" applyBorder="1" applyAlignment="1">
      <alignment horizontal="center" vertical="center"/>
    </xf>
    <xf numFmtId="0" fontId="25" fillId="8" borderId="57" xfId="0" applyNumberFormat="1" applyFont="1" applyFill="1" applyBorder="1" applyAlignment="1">
      <alignment horizontal="left" vertical="center" wrapText="1"/>
    </xf>
    <xf numFmtId="0" fontId="15" fillId="8" borderId="23" xfId="0" applyFont="1" applyFill="1" applyBorder="1" applyAlignment="1">
      <alignment horizontal="center" vertical="center"/>
    </xf>
    <xf numFmtId="0" fontId="18" fillId="0" borderId="0" xfId="9" applyFont="1" applyAlignment="1">
      <alignment vertical="center"/>
    </xf>
    <xf numFmtId="0" fontId="15" fillId="0" borderId="63" xfId="0" applyFont="1" applyBorder="1" applyAlignment="1">
      <alignment horizontal="center" vertical="center"/>
    </xf>
    <xf numFmtId="0" fontId="15" fillId="0" borderId="35" xfId="0" applyFont="1" applyBorder="1" applyAlignment="1">
      <alignment horizontal="center" vertical="center"/>
    </xf>
    <xf numFmtId="0" fontId="25" fillId="0" borderId="67" xfId="0" applyFont="1" applyBorder="1" applyAlignment="1">
      <alignment horizontal="left" vertical="center" wrapText="1"/>
    </xf>
    <xf numFmtId="49" fontId="15" fillId="0" borderId="43" xfId="0" applyNumberFormat="1" applyFont="1" applyBorder="1" applyAlignment="1">
      <alignment horizontal="center" vertical="center"/>
    </xf>
    <xf numFmtId="0" fontId="15" fillId="0" borderId="36" xfId="0" applyFont="1" applyBorder="1" applyAlignment="1">
      <alignment horizontal="center" vertical="center"/>
    </xf>
    <xf numFmtId="0" fontId="25" fillId="0" borderId="42" xfId="0" applyFont="1" applyBorder="1" applyAlignment="1">
      <alignment horizontal="left" vertical="center" wrapText="1"/>
    </xf>
    <xf numFmtId="0" fontId="15" fillId="0" borderId="50" xfId="0" applyFont="1" applyBorder="1">
      <alignment vertical="center"/>
    </xf>
    <xf numFmtId="0" fontId="15" fillId="0" borderId="50" xfId="0" applyFont="1" applyBorder="1" applyAlignment="1">
      <alignment horizontal="center" vertical="center"/>
    </xf>
    <xf numFmtId="0" fontId="15" fillId="0" borderId="61" xfId="0" applyFont="1" applyBorder="1" applyAlignment="1">
      <alignment vertical="center" wrapText="1"/>
    </xf>
    <xf numFmtId="0" fontId="15" fillId="0" borderId="0" xfId="0" applyFont="1" applyFill="1" applyBorder="1">
      <alignment vertical="center"/>
    </xf>
    <xf numFmtId="0" fontId="17" fillId="0" borderId="50" xfId="0" applyFont="1" applyFill="1" applyBorder="1">
      <alignment vertical="center"/>
    </xf>
    <xf numFmtId="49" fontId="16" fillId="0" borderId="50" xfId="0" applyNumberFormat="1" applyFont="1" applyFill="1" applyBorder="1" applyAlignment="1">
      <alignment horizontal="center" vertical="center"/>
    </xf>
    <xf numFmtId="49" fontId="15" fillId="0" borderId="50" xfId="0" applyNumberFormat="1" applyFont="1" applyFill="1" applyBorder="1" applyAlignment="1">
      <alignment horizontal="center" vertical="center"/>
    </xf>
    <xf numFmtId="0" fontId="17" fillId="0" borderId="56" xfId="0" applyFont="1" applyFill="1" applyBorder="1">
      <alignment vertical="center"/>
    </xf>
    <xf numFmtId="0" fontId="17" fillId="0" borderId="60" xfId="0" applyNumberFormat="1" applyFont="1" applyBorder="1" applyAlignment="1">
      <alignment vertical="center"/>
    </xf>
    <xf numFmtId="49" fontId="61" fillId="0" borderId="0" xfId="0" applyNumberFormat="1" applyFont="1" applyBorder="1" applyAlignment="1">
      <alignment horizontal="center" vertical="center"/>
    </xf>
    <xf numFmtId="49" fontId="17" fillId="0" borderId="0" xfId="0" applyNumberFormat="1" applyFont="1" applyBorder="1" applyAlignment="1">
      <alignment horizontal="left" vertical="center"/>
    </xf>
    <xf numFmtId="0" fontId="17" fillId="0" borderId="0" xfId="0" applyNumberFormat="1" applyFont="1" applyBorder="1" applyAlignment="1">
      <alignment horizontal="center" vertical="center"/>
    </xf>
    <xf numFmtId="49" fontId="62" fillId="6" borderId="50" xfId="0" applyNumberFormat="1" applyFont="1" applyFill="1" applyBorder="1" applyAlignment="1">
      <alignment horizontal="left" vertical="center"/>
    </xf>
    <xf numFmtId="49" fontId="15" fillId="8" borderId="50" xfId="0" applyNumberFormat="1" applyFont="1" applyFill="1" applyBorder="1" applyAlignment="1">
      <alignment horizontal="center" vertical="center"/>
    </xf>
    <xf numFmtId="0" fontId="15" fillId="8" borderId="50" xfId="0" applyNumberFormat="1" applyFont="1" applyFill="1" applyBorder="1" applyAlignment="1">
      <alignment horizontal="center" vertical="center"/>
    </xf>
    <xf numFmtId="0" fontId="25" fillId="8" borderId="51" xfId="0" applyNumberFormat="1" applyFont="1" applyFill="1" applyBorder="1" applyAlignment="1">
      <alignment horizontal="left" vertical="center" wrapText="1"/>
    </xf>
    <xf numFmtId="49" fontId="63" fillId="8" borderId="55" xfId="0" applyNumberFormat="1" applyFont="1" applyFill="1" applyBorder="1" applyAlignment="1">
      <alignment horizontal="left" vertical="center"/>
    </xf>
    <xf numFmtId="49" fontId="62" fillId="8" borderId="56" xfId="0" applyNumberFormat="1" applyFont="1" applyFill="1" applyBorder="1" applyAlignment="1">
      <alignment horizontal="left" vertical="center"/>
    </xf>
    <xf numFmtId="49" fontId="15" fillId="8" borderId="56" xfId="0" applyNumberFormat="1" applyFont="1" applyFill="1" applyBorder="1" applyAlignment="1">
      <alignment horizontal="center" vertical="center"/>
    </xf>
    <xf numFmtId="0" fontId="15" fillId="8" borderId="56" xfId="0" applyNumberFormat="1" applyFont="1" applyFill="1" applyBorder="1" applyAlignment="1">
      <alignment horizontal="center" vertical="center"/>
    </xf>
    <xf numFmtId="0" fontId="17" fillId="0" borderId="22" xfId="0" applyNumberFormat="1" applyFont="1" applyBorder="1" applyAlignment="1">
      <alignment vertical="center"/>
    </xf>
    <xf numFmtId="49" fontId="16" fillId="0" borderId="23" xfId="0" applyNumberFormat="1" applyFont="1" applyBorder="1" applyAlignment="1">
      <alignment horizontal="center" vertical="center"/>
    </xf>
    <xf numFmtId="49" fontId="15" fillId="0" borderId="23" xfId="0" applyNumberFormat="1" applyFont="1" applyBorder="1" applyAlignment="1">
      <alignment horizontal="center" vertical="center"/>
    </xf>
    <xf numFmtId="0" fontId="15" fillId="0" borderId="23" xfId="0" applyNumberFormat="1" applyFont="1" applyBorder="1" applyAlignment="1">
      <alignment horizontal="center" vertical="center"/>
    </xf>
    <xf numFmtId="0" fontId="15" fillId="0" borderId="23" xfId="0" applyNumberFormat="1" applyFont="1" applyFill="1" applyBorder="1" applyAlignment="1">
      <alignment horizontal="center" vertical="center"/>
    </xf>
    <xf numFmtId="0" fontId="25" fillId="0" borderId="24" xfId="0" applyNumberFormat="1" applyFont="1" applyFill="1" applyBorder="1" applyAlignment="1">
      <alignment horizontal="left" vertical="center" wrapText="1"/>
    </xf>
    <xf numFmtId="0" fontId="15" fillId="0" borderId="67" xfId="0" applyFont="1" applyBorder="1" applyAlignment="1">
      <alignment vertical="center" wrapText="1"/>
    </xf>
    <xf numFmtId="0" fontId="17" fillId="0" borderId="49" xfId="0" applyFont="1" applyBorder="1">
      <alignment vertical="center"/>
    </xf>
    <xf numFmtId="0" fontId="25" fillId="0" borderId="51" xfId="0" applyFont="1" applyBorder="1" applyAlignment="1">
      <alignment horizontal="left" vertical="center" wrapText="1"/>
    </xf>
    <xf numFmtId="0" fontId="15" fillId="0" borderId="56" xfId="0" applyFont="1" applyBorder="1" applyAlignment="1">
      <alignment horizontal="center" vertical="center"/>
    </xf>
    <xf numFmtId="0" fontId="25" fillId="0" borderId="57" xfId="0" applyFont="1" applyBorder="1" applyAlignment="1">
      <alignment horizontal="left" vertical="center" wrapText="1"/>
    </xf>
    <xf numFmtId="0" fontId="17" fillId="0" borderId="22" xfId="0" applyFont="1" applyBorder="1">
      <alignment vertical="center"/>
    </xf>
    <xf numFmtId="0" fontId="15" fillId="0" borderId="23" xfId="0" applyFont="1" applyBorder="1" applyAlignment="1">
      <alignment horizontal="center" vertical="center"/>
    </xf>
    <xf numFmtId="0" fontId="25" fillId="0" borderId="24" xfId="0" applyFont="1" applyBorder="1" applyAlignment="1">
      <alignment horizontal="left" vertical="center" wrapText="1"/>
    </xf>
    <xf numFmtId="0" fontId="15" fillId="0" borderId="59" xfId="0" applyFont="1" applyBorder="1" applyAlignment="1">
      <alignment vertical="center" wrapText="1"/>
    </xf>
    <xf numFmtId="49" fontId="16" fillId="0" borderId="25" xfId="0" applyNumberFormat="1" applyFont="1" applyBorder="1" applyAlignment="1">
      <alignment horizontal="center" vertical="center"/>
    </xf>
    <xf numFmtId="49" fontId="15" fillId="0" borderId="26" xfId="0" applyNumberFormat="1" applyFont="1" applyBorder="1" applyAlignment="1">
      <alignment horizontal="center" vertical="center"/>
    </xf>
    <xf numFmtId="0" fontId="15" fillId="0" borderId="27" xfId="0" applyFont="1" applyBorder="1" applyAlignment="1">
      <alignment horizontal="center" vertical="center"/>
    </xf>
    <xf numFmtId="0" fontId="25" fillId="0" borderId="59" xfId="0" applyFont="1" applyBorder="1" applyAlignment="1">
      <alignment horizontal="left" vertical="center" wrapText="1"/>
    </xf>
    <xf numFmtId="0" fontId="15" fillId="0" borderId="59" xfId="0" applyNumberFormat="1" applyFont="1" applyBorder="1" applyAlignment="1">
      <alignment vertical="center" wrapText="1"/>
    </xf>
    <xf numFmtId="0" fontId="15" fillId="0" borderId="26" xfId="0" applyNumberFormat="1" applyFont="1" applyBorder="1" applyAlignment="1">
      <alignment horizontal="center" vertical="center"/>
    </xf>
    <xf numFmtId="0" fontId="15" fillId="0" borderId="27" xfId="0" applyNumberFormat="1" applyFont="1" applyBorder="1" applyAlignment="1">
      <alignment horizontal="center" vertical="center"/>
    </xf>
    <xf numFmtId="0" fontId="15" fillId="0" borderId="65" xfId="0" applyNumberFormat="1" applyFont="1" applyBorder="1" applyAlignment="1">
      <alignment vertical="center"/>
    </xf>
    <xf numFmtId="0" fontId="15" fillId="0" borderId="70" xfId="0" applyNumberFormat="1" applyFont="1" applyBorder="1" applyAlignment="1">
      <alignment horizontal="center" vertical="center"/>
    </xf>
    <xf numFmtId="49" fontId="62" fillId="8" borderId="50" xfId="0" applyNumberFormat="1" applyFont="1" applyFill="1" applyBorder="1" applyAlignment="1">
      <alignment horizontal="left" vertical="center"/>
    </xf>
    <xf numFmtId="49" fontId="15" fillId="0" borderId="41" xfId="0" applyNumberFormat="1" applyFont="1" applyBorder="1" applyAlignment="1">
      <alignment horizontal="center" vertical="center"/>
    </xf>
    <xf numFmtId="0" fontId="15" fillId="0" borderId="9" xfId="0" applyNumberFormat="1" applyFont="1" applyBorder="1" applyAlignment="1">
      <alignment horizontal="center" vertical="center"/>
    </xf>
    <xf numFmtId="49" fontId="16" fillId="0" borderId="23" xfId="0" applyNumberFormat="1" applyFont="1" applyFill="1" applyBorder="1" applyAlignment="1">
      <alignment horizontal="center" vertical="center"/>
    </xf>
    <xf numFmtId="49" fontId="15" fillId="0" borderId="23" xfId="0" applyNumberFormat="1" applyFont="1" applyFill="1" applyBorder="1" applyAlignment="1">
      <alignment horizontal="center" vertical="center"/>
    </xf>
    <xf numFmtId="0" fontId="25" fillId="0" borderId="59" xfId="0" applyNumberFormat="1" applyFont="1" applyFill="1" applyBorder="1" applyAlignment="1">
      <alignment vertical="center" wrapText="1"/>
    </xf>
    <xf numFmtId="0" fontId="25" fillId="0" borderId="40" xfId="0" applyNumberFormat="1" applyFont="1" applyFill="1" applyBorder="1" applyAlignment="1">
      <alignment vertical="center" wrapText="1"/>
    </xf>
    <xf numFmtId="0" fontId="17" fillId="0" borderId="49" xfId="0" applyFont="1" applyFill="1" applyBorder="1">
      <alignment vertical="center"/>
    </xf>
    <xf numFmtId="49" fontId="62" fillId="0" borderId="50" xfId="0" applyNumberFormat="1" applyFont="1" applyFill="1" applyBorder="1" applyAlignment="1">
      <alignment horizontal="left" vertical="center"/>
    </xf>
    <xf numFmtId="49" fontId="62" fillId="0" borderId="55" xfId="0" applyNumberFormat="1" applyFont="1" applyFill="1" applyBorder="1" applyAlignment="1">
      <alignment horizontal="left" vertical="center"/>
    </xf>
    <xf numFmtId="49" fontId="62" fillId="0" borderId="56" xfId="0" applyNumberFormat="1" applyFont="1" applyFill="1" applyBorder="1" applyAlignment="1">
      <alignment horizontal="left" vertical="center"/>
    </xf>
    <xf numFmtId="49" fontId="16" fillId="8" borderId="50" xfId="0" applyNumberFormat="1" applyFont="1" applyFill="1" applyBorder="1" applyAlignment="1">
      <alignment horizontal="center" vertical="center"/>
    </xf>
    <xf numFmtId="0" fontId="15" fillId="8" borderId="50" xfId="0" applyFont="1" applyFill="1" applyBorder="1" applyAlignment="1">
      <alignment horizontal="center" vertical="center"/>
    </xf>
    <xf numFmtId="0" fontId="25" fillId="8" borderId="51" xfId="0" applyFont="1" applyFill="1" applyBorder="1" applyAlignment="1">
      <alignment horizontal="left" vertical="center" wrapText="1"/>
    </xf>
    <xf numFmtId="49" fontId="16" fillId="8" borderId="56" xfId="0" applyNumberFormat="1" applyFont="1" applyFill="1" applyBorder="1" applyAlignment="1">
      <alignment horizontal="center" vertical="center"/>
    </xf>
    <xf numFmtId="0" fontId="15" fillId="8" borderId="56" xfId="0" applyFont="1" applyFill="1" applyBorder="1" applyAlignment="1">
      <alignment horizontal="center" vertical="center"/>
    </xf>
    <xf numFmtId="0" fontId="25" fillId="8" borderId="57" xfId="0" applyFont="1" applyFill="1" applyBorder="1" applyAlignment="1">
      <alignment horizontal="left" vertical="center" wrapText="1"/>
    </xf>
    <xf numFmtId="0" fontId="18" fillId="0" borderId="0" xfId="9" applyFont="1" applyAlignment="1">
      <alignment horizontal="center" vertical="center" wrapText="1"/>
    </xf>
    <xf numFmtId="0" fontId="18" fillId="0" borderId="0" xfId="9" applyFont="1" applyAlignment="1">
      <alignment horizontal="center" vertical="center"/>
    </xf>
    <xf numFmtId="0" fontId="38" fillId="0" borderId="49" xfId="0" applyFont="1" applyBorder="1">
      <alignment vertical="center"/>
    </xf>
    <xf numFmtId="0" fontId="38" fillId="0" borderId="50" xfId="0" applyFont="1" applyBorder="1">
      <alignment vertical="center"/>
    </xf>
    <xf numFmtId="0" fontId="38" fillId="0" borderId="51" xfId="0" applyFont="1" applyBorder="1">
      <alignment vertical="center"/>
    </xf>
    <xf numFmtId="0" fontId="15" fillId="0" borderId="0" xfId="0" applyFont="1" applyAlignment="1"/>
    <xf numFmtId="0" fontId="15" fillId="0" borderId="56" xfId="0" applyFont="1" applyBorder="1">
      <alignment vertical="center"/>
    </xf>
    <xf numFmtId="0" fontId="17" fillId="8" borderId="28" xfId="3" applyFont="1" applyFill="1" applyBorder="1" applyAlignment="1">
      <alignment horizontal="center" vertical="center"/>
    </xf>
    <xf numFmtId="0" fontId="17" fillId="8" borderId="44" xfId="3" applyFont="1" applyFill="1" applyBorder="1" applyAlignment="1">
      <alignment horizontal="center" vertical="center"/>
    </xf>
    <xf numFmtId="0" fontId="17" fillId="8" borderId="30" xfId="3" applyFont="1" applyFill="1" applyBorder="1" applyAlignment="1">
      <alignment horizontal="center" vertical="center"/>
    </xf>
    <xf numFmtId="0" fontId="17" fillId="8" borderId="42" xfId="3" applyFont="1" applyFill="1" applyBorder="1" applyAlignment="1">
      <alignment horizontal="center" vertical="center"/>
    </xf>
    <xf numFmtId="0" fontId="25" fillId="8" borderId="24" xfId="0" applyFont="1" applyFill="1" applyBorder="1" applyAlignment="1">
      <alignment horizontal="left" vertical="center" wrapText="1"/>
    </xf>
    <xf numFmtId="0" fontId="25" fillId="0" borderId="61" xfId="0" applyFont="1" applyBorder="1" applyAlignment="1">
      <alignment horizontal="left" vertical="center" wrapText="1"/>
    </xf>
    <xf numFmtId="0" fontId="25" fillId="0" borderId="66" xfId="0" applyFont="1" applyFill="1" applyBorder="1" applyAlignment="1">
      <alignment horizontal="left" vertical="center" wrapText="1"/>
    </xf>
    <xf numFmtId="0" fontId="15" fillId="0" borderId="65" xfId="0" applyFont="1" applyBorder="1" applyAlignment="1">
      <alignment vertical="center" wrapText="1"/>
    </xf>
    <xf numFmtId="0" fontId="15" fillId="0" borderId="29" xfId="0" applyFont="1" applyBorder="1" applyAlignment="1">
      <alignment horizontal="center" vertical="center"/>
    </xf>
    <xf numFmtId="0" fontId="25" fillId="0" borderId="65" xfId="0" applyFont="1" applyBorder="1" applyAlignment="1">
      <alignment horizontal="left" vertical="center" wrapText="1"/>
    </xf>
    <xf numFmtId="0" fontId="15" fillId="0" borderId="40" xfId="0" applyFont="1" applyBorder="1" applyAlignment="1">
      <alignment vertical="center" wrapText="1"/>
    </xf>
    <xf numFmtId="49" fontId="16" fillId="0" borderId="32" xfId="0" applyNumberFormat="1" applyFont="1" applyBorder="1" applyAlignment="1">
      <alignment horizontal="center" vertical="center"/>
    </xf>
    <xf numFmtId="49" fontId="15" fillId="0" borderId="8" xfId="0" applyNumberFormat="1" applyFont="1" applyBorder="1" applyAlignment="1">
      <alignment horizontal="center" vertical="center"/>
    </xf>
    <xf numFmtId="0" fontId="15" fillId="0" borderId="33" xfId="0" applyFont="1" applyBorder="1" applyAlignment="1">
      <alignment horizontal="center" vertical="center"/>
    </xf>
    <xf numFmtId="0" fontId="0" fillId="0" borderId="40" xfId="0" applyBorder="1" applyAlignment="1">
      <alignment horizontal="left" vertical="center" wrapText="1"/>
    </xf>
    <xf numFmtId="49" fontId="15" fillId="0" borderId="83" xfId="0" applyNumberFormat="1" applyFont="1" applyBorder="1" applyAlignment="1">
      <alignment horizontal="center" vertical="center"/>
    </xf>
    <xf numFmtId="0" fontId="15" fillId="0" borderId="53" xfId="0" applyFont="1" applyBorder="1" applyAlignment="1">
      <alignment horizontal="center" vertical="center"/>
    </xf>
    <xf numFmtId="49" fontId="62" fillId="0" borderId="50" xfId="0" applyNumberFormat="1" applyFont="1" applyBorder="1" applyAlignment="1">
      <alignment horizontal="left" vertical="center"/>
    </xf>
    <xf numFmtId="49" fontId="62" fillId="0" borderId="55" xfId="0" applyNumberFormat="1" applyFont="1" applyBorder="1" applyAlignment="1">
      <alignment horizontal="left" vertical="center"/>
    </xf>
    <xf numFmtId="49" fontId="62" fillId="0" borderId="56" xfId="0" applyNumberFormat="1" applyFont="1" applyBorder="1" applyAlignment="1">
      <alignment horizontal="left" vertical="center"/>
    </xf>
    <xf numFmtId="0" fontId="18" fillId="0" borderId="50" xfId="9" applyFont="1" applyBorder="1" applyAlignment="1">
      <alignment vertical="center"/>
    </xf>
    <xf numFmtId="0" fontId="18" fillId="0" borderId="50" xfId="9" applyFont="1" applyBorder="1" applyAlignment="1">
      <alignment horizontal="center" vertical="center" wrapText="1"/>
    </xf>
    <xf numFmtId="0" fontId="18" fillId="0" borderId="50" xfId="9" applyFont="1" applyBorder="1" applyAlignment="1">
      <alignment horizontal="center" vertical="center"/>
    </xf>
    <xf numFmtId="0" fontId="15" fillId="0" borderId="69" xfId="0" applyNumberFormat="1" applyFont="1" applyFill="1" applyBorder="1" applyAlignment="1">
      <alignment vertical="center"/>
    </xf>
    <xf numFmtId="0" fontId="15" fillId="0" borderId="55" xfId="0" applyFont="1" applyBorder="1" applyAlignment="1">
      <alignment vertical="center" wrapText="1"/>
    </xf>
    <xf numFmtId="0" fontId="41" fillId="0" borderId="51" xfId="3" applyNumberFormat="1" applyFont="1" applyFill="1" applyBorder="1" applyAlignment="1">
      <alignment horizontal="left" vertical="center"/>
    </xf>
    <xf numFmtId="0" fontId="15" fillId="0" borderId="69" xfId="0" applyFont="1" applyFill="1" applyBorder="1">
      <alignment vertical="center"/>
    </xf>
    <xf numFmtId="0" fontId="15" fillId="0" borderId="60" xfId="3" applyFont="1" applyFill="1" applyBorder="1" applyAlignment="1">
      <alignment horizontal="left" vertical="center" wrapText="1"/>
    </xf>
    <xf numFmtId="0" fontId="15" fillId="0" borderId="0" xfId="3" applyFont="1" applyFill="1" applyBorder="1" applyAlignment="1">
      <alignment horizontal="left" vertical="center" wrapText="1"/>
    </xf>
    <xf numFmtId="0" fontId="15" fillId="0" borderId="69" xfId="3" applyFont="1" applyFill="1" applyBorder="1" applyAlignment="1">
      <alignment horizontal="left" vertical="center" wrapText="1"/>
    </xf>
    <xf numFmtId="0" fontId="15" fillId="0" borderId="60" xfId="0" applyFont="1" applyFill="1" applyBorder="1">
      <alignment vertical="center"/>
    </xf>
    <xf numFmtId="0" fontId="15" fillId="0" borderId="0" xfId="0" applyFont="1" applyFill="1" applyBorder="1" applyAlignment="1">
      <alignment horizontal="center" vertical="center"/>
    </xf>
    <xf numFmtId="0" fontId="25" fillId="0" borderId="66" xfId="0" applyNumberFormat="1" applyFont="1" applyFill="1" applyBorder="1" applyAlignment="1">
      <alignment horizontal="left" vertical="center" wrapText="1"/>
    </xf>
    <xf numFmtId="0" fontId="25" fillId="0" borderId="40" xfId="0" applyNumberFormat="1" applyFont="1" applyFill="1" applyBorder="1" applyAlignment="1">
      <alignment horizontal="left" vertical="center" wrapText="1"/>
    </xf>
    <xf numFmtId="0" fontId="15" fillId="0" borderId="64" xfId="0" applyNumberFormat="1" applyFont="1" applyFill="1" applyBorder="1" applyAlignment="1">
      <alignment vertical="center"/>
    </xf>
    <xf numFmtId="49" fontId="16" fillId="0" borderId="46"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5" xfId="0" applyNumberFormat="1" applyFont="1" applyFill="1" applyBorder="1" applyAlignment="1">
      <alignment horizontal="center" vertical="center"/>
    </xf>
    <xf numFmtId="0" fontId="15" fillId="0" borderId="8" xfId="0" applyFont="1" applyBorder="1" applyAlignment="1">
      <alignment horizontal="center" vertical="top" wrapText="1"/>
    </xf>
    <xf numFmtId="14" fontId="17" fillId="3" borderId="0" xfId="4" applyNumberFormat="1" applyFont="1" applyFill="1" applyBorder="1" applyAlignment="1">
      <alignment horizontal="right" vertical="center" wrapText="1"/>
    </xf>
    <xf numFmtId="0" fontId="23" fillId="3" borderId="0" xfId="7" applyNumberFormat="1" applyFill="1" applyBorder="1" applyAlignment="1" applyProtection="1">
      <alignment horizontal="left" vertical="center"/>
    </xf>
    <xf numFmtId="0" fontId="15" fillId="0" borderId="25" xfId="0" applyFont="1" applyFill="1" applyBorder="1" applyAlignment="1">
      <alignment horizontal="left" vertical="top" wrapText="1"/>
    </xf>
    <xf numFmtId="0" fontId="15" fillId="0" borderId="32" xfId="0" applyFont="1" applyFill="1" applyBorder="1" applyAlignment="1">
      <alignment horizontal="left" vertical="top" wrapText="1"/>
    </xf>
    <xf numFmtId="0" fontId="15" fillId="0" borderId="28" xfId="0" applyFont="1" applyFill="1" applyBorder="1" applyAlignment="1">
      <alignment horizontal="left" vertical="top" wrapText="1"/>
    </xf>
    <xf numFmtId="0" fontId="15" fillId="0" borderId="25" xfId="8" applyNumberFormat="1" applyFont="1" applyBorder="1" applyAlignment="1">
      <alignment horizontal="left" vertical="top" wrapText="1"/>
    </xf>
    <xf numFmtId="0" fontId="15" fillId="0" borderId="28" xfId="8" applyNumberFormat="1" applyFont="1" applyBorder="1" applyAlignment="1">
      <alignment horizontal="left" vertical="top" wrapText="1"/>
    </xf>
    <xf numFmtId="0" fontId="15" fillId="0" borderId="32" xfId="0" applyFont="1" applyBorder="1" applyAlignment="1">
      <alignment horizontal="left" vertical="top" wrapText="1"/>
    </xf>
    <xf numFmtId="0" fontId="15" fillId="0" borderId="28" xfId="0" applyFont="1" applyBorder="1" applyAlignment="1">
      <alignment horizontal="left" vertical="top" wrapText="1"/>
    </xf>
    <xf numFmtId="0" fontId="25" fillId="0" borderId="66" xfId="0" applyNumberFormat="1" applyFont="1" applyFill="1" applyBorder="1" applyAlignment="1">
      <alignment horizontal="left" vertical="center" wrapText="1"/>
    </xf>
    <xf numFmtId="0" fontId="25" fillId="0" borderId="67" xfId="0" applyNumberFormat="1" applyFont="1" applyFill="1" applyBorder="1" applyAlignment="1">
      <alignment horizontal="left" vertical="center" wrapText="1"/>
    </xf>
    <xf numFmtId="0" fontId="25" fillId="0" borderId="42" xfId="0" applyNumberFormat="1" applyFont="1" applyFill="1" applyBorder="1" applyAlignment="1">
      <alignment horizontal="left" vertical="center" wrapText="1"/>
    </xf>
    <xf numFmtId="0" fontId="25" fillId="0" borderId="66" xfId="0" applyFont="1" applyBorder="1" applyAlignment="1">
      <alignment horizontal="left" vertical="center" wrapText="1"/>
    </xf>
    <xf numFmtId="0" fontId="25" fillId="0" borderId="67" xfId="0" applyFont="1" applyBorder="1" applyAlignment="1">
      <alignment horizontal="left" vertical="center" wrapText="1"/>
    </xf>
    <xf numFmtId="0" fontId="25" fillId="0" borderId="40" xfId="0" applyFont="1" applyBorder="1" applyAlignment="1">
      <alignment horizontal="left" vertical="center" wrapText="1"/>
    </xf>
    <xf numFmtId="0" fontId="0" fillId="0" borderId="40" xfId="0" applyBorder="1" applyAlignment="1">
      <alignment horizontal="left" vertical="center" wrapText="1"/>
    </xf>
    <xf numFmtId="0" fontId="25" fillId="0" borderId="40" xfId="0" applyNumberFormat="1" applyFont="1" applyFill="1" applyBorder="1" applyAlignment="1">
      <alignment horizontal="left" vertical="center" wrapText="1"/>
    </xf>
    <xf numFmtId="0" fontId="25" fillId="0" borderId="64" xfId="0" applyNumberFormat="1" applyFont="1" applyFill="1" applyBorder="1" applyAlignment="1">
      <alignment horizontal="left" vertical="center" wrapText="1"/>
    </xf>
    <xf numFmtId="0" fontId="25" fillId="0" borderId="65" xfId="0" applyNumberFormat="1" applyFont="1" applyFill="1" applyBorder="1" applyAlignment="1">
      <alignment horizontal="left" vertical="center" wrapText="1"/>
    </xf>
  </cellXfs>
  <cellStyles count="15">
    <cellStyle name="ハイパーリンク" xfId="7" builtinId="8"/>
    <cellStyle name="ハイパーリンク 2 2" xfId="11"/>
    <cellStyle name="標準" xfId="0" builtinId="0"/>
    <cellStyle name="標準 2 2" xfId="3"/>
    <cellStyle name="標準 2 2 2" xfId="10"/>
    <cellStyle name="標準 3 2" xfId="2"/>
    <cellStyle name="標準 4" xfId="12"/>
    <cellStyle name="標準 5 5" xfId="13"/>
    <cellStyle name="標準 6 2 4" xfId="1"/>
    <cellStyle name="標準 8 5 2" xfId="14"/>
    <cellStyle name="標準_cmtable" xfId="9"/>
    <cellStyle name="標準_コピー汎用データ作成受入形式一覧表（給与）" xfId="5"/>
    <cellStyle name="標準_汎用データ　受入形式一覧表（販仕）" xfId="6"/>
    <cellStyle name="標準_汎用データ作成受入形式一覧表（人事）" xfId="4"/>
    <cellStyle name="標準_変更履歴_汎用データレイアウト集（受入形式）"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8262968-ED74-4D99-83F7-58446DEA799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14350"/>
          <a:ext cx="2212976" cy="1874648"/>
        </a:xfrm>
        <a:prstGeom prst="rect">
          <a:avLst/>
        </a:prstGeom>
        <a:ln>
          <a:solidFill>
            <a:schemeClr val="bg1">
              <a:lumMod val="65000"/>
            </a:schemeClr>
          </a:solidFill>
        </a:ln>
      </xdr:spPr>
    </xdr:pic>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3EBF0AE2-3AF1-4FC1-95CC-F823E489118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98" t="28754" r="71080" b="30736"/>
        <a:stretch/>
      </xdr:blipFill>
      <xdr:spPr>
        <a:xfrm>
          <a:off x="575946" y="16794481"/>
          <a:ext cx="2228850" cy="2071362"/>
        </a:xfrm>
        <a:prstGeom prst="rect">
          <a:avLst/>
        </a:prstGeom>
        <a:ln>
          <a:solidFill>
            <a:schemeClr val="bg1">
              <a:lumMod val="65000"/>
            </a:schemeClr>
          </a:solidFill>
        </a:ln>
      </xdr:spPr>
    </xdr:pic>
    <xdr:clientData/>
  </xdr:twoCellAnchor>
  <xdr:twoCellAnchor>
    <xdr:from>
      <xdr:col>3</xdr:col>
      <xdr:colOff>180975</xdr:colOff>
      <xdr:row>30</xdr:row>
      <xdr:rowOff>209550</xdr:rowOff>
    </xdr:from>
    <xdr:to>
      <xdr:col>6</xdr:col>
      <xdr:colOff>3896996</xdr:colOff>
      <xdr:row>35</xdr:row>
      <xdr:rowOff>104775</xdr:rowOff>
    </xdr:to>
    <xdr:grpSp>
      <xdr:nvGrpSpPr>
        <xdr:cNvPr id="24" name="グループ化 23">
          <a:extLst>
            <a:ext uri="{FF2B5EF4-FFF2-40B4-BE49-F238E27FC236}">
              <a16:creationId xmlns:a16="http://schemas.microsoft.com/office/drawing/2014/main" id="{363C1704-D3FE-4A3B-B5F4-0EFAEA0CE92F}"/>
            </a:ext>
          </a:extLst>
        </xdr:cNvPr>
        <xdr:cNvGrpSpPr/>
      </xdr:nvGrpSpPr>
      <xdr:grpSpPr>
        <a:xfrm>
          <a:off x="3425825" y="13049250"/>
          <a:ext cx="5754371" cy="1165225"/>
          <a:chOff x="3559811" y="12030075"/>
          <a:chExt cx="6046471" cy="1143000"/>
        </a:xfrm>
      </xdr:grpSpPr>
      <xdr:pic>
        <xdr:nvPicPr>
          <xdr:cNvPr id="25" name="図 24">
            <a:extLst>
              <a:ext uri="{FF2B5EF4-FFF2-40B4-BE49-F238E27FC236}">
                <a16:creationId xmlns:a16="http://schemas.microsoft.com/office/drawing/2014/main" id="{00C5305D-AAE6-4FD5-A53F-1F3AFF0BF73A}"/>
              </a:ext>
            </a:extLst>
          </xdr:cNvPr>
          <xdr:cNvPicPr>
            <a:picLocks noChangeAspect="1"/>
          </xdr:cNvPicPr>
        </xdr:nvPicPr>
        <xdr:blipFill rotWithShape="1">
          <a:blip xmlns:r="http://schemas.openxmlformats.org/officeDocument/2006/relationships" r:embed="rId3"/>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26" name="グループ化 25">
            <a:extLst>
              <a:ext uri="{FF2B5EF4-FFF2-40B4-BE49-F238E27FC236}">
                <a16:creationId xmlns:a16="http://schemas.microsoft.com/office/drawing/2014/main" id="{C55E926F-B5E0-4806-BCC3-D3BA870CEA01}"/>
              </a:ext>
            </a:extLst>
          </xdr:cNvPr>
          <xdr:cNvGrpSpPr/>
        </xdr:nvGrpSpPr>
        <xdr:grpSpPr>
          <a:xfrm>
            <a:off x="3820162" y="12376150"/>
            <a:ext cx="5786120" cy="796925"/>
            <a:chOff x="3820162" y="12376150"/>
            <a:chExt cx="5786120" cy="796925"/>
          </a:xfrm>
        </xdr:grpSpPr>
        <xdr:sp macro="" textlink="">
          <xdr:nvSpPr>
            <xdr:cNvPr id="27" name="正方形/長方形 26">
              <a:extLst>
                <a:ext uri="{FF2B5EF4-FFF2-40B4-BE49-F238E27FC236}">
                  <a16:creationId xmlns:a16="http://schemas.microsoft.com/office/drawing/2014/main" id="{4C1C45DA-1644-415B-95AA-41C0CB412D8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0663E4B2-FF00-47E6-B39B-344B2A384B44}"/>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角丸四角形 6">
              <a:extLst>
                <a:ext uri="{FF2B5EF4-FFF2-40B4-BE49-F238E27FC236}">
                  <a16:creationId xmlns:a16="http://schemas.microsoft.com/office/drawing/2014/main" id="{2ED4F90D-E439-4601-AA34-114EEE4F5C01}"/>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21139050-FF4F-41AA-B848-CEC0D371DF9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角丸四角形 8">
              <a:extLst>
                <a:ext uri="{FF2B5EF4-FFF2-40B4-BE49-F238E27FC236}">
                  <a16:creationId xmlns:a16="http://schemas.microsoft.com/office/drawing/2014/main" id="{B427C70E-7601-4C0D-B7E6-E4A6D85FDB5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187229AF-962D-45EF-B64E-605A68F678D2}"/>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xdr:from>
      <xdr:col>3</xdr:col>
      <xdr:colOff>342900</xdr:colOff>
      <xdr:row>44</xdr:row>
      <xdr:rowOff>209550</xdr:rowOff>
    </xdr:from>
    <xdr:to>
      <xdr:col>6</xdr:col>
      <xdr:colOff>4753610</xdr:colOff>
      <xdr:row>53</xdr:row>
      <xdr:rowOff>189658</xdr:rowOff>
    </xdr:to>
    <xdr:grpSp>
      <xdr:nvGrpSpPr>
        <xdr:cNvPr id="42" name="グループ化 41">
          <a:extLst>
            <a:ext uri="{FF2B5EF4-FFF2-40B4-BE49-F238E27FC236}">
              <a16:creationId xmlns:a16="http://schemas.microsoft.com/office/drawing/2014/main" id="{6DF0B396-6E59-40AD-8039-6E6D4F952523}"/>
            </a:ext>
          </a:extLst>
        </xdr:cNvPr>
        <xdr:cNvGrpSpPr/>
      </xdr:nvGrpSpPr>
      <xdr:grpSpPr>
        <a:xfrm>
          <a:off x="3587750" y="16605250"/>
          <a:ext cx="6449060" cy="2266108"/>
          <a:chOff x="3409950" y="15087600"/>
          <a:chExt cx="6737985" cy="2212133"/>
        </a:xfrm>
      </xdr:grpSpPr>
      <xdr:pic>
        <xdr:nvPicPr>
          <xdr:cNvPr id="43" name="図 42">
            <a:extLst>
              <a:ext uri="{FF2B5EF4-FFF2-40B4-BE49-F238E27FC236}">
                <a16:creationId xmlns:a16="http://schemas.microsoft.com/office/drawing/2014/main" id="{062546C8-F3A0-4EE2-B5EA-C90AB4FD4FF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44" name="正方形/長方形 43">
            <a:extLst>
              <a:ext uri="{FF2B5EF4-FFF2-40B4-BE49-F238E27FC236}">
                <a16:creationId xmlns:a16="http://schemas.microsoft.com/office/drawing/2014/main" id="{69831532-CF90-41CA-AE21-E776BD00EBE9}"/>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13">
            <a:extLst>
              <a:ext uri="{FF2B5EF4-FFF2-40B4-BE49-F238E27FC236}">
                <a16:creationId xmlns:a16="http://schemas.microsoft.com/office/drawing/2014/main" id="{7323A5F3-43CF-4A02-9927-AEF8B1EA26D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4">
            <a:extLst>
              <a:ext uri="{FF2B5EF4-FFF2-40B4-BE49-F238E27FC236}">
                <a16:creationId xmlns:a16="http://schemas.microsoft.com/office/drawing/2014/main" id="{5964ABF7-127F-4332-B5C5-01796FECAAD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AB7C1CEC-DA63-4835-9B72-0D51ADCD4412}"/>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正方形/長方形 47">
            <a:extLst>
              <a:ext uri="{FF2B5EF4-FFF2-40B4-BE49-F238E27FC236}">
                <a16:creationId xmlns:a16="http://schemas.microsoft.com/office/drawing/2014/main" id="{832759A3-A35F-4C7F-B5A1-60DFFC5FCCAB}"/>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角丸四角形 17">
            <a:extLst>
              <a:ext uri="{FF2B5EF4-FFF2-40B4-BE49-F238E27FC236}">
                <a16:creationId xmlns:a16="http://schemas.microsoft.com/office/drawing/2014/main" id="{29085F70-2041-47B6-8F37-B460F233525C}"/>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50" name="正方形/長方形 49">
            <a:extLst>
              <a:ext uri="{FF2B5EF4-FFF2-40B4-BE49-F238E27FC236}">
                <a16:creationId xmlns:a16="http://schemas.microsoft.com/office/drawing/2014/main" id="{425D34F6-95CE-4112-882C-9F70850919B7}"/>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直角三角形 50">
            <a:extLst>
              <a:ext uri="{FF2B5EF4-FFF2-40B4-BE49-F238E27FC236}">
                <a16:creationId xmlns:a16="http://schemas.microsoft.com/office/drawing/2014/main" id="{F60CE22C-2E46-4B65-864A-69D83F157B7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52" name="直角三角形 51">
            <a:extLst>
              <a:ext uri="{FF2B5EF4-FFF2-40B4-BE49-F238E27FC236}">
                <a16:creationId xmlns:a16="http://schemas.microsoft.com/office/drawing/2014/main" id="{1FDA10EC-61D8-4D2E-8544-E4D9D8559D9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333333"/>
    <pageSetUpPr fitToPage="1"/>
  </sheetPr>
  <dimension ref="A1:AV55"/>
  <sheetViews>
    <sheetView showGridLines="0" tabSelected="1"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1:48" ht="10.15" customHeight="1"/>
    <row r="2" spans="1:48" ht="60" customHeight="1">
      <c r="B2" s="9" t="s">
        <v>3666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30" t="s">
        <v>3620</v>
      </c>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row>
    <row r="5" spans="1:48" ht="15" customHeight="1" thickTop="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2"/>
      <c r="AO5" s="332"/>
      <c r="AP5" s="332"/>
      <c r="AQ5" s="332"/>
      <c r="AR5" s="332"/>
      <c r="AS5" s="332"/>
      <c r="AT5" s="331"/>
    </row>
    <row r="6" spans="1:48" ht="15" customHeight="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503">
        <v>44757</v>
      </c>
      <c r="AO6" s="503"/>
      <c r="AP6" s="503"/>
      <c r="AQ6" s="503"/>
      <c r="AR6" s="503"/>
      <c r="AS6" s="503"/>
    </row>
    <row r="7" spans="1:48" ht="15" customHeight="1" thickBo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row>
    <row r="8" spans="1:48" ht="15" customHeight="1" thickTop="1">
      <c r="B8" s="5"/>
      <c r="C8" s="5"/>
      <c r="D8" s="333"/>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5"/>
      <c r="AT8" s="5"/>
      <c r="AU8" s="5"/>
    </row>
    <row r="9" spans="1:48" ht="15" customHeight="1">
      <c r="D9" s="336"/>
      <c r="E9" s="22" t="s">
        <v>3619</v>
      </c>
      <c r="F9" s="19" t="s">
        <v>3621</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37"/>
    </row>
    <row r="10" spans="1:48" ht="15" customHeight="1">
      <c r="D10" s="336"/>
      <c r="E10" s="10"/>
      <c r="F10" s="17" t="s">
        <v>3622</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37"/>
    </row>
    <row r="11" spans="1:48" ht="15" customHeight="1">
      <c r="A11" s="5"/>
      <c r="D11" s="336"/>
      <c r="E11" s="10"/>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37"/>
      <c r="AV11" s="5"/>
    </row>
    <row r="12" spans="1:48" s="5" customFormat="1" ht="15" customHeight="1">
      <c r="A12" s="1"/>
      <c r="B12" s="1"/>
      <c r="C12" s="1"/>
      <c r="D12" s="336"/>
      <c r="E12" s="22" t="s">
        <v>3619</v>
      </c>
      <c r="F12" s="20" t="s">
        <v>3623</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37"/>
      <c r="AT12" s="1"/>
      <c r="AU12" s="1"/>
      <c r="AV12" s="1"/>
    </row>
    <row r="13" spans="1:48" ht="15" customHeight="1">
      <c r="D13" s="336"/>
      <c r="E13" s="338"/>
      <c r="F13" s="23" t="s">
        <v>3624</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39"/>
      <c r="AT13" s="25"/>
    </row>
    <row r="14" spans="1:48" ht="15" customHeight="1">
      <c r="D14" s="336"/>
      <c r="E14" s="338"/>
      <c r="F14" s="26" t="s">
        <v>3625</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39"/>
      <c r="AT14" s="25"/>
    </row>
    <row r="15" spans="1:48" ht="15" customHeight="1">
      <c r="D15" s="336"/>
      <c r="E15" s="22"/>
      <c r="F15" s="26" t="s">
        <v>3626</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39"/>
      <c r="AT15" s="25"/>
    </row>
    <row r="16" spans="1:48" ht="15" customHeight="1">
      <c r="D16" s="336"/>
      <c r="E16" s="338"/>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39"/>
      <c r="AT16" s="25"/>
      <c r="AU16" s="25"/>
    </row>
    <row r="17" spans="1:48" ht="15" customHeight="1">
      <c r="D17" s="336"/>
      <c r="E17" s="338"/>
      <c r="F17" s="23" t="s">
        <v>3627</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39"/>
      <c r="AT17" s="25"/>
      <c r="AU17" s="25"/>
    </row>
    <row r="18" spans="1:48" ht="15" customHeight="1">
      <c r="D18" s="336"/>
      <c r="E18" s="338"/>
      <c r="F18" s="23" t="s">
        <v>3628</v>
      </c>
      <c r="G18" s="23"/>
      <c r="H18" s="23"/>
      <c r="I18" s="23"/>
      <c r="J18" s="23"/>
      <c r="K18" s="23"/>
      <c r="L18" s="23"/>
      <c r="M18" s="23"/>
      <c r="N18" s="23"/>
      <c r="O18" s="23"/>
      <c r="P18" s="23"/>
      <c r="Q18" s="23"/>
      <c r="R18" s="23"/>
      <c r="S18" s="23"/>
      <c r="T18" s="23"/>
      <c r="U18" s="23"/>
      <c r="V18" s="23"/>
      <c r="W18" s="23"/>
      <c r="X18" s="23"/>
      <c r="Y18" s="23"/>
      <c r="Z18" s="23"/>
      <c r="AA18" s="26" t="s">
        <v>3670</v>
      </c>
      <c r="AB18" s="23"/>
      <c r="AC18" s="23"/>
      <c r="AD18" s="23"/>
      <c r="AE18" s="23"/>
      <c r="AF18" s="23"/>
      <c r="AG18" s="23"/>
      <c r="AH18" s="23"/>
      <c r="AI18" s="23"/>
      <c r="AJ18" s="23"/>
      <c r="AK18" s="23"/>
      <c r="AL18" s="23"/>
      <c r="AM18" s="23"/>
      <c r="AN18" s="23"/>
      <c r="AO18" s="23"/>
      <c r="AP18" s="23"/>
      <c r="AQ18" s="23"/>
      <c r="AR18" s="23"/>
      <c r="AS18" s="339"/>
      <c r="AT18" s="25"/>
      <c r="AU18" s="25"/>
    </row>
    <row r="19" spans="1:48" ht="15" customHeight="1">
      <c r="D19" s="336"/>
      <c r="E19" s="338"/>
      <c r="F19" s="27" t="s">
        <v>3629</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40"/>
      <c r="AT19" s="29"/>
      <c r="AU19" s="29"/>
    </row>
    <row r="20" spans="1:48" ht="15" customHeight="1">
      <c r="B20" s="5"/>
      <c r="C20" s="5"/>
      <c r="D20" s="336"/>
      <c r="E20" s="22" t="s">
        <v>3619</v>
      </c>
      <c r="F20" s="20" t="s">
        <v>3630</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37"/>
      <c r="AT20" s="5"/>
      <c r="AU20" s="5"/>
    </row>
    <row r="21" spans="1:48" ht="15" customHeight="1">
      <c r="B21" s="5"/>
      <c r="C21" s="5"/>
      <c r="D21" s="336"/>
      <c r="E21" s="22"/>
      <c r="F21" s="23" t="s">
        <v>3631</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37"/>
      <c r="AT21" s="5"/>
      <c r="AU21" s="5"/>
    </row>
    <row r="22" spans="1:48" ht="15" customHeight="1">
      <c r="B22" s="5"/>
      <c r="C22" s="5"/>
      <c r="D22" s="336"/>
      <c r="E22" s="22"/>
      <c r="F22" s="341" t="s">
        <v>3632</v>
      </c>
      <c r="G22" s="342"/>
      <c r="H22" s="342"/>
      <c r="I22" s="342"/>
      <c r="J22" s="342"/>
      <c r="K22" s="342"/>
      <c r="L22" s="342"/>
      <c r="M22" s="342"/>
      <c r="N22" s="342"/>
      <c r="O22" s="342"/>
      <c r="P22" s="342"/>
      <c r="Q22" s="342"/>
      <c r="R22" s="342"/>
      <c r="S22" s="343"/>
      <c r="T22" s="344" t="s">
        <v>3633</v>
      </c>
      <c r="U22" s="345"/>
      <c r="V22" s="345"/>
      <c r="W22" s="345"/>
      <c r="X22" s="345"/>
      <c r="Y22" s="345"/>
      <c r="Z22" s="346"/>
      <c r="AA22" s="20"/>
      <c r="AB22" s="20"/>
      <c r="AC22" s="20"/>
      <c r="AD22" s="20"/>
      <c r="AE22" s="20"/>
      <c r="AF22" s="20"/>
      <c r="AG22" s="20"/>
      <c r="AH22" s="20"/>
      <c r="AI22" s="20"/>
      <c r="AJ22" s="20"/>
      <c r="AK22" s="20"/>
      <c r="AL22" s="20"/>
      <c r="AM22" s="20"/>
      <c r="AN22" s="20"/>
      <c r="AO22" s="20"/>
      <c r="AP22" s="20"/>
      <c r="AQ22" s="20"/>
      <c r="AR22" s="20"/>
      <c r="AS22" s="337"/>
      <c r="AT22" s="5"/>
      <c r="AU22" s="5"/>
    </row>
    <row r="23" spans="1:48" ht="15" customHeight="1">
      <c r="A23" s="5"/>
      <c r="B23" s="5"/>
      <c r="C23" s="5"/>
      <c r="D23" s="336"/>
      <c r="E23" s="22"/>
      <c r="F23" s="347" t="s">
        <v>3634</v>
      </c>
      <c r="G23" s="348"/>
      <c r="H23" s="348"/>
      <c r="I23" s="348"/>
      <c r="J23" s="348"/>
      <c r="K23" s="348"/>
      <c r="L23" s="349"/>
      <c r="M23" s="347" t="s">
        <v>3635</v>
      </c>
      <c r="N23" s="348"/>
      <c r="O23" s="348"/>
      <c r="P23" s="348"/>
      <c r="Q23" s="348"/>
      <c r="R23" s="348"/>
      <c r="S23" s="349"/>
      <c r="T23" s="350" t="s">
        <v>3636</v>
      </c>
      <c r="U23" s="351"/>
      <c r="V23" s="351"/>
      <c r="W23" s="351"/>
      <c r="X23" s="351"/>
      <c r="Y23" s="351"/>
      <c r="Z23" s="352"/>
      <c r="AA23" s="20"/>
      <c r="AB23" s="20"/>
      <c r="AC23" s="20"/>
      <c r="AD23" s="20"/>
      <c r="AE23" s="20"/>
      <c r="AF23" s="20"/>
      <c r="AG23" s="20"/>
      <c r="AH23" s="20"/>
      <c r="AI23" s="20"/>
      <c r="AJ23" s="20"/>
      <c r="AK23" s="20"/>
      <c r="AL23" s="20"/>
      <c r="AM23" s="20"/>
      <c r="AN23" s="20"/>
      <c r="AO23" s="20"/>
      <c r="AP23" s="20"/>
      <c r="AQ23" s="20"/>
      <c r="AR23" s="20"/>
      <c r="AS23" s="337"/>
      <c r="AT23" s="5"/>
      <c r="AU23" s="5"/>
      <c r="AV23" s="5"/>
    </row>
    <row r="24" spans="1:48" s="5" customFormat="1" ht="15" customHeight="1">
      <c r="D24" s="336"/>
      <c r="E24" s="22"/>
      <c r="F24" s="347" t="s">
        <v>3637</v>
      </c>
      <c r="G24" s="348"/>
      <c r="H24" s="348"/>
      <c r="I24" s="348"/>
      <c r="J24" s="348"/>
      <c r="K24" s="348"/>
      <c r="L24" s="349"/>
      <c r="M24" s="347" t="s">
        <v>3638</v>
      </c>
      <c r="N24" s="348"/>
      <c r="O24" s="348"/>
      <c r="P24" s="348"/>
      <c r="Q24" s="348"/>
      <c r="R24" s="348"/>
      <c r="S24" s="349"/>
      <c r="T24" s="350" t="s">
        <v>3639</v>
      </c>
      <c r="U24" s="351"/>
      <c r="V24" s="351"/>
      <c r="W24" s="351"/>
      <c r="X24" s="351"/>
      <c r="Y24" s="351"/>
      <c r="Z24" s="352"/>
      <c r="AA24" s="20"/>
      <c r="AB24" s="20"/>
      <c r="AC24" s="20"/>
      <c r="AD24" s="20"/>
      <c r="AE24" s="20"/>
      <c r="AF24" s="20"/>
      <c r="AG24" s="20"/>
      <c r="AH24" s="20"/>
      <c r="AI24" s="20"/>
      <c r="AJ24" s="20"/>
      <c r="AK24" s="20"/>
      <c r="AL24" s="20"/>
      <c r="AM24" s="20"/>
      <c r="AN24" s="20"/>
      <c r="AO24" s="20"/>
      <c r="AP24" s="20"/>
      <c r="AQ24" s="20"/>
      <c r="AR24" s="20"/>
      <c r="AS24" s="337"/>
    </row>
    <row r="25" spans="1:48" s="5" customFormat="1" ht="15" customHeight="1">
      <c r="D25" s="336"/>
      <c r="E25" s="22"/>
      <c r="F25" s="347" t="s">
        <v>3640</v>
      </c>
      <c r="G25" s="348"/>
      <c r="H25" s="348"/>
      <c r="I25" s="348"/>
      <c r="J25" s="348"/>
      <c r="K25" s="348"/>
      <c r="L25" s="349"/>
      <c r="M25" s="347" t="s">
        <v>3641</v>
      </c>
      <c r="N25" s="348"/>
      <c r="O25" s="348"/>
      <c r="P25" s="348"/>
      <c r="Q25" s="348"/>
      <c r="R25" s="348"/>
      <c r="S25" s="349"/>
      <c r="T25" s="350" t="s">
        <v>3642</v>
      </c>
      <c r="U25" s="351"/>
      <c r="V25" s="351"/>
      <c r="W25" s="351"/>
      <c r="X25" s="351"/>
      <c r="Y25" s="351"/>
      <c r="Z25" s="352"/>
      <c r="AA25" s="20"/>
      <c r="AB25" s="20"/>
      <c r="AC25" s="20"/>
      <c r="AD25" s="20"/>
      <c r="AE25" s="20"/>
      <c r="AF25" s="20"/>
      <c r="AG25" s="20"/>
      <c r="AH25" s="20"/>
      <c r="AI25" s="20"/>
      <c r="AJ25" s="20"/>
      <c r="AK25" s="20"/>
      <c r="AL25" s="20"/>
      <c r="AM25" s="20"/>
      <c r="AN25" s="20"/>
      <c r="AO25" s="20"/>
      <c r="AP25" s="20"/>
      <c r="AQ25" s="20"/>
      <c r="AR25" s="20"/>
      <c r="AS25" s="337"/>
    </row>
    <row r="26" spans="1:48" s="5" customFormat="1" ht="15" customHeight="1">
      <c r="D26" s="336"/>
      <c r="E26" s="22"/>
      <c r="F26" s="347" t="s">
        <v>3643</v>
      </c>
      <c r="G26" s="348"/>
      <c r="H26" s="348"/>
      <c r="I26" s="348"/>
      <c r="J26" s="348"/>
      <c r="K26" s="348"/>
      <c r="L26" s="349"/>
      <c r="M26" s="347" t="s">
        <v>3644</v>
      </c>
      <c r="N26" s="348"/>
      <c r="O26" s="348"/>
      <c r="P26" s="348"/>
      <c r="Q26" s="348"/>
      <c r="R26" s="348"/>
      <c r="S26" s="349"/>
      <c r="T26" s="350" t="s">
        <v>3645</v>
      </c>
      <c r="U26" s="351"/>
      <c r="V26" s="351"/>
      <c r="W26" s="351"/>
      <c r="X26" s="351"/>
      <c r="Y26" s="351"/>
      <c r="Z26" s="352"/>
      <c r="AA26" s="20"/>
      <c r="AB26" s="20"/>
      <c r="AC26" s="20"/>
      <c r="AD26" s="20"/>
      <c r="AE26" s="20"/>
      <c r="AF26" s="20"/>
      <c r="AG26" s="20"/>
      <c r="AH26" s="20"/>
      <c r="AI26" s="20"/>
      <c r="AJ26" s="20"/>
      <c r="AK26" s="20"/>
      <c r="AL26" s="20"/>
      <c r="AM26" s="20"/>
      <c r="AN26" s="20"/>
      <c r="AO26" s="20"/>
      <c r="AP26" s="20"/>
      <c r="AQ26" s="20"/>
      <c r="AR26" s="20"/>
      <c r="AS26" s="337"/>
    </row>
    <row r="27" spans="1:48" s="5" customFormat="1" ht="15" customHeight="1">
      <c r="D27" s="336"/>
      <c r="E27" s="10"/>
      <c r="F27" s="17"/>
      <c r="G27" s="17"/>
      <c r="H27" s="17"/>
      <c r="I27" s="17"/>
      <c r="J27" s="17"/>
      <c r="K27" s="17"/>
      <c r="L27" s="17"/>
      <c r="M27" s="17"/>
      <c r="N27" s="353"/>
      <c r="O27" s="353"/>
      <c r="P27" s="353"/>
      <c r="Q27" s="353"/>
      <c r="R27" s="353"/>
      <c r="S27" s="353"/>
      <c r="T27" s="353"/>
      <c r="U27" s="17"/>
      <c r="V27" s="17"/>
      <c r="W27" s="17"/>
      <c r="X27" s="17"/>
      <c r="Y27" s="17"/>
      <c r="Z27" s="17"/>
      <c r="AA27" s="17"/>
      <c r="AB27" s="17"/>
      <c r="AC27" s="353"/>
      <c r="AD27" s="353"/>
      <c r="AE27" s="353"/>
      <c r="AF27" s="353"/>
      <c r="AG27" s="353"/>
      <c r="AH27" s="353"/>
      <c r="AI27" s="353"/>
      <c r="AJ27" s="10"/>
      <c r="AK27" s="10"/>
      <c r="AL27" s="10"/>
      <c r="AM27" s="10"/>
      <c r="AN27" s="10"/>
      <c r="AO27" s="10"/>
      <c r="AP27" s="10"/>
      <c r="AQ27" s="10"/>
      <c r="AR27" s="10"/>
      <c r="AS27" s="337"/>
    </row>
    <row r="28" spans="1:48" s="5" customFormat="1" ht="15" customHeight="1">
      <c r="D28" s="336"/>
      <c r="E28" s="22"/>
      <c r="F28" s="26" t="s">
        <v>3646</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37"/>
    </row>
    <row r="29" spans="1:48" s="5" customFormat="1" ht="15" customHeight="1">
      <c r="D29" s="336"/>
      <c r="E29" s="22"/>
      <c r="F29" s="354"/>
      <c r="G29" s="354" t="s">
        <v>3647</v>
      </c>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37"/>
    </row>
    <row r="30" spans="1:48" s="5" customFormat="1" ht="15" customHeight="1">
      <c r="D30" s="336"/>
      <c r="E30" s="10"/>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37"/>
    </row>
    <row r="31" spans="1:48" s="5" customFormat="1" ht="15" customHeight="1">
      <c r="D31" s="336"/>
      <c r="E31" s="22" t="s">
        <v>3619</v>
      </c>
      <c r="F31" s="20" t="s">
        <v>3648</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37"/>
    </row>
    <row r="32" spans="1:48" s="5" customFormat="1" ht="15" customHeight="1">
      <c r="D32" s="336"/>
      <c r="E32" s="10"/>
      <c r="F32" s="344" t="s">
        <v>3649</v>
      </c>
      <c r="G32" s="345"/>
      <c r="H32" s="345"/>
      <c r="I32" s="345"/>
      <c r="J32" s="345"/>
      <c r="K32" s="345"/>
      <c r="L32" s="345"/>
      <c r="M32" s="345"/>
      <c r="N32" s="345"/>
      <c r="O32" s="345"/>
      <c r="P32" s="345"/>
      <c r="Q32" s="345"/>
      <c r="R32" s="345"/>
      <c r="S32" s="345"/>
      <c r="T32" s="345"/>
      <c r="U32" s="344" t="s">
        <v>3650</v>
      </c>
      <c r="V32" s="345"/>
      <c r="W32" s="345"/>
      <c r="X32" s="345"/>
      <c r="Y32" s="345"/>
      <c r="Z32" s="345"/>
      <c r="AA32" s="345"/>
      <c r="AB32" s="345"/>
      <c r="AC32" s="345"/>
      <c r="AD32" s="345"/>
      <c r="AE32" s="345"/>
      <c r="AF32" s="345"/>
      <c r="AG32" s="345"/>
      <c r="AH32" s="345"/>
      <c r="AI32" s="355"/>
      <c r="AJ32" s="17"/>
      <c r="AK32" s="17"/>
      <c r="AL32" s="17"/>
      <c r="AM32" s="17"/>
      <c r="AN32" s="17"/>
      <c r="AO32" s="17"/>
      <c r="AP32" s="17"/>
      <c r="AQ32" s="17"/>
      <c r="AR32" s="17"/>
      <c r="AS32" s="337"/>
    </row>
    <row r="33" spans="1:48" s="5" customFormat="1" ht="15" customHeight="1">
      <c r="D33" s="336"/>
      <c r="E33" s="10"/>
      <c r="F33" s="356"/>
      <c r="G33" s="357"/>
      <c r="H33" s="357"/>
      <c r="I33" s="357"/>
      <c r="J33" s="357"/>
      <c r="K33" s="357"/>
      <c r="L33" s="357"/>
      <c r="M33" s="357"/>
      <c r="N33" s="358" t="s">
        <v>1</v>
      </c>
      <c r="O33" s="359"/>
      <c r="P33" s="359"/>
      <c r="Q33" s="359"/>
      <c r="R33" s="359"/>
      <c r="S33" s="359"/>
      <c r="T33" s="360"/>
      <c r="U33" s="356"/>
      <c r="V33" s="357"/>
      <c r="W33" s="357"/>
      <c r="X33" s="357"/>
      <c r="Y33" s="357"/>
      <c r="Z33" s="357"/>
      <c r="AA33" s="357"/>
      <c r="AB33" s="357"/>
      <c r="AC33" s="358" t="s">
        <v>1</v>
      </c>
      <c r="AD33" s="359"/>
      <c r="AE33" s="359"/>
      <c r="AF33" s="359"/>
      <c r="AG33" s="359"/>
      <c r="AH33" s="359"/>
      <c r="AI33" s="360"/>
      <c r="AJ33" s="17"/>
      <c r="AK33" s="17"/>
      <c r="AL33" s="17"/>
      <c r="AM33" s="17"/>
      <c r="AN33" s="17"/>
      <c r="AO33" s="17"/>
      <c r="AP33" s="17"/>
      <c r="AQ33" s="17"/>
      <c r="AR33" s="17"/>
      <c r="AS33" s="337"/>
    </row>
    <row r="34" spans="1:48" s="5" customFormat="1" ht="15" customHeight="1">
      <c r="D34" s="336"/>
      <c r="E34" s="10"/>
      <c r="F34" s="361" t="s">
        <v>3651</v>
      </c>
      <c r="G34" s="362"/>
      <c r="H34" s="362"/>
      <c r="I34" s="362"/>
      <c r="J34" s="362"/>
      <c r="K34" s="362"/>
      <c r="L34" s="362"/>
      <c r="M34" s="363"/>
      <c r="N34" s="350" t="s">
        <v>3652</v>
      </c>
      <c r="O34" s="351"/>
      <c r="P34" s="351"/>
      <c r="Q34" s="351"/>
      <c r="R34" s="351"/>
      <c r="S34" s="351"/>
      <c r="T34" s="352"/>
      <c r="U34" s="362" t="s">
        <v>3653</v>
      </c>
      <c r="V34" s="362"/>
      <c r="W34" s="362"/>
      <c r="X34" s="362"/>
      <c r="Y34" s="362"/>
      <c r="Z34" s="362"/>
      <c r="AA34" s="362"/>
      <c r="AB34" s="363"/>
      <c r="AC34" s="350" t="s">
        <v>3654</v>
      </c>
      <c r="AD34" s="351"/>
      <c r="AE34" s="351"/>
      <c r="AF34" s="351"/>
      <c r="AG34" s="351"/>
      <c r="AH34" s="351"/>
      <c r="AI34" s="352"/>
      <c r="AJ34" s="17"/>
      <c r="AK34" s="17"/>
      <c r="AL34" s="17"/>
      <c r="AM34" s="17"/>
      <c r="AN34" s="17"/>
      <c r="AO34" s="17"/>
      <c r="AP34" s="17"/>
      <c r="AQ34" s="17"/>
      <c r="AR34" s="17"/>
      <c r="AS34" s="337"/>
    </row>
    <row r="35" spans="1:48" s="5" customFormat="1" ht="15" customHeight="1">
      <c r="D35" s="336"/>
      <c r="E35" s="10"/>
      <c r="F35" s="364" t="s">
        <v>3655</v>
      </c>
      <c r="G35" s="365"/>
      <c r="H35" s="365"/>
      <c r="I35" s="365"/>
      <c r="J35" s="365"/>
      <c r="K35" s="365"/>
      <c r="L35" s="365"/>
      <c r="M35" s="366"/>
      <c r="N35" s="350" t="s">
        <v>3656</v>
      </c>
      <c r="O35" s="351"/>
      <c r="P35" s="351"/>
      <c r="Q35" s="351"/>
      <c r="R35" s="351"/>
      <c r="S35" s="351"/>
      <c r="T35" s="352"/>
      <c r="U35" s="17"/>
      <c r="V35" s="17"/>
      <c r="W35" s="17"/>
      <c r="X35" s="17"/>
      <c r="Y35" s="17"/>
      <c r="Z35" s="17"/>
      <c r="AA35" s="17"/>
      <c r="AB35" s="17"/>
      <c r="AC35" s="353"/>
      <c r="AD35" s="353"/>
      <c r="AE35" s="353"/>
      <c r="AF35" s="353"/>
      <c r="AG35" s="353"/>
      <c r="AH35" s="353"/>
      <c r="AI35" s="353"/>
      <c r="AJ35" s="17"/>
      <c r="AK35" s="17"/>
      <c r="AL35" s="17"/>
      <c r="AM35" s="17"/>
      <c r="AN35" s="17"/>
      <c r="AO35" s="17"/>
      <c r="AP35" s="17"/>
      <c r="AQ35" s="17"/>
      <c r="AR35" s="17"/>
      <c r="AS35" s="337"/>
    </row>
    <row r="36" spans="1:48" s="5" customFormat="1" ht="15" customHeight="1">
      <c r="D36" s="336"/>
      <c r="E36" s="10"/>
      <c r="F36" s="367"/>
      <c r="G36" s="367"/>
      <c r="H36" s="367"/>
      <c r="I36" s="367"/>
      <c r="J36" s="367"/>
      <c r="K36" s="367"/>
      <c r="L36" s="367"/>
      <c r="M36" s="367"/>
      <c r="N36" s="353"/>
      <c r="O36" s="353"/>
      <c r="P36" s="353"/>
      <c r="Q36" s="353"/>
      <c r="R36" s="353"/>
      <c r="S36" s="353"/>
      <c r="T36" s="353"/>
      <c r="U36" s="17"/>
      <c r="V36" s="17"/>
      <c r="W36" s="17"/>
      <c r="X36" s="17"/>
      <c r="Y36" s="17"/>
      <c r="Z36" s="17"/>
      <c r="AA36" s="17"/>
      <c r="AB36" s="17"/>
      <c r="AC36" s="353"/>
      <c r="AD36" s="353"/>
      <c r="AE36" s="353"/>
      <c r="AF36" s="353"/>
      <c r="AG36" s="353"/>
      <c r="AH36" s="353"/>
      <c r="AI36" s="353"/>
      <c r="AJ36" s="17"/>
      <c r="AK36" s="17"/>
      <c r="AL36" s="17"/>
      <c r="AM36" s="17"/>
      <c r="AN36" s="17"/>
      <c r="AO36" s="17"/>
      <c r="AP36" s="17"/>
      <c r="AQ36" s="17"/>
      <c r="AR36" s="17"/>
      <c r="AS36" s="337"/>
    </row>
    <row r="37" spans="1:48" s="5" customFormat="1" ht="15" customHeight="1">
      <c r="A37" s="1"/>
      <c r="B37" s="1"/>
      <c r="C37" s="1"/>
      <c r="D37" s="336"/>
      <c r="E37" s="22" t="s">
        <v>3657</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37"/>
      <c r="AT37" s="1"/>
      <c r="AU37" s="1"/>
      <c r="AV37" s="1"/>
    </row>
    <row r="38" spans="1:48" ht="15" customHeight="1">
      <c r="D38" s="336"/>
      <c r="E38" s="338"/>
      <c r="F38" s="23" t="s">
        <v>3667</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39"/>
      <c r="AT38" s="25"/>
    </row>
    <row r="39" spans="1:48" ht="15" customHeight="1">
      <c r="D39" s="336"/>
      <c r="E39" s="22"/>
      <c r="F39" s="368" t="s">
        <v>3658</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39"/>
      <c r="AT39" s="25"/>
    </row>
    <row r="40" spans="1:48" ht="15" customHeight="1">
      <c r="D40" s="336"/>
      <c r="E40" s="338"/>
      <c r="F40" s="23"/>
      <c r="G40" s="23" t="s">
        <v>3659</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39"/>
      <c r="AT40" s="25"/>
      <c r="AU40" s="25"/>
    </row>
    <row r="41" spans="1:48" s="5" customFormat="1" ht="15" customHeight="1">
      <c r="D41" s="336"/>
      <c r="E41" s="10"/>
      <c r="F41" s="367"/>
      <c r="G41" s="367"/>
      <c r="H41" s="367"/>
      <c r="I41" s="367" t="s">
        <v>3668</v>
      </c>
      <c r="J41" s="367"/>
      <c r="K41" s="367"/>
      <c r="L41" s="367"/>
      <c r="M41" s="353"/>
      <c r="N41" s="353"/>
      <c r="O41" s="353"/>
      <c r="P41" s="353"/>
      <c r="Q41" s="353"/>
      <c r="R41" s="353"/>
      <c r="S41" s="353"/>
      <c r="T41" s="17"/>
      <c r="U41" s="17"/>
      <c r="V41" s="10"/>
      <c r="W41" s="17"/>
      <c r="X41" s="17"/>
      <c r="Y41" s="17"/>
      <c r="Z41" s="17"/>
      <c r="AA41" s="17"/>
      <c r="AB41" s="17"/>
      <c r="AC41" s="353"/>
      <c r="AD41" s="353"/>
      <c r="AE41" s="353"/>
      <c r="AF41" s="353"/>
      <c r="AG41" s="353"/>
      <c r="AH41" s="353"/>
      <c r="AI41" s="353"/>
      <c r="AJ41" s="17"/>
      <c r="AK41" s="17"/>
      <c r="AL41" s="17"/>
      <c r="AM41" s="17"/>
      <c r="AN41" s="17"/>
      <c r="AO41" s="17"/>
      <c r="AP41" s="17"/>
      <c r="AQ41" s="17"/>
      <c r="AR41" s="17"/>
      <c r="AS41" s="337"/>
    </row>
    <row r="42" spans="1:48" s="5" customFormat="1" ht="15" customHeight="1">
      <c r="D42" s="336"/>
      <c r="E42" s="10"/>
      <c r="F42" s="367"/>
      <c r="G42" s="367" t="s">
        <v>3660</v>
      </c>
      <c r="H42" s="367"/>
      <c r="I42" s="367"/>
      <c r="J42" s="367"/>
      <c r="K42" s="367"/>
      <c r="L42" s="367"/>
      <c r="M42" s="353"/>
      <c r="N42" s="353"/>
      <c r="O42" s="353"/>
      <c r="P42" s="353"/>
      <c r="Q42" s="353"/>
      <c r="R42" s="353"/>
      <c r="S42" s="353"/>
      <c r="T42" s="17"/>
      <c r="U42" s="17"/>
      <c r="V42" s="10"/>
      <c r="W42" s="17"/>
      <c r="X42" s="17"/>
      <c r="Y42" s="17"/>
      <c r="Z42" s="17"/>
      <c r="AA42" s="17"/>
      <c r="AB42" s="17"/>
      <c r="AC42" s="353"/>
      <c r="AD42" s="353"/>
      <c r="AE42" s="353"/>
      <c r="AF42" s="353"/>
      <c r="AG42" s="353"/>
      <c r="AH42" s="353"/>
      <c r="AI42" s="353"/>
      <c r="AJ42" s="17"/>
      <c r="AK42" s="17"/>
      <c r="AL42" s="17"/>
      <c r="AM42" s="17"/>
      <c r="AN42" s="17"/>
      <c r="AO42" s="17"/>
      <c r="AP42" s="17"/>
      <c r="AQ42" s="17"/>
      <c r="AR42" s="17"/>
      <c r="AS42" s="337"/>
    </row>
    <row r="43" spans="1:48" s="5" customFormat="1" ht="15" customHeight="1">
      <c r="D43" s="336"/>
      <c r="E43" s="10"/>
      <c r="F43" s="367"/>
      <c r="G43" s="367"/>
      <c r="H43" s="367"/>
      <c r="I43" s="367" t="s">
        <v>3661</v>
      </c>
      <c r="J43" s="367"/>
      <c r="K43" s="367"/>
      <c r="L43" s="367"/>
      <c r="M43" s="353"/>
      <c r="N43" s="353"/>
      <c r="O43" s="353"/>
      <c r="P43" s="353"/>
      <c r="Q43" s="353"/>
      <c r="R43" s="353"/>
      <c r="S43" s="353"/>
      <c r="T43" s="17"/>
      <c r="U43" s="17"/>
      <c r="V43" s="10"/>
      <c r="W43" s="17"/>
      <c r="X43" s="17"/>
      <c r="Y43" s="17"/>
      <c r="Z43" s="17"/>
      <c r="AA43" s="17"/>
      <c r="AB43" s="17"/>
      <c r="AC43" s="353"/>
      <c r="AD43" s="353"/>
      <c r="AE43" s="353"/>
      <c r="AF43" s="353"/>
      <c r="AG43" s="353"/>
      <c r="AH43" s="353"/>
      <c r="AI43" s="353"/>
      <c r="AJ43" s="17"/>
      <c r="AK43" s="17"/>
      <c r="AL43" s="17"/>
      <c r="AM43" s="17"/>
      <c r="AN43" s="17"/>
      <c r="AO43" s="17"/>
      <c r="AP43" s="17"/>
      <c r="AQ43" s="17"/>
      <c r="AR43" s="17"/>
      <c r="AS43" s="337"/>
    </row>
    <row r="44" spans="1:48" s="5" customFormat="1" ht="15" customHeight="1">
      <c r="D44" s="336"/>
      <c r="E44" s="10"/>
      <c r="F44" s="367"/>
      <c r="G44" s="367"/>
      <c r="H44" s="367"/>
      <c r="I44" s="367" t="s">
        <v>3669</v>
      </c>
      <c r="J44" s="367"/>
      <c r="K44" s="367"/>
      <c r="L44" s="367"/>
      <c r="M44" s="353"/>
      <c r="N44" s="353"/>
      <c r="O44" s="353"/>
      <c r="P44" s="353"/>
      <c r="Q44" s="353"/>
      <c r="R44" s="353"/>
      <c r="S44" s="353"/>
      <c r="T44" s="17"/>
      <c r="U44" s="17"/>
      <c r="V44" s="10"/>
      <c r="W44" s="17"/>
      <c r="X44" s="17"/>
      <c r="Y44" s="17"/>
      <c r="Z44" s="17"/>
      <c r="AA44" s="17"/>
      <c r="AB44" s="17"/>
      <c r="AC44" s="353"/>
      <c r="AD44" s="353"/>
      <c r="AE44" s="353"/>
      <c r="AF44" s="353"/>
      <c r="AG44" s="353"/>
      <c r="AH44" s="353"/>
      <c r="AI44" s="353"/>
      <c r="AJ44" s="17"/>
      <c r="AK44" s="17"/>
      <c r="AL44" s="17"/>
      <c r="AM44" s="17"/>
      <c r="AN44" s="17"/>
      <c r="AO44" s="17"/>
      <c r="AP44" s="17"/>
      <c r="AQ44" s="17"/>
      <c r="AR44" s="17"/>
      <c r="AS44" s="337"/>
    </row>
    <row r="45" spans="1:48" s="5" customFormat="1" ht="15" customHeight="1">
      <c r="D45" s="336"/>
      <c r="E45" s="10"/>
      <c r="F45" s="367"/>
      <c r="G45" s="367"/>
      <c r="H45" s="367"/>
      <c r="I45" s="367" t="s">
        <v>3662</v>
      </c>
      <c r="J45" s="367"/>
      <c r="K45" s="367"/>
      <c r="L45" s="367"/>
      <c r="M45" s="353"/>
      <c r="N45" s="353"/>
      <c r="O45" s="353"/>
      <c r="P45" s="353"/>
      <c r="Q45" s="353"/>
      <c r="R45" s="353"/>
      <c r="S45" s="353"/>
      <c r="T45" s="17"/>
      <c r="U45" s="17"/>
      <c r="V45" s="10"/>
      <c r="W45" s="17"/>
      <c r="X45" s="17"/>
      <c r="Y45" s="17"/>
      <c r="Z45" s="17"/>
      <c r="AA45" s="17"/>
      <c r="AB45" s="17"/>
      <c r="AC45" s="353"/>
      <c r="AD45" s="353"/>
      <c r="AE45" s="353"/>
      <c r="AF45" s="353"/>
      <c r="AG45" s="353"/>
      <c r="AH45" s="353"/>
      <c r="AI45" s="353"/>
      <c r="AJ45" s="17"/>
      <c r="AK45" s="17"/>
      <c r="AL45" s="17"/>
      <c r="AM45" s="17"/>
      <c r="AN45" s="17"/>
      <c r="AO45" s="17"/>
      <c r="AP45" s="17"/>
      <c r="AQ45" s="17"/>
      <c r="AR45" s="17"/>
      <c r="AS45" s="337"/>
    </row>
    <row r="46" spans="1:48" s="5" customFormat="1" ht="15" customHeight="1">
      <c r="D46" s="336"/>
      <c r="E46" s="10"/>
      <c r="F46" s="367"/>
      <c r="G46" s="367"/>
      <c r="H46" s="367"/>
      <c r="I46" s="367" t="s">
        <v>3663</v>
      </c>
      <c r="J46" s="367"/>
      <c r="K46" s="367"/>
      <c r="L46" s="367"/>
      <c r="M46" s="353"/>
      <c r="N46" s="353"/>
      <c r="O46" s="353"/>
      <c r="P46" s="353"/>
      <c r="Q46" s="353"/>
      <c r="R46" s="353"/>
      <c r="S46" s="353"/>
      <c r="T46" s="17"/>
      <c r="U46" s="17"/>
      <c r="V46" s="10"/>
      <c r="W46" s="17"/>
      <c r="X46" s="17"/>
      <c r="Y46" s="17"/>
      <c r="Z46" s="17"/>
      <c r="AA46" s="17"/>
      <c r="AB46" s="17"/>
      <c r="AC46" s="353"/>
      <c r="AD46" s="353"/>
      <c r="AE46" s="353"/>
      <c r="AF46" s="353"/>
      <c r="AG46" s="353"/>
      <c r="AH46" s="353"/>
      <c r="AI46" s="353"/>
      <c r="AJ46" s="17"/>
      <c r="AK46" s="17"/>
      <c r="AL46" s="17"/>
      <c r="AM46" s="17"/>
      <c r="AN46" s="17"/>
      <c r="AO46" s="17"/>
      <c r="AP46" s="17"/>
      <c r="AQ46" s="17"/>
      <c r="AR46" s="17"/>
      <c r="AS46" s="337"/>
    </row>
    <row r="47" spans="1:48" s="5" customFormat="1" ht="15" customHeight="1">
      <c r="D47" s="336"/>
      <c r="E47" s="10"/>
      <c r="F47" s="369" t="s">
        <v>3664</v>
      </c>
      <c r="G47" s="22"/>
      <c r="H47" s="369"/>
      <c r="I47" s="369"/>
      <c r="J47" s="369"/>
      <c r="K47" s="369"/>
      <c r="L47" s="369"/>
      <c r="M47" s="353"/>
      <c r="N47" s="353"/>
      <c r="O47" s="353"/>
      <c r="P47" s="353"/>
      <c r="Q47" s="353"/>
      <c r="R47" s="353"/>
      <c r="S47" s="353"/>
      <c r="T47" s="17"/>
      <c r="U47" s="17"/>
      <c r="V47" s="10"/>
      <c r="W47" s="17"/>
      <c r="X47" s="17"/>
      <c r="Y47" s="17"/>
      <c r="Z47" s="17"/>
      <c r="AA47" s="17"/>
      <c r="AB47" s="17"/>
      <c r="AC47" s="353"/>
      <c r="AD47" s="353"/>
      <c r="AE47" s="353"/>
      <c r="AF47" s="353"/>
      <c r="AG47" s="353"/>
      <c r="AH47" s="353"/>
      <c r="AI47" s="353"/>
      <c r="AJ47" s="17"/>
      <c r="AK47" s="17"/>
      <c r="AL47" s="17"/>
      <c r="AM47" s="17"/>
      <c r="AN47" s="17"/>
      <c r="AO47" s="17"/>
      <c r="AP47" s="17"/>
      <c r="AQ47" s="17"/>
      <c r="AR47" s="17"/>
      <c r="AS47" s="337"/>
    </row>
    <row r="48" spans="1:48" s="5" customFormat="1" ht="15" customHeight="1">
      <c r="D48" s="336"/>
      <c r="E48" s="10"/>
      <c r="F48" s="367"/>
      <c r="G48" s="367" t="s">
        <v>3659</v>
      </c>
      <c r="H48" s="367"/>
      <c r="I48" s="10"/>
      <c r="J48" s="367"/>
      <c r="K48" s="367"/>
      <c r="L48" s="367"/>
      <c r="M48" s="353"/>
      <c r="N48" s="353"/>
      <c r="O48" s="353"/>
      <c r="P48" s="353"/>
      <c r="Q48" s="353"/>
      <c r="R48" s="353"/>
      <c r="S48" s="353"/>
      <c r="T48" s="17"/>
      <c r="U48" s="17"/>
      <c r="V48" s="10"/>
      <c r="W48" s="17"/>
      <c r="X48" s="17"/>
      <c r="Y48" s="17"/>
      <c r="Z48" s="17"/>
      <c r="AA48" s="17"/>
      <c r="AB48" s="17"/>
      <c r="AC48" s="353"/>
      <c r="AD48" s="353"/>
      <c r="AE48" s="353"/>
      <c r="AF48" s="353"/>
      <c r="AG48" s="353"/>
      <c r="AH48" s="353"/>
      <c r="AI48" s="353"/>
      <c r="AJ48" s="17"/>
      <c r="AK48" s="17"/>
      <c r="AL48" s="17"/>
      <c r="AM48" s="17"/>
      <c r="AN48" s="17"/>
      <c r="AO48" s="17"/>
      <c r="AP48" s="17"/>
      <c r="AQ48" s="17"/>
      <c r="AR48" s="17"/>
      <c r="AS48" s="337"/>
    </row>
    <row r="49" spans="2:47" s="5" customFormat="1" ht="15" customHeight="1">
      <c r="D49" s="336"/>
      <c r="E49" s="10"/>
      <c r="F49" s="367"/>
      <c r="G49" s="367"/>
      <c r="H49" s="367"/>
      <c r="I49" s="367" t="s">
        <v>3665</v>
      </c>
      <c r="J49" s="367"/>
      <c r="K49" s="367"/>
      <c r="L49" s="367"/>
      <c r="M49" s="353"/>
      <c r="N49" s="353"/>
      <c r="O49" s="353"/>
      <c r="P49" s="353"/>
      <c r="Q49" s="353"/>
      <c r="R49" s="353"/>
      <c r="S49" s="353"/>
      <c r="T49" s="17"/>
      <c r="U49" s="17"/>
      <c r="V49" s="10"/>
      <c r="W49" s="17"/>
      <c r="X49" s="17"/>
      <c r="Y49" s="17"/>
      <c r="Z49" s="17"/>
      <c r="AA49" s="17"/>
      <c r="AB49" s="17"/>
      <c r="AC49" s="353"/>
      <c r="AD49" s="353"/>
      <c r="AE49" s="353"/>
      <c r="AF49" s="353"/>
      <c r="AG49" s="353"/>
      <c r="AH49" s="353"/>
      <c r="AI49" s="353"/>
      <c r="AJ49" s="17"/>
      <c r="AK49" s="17"/>
      <c r="AL49" s="17"/>
      <c r="AM49" s="17"/>
      <c r="AN49" s="17"/>
      <c r="AO49" s="17"/>
      <c r="AP49" s="17"/>
      <c r="AQ49" s="17"/>
      <c r="AR49" s="17"/>
      <c r="AS49" s="337"/>
    </row>
    <row r="50" spans="2:47" s="5" customFormat="1" ht="15" customHeight="1">
      <c r="D50" s="336"/>
      <c r="E50" s="10"/>
      <c r="F50" s="367"/>
      <c r="G50" s="367" t="s">
        <v>3660</v>
      </c>
      <c r="H50" s="367"/>
      <c r="I50" s="367"/>
      <c r="J50" s="367"/>
      <c r="K50" s="367"/>
      <c r="L50" s="367"/>
      <c r="M50" s="353"/>
      <c r="N50" s="353"/>
      <c r="O50" s="353"/>
      <c r="P50" s="353"/>
      <c r="Q50" s="353"/>
      <c r="R50" s="353"/>
      <c r="S50" s="353"/>
      <c r="T50" s="17"/>
      <c r="U50" s="17"/>
      <c r="V50" s="10"/>
      <c r="W50" s="17"/>
      <c r="X50" s="17"/>
      <c r="Y50" s="17"/>
      <c r="Z50" s="17"/>
      <c r="AA50" s="17"/>
      <c r="AB50" s="17"/>
      <c r="AC50" s="353"/>
      <c r="AD50" s="353"/>
      <c r="AE50" s="353"/>
      <c r="AF50" s="353"/>
      <c r="AG50" s="353"/>
      <c r="AH50" s="353"/>
      <c r="AI50" s="353"/>
      <c r="AJ50" s="17"/>
      <c r="AK50" s="17"/>
      <c r="AL50" s="17"/>
      <c r="AM50" s="17"/>
      <c r="AN50" s="17"/>
      <c r="AO50" s="17"/>
      <c r="AP50" s="17"/>
      <c r="AQ50" s="17"/>
      <c r="AR50" s="17"/>
      <c r="AS50" s="337"/>
    </row>
    <row r="51" spans="2:47" s="5" customFormat="1" ht="15" customHeight="1">
      <c r="D51" s="336"/>
      <c r="E51" s="10"/>
      <c r="F51" s="367"/>
      <c r="G51" s="367"/>
      <c r="H51" s="367"/>
      <c r="I51" s="367" t="s">
        <v>3661</v>
      </c>
      <c r="J51" s="367"/>
      <c r="K51" s="367"/>
      <c r="L51" s="367"/>
      <c r="M51" s="353"/>
      <c r="N51" s="353"/>
      <c r="O51" s="353"/>
      <c r="P51" s="353"/>
      <c r="Q51" s="353"/>
      <c r="R51" s="353"/>
      <c r="S51" s="353"/>
      <c r="T51" s="17"/>
      <c r="U51" s="17"/>
      <c r="V51" s="10"/>
      <c r="W51" s="17"/>
      <c r="X51" s="17"/>
      <c r="Y51" s="17"/>
      <c r="Z51" s="17"/>
      <c r="AA51" s="17"/>
      <c r="AB51" s="17"/>
      <c r="AC51" s="353"/>
      <c r="AD51" s="353"/>
      <c r="AE51" s="353"/>
      <c r="AF51" s="353"/>
      <c r="AG51" s="353"/>
      <c r="AH51" s="353"/>
      <c r="AI51" s="353"/>
      <c r="AJ51" s="17"/>
      <c r="AK51" s="17"/>
      <c r="AL51" s="17"/>
      <c r="AM51" s="17"/>
      <c r="AN51" s="17"/>
      <c r="AO51" s="17"/>
      <c r="AP51" s="17"/>
      <c r="AQ51" s="17"/>
      <c r="AR51" s="17"/>
      <c r="AS51" s="337"/>
    </row>
    <row r="52" spans="2:47" s="5" customFormat="1" ht="15" customHeight="1">
      <c r="D52" s="336"/>
      <c r="E52" s="10"/>
      <c r="F52" s="367"/>
      <c r="G52" s="367"/>
      <c r="H52" s="367"/>
      <c r="I52" s="367" t="s">
        <v>3662</v>
      </c>
      <c r="J52" s="367"/>
      <c r="K52" s="367"/>
      <c r="L52" s="367"/>
      <c r="M52" s="353"/>
      <c r="N52" s="353"/>
      <c r="O52" s="353"/>
      <c r="P52" s="353"/>
      <c r="Q52" s="353"/>
      <c r="R52" s="353"/>
      <c r="S52" s="353"/>
      <c r="T52" s="17"/>
      <c r="U52" s="17"/>
      <c r="V52" s="10"/>
      <c r="W52" s="17"/>
      <c r="X52" s="17"/>
      <c r="Y52" s="17"/>
      <c r="Z52" s="17"/>
      <c r="AA52" s="17"/>
      <c r="AB52" s="17"/>
      <c r="AC52" s="353"/>
      <c r="AD52" s="353"/>
      <c r="AE52" s="353"/>
      <c r="AF52" s="353"/>
      <c r="AG52" s="353"/>
      <c r="AH52" s="353"/>
      <c r="AI52" s="353"/>
      <c r="AJ52" s="17"/>
      <c r="AK52" s="17"/>
      <c r="AL52" s="17"/>
      <c r="AM52" s="17"/>
      <c r="AN52" s="17"/>
      <c r="AO52" s="17"/>
      <c r="AP52" s="17"/>
      <c r="AQ52" s="17"/>
      <c r="AR52" s="17"/>
      <c r="AS52" s="337"/>
    </row>
    <row r="53" spans="2:47" s="5" customFormat="1" ht="15" customHeight="1">
      <c r="D53" s="336"/>
      <c r="E53" s="10"/>
      <c r="F53" s="367"/>
      <c r="G53" s="367"/>
      <c r="H53" s="367"/>
      <c r="I53" s="367" t="s">
        <v>3663</v>
      </c>
      <c r="J53" s="367"/>
      <c r="K53" s="367"/>
      <c r="L53" s="367"/>
      <c r="M53" s="353"/>
      <c r="N53" s="353"/>
      <c r="O53" s="353"/>
      <c r="P53" s="353"/>
      <c r="Q53" s="353"/>
      <c r="R53" s="353"/>
      <c r="S53" s="353"/>
      <c r="T53" s="17"/>
      <c r="U53" s="17"/>
      <c r="V53" s="10"/>
      <c r="W53" s="17"/>
      <c r="X53" s="17"/>
      <c r="Y53" s="17"/>
      <c r="Z53" s="17"/>
      <c r="AA53" s="17"/>
      <c r="AB53" s="17"/>
      <c r="AC53" s="353"/>
      <c r="AD53" s="353"/>
      <c r="AE53" s="353"/>
      <c r="AF53" s="353"/>
      <c r="AG53" s="353"/>
      <c r="AH53" s="353"/>
      <c r="AI53" s="353"/>
      <c r="AJ53" s="17"/>
      <c r="AK53" s="17"/>
      <c r="AL53" s="17"/>
      <c r="AM53" s="17"/>
      <c r="AN53" s="17"/>
      <c r="AO53" s="17"/>
      <c r="AP53" s="17"/>
      <c r="AQ53" s="17"/>
      <c r="AR53" s="17"/>
      <c r="AS53" s="337"/>
    </row>
    <row r="54" spans="2:47" s="5" customFormat="1" ht="15" customHeight="1" thickBot="1">
      <c r="D54" s="370"/>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371"/>
      <c r="AL54" s="371"/>
      <c r="AM54" s="371"/>
      <c r="AN54" s="371"/>
      <c r="AO54" s="371"/>
      <c r="AP54" s="371"/>
      <c r="AQ54" s="371"/>
      <c r="AR54" s="371"/>
      <c r="AS54" s="372"/>
    </row>
    <row r="55" spans="2:47" s="5" customFormat="1" ht="15" customHeight="1" thickTop="1">
      <c r="B55" s="1"/>
      <c r="C55" s="1"/>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1"/>
      <c r="AU55"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3923</v>
      </c>
      <c r="C2" s="168"/>
      <c r="D2" s="168"/>
      <c r="E2" s="168"/>
      <c r="F2" s="168"/>
      <c r="G2" s="169"/>
      <c r="H2" s="170"/>
    </row>
    <row r="3" spans="1:8" s="217" customFormat="1" ht="13.5" customHeight="1">
      <c r="A3" s="214"/>
      <c r="B3" s="215"/>
      <c r="C3" s="215"/>
      <c r="D3" s="215"/>
      <c r="E3" s="215"/>
      <c r="F3" s="215"/>
      <c r="G3" s="215"/>
      <c r="H3" s="172"/>
    </row>
    <row r="4" spans="1:8" s="217" customFormat="1" ht="13.5" customHeight="1">
      <c r="A4" s="214"/>
      <c r="B4" s="39" t="s">
        <v>3924</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3925</v>
      </c>
      <c r="C7" s="182" t="s">
        <v>3926</v>
      </c>
      <c r="D7" s="183" t="s">
        <v>1756</v>
      </c>
      <c r="E7" s="184" t="s">
        <v>887</v>
      </c>
      <c r="F7" s="185" t="s">
        <v>888</v>
      </c>
      <c r="G7" s="186" t="s">
        <v>904</v>
      </c>
      <c r="H7" s="180"/>
    </row>
    <row r="8" spans="1:8">
      <c r="B8" s="187" t="s">
        <v>3927</v>
      </c>
      <c r="C8" s="188" t="s">
        <v>3928</v>
      </c>
      <c r="D8" s="189" t="s">
        <v>917</v>
      </c>
      <c r="E8" s="190" t="s">
        <v>893</v>
      </c>
      <c r="F8" s="191"/>
      <c r="G8" s="193"/>
      <c r="H8" s="180"/>
    </row>
    <row r="9" spans="1:8" ht="87">
      <c r="B9" s="187" t="s">
        <v>3929</v>
      </c>
      <c r="C9" s="188" t="s">
        <v>3930</v>
      </c>
      <c r="D9" s="189" t="s">
        <v>1756</v>
      </c>
      <c r="E9" s="190" t="s">
        <v>887</v>
      </c>
      <c r="F9" s="191" t="s">
        <v>3682</v>
      </c>
      <c r="G9" s="193" t="s">
        <v>3931</v>
      </c>
      <c r="H9" s="180"/>
    </row>
    <row r="10" spans="1:8">
      <c r="B10" s="187" t="s">
        <v>3932</v>
      </c>
      <c r="C10" s="188" t="s">
        <v>3933</v>
      </c>
      <c r="D10" s="189" t="s">
        <v>917</v>
      </c>
      <c r="E10" s="190" t="s">
        <v>893</v>
      </c>
      <c r="F10" s="191"/>
      <c r="G10" s="193"/>
      <c r="H10" s="180"/>
    </row>
    <row r="11" spans="1:8" ht="87">
      <c r="B11" s="187" t="s">
        <v>3934</v>
      </c>
      <c r="C11" s="188" t="s">
        <v>3935</v>
      </c>
      <c r="D11" s="189" t="s">
        <v>1756</v>
      </c>
      <c r="E11" s="190" t="s">
        <v>887</v>
      </c>
      <c r="F11" s="191" t="s">
        <v>3682</v>
      </c>
      <c r="G11" s="193" t="s">
        <v>3936</v>
      </c>
      <c r="H11" s="180"/>
    </row>
    <row r="12" spans="1:8">
      <c r="B12" s="187" t="s">
        <v>3937</v>
      </c>
      <c r="C12" s="188" t="s">
        <v>3938</v>
      </c>
      <c r="D12" s="189" t="s">
        <v>917</v>
      </c>
      <c r="E12" s="190" t="s">
        <v>893</v>
      </c>
      <c r="F12" s="191"/>
      <c r="G12" s="193"/>
      <c r="H12" s="180"/>
    </row>
    <row r="13" spans="1:8" ht="87">
      <c r="B13" s="187" t="s">
        <v>3939</v>
      </c>
      <c r="C13" s="188" t="s">
        <v>3940</v>
      </c>
      <c r="D13" s="189" t="s">
        <v>1756</v>
      </c>
      <c r="E13" s="190" t="s">
        <v>887</v>
      </c>
      <c r="F13" s="191" t="s">
        <v>3682</v>
      </c>
      <c r="G13" s="193" t="s">
        <v>3941</v>
      </c>
      <c r="H13" s="180"/>
    </row>
    <row r="14" spans="1:8">
      <c r="B14" s="187" t="s">
        <v>3942</v>
      </c>
      <c r="C14" s="188" t="s">
        <v>3943</v>
      </c>
      <c r="D14" s="189" t="s">
        <v>917</v>
      </c>
      <c r="E14" s="190" t="s">
        <v>893</v>
      </c>
      <c r="F14" s="191"/>
      <c r="G14" s="193"/>
      <c r="H14" s="180"/>
    </row>
    <row r="15" spans="1:8" ht="87">
      <c r="B15" s="187" t="s">
        <v>3944</v>
      </c>
      <c r="C15" s="188" t="s">
        <v>3945</v>
      </c>
      <c r="D15" s="189" t="s">
        <v>1756</v>
      </c>
      <c r="E15" s="190" t="s">
        <v>887</v>
      </c>
      <c r="F15" s="191" t="s">
        <v>3682</v>
      </c>
      <c r="G15" s="193" t="s">
        <v>3946</v>
      </c>
      <c r="H15" s="180"/>
    </row>
    <row r="16" spans="1:8">
      <c r="B16" s="187" t="s">
        <v>3947</v>
      </c>
      <c r="C16" s="188" t="s">
        <v>3948</v>
      </c>
      <c r="D16" s="189" t="s">
        <v>917</v>
      </c>
      <c r="E16" s="190" t="s">
        <v>893</v>
      </c>
      <c r="F16" s="191"/>
      <c r="G16" s="193"/>
      <c r="H16" s="180"/>
    </row>
    <row r="17" spans="1:8" ht="87">
      <c r="B17" s="187" t="s">
        <v>3949</v>
      </c>
      <c r="C17" s="188" t="s">
        <v>3950</v>
      </c>
      <c r="D17" s="189" t="s">
        <v>1756</v>
      </c>
      <c r="E17" s="190" t="s">
        <v>887</v>
      </c>
      <c r="F17" s="191" t="s">
        <v>3682</v>
      </c>
      <c r="G17" s="193" t="s">
        <v>3951</v>
      </c>
      <c r="H17" s="180"/>
    </row>
    <row r="18" spans="1:8">
      <c r="B18" s="187" t="s">
        <v>3952</v>
      </c>
      <c r="C18" s="188" t="s">
        <v>3953</v>
      </c>
      <c r="D18" s="189" t="s">
        <v>917</v>
      </c>
      <c r="E18" s="190" t="s">
        <v>893</v>
      </c>
      <c r="F18" s="191"/>
      <c r="G18" s="193"/>
      <c r="H18" s="180"/>
    </row>
    <row r="19" spans="1:8" ht="87">
      <c r="B19" s="187" t="s">
        <v>3954</v>
      </c>
      <c r="C19" s="188" t="s">
        <v>3955</v>
      </c>
      <c r="D19" s="189" t="s">
        <v>1756</v>
      </c>
      <c r="E19" s="190" t="s">
        <v>887</v>
      </c>
      <c r="F19" s="191" t="s">
        <v>3682</v>
      </c>
      <c r="G19" s="193" t="s">
        <v>3956</v>
      </c>
      <c r="H19" s="180"/>
    </row>
    <row r="20" spans="1:8">
      <c r="B20" s="187" t="s">
        <v>3957</v>
      </c>
      <c r="C20" s="188" t="s">
        <v>3958</v>
      </c>
      <c r="D20" s="189" t="s">
        <v>917</v>
      </c>
      <c r="E20" s="190" t="s">
        <v>893</v>
      </c>
      <c r="F20" s="191"/>
      <c r="G20" s="193"/>
      <c r="H20" s="180"/>
    </row>
    <row r="21" spans="1:8" ht="58">
      <c r="B21" s="187" t="s">
        <v>3959</v>
      </c>
      <c r="C21" s="188" t="s">
        <v>3960</v>
      </c>
      <c r="D21" s="189" t="s">
        <v>1756</v>
      </c>
      <c r="E21" s="190" t="s">
        <v>887</v>
      </c>
      <c r="F21" s="191" t="s">
        <v>3682</v>
      </c>
      <c r="G21" s="193" t="s">
        <v>3961</v>
      </c>
      <c r="H21" s="180"/>
    </row>
    <row r="22" spans="1:8">
      <c r="B22" s="187" t="s">
        <v>3962</v>
      </c>
      <c r="C22" s="188" t="s">
        <v>3963</v>
      </c>
      <c r="D22" s="189" t="s">
        <v>917</v>
      </c>
      <c r="E22" s="190" t="s">
        <v>893</v>
      </c>
      <c r="F22" s="191"/>
      <c r="G22" s="193"/>
      <c r="H22" s="180"/>
    </row>
    <row r="23" spans="1:8" ht="16.5" thickBot="1">
      <c r="B23" s="187" t="s">
        <v>3964</v>
      </c>
      <c r="C23" s="188" t="s">
        <v>3965</v>
      </c>
      <c r="D23" s="189" t="s">
        <v>1756</v>
      </c>
      <c r="E23" s="190" t="s">
        <v>887</v>
      </c>
      <c r="F23" s="191"/>
      <c r="G23" s="193" t="s">
        <v>3966</v>
      </c>
      <c r="H23" s="180"/>
    </row>
    <row r="24" spans="1:8" s="162" customFormat="1" ht="20.149999999999999" customHeight="1">
      <c r="A24" s="399"/>
      <c r="B24" s="400"/>
      <c r="C24" s="401"/>
      <c r="D24" s="402"/>
      <c r="E24" s="242"/>
      <c r="F24" s="242"/>
      <c r="G24" s="243"/>
      <c r="H24" s="244"/>
    </row>
    <row r="25" spans="1:8" s="162" customFormat="1" ht="20.149999999999999" customHeight="1" thickBot="1">
      <c r="A25" s="399"/>
      <c r="B25" s="403"/>
      <c r="C25" s="275"/>
      <c r="D25" s="276"/>
      <c r="E25" s="249"/>
      <c r="F25" s="249"/>
      <c r="G25" s="250"/>
      <c r="H25" s="244"/>
    </row>
    <row r="26" spans="1:8" ht="20.149999999999999" customHeight="1">
      <c r="B26" s="379" t="s">
        <v>3967</v>
      </c>
      <c r="C26" s="240"/>
      <c r="D26" s="241"/>
      <c r="E26" s="203"/>
      <c r="F26" s="203"/>
      <c r="G26" s="329"/>
      <c r="H26" s="180"/>
    </row>
    <row r="27" spans="1:8" ht="20.149999999999999" customHeight="1">
      <c r="B27" s="380" t="s">
        <v>3968</v>
      </c>
      <c r="C27" s="268"/>
      <c r="D27" s="269"/>
      <c r="E27" s="270"/>
      <c r="F27" s="270"/>
      <c r="G27" s="255"/>
      <c r="H27" s="180"/>
    </row>
    <row r="28" spans="1:8" ht="20.149999999999999" customHeight="1">
      <c r="B28" s="380" t="s">
        <v>3969</v>
      </c>
      <c r="C28" s="268"/>
      <c r="D28" s="269"/>
      <c r="E28" s="270"/>
      <c r="F28" s="270"/>
      <c r="G28" s="255"/>
      <c r="H28" s="180"/>
    </row>
    <row r="29" spans="1:8" ht="20.149999999999999" customHeight="1">
      <c r="B29" s="380"/>
      <c r="C29" s="268"/>
      <c r="D29" s="269"/>
      <c r="E29" s="270"/>
      <c r="F29" s="270"/>
      <c r="G29" s="255"/>
      <c r="H29" s="180"/>
    </row>
    <row r="30" spans="1:8" ht="20.149999999999999" customHeight="1">
      <c r="B30" s="404" t="s">
        <v>3970</v>
      </c>
      <c r="C30" s="405"/>
      <c r="D30" s="406" t="s">
        <v>3971</v>
      </c>
      <c r="E30" s="407"/>
      <c r="F30" s="270"/>
      <c r="G30" s="255"/>
      <c r="H30" s="180"/>
    </row>
    <row r="31" spans="1:8" ht="20.149999999999999" customHeight="1">
      <c r="B31" s="380"/>
      <c r="C31" s="268"/>
      <c r="D31" s="269"/>
      <c r="E31" s="270"/>
      <c r="F31" s="270"/>
      <c r="G31" s="255"/>
      <c r="H31" s="180"/>
    </row>
    <row r="32" spans="1:8" ht="20.149999999999999" customHeight="1">
      <c r="B32" s="380"/>
      <c r="C32" s="268"/>
      <c r="D32" s="269"/>
      <c r="E32" s="270"/>
      <c r="F32" s="270"/>
      <c r="G32" s="255"/>
      <c r="H32" s="180"/>
    </row>
    <row r="33" spans="2:8" ht="20.149999999999999" customHeight="1">
      <c r="B33" s="380"/>
      <c r="C33" s="268"/>
      <c r="D33" s="269"/>
      <c r="E33" s="270"/>
      <c r="F33" s="270"/>
      <c r="G33" s="255"/>
      <c r="H33" s="180"/>
    </row>
    <row r="34" spans="2:8" ht="20.149999999999999" customHeight="1">
      <c r="B34" s="380"/>
      <c r="C34" s="268"/>
      <c r="D34" s="269"/>
      <c r="E34" s="270"/>
      <c r="F34" s="270"/>
      <c r="G34" s="255"/>
      <c r="H34" s="180"/>
    </row>
    <row r="35" spans="2:8" ht="20.149999999999999" customHeight="1">
      <c r="B35" s="380"/>
      <c r="C35" s="268"/>
      <c r="D35" s="269"/>
      <c r="E35" s="270"/>
      <c r="F35" s="270"/>
      <c r="G35" s="255"/>
      <c r="H35" s="180"/>
    </row>
    <row r="36" spans="2:8" ht="20.149999999999999" customHeight="1">
      <c r="B36" s="380"/>
      <c r="C36" s="268"/>
      <c r="D36" s="269"/>
      <c r="E36" s="270"/>
      <c r="F36" s="270"/>
      <c r="G36" s="255"/>
      <c r="H36" s="180"/>
    </row>
    <row r="37" spans="2:8" ht="20.149999999999999" customHeight="1">
      <c r="B37" s="380"/>
      <c r="C37" s="268"/>
      <c r="D37" s="269"/>
      <c r="E37" s="270"/>
      <c r="F37" s="270"/>
      <c r="G37" s="255"/>
      <c r="H37" s="180"/>
    </row>
    <row r="38" spans="2:8" ht="20.149999999999999" customHeight="1">
      <c r="B38" s="380"/>
      <c r="C38" s="268"/>
      <c r="D38" s="269"/>
      <c r="E38" s="270"/>
      <c r="F38" s="270"/>
      <c r="G38" s="255"/>
      <c r="H38" s="180"/>
    </row>
    <row r="39" spans="2:8" ht="20.149999999999999" customHeight="1">
      <c r="B39" s="380"/>
      <c r="C39" s="268"/>
      <c r="D39" s="269"/>
      <c r="E39" s="270"/>
      <c r="F39" s="270"/>
      <c r="G39" s="255"/>
      <c r="H39" s="180"/>
    </row>
    <row r="40" spans="2:8" ht="20.149999999999999" customHeight="1">
      <c r="B40" s="380"/>
      <c r="C40" s="268"/>
      <c r="D40" s="269"/>
      <c r="E40" s="270"/>
      <c r="F40" s="270"/>
      <c r="G40" s="255"/>
      <c r="H40" s="180"/>
    </row>
    <row r="41" spans="2:8" ht="20.149999999999999" customHeight="1">
      <c r="B41" s="380" t="s">
        <v>3972</v>
      </c>
      <c r="C41" s="268"/>
      <c r="D41" s="269"/>
      <c r="E41" s="270"/>
      <c r="F41" s="270"/>
      <c r="G41" s="255"/>
      <c r="H41" s="180"/>
    </row>
    <row r="42" spans="2:8" ht="20.149999999999999" customHeight="1">
      <c r="B42" s="380" t="s">
        <v>3973</v>
      </c>
      <c r="C42" s="268"/>
      <c r="D42" s="269"/>
      <c r="E42" s="270"/>
      <c r="F42" s="270"/>
      <c r="G42" s="255"/>
      <c r="H42" s="180"/>
    </row>
    <row r="43" spans="2:8" ht="20.149999999999999" customHeight="1">
      <c r="B43" s="380"/>
      <c r="C43" s="268"/>
      <c r="D43" s="269"/>
      <c r="E43" s="270"/>
      <c r="F43" s="270"/>
      <c r="G43" s="255"/>
      <c r="H43" s="180"/>
    </row>
    <row r="44" spans="2:8" ht="20.149999999999999" customHeight="1">
      <c r="B44" s="404" t="s">
        <v>3970</v>
      </c>
      <c r="C44" s="268"/>
      <c r="D44" s="406" t="s">
        <v>3971</v>
      </c>
      <c r="E44" s="270"/>
      <c r="F44" s="270"/>
      <c r="G44" s="255"/>
      <c r="H44" s="180"/>
    </row>
    <row r="45" spans="2:8" ht="20.149999999999999" customHeight="1">
      <c r="B45" s="380"/>
      <c r="C45" s="268"/>
      <c r="D45" s="269"/>
      <c r="E45" s="270"/>
      <c r="F45" s="270"/>
      <c r="G45" s="255"/>
      <c r="H45" s="180"/>
    </row>
    <row r="46" spans="2:8" ht="20.149999999999999" customHeight="1">
      <c r="B46" s="380"/>
      <c r="C46" s="268"/>
      <c r="D46" s="269"/>
      <c r="E46" s="270"/>
      <c r="F46" s="270"/>
      <c r="G46" s="255"/>
      <c r="H46" s="180"/>
    </row>
    <row r="47" spans="2:8" ht="20.149999999999999" customHeight="1">
      <c r="B47" s="380"/>
      <c r="C47" s="268"/>
      <c r="D47" s="269"/>
      <c r="E47" s="270"/>
      <c r="F47" s="270"/>
      <c r="G47" s="255"/>
      <c r="H47" s="180"/>
    </row>
    <row r="48" spans="2:8" ht="20.149999999999999" customHeight="1">
      <c r="B48" s="380"/>
      <c r="C48" s="268"/>
      <c r="D48" s="269"/>
      <c r="E48" s="270"/>
      <c r="F48" s="270"/>
      <c r="G48" s="255"/>
      <c r="H48" s="180"/>
    </row>
    <row r="49" spans="2:8" ht="20.149999999999999" customHeight="1">
      <c r="B49" s="380"/>
      <c r="C49" s="268"/>
      <c r="D49" s="269"/>
      <c r="E49" s="270"/>
      <c r="F49" s="270"/>
      <c r="G49" s="255"/>
      <c r="H49" s="180"/>
    </row>
    <row r="50" spans="2:8" ht="20.149999999999999" customHeight="1">
      <c r="B50" s="380"/>
      <c r="C50" s="268"/>
      <c r="D50" s="269"/>
      <c r="E50" s="270"/>
      <c r="F50" s="270"/>
      <c r="G50" s="255"/>
      <c r="H50" s="180"/>
    </row>
    <row r="51" spans="2:8" ht="20.149999999999999" customHeight="1">
      <c r="B51" s="380"/>
      <c r="C51" s="268"/>
      <c r="D51" s="269"/>
      <c r="E51" s="270"/>
      <c r="F51" s="270"/>
      <c r="G51" s="255"/>
      <c r="H51" s="180"/>
    </row>
    <row r="52" spans="2:8" ht="20.149999999999999" customHeight="1">
      <c r="B52" s="380"/>
      <c r="C52" s="268"/>
      <c r="D52" s="269"/>
      <c r="E52" s="270"/>
      <c r="F52" s="270"/>
      <c r="G52" s="255"/>
      <c r="H52" s="180"/>
    </row>
    <row r="53" spans="2:8" ht="20.149999999999999" customHeight="1">
      <c r="B53" s="380"/>
      <c r="C53" s="268"/>
      <c r="D53" s="269"/>
      <c r="E53" s="270"/>
      <c r="F53" s="270"/>
      <c r="G53" s="255"/>
      <c r="H53" s="180"/>
    </row>
    <row r="54" spans="2:8" ht="20.149999999999999" customHeight="1">
      <c r="B54" s="380"/>
      <c r="C54" s="268"/>
      <c r="D54" s="269"/>
      <c r="E54" s="270"/>
      <c r="F54" s="270"/>
      <c r="G54" s="255"/>
      <c r="H54" s="180"/>
    </row>
    <row r="55" spans="2:8" ht="20.149999999999999" customHeight="1" thickBot="1">
      <c r="B55" s="381"/>
      <c r="C55" s="246"/>
      <c r="D55" s="247"/>
      <c r="E55" s="248"/>
      <c r="F55" s="248"/>
      <c r="G55" s="273"/>
      <c r="H55" s="180"/>
    </row>
    <row r="56" spans="2:8" ht="20.149999999999999" customHeight="1">
      <c r="B56" s="200"/>
      <c r="C56" s="200"/>
      <c r="D56" s="201"/>
      <c r="E56" s="202"/>
      <c r="F56" s="202"/>
      <c r="G56" s="200"/>
      <c r="H56"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398"/>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531</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354</v>
      </c>
      <c r="C5" s="182" t="s">
        <v>3974</v>
      </c>
      <c r="D5" s="183" t="s">
        <v>1757</v>
      </c>
      <c r="E5" s="184" t="s">
        <v>887</v>
      </c>
      <c r="F5" s="185" t="s">
        <v>888</v>
      </c>
      <c r="G5" s="186" t="s">
        <v>904</v>
      </c>
      <c r="H5" s="180"/>
    </row>
    <row r="6" spans="1:8">
      <c r="B6" s="187" t="s">
        <v>355</v>
      </c>
      <c r="C6" s="188" t="s">
        <v>3975</v>
      </c>
      <c r="D6" s="189" t="s">
        <v>1079</v>
      </c>
      <c r="E6" s="190" t="s">
        <v>893</v>
      </c>
      <c r="F6" s="191"/>
      <c r="G6" s="193"/>
      <c r="H6" s="180"/>
    </row>
    <row r="7" spans="1:8">
      <c r="B7" s="187" t="s">
        <v>3976</v>
      </c>
      <c r="C7" s="188" t="s">
        <v>3977</v>
      </c>
      <c r="D7" s="189" t="s">
        <v>892</v>
      </c>
      <c r="E7" s="190" t="s">
        <v>1527</v>
      </c>
      <c r="F7" s="191"/>
      <c r="G7" s="193"/>
      <c r="H7" s="180"/>
    </row>
    <row r="8" spans="1:8">
      <c r="B8" s="187" t="s">
        <v>1022</v>
      </c>
      <c r="C8" s="188" t="s">
        <v>3978</v>
      </c>
      <c r="D8" s="189" t="s">
        <v>917</v>
      </c>
      <c r="E8" s="190" t="s">
        <v>1527</v>
      </c>
      <c r="F8" s="191"/>
      <c r="G8" s="193"/>
      <c r="H8" s="180"/>
    </row>
    <row r="9" spans="1:8">
      <c r="B9" s="187" t="s">
        <v>1024</v>
      </c>
      <c r="C9" s="188" t="s">
        <v>3979</v>
      </c>
      <c r="D9" s="189" t="s">
        <v>917</v>
      </c>
      <c r="E9" s="190" t="s">
        <v>1527</v>
      </c>
      <c r="F9" s="191"/>
      <c r="G9" s="193"/>
      <c r="H9" s="180"/>
    </row>
    <row r="10" spans="1:8" ht="16.5" thickBot="1">
      <c r="B10" s="187" t="s">
        <v>1026</v>
      </c>
      <c r="C10" s="188" t="s">
        <v>3980</v>
      </c>
      <c r="D10" s="189" t="s">
        <v>917</v>
      </c>
      <c r="E10" s="190" t="s">
        <v>893</v>
      </c>
      <c r="F10" s="191"/>
      <c r="G10" s="193"/>
      <c r="H10" s="180"/>
    </row>
    <row r="11" spans="1:8" s="42" customFormat="1" ht="18">
      <c r="A11" s="6"/>
      <c r="B11" s="221" t="s">
        <v>3981</v>
      </c>
      <c r="C11" s="408"/>
      <c r="D11" s="409"/>
      <c r="E11" s="410"/>
      <c r="F11" s="410"/>
      <c r="G11" s="411"/>
      <c r="H11" s="180"/>
    </row>
    <row r="12" spans="1:8" s="42" customFormat="1" ht="18.5" thickBot="1">
      <c r="A12" s="6"/>
      <c r="B12" s="412" t="s">
        <v>3982</v>
      </c>
      <c r="C12" s="413"/>
      <c r="D12" s="414"/>
      <c r="E12" s="415"/>
      <c r="F12" s="415"/>
      <c r="G12" s="387"/>
      <c r="H12" s="180"/>
    </row>
    <row r="13" spans="1:8" ht="29">
      <c r="B13" s="181" t="s">
        <v>3983</v>
      </c>
      <c r="C13" s="182" t="s">
        <v>3984</v>
      </c>
      <c r="D13" s="183" t="s">
        <v>886</v>
      </c>
      <c r="E13" s="184" t="s">
        <v>1846</v>
      </c>
      <c r="F13" s="185"/>
      <c r="G13" s="213" t="s">
        <v>3985</v>
      </c>
      <c r="H13" s="180"/>
    </row>
    <row r="14" spans="1:8">
      <c r="B14" s="187" t="s">
        <v>3986</v>
      </c>
      <c r="C14" s="188" t="s">
        <v>3987</v>
      </c>
      <c r="D14" s="189" t="s">
        <v>886</v>
      </c>
      <c r="E14" s="190" t="s">
        <v>1413</v>
      </c>
      <c r="F14" s="191"/>
      <c r="G14" s="206"/>
      <c r="H14" s="180"/>
    </row>
    <row r="15" spans="1:8">
      <c r="B15" s="187" t="s">
        <v>3988</v>
      </c>
      <c r="C15" s="188" t="s">
        <v>3989</v>
      </c>
      <c r="D15" s="189" t="s">
        <v>886</v>
      </c>
      <c r="E15" s="190" t="s">
        <v>1413</v>
      </c>
      <c r="F15" s="191"/>
      <c r="G15" s="206"/>
      <c r="H15" s="180"/>
    </row>
    <row r="16" spans="1:8">
      <c r="B16" s="187" t="s">
        <v>3990</v>
      </c>
      <c r="C16" s="188" t="s">
        <v>3991</v>
      </c>
      <c r="D16" s="189" t="s">
        <v>886</v>
      </c>
      <c r="E16" s="190" t="s">
        <v>1413</v>
      </c>
      <c r="F16" s="191"/>
      <c r="G16" s="206"/>
      <c r="H16" s="180"/>
    </row>
    <row r="17" spans="1:8" ht="16.5" thickBot="1">
      <c r="B17" s="194" t="s">
        <v>3992</v>
      </c>
      <c r="C17" s="195" t="s">
        <v>3993</v>
      </c>
      <c r="D17" s="196" t="s">
        <v>886</v>
      </c>
      <c r="E17" s="197" t="s">
        <v>1413</v>
      </c>
      <c r="F17" s="198"/>
      <c r="G17" s="207"/>
      <c r="H17" s="180"/>
    </row>
    <row r="18" spans="1:8" s="42" customFormat="1" ht="18">
      <c r="A18" s="6"/>
      <c r="B18" s="221" t="s">
        <v>3994</v>
      </c>
      <c r="C18" s="408"/>
      <c r="D18" s="409"/>
      <c r="E18" s="410"/>
      <c r="F18" s="410"/>
      <c r="G18" s="411"/>
      <c r="H18" s="180"/>
    </row>
    <row r="19" spans="1:8" s="42" customFormat="1" ht="18.5" thickBot="1">
      <c r="A19" s="6"/>
      <c r="B19" s="412" t="s">
        <v>3995</v>
      </c>
      <c r="C19" s="413"/>
      <c r="D19" s="414"/>
      <c r="E19" s="415"/>
      <c r="F19" s="415"/>
      <c r="G19" s="387"/>
      <c r="H19" s="180"/>
    </row>
    <row r="20" spans="1:8" ht="20.149999999999999" customHeight="1" thickBot="1">
      <c r="B20" s="416" t="s">
        <v>3996</v>
      </c>
      <c r="C20" s="417"/>
      <c r="D20" s="418"/>
      <c r="E20" s="419"/>
      <c r="F20" s="419"/>
      <c r="G20" s="421"/>
      <c r="H20" s="180"/>
    </row>
    <row r="21" spans="1:8">
      <c r="B21" s="383" t="s">
        <v>532</v>
      </c>
      <c r="C21" s="280" t="s">
        <v>3997</v>
      </c>
      <c r="D21" s="384" t="s">
        <v>897</v>
      </c>
      <c r="E21" s="385" t="s">
        <v>898</v>
      </c>
      <c r="F21" s="386"/>
      <c r="G21" s="230" t="s">
        <v>1082</v>
      </c>
      <c r="H21" s="180"/>
    </row>
    <row r="22" spans="1:8">
      <c r="B22" s="187" t="s">
        <v>533</v>
      </c>
      <c r="C22" s="188" t="s">
        <v>3998</v>
      </c>
      <c r="D22" s="189" t="s">
        <v>897</v>
      </c>
      <c r="E22" s="190" t="s">
        <v>898</v>
      </c>
      <c r="F22" s="191"/>
      <c r="G22" s="193" t="s">
        <v>3999</v>
      </c>
      <c r="H22" s="180"/>
    </row>
    <row r="23" spans="1:8" ht="29">
      <c r="B23" s="187" t="s">
        <v>534</v>
      </c>
      <c r="C23" s="188" t="s">
        <v>4000</v>
      </c>
      <c r="D23" s="189" t="s">
        <v>897</v>
      </c>
      <c r="E23" s="190" t="s">
        <v>898</v>
      </c>
      <c r="F23" s="191"/>
      <c r="G23" s="193" t="s">
        <v>4001</v>
      </c>
      <c r="H23" s="180"/>
    </row>
    <row r="24" spans="1:8">
      <c r="B24" s="187" t="s">
        <v>535</v>
      </c>
      <c r="C24" s="188" t="s">
        <v>4002</v>
      </c>
      <c r="D24" s="189" t="s">
        <v>1683</v>
      </c>
      <c r="E24" s="190" t="s">
        <v>1413</v>
      </c>
      <c r="F24" s="191"/>
      <c r="G24" s="193" t="s">
        <v>4003</v>
      </c>
      <c r="H24" s="180"/>
    </row>
    <row r="25" spans="1:8" ht="43.5">
      <c r="B25" s="187" t="s">
        <v>536</v>
      </c>
      <c r="C25" s="188" t="s">
        <v>4004</v>
      </c>
      <c r="D25" s="189" t="s">
        <v>897</v>
      </c>
      <c r="E25" s="190" t="s">
        <v>898</v>
      </c>
      <c r="F25" s="191"/>
      <c r="G25" s="193" t="s">
        <v>4005</v>
      </c>
      <c r="H25" s="180"/>
    </row>
    <row r="26" spans="1:8" ht="32">
      <c r="B26" s="187" t="s">
        <v>4006</v>
      </c>
      <c r="C26" s="188" t="s">
        <v>4007</v>
      </c>
      <c r="D26" s="189" t="s">
        <v>897</v>
      </c>
      <c r="E26" s="190" t="s">
        <v>898</v>
      </c>
      <c r="F26" s="191"/>
      <c r="G26" s="193" t="s">
        <v>4008</v>
      </c>
      <c r="H26" s="180"/>
    </row>
    <row r="27" spans="1:8" ht="43.5">
      <c r="B27" s="187" t="s">
        <v>4009</v>
      </c>
      <c r="C27" s="188" t="s">
        <v>4010</v>
      </c>
      <c r="D27" s="189" t="s">
        <v>897</v>
      </c>
      <c r="E27" s="190" t="s">
        <v>898</v>
      </c>
      <c r="F27" s="191"/>
      <c r="G27" s="193" t="s">
        <v>4011</v>
      </c>
      <c r="H27" s="180"/>
    </row>
    <row r="28" spans="1:8" ht="29">
      <c r="B28" s="187" t="s">
        <v>539</v>
      </c>
      <c r="C28" s="188" t="s">
        <v>4012</v>
      </c>
      <c r="D28" s="189" t="s">
        <v>897</v>
      </c>
      <c r="E28" s="190" t="s">
        <v>898</v>
      </c>
      <c r="F28" s="191"/>
      <c r="G28" s="193" t="s">
        <v>4013</v>
      </c>
      <c r="H28" s="180"/>
    </row>
    <row r="29" spans="1:8" ht="29">
      <c r="B29" s="187" t="s">
        <v>540</v>
      </c>
      <c r="C29" s="188" t="s">
        <v>4014</v>
      </c>
      <c r="D29" s="189" t="s">
        <v>897</v>
      </c>
      <c r="E29" s="190" t="s">
        <v>898</v>
      </c>
      <c r="F29" s="191"/>
      <c r="G29" s="193" t="s">
        <v>4015</v>
      </c>
      <c r="H29" s="180"/>
    </row>
    <row r="30" spans="1:8">
      <c r="B30" s="187" t="s">
        <v>541</v>
      </c>
      <c r="C30" s="188" t="s">
        <v>4016</v>
      </c>
      <c r="D30" s="189" t="s">
        <v>1683</v>
      </c>
      <c r="E30" s="190" t="s">
        <v>1413</v>
      </c>
      <c r="F30" s="191"/>
      <c r="G30" s="193" t="s">
        <v>4017</v>
      </c>
      <c r="H30" s="180"/>
    </row>
    <row r="31" spans="1:8" ht="43.5">
      <c r="B31" s="187" t="s">
        <v>542</v>
      </c>
      <c r="C31" s="188" t="s">
        <v>4018</v>
      </c>
      <c r="D31" s="189" t="s">
        <v>897</v>
      </c>
      <c r="E31" s="190" t="s">
        <v>898</v>
      </c>
      <c r="F31" s="191"/>
      <c r="G31" s="193" t="s">
        <v>4019</v>
      </c>
      <c r="H31" s="180"/>
    </row>
    <row r="32" spans="1:8" ht="29">
      <c r="B32" s="187" t="s">
        <v>4020</v>
      </c>
      <c r="C32" s="188" t="s">
        <v>4021</v>
      </c>
      <c r="D32" s="189" t="s">
        <v>897</v>
      </c>
      <c r="E32" s="190" t="s">
        <v>898</v>
      </c>
      <c r="F32" s="191"/>
      <c r="G32" s="193" t="s">
        <v>4022</v>
      </c>
      <c r="H32" s="180"/>
    </row>
    <row r="33" spans="2:8" ht="44" thickBot="1">
      <c r="B33" s="187" t="s">
        <v>4023</v>
      </c>
      <c r="C33" s="188" t="s">
        <v>4024</v>
      </c>
      <c r="D33" s="189" t="s">
        <v>897</v>
      </c>
      <c r="E33" s="190" t="s">
        <v>898</v>
      </c>
      <c r="F33" s="191"/>
      <c r="G33" s="193" t="s">
        <v>4025</v>
      </c>
      <c r="H33" s="180"/>
    </row>
    <row r="34" spans="2:8" ht="20.149999999999999" customHeight="1" thickBot="1">
      <c r="B34" s="416" t="s">
        <v>4026</v>
      </c>
      <c r="C34" s="417"/>
      <c r="D34" s="418"/>
      <c r="E34" s="419"/>
      <c r="F34" s="419"/>
      <c r="G34" s="421"/>
      <c r="H34" s="180"/>
    </row>
    <row r="35" spans="2:8" ht="20.149999999999999" customHeight="1" thickBot="1">
      <c r="B35" s="416" t="s">
        <v>4027</v>
      </c>
      <c r="C35" s="417"/>
      <c r="D35" s="418"/>
      <c r="E35" s="419"/>
      <c r="F35" s="419"/>
      <c r="G35" s="421"/>
      <c r="H35" s="180"/>
    </row>
    <row r="36" spans="2:8" ht="29">
      <c r="B36" s="181" t="s">
        <v>4028</v>
      </c>
      <c r="C36" s="182" t="s">
        <v>4029</v>
      </c>
      <c r="D36" s="382" t="s">
        <v>897</v>
      </c>
      <c r="E36" s="261" t="s">
        <v>972</v>
      </c>
      <c r="F36" s="185"/>
      <c r="G36" s="186" t="s">
        <v>4030</v>
      </c>
      <c r="H36" s="180"/>
    </row>
    <row r="37" spans="2:8" ht="29">
      <c r="B37" s="187" t="s">
        <v>4031</v>
      </c>
      <c r="C37" s="188" t="s">
        <v>4032</v>
      </c>
      <c r="D37" s="189" t="s">
        <v>4033</v>
      </c>
      <c r="E37" s="190" t="s">
        <v>972</v>
      </c>
      <c r="F37" s="191"/>
      <c r="G37" s="193" t="s">
        <v>4034</v>
      </c>
      <c r="H37" s="180"/>
    </row>
    <row r="38" spans="2:8" ht="43.5">
      <c r="B38" s="187" t="s">
        <v>4035</v>
      </c>
      <c r="C38" s="188" t="s">
        <v>4036</v>
      </c>
      <c r="D38" s="189" t="s">
        <v>897</v>
      </c>
      <c r="E38" s="190" t="s">
        <v>972</v>
      </c>
      <c r="F38" s="191"/>
      <c r="G38" s="193" t="s">
        <v>4037</v>
      </c>
      <c r="H38" s="180"/>
    </row>
    <row r="39" spans="2:8" ht="32">
      <c r="B39" s="187" t="s">
        <v>4038</v>
      </c>
      <c r="C39" s="188" t="s">
        <v>4039</v>
      </c>
      <c r="D39" s="189" t="s">
        <v>886</v>
      </c>
      <c r="E39" s="190" t="s">
        <v>1386</v>
      </c>
      <c r="F39" s="191"/>
      <c r="G39" s="193" t="s">
        <v>4040</v>
      </c>
      <c r="H39" s="180"/>
    </row>
    <row r="40" spans="2:8" ht="32">
      <c r="B40" s="187" t="s">
        <v>4041</v>
      </c>
      <c r="C40" s="188" t="s">
        <v>4042</v>
      </c>
      <c r="D40" s="189" t="s">
        <v>897</v>
      </c>
      <c r="E40" s="190" t="s">
        <v>972</v>
      </c>
      <c r="F40" s="191"/>
      <c r="G40" s="193" t="s">
        <v>4043</v>
      </c>
      <c r="H40" s="180"/>
    </row>
    <row r="41" spans="2:8" ht="32">
      <c r="B41" s="187" t="s">
        <v>4044</v>
      </c>
      <c r="C41" s="188" t="s">
        <v>4045</v>
      </c>
      <c r="D41" s="189" t="s">
        <v>1103</v>
      </c>
      <c r="E41" s="190" t="s">
        <v>972</v>
      </c>
      <c r="F41" s="191"/>
      <c r="G41" s="193" t="s">
        <v>4046</v>
      </c>
      <c r="H41" s="180"/>
    </row>
    <row r="42" spans="2:8" ht="32">
      <c r="B42" s="187" t="s">
        <v>4047</v>
      </c>
      <c r="C42" s="188" t="s">
        <v>4048</v>
      </c>
      <c r="D42" s="189" t="s">
        <v>897</v>
      </c>
      <c r="E42" s="190" t="s">
        <v>972</v>
      </c>
      <c r="F42" s="191"/>
      <c r="G42" s="193" t="s">
        <v>4049</v>
      </c>
      <c r="H42" s="180"/>
    </row>
    <row r="43" spans="2:8" ht="58">
      <c r="B43" s="187" t="s">
        <v>4050</v>
      </c>
      <c r="C43" s="188" t="s">
        <v>4051</v>
      </c>
      <c r="D43" s="189" t="s">
        <v>1683</v>
      </c>
      <c r="E43" s="190" t="s">
        <v>972</v>
      </c>
      <c r="F43" s="191"/>
      <c r="G43" s="193" t="s">
        <v>4052</v>
      </c>
      <c r="H43" s="180"/>
    </row>
    <row r="44" spans="2:8" ht="58">
      <c r="B44" s="187" t="s">
        <v>4053</v>
      </c>
      <c r="C44" s="188" t="s">
        <v>4054</v>
      </c>
      <c r="D44" s="189" t="s">
        <v>1103</v>
      </c>
      <c r="E44" s="190" t="s">
        <v>972</v>
      </c>
      <c r="F44" s="191"/>
      <c r="G44" s="193" t="s">
        <v>4055</v>
      </c>
      <c r="H44" s="180"/>
    </row>
    <row r="45" spans="2:8" ht="32">
      <c r="B45" s="187" t="s">
        <v>4056</v>
      </c>
      <c r="C45" s="188" t="s">
        <v>4057</v>
      </c>
      <c r="D45" s="189" t="s">
        <v>897</v>
      </c>
      <c r="E45" s="190" t="s">
        <v>972</v>
      </c>
      <c r="F45" s="191"/>
      <c r="G45" s="193" t="s">
        <v>4058</v>
      </c>
      <c r="H45" s="180"/>
    </row>
    <row r="46" spans="2:8" ht="58">
      <c r="B46" s="187" t="s">
        <v>4059</v>
      </c>
      <c r="C46" s="188" t="s">
        <v>4060</v>
      </c>
      <c r="D46" s="189" t="s">
        <v>1792</v>
      </c>
      <c r="E46" s="190" t="s">
        <v>972</v>
      </c>
      <c r="F46" s="191"/>
      <c r="G46" s="193" t="s">
        <v>4061</v>
      </c>
      <c r="H46" s="180"/>
    </row>
    <row r="47" spans="2:8" ht="32">
      <c r="B47" s="187" t="s">
        <v>4062</v>
      </c>
      <c r="C47" s="188" t="s">
        <v>4063</v>
      </c>
      <c r="D47" s="189" t="s">
        <v>886</v>
      </c>
      <c r="E47" s="190" t="s">
        <v>1386</v>
      </c>
      <c r="F47" s="191"/>
      <c r="G47" s="205" t="s">
        <v>4064</v>
      </c>
      <c r="H47" s="180"/>
    </row>
    <row r="48" spans="2:8" ht="32">
      <c r="B48" s="187" t="s">
        <v>4065</v>
      </c>
      <c r="C48" s="188" t="s">
        <v>4066</v>
      </c>
      <c r="D48" s="189" t="s">
        <v>897</v>
      </c>
      <c r="E48" s="190" t="s">
        <v>972</v>
      </c>
      <c r="F48" s="191"/>
      <c r="G48" s="206"/>
      <c r="H48" s="180"/>
    </row>
    <row r="49" spans="2:8" ht="32">
      <c r="B49" s="187" t="s">
        <v>4067</v>
      </c>
      <c r="C49" s="188" t="s">
        <v>4068</v>
      </c>
      <c r="D49" s="189" t="s">
        <v>1103</v>
      </c>
      <c r="E49" s="190" t="s">
        <v>972</v>
      </c>
      <c r="F49" s="191"/>
      <c r="G49" s="206"/>
      <c r="H49" s="180"/>
    </row>
    <row r="50" spans="2:8" ht="32">
      <c r="B50" s="187" t="s">
        <v>4069</v>
      </c>
      <c r="C50" s="188" t="s">
        <v>4070</v>
      </c>
      <c r="D50" s="189" t="s">
        <v>897</v>
      </c>
      <c r="E50" s="190" t="s">
        <v>972</v>
      </c>
      <c r="F50" s="191"/>
      <c r="G50" s="206"/>
      <c r="H50" s="180"/>
    </row>
    <row r="51" spans="2:8" ht="32">
      <c r="B51" s="187" t="s">
        <v>4071</v>
      </c>
      <c r="C51" s="188" t="s">
        <v>4072</v>
      </c>
      <c r="D51" s="189" t="s">
        <v>1683</v>
      </c>
      <c r="E51" s="190" t="s">
        <v>972</v>
      </c>
      <c r="F51" s="191"/>
      <c r="G51" s="206"/>
      <c r="H51" s="180"/>
    </row>
    <row r="52" spans="2:8" ht="32">
      <c r="B52" s="187" t="s">
        <v>4073</v>
      </c>
      <c r="C52" s="188" t="s">
        <v>4074</v>
      </c>
      <c r="D52" s="189" t="s">
        <v>1103</v>
      </c>
      <c r="E52" s="190" t="s">
        <v>972</v>
      </c>
      <c r="F52" s="191"/>
      <c r="G52" s="206"/>
      <c r="H52" s="180"/>
    </row>
    <row r="53" spans="2:8" ht="32">
      <c r="B53" s="187" t="s">
        <v>4075</v>
      </c>
      <c r="C53" s="188" t="s">
        <v>4076</v>
      </c>
      <c r="D53" s="189" t="s">
        <v>897</v>
      </c>
      <c r="E53" s="190" t="s">
        <v>972</v>
      </c>
      <c r="F53" s="191"/>
      <c r="G53" s="206"/>
      <c r="H53" s="180"/>
    </row>
    <row r="54" spans="2:8">
      <c r="B54" s="187" t="s">
        <v>4077</v>
      </c>
      <c r="C54" s="188" t="s">
        <v>4078</v>
      </c>
      <c r="D54" s="189" t="s">
        <v>1792</v>
      </c>
      <c r="E54" s="190" t="s">
        <v>972</v>
      </c>
      <c r="F54" s="191"/>
      <c r="G54" s="230"/>
      <c r="H54" s="180"/>
    </row>
    <row r="55" spans="2:8" ht="32">
      <c r="B55" s="187" t="s">
        <v>4079</v>
      </c>
      <c r="C55" s="188" t="s">
        <v>4080</v>
      </c>
      <c r="D55" s="189" t="s">
        <v>886</v>
      </c>
      <c r="E55" s="190" t="s">
        <v>1386</v>
      </c>
      <c r="F55" s="191"/>
      <c r="G55" s="205" t="s">
        <v>4081</v>
      </c>
      <c r="H55" s="180"/>
    </row>
    <row r="56" spans="2:8" ht="32">
      <c r="B56" s="187" t="s">
        <v>4082</v>
      </c>
      <c r="C56" s="188" t="s">
        <v>4083</v>
      </c>
      <c r="D56" s="189" t="s">
        <v>897</v>
      </c>
      <c r="E56" s="190" t="s">
        <v>972</v>
      </c>
      <c r="F56" s="191"/>
      <c r="G56" s="206"/>
      <c r="H56" s="180"/>
    </row>
    <row r="57" spans="2:8" ht="32">
      <c r="B57" s="187" t="s">
        <v>4084</v>
      </c>
      <c r="C57" s="188" t="s">
        <v>4085</v>
      </c>
      <c r="D57" s="189" t="s">
        <v>1103</v>
      </c>
      <c r="E57" s="190" t="s">
        <v>972</v>
      </c>
      <c r="F57" s="191"/>
      <c r="G57" s="206"/>
      <c r="H57" s="180"/>
    </row>
    <row r="58" spans="2:8" ht="32">
      <c r="B58" s="187" t="s">
        <v>4086</v>
      </c>
      <c r="C58" s="188" t="s">
        <v>4087</v>
      </c>
      <c r="D58" s="189" t="s">
        <v>897</v>
      </c>
      <c r="E58" s="190" t="s">
        <v>972</v>
      </c>
      <c r="F58" s="191"/>
      <c r="G58" s="206"/>
      <c r="H58" s="180"/>
    </row>
    <row r="59" spans="2:8" ht="32">
      <c r="B59" s="187" t="s">
        <v>4088</v>
      </c>
      <c r="C59" s="188" t="s">
        <v>4089</v>
      </c>
      <c r="D59" s="189" t="s">
        <v>1683</v>
      </c>
      <c r="E59" s="190" t="s">
        <v>972</v>
      </c>
      <c r="F59" s="191"/>
      <c r="G59" s="206"/>
      <c r="H59" s="180"/>
    </row>
    <row r="60" spans="2:8" ht="32">
      <c r="B60" s="187" t="s">
        <v>4090</v>
      </c>
      <c r="C60" s="188" t="s">
        <v>4091</v>
      </c>
      <c r="D60" s="189" t="s">
        <v>1103</v>
      </c>
      <c r="E60" s="190" t="s">
        <v>972</v>
      </c>
      <c r="F60" s="191"/>
      <c r="G60" s="206"/>
      <c r="H60" s="180"/>
    </row>
    <row r="61" spans="2:8" ht="32">
      <c r="B61" s="187" t="s">
        <v>4092</v>
      </c>
      <c r="C61" s="188" t="s">
        <v>4093</v>
      </c>
      <c r="D61" s="189" t="s">
        <v>897</v>
      </c>
      <c r="E61" s="190" t="s">
        <v>972</v>
      </c>
      <c r="F61" s="191"/>
      <c r="G61" s="206"/>
      <c r="H61" s="180"/>
    </row>
    <row r="62" spans="2:8" ht="16.5" thickBot="1">
      <c r="B62" s="187" t="s">
        <v>4094</v>
      </c>
      <c r="C62" s="188" t="s">
        <v>4095</v>
      </c>
      <c r="D62" s="189" t="s">
        <v>1792</v>
      </c>
      <c r="E62" s="190" t="s">
        <v>972</v>
      </c>
      <c r="F62" s="191"/>
      <c r="G62" s="206"/>
      <c r="H62" s="180"/>
    </row>
    <row r="63" spans="2:8" ht="20.149999999999999" customHeight="1" thickBot="1">
      <c r="B63" s="416" t="s">
        <v>4096</v>
      </c>
      <c r="C63" s="417"/>
      <c r="D63" s="418"/>
      <c r="E63" s="419"/>
      <c r="F63" s="419"/>
      <c r="G63" s="421"/>
      <c r="H63" s="180"/>
    </row>
    <row r="64" spans="2:8">
      <c r="B64" s="181" t="s">
        <v>4097</v>
      </c>
      <c r="C64" s="182" t="s">
        <v>4098</v>
      </c>
      <c r="D64" s="382" t="s">
        <v>1792</v>
      </c>
      <c r="E64" s="261" t="s">
        <v>972</v>
      </c>
      <c r="F64" s="185"/>
      <c r="G64" s="186" t="s">
        <v>4099</v>
      </c>
      <c r="H64" s="180"/>
    </row>
    <row r="65" spans="2:8" ht="30" customHeight="1">
      <c r="B65" s="187" t="s">
        <v>4100</v>
      </c>
      <c r="C65" s="188" t="s">
        <v>4101</v>
      </c>
      <c r="D65" s="189" t="s">
        <v>897</v>
      </c>
      <c r="E65" s="190" t="s">
        <v>972</v>
      </c>
      <c r="F65" s="191"/>
      <c r="G65" s="205" t="s">
        <v>4102</v>
      </c>
      <c r="H65" s="180"/>
    </row>
    <row r="66" spans="2:8">
      <c r="B66" s="187" t="s">
        <v>4103</v>
      </c>
      <c r="C66" s="188" t="s">
        <v>4104</v>
      </c>
      <c r="D66" s="189" t="s">
        <v>4033</v>
      </c>
      <c r="E66" s="190" t="s">
        <v>972</v>
      </c>
      <c r="F66" s="191"/>
      <c r="G66" s="206"/>
      <c r="H66" s="180"/>
    </row>
    <row r="67" spans="2:8">
      <c r="B67" s="187" t="s">
        <v>4105</v>
      </c>
      <c r="C67" s="188" t="s">
        <v>4106</v>
      </c>
      <c r="D67" s="189" t="s">
        <v>897</v>
      </c>
      <c r="E67" s="190" t="s">
        <v>972</v>
      </c>
      <c r="F67" s="191"/>
      <c r="G67" s="206"/>
      <c r="H67" s="180"/>
    </row>
    <row r="68" spans="2:8" ht="32">
      <c r="B68" s="187" t="s">
        <v>4107</v>
      </c>
      <c r="C68" s="188" t="s">
        <v>4108</v>
      </c>
      <c r="D68" s="189" t="s">
        <v>886</v>
      </c>
      <c r="E68" s="190" t="s">
        <v>1386</v>
      </c>
      <c r="F68" s="191"/>
      <c r="G68" s="206"/>
      <c r="H68" s="180"/>
    </row>
    <row r="69" spans="2:8" ht="32">
      <c r="B69" s="187" t="s">
        <v>4109</v>
      </c>
      <c r="C69" s="188" t="s">
        <v>4110</v>
      </c>
      <c r="D69" s="189" t="s">
        <v>897</v>
      </c>
      <c r="E69" s="190" t="s">
        <v>972</v>
      </c>
      <c r="F69" s="191"/>
      <c r="G69" s="206"/>
      <c r="H69" s="180"/>
    </row>
    <row r="70" spans="2:8" ht="32">
      <c r="B70" s="187" t="s">
        <v>4111</v>
      </c>
      <c r="C70" s="188" t="s">
        <v>4112</v>
      </c>
      <c r="D70" s="189" t="s">
        <v>1103</v>
      </c>
      <c r="E70" s="190" t="s">
        <v>972</v>
      </c>
      <c r="F70" s="191"/>
      <c r="G70" s="206"/>
      <c r="H70" s="180"/>
    </row>
    <row r="71" spans="2:8" ht="32">
      <c r="B71" s="187" t="s">
        <v>4113</v>
      </c>
      <c r="C71" s="188" t="s">
        <v>4114</v>
      </c>
      <c r="D71" s="189" t="s">
        <v>897</v>
      </c>
      <c r="E71" s="190" t="s">
        <v>972</v>
      </c>
      <c r="F71" s="191"/>
      <c r="G71" s="206"/>
      <c r="H71" s="180"/>
    </row>
    <row r="72" spans="2:8" ht="32">
      <c r="B72" s="187" t="s">
        <v>4115</v>
      </c>
      <c r="C72" s="188" t="s">
        <v>4116</v>
      </c>
      <c r="D72" s="189" t="s">
        <v>1683</v>
      </c>
      <c r="E72" s="190" t="s">
        <v>972</v>
      </c>
      <c r="F72" s="191"/>
      <c r="G72" s="206"/>
      <c r="H72" s="180"/>
    </row>
    <row r="73" spans="2:8" ht="32">
      <c r="B73" s="187" t="s">
        <v>4117</v>
      </c>
      <c r="C73" s="188" t="s">
        <v>4118</v>
      </c>
      <c r="D73" s="189" t="s">
        <v>1103</v>
      </c>
      <c r="E73" s="190" t="s">
        <v>972</v>
      </c>
      <c r="F73" s="191"/>
      <c r="G73" s="206"/>
      <c r="H73" s="180"/>
    </row>
    <row r="74" spans="2:8" ht="32">
      <c r="B74" s="187" t="s">
        <v>4119</v>
      </c>
      <c r="C74" s="188" t="s">
        <v>4120</v>
      </c>
      <c r="D74" s="189" t="s">
        <v>897</v>
      </c>
      <c r="E74" s="190" t="s">
        <v>972</v>
      </c>
      <c r="F74" s="191"/>
      <c r="G74" s="206"/>
      <c r="H74" s="180"/>
    </row>
    <row r="75" spans="2:8">
      <c r="B75" s="187" t="s">
        <v>4121</v>
      </c>
      <c r="C75" s="188" t="s">
        <v>4122</v>
      </c>
      <c r="D75" s="189" t="s">
        <v>1792</v>
      </c>
      <c r="E75" s="190" t="s">
        <v>972</v>
      </c>
      <c r="F75" s="191"/>
      <c r="G75" s="206"/>
      <c r="H75" s="180"/>
    </row>
    <row r="76" spans="2:8" ht="32">
      <c r="B76" s="187" t="s">
        <v>4123</v>
      </c>
      <c r="C76" s="188" t="s">
        <v>4124</v>
      </c>
      <c r="D76" s="189" t="s">
        <v>886</v>
      </c>
      <c r="E76" s="190" t="s">
        <v>1386</v>
      </c>
      <c r="F76" s="191"/>
      <c r="G76" s="206"/>
      <c r="H76" s="180"/>
    </row>
    <row r="77" spans="2:8" ht="32">
      <c r="B77" s="187" t="s">
        <v>4125</v>
      </c>
      <c r="C77" s="188" t="s">
        <v>4126</v>
      </c>
      <c r="D77" s="189" t="s">
        <v>897</v>
      </c>
      <c r="E77" s="190" t="s">
        <v>972</v>
      </c>
      <c r="F77" s="191"/>
      <c r="G77" s="206"/>
      <c r="H77" s="180"/>
    </row>
    <row r="78" spans="2:8" ht="32">
      <c r="B78" s="187" t="s">
        <v>4127</v>
      </c>
      <c r="C78" s="188" t="s">
        <v>4128</v>
      </c>
      <c r="D78" s="189" t="s">
        <v>1103</v>
      </c>
      <c r="E78" s="190" t="s">
        <v>972</v>
      </c>
      <c r="F78" s="191"/>
      <c r="G78" s="206"/>
      <c r="H78" s="180"/>
    </row>
    <row r="79" spans="2:8" ht="32">
      <c r="B79" s="187" t="s">
        <v>4129</v>
      </c>
      <c r="C79" s="188" t="s">
        <v>4130</v>
      </c>
      <c r="D79" s="189" t="s">
        <v>897</v>
      </c>
      <c r="E79" s="190" t="s">
        <v>972</v>
      </c>
      <c r="F79" s="191"/>
      <c r="G79" s="206"/>
      <c r="H79" s="180"/>
    </row>
    <row r="80" spans="2:8" ht="32">
      <c r="B80" s="187" t="s">
        <v>4131</v>
      </c>
      <c r="C80" s="188" t="s">
        <v>4132</v>
      </c>
      <c r="D80" s="189" t="s">
        <v>1683</v>
      </c>
      <c r="E80" s="190" t="s">
        <v>972</v>
      </c>
      <c r="F80" s="191"/>
      <c r="G80" s="206"/>
      <c r="H80" s="180"/>
    </row>
    <row r="81" spans="2:8" ht="32">
      <c r="B81" s="187" t="s">
        <v>4133</v>
      </c>
      <c r="C81" s="188" t="s">
        <v>4134</v>
      </c>
      <c r="D81" s="189" t="s">
        <v>1103</v>
      </c>
      <c r="E81" s="190" t="s">
        <v>972</v>
      </c>
      <c r="F81" s="191"/>
      <c r="G81" s="206"/>
      <c r="H81" s="180"/>
    </row>
    <row r="82" spans="2:8" ht="32">
      <c r="B82" s="187" t="s">
        <v>4135</v>
      </c>
      <c r="C82" s="188" t="s">
        <v>4136</v>
      </c>
      <c r="D82" s="189" t="s">
        <v>897</v>
      </c>
      <c r="E82" s="190" t="s">
        <v>972</v>
      </c>
      <c r="F82" s="191"/>
      <c r="G82" s="206"/>
      <c r="H82" s="180"/>
    </row>
    <row r="83" spans="2:8">
      <c r="B83" s="187" t="s">
        <v>4137</v>
      </c>
      <c r="C83" s="188" t="s">
        <v>4138</v>
      </c>
      <c r="D83" s="189" t="s">
        <v>1792</v>
      </c>
      <c r="E83" s="190" t="s">
        <v>972</v>
      </c>
      <c r="F83" s="191"/>
      <c r="G83" s="206"/>
      <c r="H83" s="180"/>
    </row>
    <row r="84" spans="2:8" ht="32">
      <c r="B84" s="187" t="s">
        <v>4139</v>
      </c>
      <c r="C84" s="188" t="s">
        <v>4140</v>
      </c>
      <c r="D84" s="189" t="s">
        <v>886</v>
      </c>
      <c r="E84" s="190" t="s">
        <v>1386</v>
      </c>
      <c r="F84" s="191"/>
      <c r="G84" s="206"/>
      <c r="H84" s="180"/>
    </row>
    <row r="85" spans="2:8" ht="32">
      <c r="B85" s="187" t="s">
        <v>4141</v>
      </c>
      <c r="C85" s="188" t="s">
        <v>4142</v>
      </c>
      <c r="D85" s="189" t="s">
        <v>897</v>
      </c>
      <c r="E85" s="190" t="s">
        <v>972</v>
      </c>
      <c r="F85" s="191"/>
      <c r="G85" s="206"/>
      <c r="H85" s="180"/>
    </row>
    <row r="86" spans="2:8" ht="32">
      <c r="B86" s="187" t="s">
        <v>4143</v>
      </c>
      <c r="C86" s="188" t="s">
        <v>4144</v>
      </c>
      <c r="D86" s="189" t="s">
        <v>1103</v>
      </c>
      <c r="E86" s="190" t="s">
        <v>972</v>
      </c>
      <c r="F86" s="191"/>
      <c r="G86" s="206"/>
      <c r="H86" s="180"/>
    </row>
    <row r="87" spans="2:8" ht="32">
      <c r="B87" s="187" t="s">
        <v>4145</v>
      </c>
      <c r="C87" s="188" t="s">
        <v>4146</v>
      </c>
      <c r="D87" s="189" t="s">
        <v>897</v>
      </c>
      <c r="E87" s="190" t="s">
        <v>972</v>
      </c>
      <c r="F87" s="191"/>
      <c r="G87" s="206"/>
      <c r="H87" s="180"/>
    </row>
    <row r="88" spans="2:8" ht="32">
      <c r="B88" s="187" t="s">
        <v>4147</v>
      </c>
      <c r="C88" s="188" t="s">
        <v>4148</v>
      </c>
      <c r="D88" s="189" t="s">
        <v>1683</v>
      </c>
      <c r="E88" s="190" t="s">
        <v>972</v>
      </c>
      <c r="F88" s="191"/>
      <c r="G88" s="206"/>
      <c r="H88" s="180"/>
    </row>
    <row r="89" spans="2:8" ht="32">
      <c r="B89" s="187" t="s">
        <v>4149</v>
      </c>
      <c r="C89" s="188" t="s">
        <v>4150</v>
      </c>
      <c r="D89" s="189" t="s">
        <v>1103</v>
      </c>
      <c r="E89" s="190" t="s">
        <v>972</v>
      </c>
      <c r="F89" s="191"/>
      <c r="G89" s="206"/>
      <c r="H89" s="180"/>
    </row>
    <row r="90" spans="2:8" ht="32">
      <c r="B90" s="187" t="s">
        <v>4151</v>
      </c>
      <c r="C90" s="188" t="s">
        <v>4152</v>
      </c>
      <c r="D90" s="189" t="s">
        <v>897</v>
      </c>
      <c r="E90" s="190" t="s">
        <v>972</v>
      </c>
      <c r="F90" s="191"/>
      <c r="G90" s="206"/>
      <c r="H90" s="180"/>
    </row>
    <row r="91" spans="2:8" ht="16.5" thickBot="1">
      <c r="B91" s="187" t="s">
        <v>4153</v>
      </c>
      <c r="C91" s="188" t="s">
        <v>4154</v>
      </c>
      <c r="D91" s="189" t="s">
        <v>1792</v>
      </c>
      <c r="E91" s="190" t="s">
        <v>972</v>
      </c>
      <c r="F91" s="191"/>
      <c r="G91" s="206"/>
      <c r="H91" s="180"/>
    </row>
    <row r="92" spans="2:8" ht="20.149999999999999" customHeight="1" thickBot="1">
      <c r="B92" s="416" t="s">
        <v>4155</v>
      </c>
      <c r="C92" s="417"/>
      <c r="D92" s="418"/>
      <c r="E92" s="419"/>
      <c r="F92" s="419"/>
      <c r="G92" s="421"/>
      <c r="H92" s="180"/>
    </row>
    <row r="93" spans="2:8" ht="30" customHeight="1">
      <c r="B93" s="181" t="s">
        <v>4156</v>
      </c>
      <c r="C93" s="182" t="s">
        <v>4157</v>
      </c>
      <c r="D93" s="382" t="s">
        <v>1792</v>
      </c>
      <c r="E93" s="261" t="s">
        <v>972</v>
      </c>
      <c r="F93" s="185"/>
      <c r="G93" s="213" t="s">
        <v>4158</v>
      </c>
      <c r="H93" s="180"/>
    </row>
    <row r="94" spans="2:8">
      <c r="B94" s="187" t="s">
        <v>4159</v>
      </c>
      <c r="C94" s="188" t="s">
        <v>4160</v>
      </c>
      <c r="D94" s="189" t="s">
        <v>897</v>
      </c>
      <c r="E94" s="190" t="s">
        <v>972</v>
      </c>
      <c r="F94" s="191"/>
      <c r="G94" s="206"/>
      <c r="H94" s="180"/>
    </row>
    <row r="95" spans="2:8">
      <c r="B95" s="187" t="s">
        <v>4161</v>
      </c>
      <c r="C95" s="188" t="s">
        <v>4162</v>
      </c>
      <c r="D95" s="189" t="s">
        <v>4033</v>
      </c>
      <c r="E95" s="190" t="s">
        <v>972</v>
      </c>
      <c r="F95" s="191"/>
      <c r="G95" s="206"/>
      <c r="H95" s="180"/>
    </row>
    <row r="96" spans="2:8">
      <c r="B96" s="187" t="s">
        <v>4163</v>
      </c>
      <c r="C96" s="188" t="s">
        <v>4164</v>
      </c>
      <c r="D96" s="189" t="s">
        <v>897</v>
      </c>
      <c r="E96" s="190" t="s">
        <v>972</v>
      </c>
      <c r="F96" s="191"/>
      <c r="G96" s="206"/>
      <c r="H96" s="180"/>
    </row>
    <row r="97" spans="2:8" ht="32">
      <c r="B97" s="187" t="s">
        <v>4165</v>
      </c>
      <c r="C97" s="188" t="s">
        <v>4166</v>
      </c>
      <c r="D97" s="189" t="s">
        <v>886</v>
      </c>
      <c r="E97" s="190" t="s">
        <v>1386</v>
      </c>
      <c r="F97" s="191"/>
      <c r="G97" s="206"/>
      <c r="H97" s="180"/>
    </row>
    <row r="98" spans="2:8" ht="32">
      <c r="B98" s="187" t="s">
        <v>4167</v>
      </c>
      <c r="C98" s="188" t="s">
        <v>4168</v>
      </c>
      <c r="D98" s="189" t="s">
        <v>897</v>
      </c>
      <c r="E98" s="190" t="s">
        <v>972</v>
      </c>
      <c r="F98" s="191"/>
      <c r="G98" s="206"/>
      <c r="H98" s="180"/>
    </row>
    <row r="99" spans="2:8" ht="32">
      <c r="B99" s="187" t="s">
        <v>4169</v>
      </c>
      <c r="C99" s="188" t="s">
        <v>4170</v>
      </c>
      <c r="D99" s="189" t="s">
        <v>1103</v>
      </c>
      <c r="E99" s="190" t="s">
        <v>972</v>
      </c>
      <c r="F99" s="191"/>
      <c r="G99" s="206"/>
      <c r="H99" s="180"/>
    </row>
    <row r="100" spans="2:8" ht="32">
      <c r="B100" s="187" t="s">
        <v>4171</v>
      </c>
      <c r="C100" s="188" t="s">
        <v>4172</v>
      </c>
      <c r="D100" s="189" t="s">
        <v>897</v>
      </c>
      <c r="E100" s="190" t="s">
        <v>972</v>
      </c>
      <c r="F100" s="191"/>
      <c r="G100" s="206"/>
      <c r="H100" s="180"/>
    </row>
    <row r="101" spans="2:8" ht="32">
      <c r="B101" s="187" t="s">
        <v>4173</v>
      </c>
      <c r="C101" s="188" t="s">
        <v>4174</v>
      </c>
      <c r="D101" s="189" t="s">
        <v>1683</v>
      </c>
      <c r="E101" s="190" t="s">
        <v>972</v>
      </c>
      <c r="F101" s="191"/>
      <c r="G101" s="206"/>
      <c r="H101" s="180"/>
    </row>
    <row r="102" spans="2:8" ht="32">
      <c r="B102" s="187" t="s">
        <v>4175</v>
      </c>
      <c r="C102" s="188" t="s">
        <v>4176</v>
      </c>
      <c r="D102" s="189" t="s">
        <v>1103</v>
      </c>
      <c r="E102" s="190" t="s">
        <v>972</v>
      </c>
      <c r="F102" s="191"/>
      <c r="G102" s="206"/>
      <c r="H102" s="180"/>
    </row>
    <row r="103" spans="2:8" ht="32">
      <c r="B103" s="187" t="s">
        <v>4177</v>
      </c>
      <c r="C103" s="188" t="s">
        <v>4178</v>
      </c>
      <c r="D103" s="189" t="s">
        <v>897</v>
      </c>
      <c r="E103" s="190" t="s">
        <v>972</v>
      </c>
      <c r="F103" s="191"/>
      <c r="G103" s="206"/>
      <c r="H103" s="180"/>
    </row>
    <row r="104" spans="2:8">
      <c r="B104" s="187" t="s">
        <v>4179</v>
      </c>
      <c r="C104" s="188" t="s">
        <v>4180</v>
      </c>
      <c r="D104" s="189" t="s">
        <v>1792</v>
      </c>
      <c r="E104" s="190" t="s">
        <v>972</v>
      </c>
      <c r="F104" s="191"/>
      <c r="G104" s="206"/>
      <c r="H104" s="180"/>
    </row>
    <row r="105" spans="2:8" ht="32">
      <c r="B105" s="187" t="s">
        <v>4181</v>
      </c>
      <c r="C105" s="188" t="s">
        <v>4182</v>
      </c>
      <c r="D105" s="189" t="s">
        <v>886</v>
      </c>
      <c r="E105" s="190" t="s">
        <v>1386</v>
      </c>
      <c r="F105" s="191"/>
      <c r="G105" s="206"/>
      <c r="H105" s="180"/>
    </row>
    <row r="106" spans="2:8" ht="32">
      <c r="B106" s="187" t="s">
        <v>4183</v>
      </c>
      <c r="C106" s="188" t="s">
        <v>4184</v>
      </c>
      <c r="D106" s="189" t="s">
        <v>897</v>
      </c>
      <c r="E106" s="190" t="s">
        <v>972</v>
      </c>
      <c r="F106" s="191"/>
      <c r="G106" s="206"/>
      <c r="H106" s="180"/>
    </row>
    <row r="107" spans="2:8" ht="32">
      <c r="B107" s="187" t="s">
        <v>4185</v>
      </c>
      <c r="C107" s="188" t="s">
        <v>4186</v>
      </c>
      <c r="D107" s="189" t="s">
        <v>1103</v>
      </c>
      <c r="E107" s="190" t="s">
        <v>972</v>
      </c>
      <c r="F107" s="191"/>
      <c r="G107" s="206"/>
      <c r="H107" s="180"/>
    </row>
    <row r="108" spans="2:8" ht="32">
      <c r="B108" s="187" t="s">
        <v>4187</v>
      </c>
      <c r="C108" s="188" t="s">
        <v>4188</v>
      </c>
      <c r="D108" s="189" t="s">
        <v>897</v>
      </c>
      <c r="E108" s="190" t="s">
        <v>972</v>
      </c>
      <c r="F108" s="191"/>
      <c r="G108" s="206"/>
      <c r="H108" s="180"/>
    </row>
    <row r="109" spans="2:8" ht="32">
      <c r="B109" s="187" t="s">
        <v>4189</v>
      </c>
      <c r="C109" s="188" t="s">
        <v>4190</v>
      </c>
      <c r="D109" s="189" t="s">
        <v>1683</v>
      </c>
      <c r="E109" s="190" t="s">
        <v>972</v>
      </c>
      <c r="F109" s="191"/>
      <c r="G109" s="206"/>
      <c r="H109" s="180"/>
    </row>
    <row r="110" spans="2:8" ht="32">
      <c r="B110" s="187" t="s">
        <v>4191</v>
      </c>
      <c r="C110" s="188" t="s">
        <v>4192</v>
      </c>
      <c r="D110" s="189" t="s">
        <v>1103</v>
      </c>
      <c r="E110" s="190" t="s">
        <v>972</v>
      </c>
      <c r="F110" s="191"/>
      <c r="G110" s="206"/>
      <c r="H110" s="180"/>
    </row>
    <row r="111" spans="2:8" ht="32">
      <c r="B111" s="187" t="s">
        <v>4193</v>
      </c>
      <c r="C111" s="188" t="s">
        <v>4194</v>
      </c>
      <c r="D111" s="189" t="s">
        <v>897</v>
      </c>
      <c r="E111" s="190" t="s">
        <v>972</v>
      </c>
      <c r="F111" s="191"/>
      <c r="G111" s="206"/>
      <c r="H111" s="180"/>
    </row>
    <row r="112" spans="2:8">
      <c r="B112" s="187" t="s">
        <v>4195</v>
      </c>
      <c r="C112" s="188" t="s">
        <v>4196</v>
      </c>
      <c r="D112" s="189" t="s">
        <v>1792</v>
      </c>
      <c r="E112" s="190" t="s">
        <v>972</v>
      </c>
      <c r="F112" s="191"/>
      <c r="G112" s="206"/>
      <c r="H112" s="180"/>
    </row>
    <row r="113" spans="2:8" ht="32">
      <c r="B113" s="187" t="s">
        <v>4197</v>
      </c>
      <c r="C113" s="188" t="s">
        <v>4198</v>
      </c>
      <c r="D113" s="189" t="s">
        <v>886</v>
      </c>
      <c r="E113" s="190" t="s">
        <v>1386</v>
      </c>
      <c r="F113" s="191"/>
      <c r="G113" s="206"/>
      <c r="H113" s="180"/>
    </row>
    <row r="114" spans="2:8" ht="32">
      <c r="B114" s="187" t="s">
        <v>4199</v>
      </c>
      <c r="C114" s="188" t="s">
        <v>4200</v>
      </c>
      <c r="D114" s="189" t="s">
        <v>897</v>
      </c>
      <c r="E114" s="190" t="s">
        <v>972</v>
      </c>
      <c r="F114" s="191"/>
      <c r="G114" s="206"/>
      <c r="H114" s="180"/>
    </row>
    <row r="115" spans="2:8" ht="32">
      <c r="B115" s="187" t="s">
        <v>4201</v>
      </c>
      <c r="C115" s="188" t="s">
        <v>4202</v>
      </c>
      <c r="D115" s="189" t="s">
        <v>1103</v>
      </c>
      <c r="E115" s="190" t="s">
        <v>972</v>
      </c>
      <c r="F115" s="191"/>
      <c r="G115" s="206"/>
      <c r="H115" s="180"/>
    </row>
    <row r="116" spans="2:8" ht="32">
      <c r="B116" s="187" t="s">
        <v>4203</v>
      </c>
      <c r="C116" s="188" t="s">
        <v>4204</v>
      </c>
      <c r="D116" s="189" t="s">
        <v>897</v>
      </c>
      <c r="E116" s="190" t="s">
        <v>972</v>
      </c>
      <c r="F116" s="191"/>
      <c r="G116" s="206"/>
      <c r="H116" s="180"/>
    </row>
    <row r="117" spans="2:8" ht="32">
      <c r="B117" s="187" t="s">
        <v>4205</v>
      </c>
      <c r="C117" s="188" t="s">
        <v>4206</v>
      </c>
      <c r="D117" s="189" t="s">
        <v>1683</v>
      </c>
      <c r="E117" s="190" t="s">
        <v>972</v>
      </c>
      <c r="F117" s="191"/>
      <c r="G117" s="206"/>
      <c r="H117" s="180"/>
    </row>
    <row r="118" spans="2:8" ht="32">
      <c r="B118" s="187" t="s">
        <v>4207</v>
      </c>
      <c r="C118" s="188" t="s">
        <v>4208</v>
      </c>
      <c r="D118" s="189" t="s">
        <v>1103</v>
      </c>
      <c r="E118" s="190" t="s">
        <v>972</v>
      </c>
      <c r="F118" s="191"/>
      <c r="G118" s="206"/>
      <c r="H118" s="180"/>
    </row>
    <row r="119" spans="2:8" ht="32">
      <c r="B119" s="187" t="s">
        <v>4209</v>
      </c>
      <c r="C119" s="188" t="s">
        <v>4210</v>
      </c>
      <c r="D119" s="189" t="s">
        <v>897</v>
      </c>
      <c r="E119" s="190" t="s">
        <v>972</v>
      </c>
      <c r="F119" s="191"/>
      <c r="G119" s="206"/>
      <c r="H119" s="180"/>
    </row>
    <row r="120" spans="2:8" ht="16.5" thickBot="1">
      <c r="B120" s="187" t="s">
        <v>4211</v>
      </c>
      <c r="C120" s="188" t="s">
        <v>4212</v>
      </c>
      <c r="D120" s="189" t="s">
        <v>1792</v>
      </c>
      <c r="E120" s="190" t="s">
        <v>972</v>
      </c>
      <c r="F120" s="191"/>
      <c r="G120" s="206"/>
      <c r="H120" s="180"/>
    </row>
    <row r="121" spans="2:8" ht="20.149999999999999" customHeight="1" thickBot="1">
      <c r="B121" s="416" t="s">
        <v>4213</v>
      </c>
      <c r="C121" s="417"/>
      <c r="D121" s="418"/>
      <c r="E121" s="419"/>
      <c r="F121" s="419"/>
      <c r="G121" s="421"/>
      <c r="H121" s="180"/>
    </row>
    <row r="122" spans="2:8" ht="20.149999999999999" customHeight="1" thickBot="1">
      <c r="B122" s="416" t="s">
        <v>4027</v>
      </c>
      <c r="C122" s="417"/>
      <c r="D122" s="418"/>
      <c r="E122" s="419"/>
      <c r="F122" s="419"/>
      <c r="G122" s="421"/>
      <c r="H122" s="180"/>
    </row>
    <row r="123" spans="2:8">
      <c r="B123" s="181" t="s">
        <v>4028</v>
      </c>
      <c r="C123" s="182" t="s">
        <v>4214</v>
      </c>
      <c r="D123" s="382" t="s">
        <v>897</v>
      </c>
      <c r="E123" s="261" t="s">
        <v>972</v>
      </c>
      <c r="F123" s="185"/>
      <c r="G123" s="213" t="s">
        <v>4215</v>
      </c>
      <c r="H123" s="180"/>
    </row>
    <row r="124" spans="2:8">
      <c r="B124" s="187" t="s">
        <v>4031</v>
      </c>
      <c r="C124" s="188" t="s">
        <v>4216</v>
      </c>
      <c r="D124" s="189" t="s">
        <v>4033</v>
      </c>
      <c r="E124" s="190" t="s">
        <v>972</v>
      </c>
      <c r="F124" s="191"/>
      <c r="G124" s="206"/>
      <c r="H124" s="180"/>
    </row>
    <row r="125" spans="2:8">
      <c r="B125" s="187" t="s">
        <v>4035</v>
      </c>
      <c r="C125" s="188" t="s">
        <v>4217</v>
      </c>
      <c r="D125" s="189" t="s">
        <v>897</v>
      </c>
      <c r="E125" s="190" t="s">
        <v>972</v>
      </c>
      <c r="F125" s="191"/>
      <c r="G125" s="206"/>
      <c r="H125" s="180"/>
    </row>
    <row r="126" spans="2:8" ht="32">
      <c r="B126" s="187" t="s">
        <v>4038</v>
      </c>
      <c r="C126" s="188" t="s">
        <v>4218</v>
      </c>
      <c r="D126" s="189" t="s">
        <v>886</v>
      </c>
      <c r="E126" s="190" t="s">
        <v>1386</v>
      </c>
      <c r="F126" s="191"/>
      <c r="G126" s="206"/>
      <c r="H126" s="180"/>
    </row>
    <row r="127" spans="2:8" ht="32">
      <c r="B127" s="187" t="s">
        <v>4041</v>
      </c>
      <c r="C127" s="188" t="s">
        <v>4219</v>
      </c>
      <c r="D127" s="189" t="s">
        <v>897</v>
      </c>
      <c r="E127" s="190" t="s">
        <v>972</v>
      </c>
      <c r="F127" s="191"/>
      <c r="G127" s="206"/>
      <c r="H127" s="180"/>
    </row>
    <row r="128" spans="2:8" ht="32">
      <c r="B128" s="187" t="s">
        <v>4044</v>
      </c>
      <c r="C128" s="188" t="s">
        <v>4220</v>
      </c>
      <c r="D128" s="189" t="s">
        <v>1103</v>
      </c>
      <c r="E128" s="190" t="s">
        <v>972</v>
      </c>
      <c r="F128" s="191"/>
      <c r="G128" s="206"/>
      <c r="H128" s="180"/>
    </row>
    <row r="129" spans="2:8" ht="32">
      <c r="B129" s="187" t="s">
        <v>4047</v>
      </c>
      <c r="C129" s="188" t="s">
        <v>4221</v>
      </c>
      <c r="D129" s="189" t="s">
        <v>897</v>
      </c>
      <c r="E129" s="190" t="s">
        <v>972</v>
      </c>
      <c r="F129" s="191"/>
      <c r="G129" s="206"/>
      <c r="H129" s="180"/>
    </row>
    <row r="130" spans="2:8" ht="32">
      <c r="B130" s="187" t="s">
        <v>4050</v>
      </c>
      <c r="C130" s="188" t="s">
        <v>4222</v>
      </c>
      <c r="D130" s="189" t="s">
        <v>1683</v>
      </c>
      <c r="E130" s="190" t="s">
        <v>972</v>
      </c>
      <c r="F130" s="191"/>
      <c r="G130" s="206"/>
      <c r="H130" s="180"/>
    </row>
    <row r="131" spans="2:8" ht="32">
      <c r="B131" s="187" t="s">
        <v>4053</v>
      </c>
      <c r="C131" s="188" t="s">
        <v>4223</v>
      </c>
      <c r="D131" s="189" t="s">
        <v>1103</v>
      </c>
      <c r="E131" s="190" t="s">
        <v>972</v>
      </c>
      <c r="F131" s="191"/>
      <c r="G131" s="206"/>
      <c r="H131" s="180"/>
    </row>
    <row r="132" spans="2:8" ht="32">
      <c r="B132" s="187" t="s">
        <v>4056</v>
      </c>
      <c r="C132" s="188" t="s">
        <v>4224</v>
      </c>
      <c r="D132" s="189" t="s">
        <v>897</v>
      </c>
      <c r="E132" s="190" t="s">
        <v>972</v>
      </c>
      <c r="F132" s="191"/>
      <c r="G132" s="206"/>
      <c r="H132" s="180"/>
    </row>
    <row r="133" spans="2:8">
      <c r="B133" s="187" t="s">
        <v>4059</v>
      </c>
      <c r="C133" s="188" t="s">
        <v>4225</v>
      </c>
      <c r="D133" s="189" t="s">
        <v>1792</v>
      </c>
      <c r="E133" s="190" t="s">
        <v>972</v>
      </c>
      <c r="F133" s="191"/>
      <c r="G133" s="206"/>
      <c r="H133" s="180"/>
    </row>
    <row r="134" spans="2:8" ht="32">
      <c r="B134" s="187" t="s">
        <v>4062</v>
      </c>
      <c r="C134" s="188" t="s">
        <v>4226</v>
      </c>
      <c r="D134" s="189" t="s">
        <v>886</v>
      </c>
      <c r="E134" s="190" t="s">
        <v>1386</v>
      </c>
      <c r="F134" s="191"/>
      <c r="G134" s="206"/>
      <c r="H134" s="180"/>
    </row>
    <row r="135" spans="2:8" ht="32">
      <c r="B135" s="187" t="s">
        <v>4065</v>
      </c>
      <c r="C135" s="188" t="s">
        <v>4227</v>
      </c>
      <c r="D135" s="189" t="s">
        <v>897</v>
      </c>
      <c r="E135" s="190" t="s">
        <v>972</v>
      </c>
      <c r="F135" s="191"/>
      <c r="G135" s="206"/>
      <c r="H135" s="180"/>
    </row>
    <row r="136" spans="2:8" ht="32">
      <c r="B136" s="187" t="s">
        <v>4067</v>
      </c>
      <c r="C136" s="188" t="s">
        <v>4228</v>
      </c>
      <c r="D136" s="189" t="s">
        <v>1103</v>
      </c>
      <c r="E136" s="190" t="s">
        <v>972</v>
      </c>
      <c r="F136" s="191"/>
      <c r="G136" s="206"/>
      <c r="H136" s="180"/>
    </row>
    <row r="137" spans="2:8" ht="32">
      <c r="B137" s="187" t="s">
        <v>4069</v>
      </c>
      <c r="C137" s="188" t="s">
        <v>4229</v>
      </c>
      <c r="D137" s="189" t="s">
        <v>897</v>
      </c>
      <c r="E137" s="190" t="s">
        <v>972</v>
      </c>
      <c r="F137" s="191"/>
      <c r="G137" s="206"/>
      <c r="H137" s="180"/>
    </row>
    <row r="138" spans="2:8" ht="32">
      <c r="B138" s="187" t="s">
        <v>4071</v>
      </c>
      <c r="C138" s="188" t="s">
        <v>4230</v>
      </c>
      <c r="D138" s="189" t="s">
        <v>1683</v>
      </c>
      <c r="E138" s="190" t="s">
        <v>972</v>
      </c>
      <c r="F138" s="191"/>
      <c r="G138" s="206"/>
      <c r="H138" s="180"/>
    </row>
    <row r="139" spans="2:8" ht="32">
      <c r="B139" s="187" t="s">
        <v>4073</v>
      </c>
      <c r="C139" s="188" t="s">
        <v>4231</v>
      </c>
      <c r="D139" s="189" t="s">
        <v>1103</v>
      </c>
      <c r="E139" s="190" t="s">
        <v>972</v>
      </c>
      <c r="F139" s="191"/>
      <c r="G139" s="206"/>
      <c r="H139" s="180"/>
    </row>
    <row r="140" spans="2:8" ht="32">
      <c r="B140" s="187" t="s">
        <v>4075</v>
      </c>
      <c r="C140" s="188" t="s">
        <v>4232</v>
      </c>
      <c r="D140" s="189" t="s">
        <v>897</v>
      </c>
      <c r="E140" s="190" t="s">
        <v>972</v>
      </c>
      <c r="F140" s="191"/>
      <c r="G140" s="206"/>
      <c r="H140" s="180"/>
    </row>
    <row r="141" spans="2:8">
      <c r="B141" s="187" t="s">
        <v>4077</v>
      </c>
      <c r="C141" s="188" t="s">
        <v>4233</v>
      </c>
      <c r="D141" s="189" t="s">
        <v>1792</v>
      </c>
      <c r="E141" s="190" t="s">
        <v>972</v>
      </c>
      <c r="F141" s="191"/>
      <c r="G141" s="206"/>
      <c r="H141" s="180"/>
    </row>
    <row r="142" spans="2:8" ht="32">
      <c r="B142" s="187" t="s">
        <v>4079</v>
      </c>
      <c r="C142" s="188" t="s">
        <v>4234</v>
      </c>
      <c r="D142" s="189" t="s">
        <v>886</v>
      </c>
      <c r="E142" s="190" t="s">
        <v>1386</v>
      </c>
      <c r="F142" s="191"/>
      <c r="G142" s="206"/>
      <c r="H142" s="180"/>
    </row>
    <row r="143" spans="2:8" ht="32">
      <c r="B143" s="187" t="s">
        <v>4082</v>
      </c>
      <c r="C143" s="188" t="s">
        <v>4235</v>
      </c>
      <c r="D143" s="189" t="s">
        <v>897</v>
      </c>
      <c r="E143" s="190" t="s">
        <v>972</v>
      </c>
      <c r="F143" s="191"/>
      <c r="G143" s="206"/>
      <c r="H143" s="180"/>
    </row>
    <row r="144" spans="2:8" ht="32">
      <c r="B144" s="187" t="s">
        <v>4084</v>
      </c>
      <c r="C144" s="188" t="s">
        <v>4236</v>
      </c>
      <c r="D144" s="189" t="s">
        <v>1103</v>
      </c>
      <c r="E144" s="190" t="s">
        <v>972</v>
      </c>
      <c r="F144" s="191"/>
      <c r="G144" s="206"/>
      <c r="H144" s="180"/>
    </row>
    <row r="145" spans="2:8" ht="32">
      <c r="B145" s="187" t="s">
        <v>4086</v>
      </c>
      <c r="C145" s="188" t="s">
        <v>4237</v>
      </c>
      <c r="D145" s="189" t="s">
        <v>897</v>
      </c>
      <c r="E145" s="190" t="s">
        <v>972</v>
      </c>
      <c r="F145" s="191"/>
      <c r="G145" s="206"/>
      <c r="H145" s="180"/>
    </row>
    <row r="146" spans="2:8" ht="32">
      <c r="B146" s="187" t="s">
        <v>4088</v>
      </c>
      <c r="C146" s="188" t="s">
        <v>4238</v>
      </c>
      <c r="D146" s="189" t="s">
        <v>1683</v>
      </c>
      <c r="E146" s="190" t="s">
        <v>972</v>
      </c>
      <c r="F146" s="191"/>
      <c r="G146" s="206"/>
      <c r="H146" s="180"/>
    </row>
    <row r="147" spans="2:8" ht="32">
      <c r="B147" s="187" t="s">
        <v>4090</v>
      </c>
      <c r="C147" s="188" t="s">
        <v>4239</v>
      </c>
      <c r="D147" s="189" t="s">
        <v>1103</v>
      </c>
      <c r="E147" s="190" t="s">
        <v>972</v>
      </c>
      <c r="F147" s="191"/>
      <c r="G147" s="206"/>
      <c r="H147" s="180"/>
    </row>
    <row r="148" spans="2:8" ht="32">
      <c r="B148" s="187" t="s">
        <v>4092</v>
      </c>
      <c r="C148" s="188" t="s">
        <v>4240</v>
      </c>
      <c r="D148" s="189" t="s">
        <v>897</v>
      </c>
      <c r="E148" s="190" t="s">
        <v>972</v>
      </c>
      <c r="F148" s="191"/>
      <c r="G148" s="206"/>
      <c r="H148" s="180"/>
    </row>
    <row r="149" spans="2:8" ht="16.5" thickBot="1">
      <c r="B149" s="187" t="s">
        <v>4094</v>
      </c>
      <c r="C149" s="188" t="s">
        <v>4241</v>
      </c>
      <c r="D149" s="189" t="s">
        <v>1792</v>
      </c>
      <c r="E149" s="190" t="s">
        <v>972</v>
      </c>
      <c r="F149" s="191"/>
      <c r="G149" s="206"/>
      <c r="H149" s="180"/>
    </row>
    <row r="150" spans="2:8" ht="20.149999999999999" customHeight="1" thickBot="1">
      <c r="B150" s="416" t="s">
        <v>4096</v>
      </c>
      <c r="C150" s="417"/>
      <c r="D150" s="418"/>
      <c r="E150" s="419"/>
      <c r="F150" s="419"/>
      <c r="G150" s="421"/>
      <c r="H150" s="180"/>
    </row>
    <row r="151" spans="2:8">
      <c r="B151" s="181" t="s">
        <v>4097</v>
      </c>
      <c r="C151" s="182" t="s">
        <v>4242</v>
      </c>
      <c r="D151" s="382" t="s">
        <v>1792</v>
      </c>
      <c r="E151" s="261" t="s">
        <v>972</v>
      </c>
      <c r="F151" s="185"/>
      <c r="G151" s="213" t="s">
        <v>4243</v>
      </c>
      <c r="H151" s="180"/>
    </row>
    <row r="152" spans="2:8">
      <c r="B152" s="187" t="s">
        <v>4100</v>
      </c>
      <c r="C152" s="188" t="s">
        <v>4244</v>
      </c>
      <c r="D152" s="189" t="s">
        <v>897</v>
      </c>
      <c r="E152" s="190" t="s">
        <v>972</v>
      </c>
      <c r="F152" s="191"/>
      <c r="G152" s="206"/>
      <c r="H152" s="180"/>
    </row>
    <row r="153" spans="2:8">
      <c r="B153" s="187" t="s">
        <v>4103</v>
      </c>
      <c r="C153" s="188" t="s">
        <v>4245</v>
      </c>
      <c r="D153" s="189" t="s">
        <v>4033</v>
      </c>
      <c r="E153" s="190" t="s">
        <v>972</v>
      </c>
      <c r="F153" s="191"/>
      <c r="G153" s="206"/>
      <c r="H153" s="180"/>
    </row>
    <row r="154" spans="2:8">
      <c r="B154" s="187" t="s">
        <v>4105</v>
      </c>
      <c r="C154" s="188" t="s">
        <v>4246</v>
      </c>
      <c r="D154" s="189" t="s">
        <v>897</v>
      </c>
      <c r="E154" s="190" t="s">
        <v>972</v>
      </c>
      <c r="F154" s="191"/>
      <c r="G154" s="206"/>
      <c r="H154" s="180"/>
    </row>
    <row r="155" spans="2:8" ht="32">
      <c r="B155" s="187" t="s">
        <v>4107</v>
      </c>
      <c r="C155" s="188" t="s">
        <v>4247</v>
      </c>
      <c r="D155" s="189" t="s">
        <v>886</v>
      </c>
      <c r="E155" s="190" t="s">
        <v>1386</v>
      </c>
      <c r="F155" s="191"/>
      <c r="G155" s="206"/>
      <c r="H155" s="180"/>
    </row>
    <row r="156" spans="2:8" ht="32">
      <c r="B156" s="187" t="s">
        <v>4109</v>
      </c>
      <c r="C156" s="188" t="s">
        <v>4248</v>
      </c>
      <c r="D156" s="189" t="s">
        <v>897</v>
      </c>
      <c r="E156" s="190" t="s">
        <v>972</v>
      </c>
      <c r="F156" s="191"/>
      <c r="G156" s="206"/>
      <c r="H156" s="180"/>
    </row>
    <row r="157" spans="2:8" ht="32">
      <c r="B157" s="187" t="s">
        <v>4111</v>
      </c>
      <c r="C157" s="188" t="s">
        <v>4249</v>
      </c>
      <c r="D157" s="189" t="s">
        <v>1103</v>
      </c>
      <c r="E157" s="190" t="s">
        <v>972</v>
      </c>
      <c r="F157" s="191"/>
      <c r="G157" s="206"/>
      <c r="H157" s="180"/>
    </row>
    <row r="158" spans="2:8" ht="32">
      <c r="B158" s="187" t="s">
        <v>4113</v>
      </c>
      <c r="C158" s="188" t="s">
        <v>4250</v>
      </c>
      <c r="D158" s="189" t="s">
        <v>897</v>
      </c>
      <c r="E158" s="190" t="s">
        <v>972</v>
      </c>
      <c r="F158" s="191"/>
      <c r="G158" s="206"/>
      <c r="H158" s="180"/>
    </row>
    <row r="159" spans="2:8" ht="32">
      <c r="B159" s="187" t="s">
        <v>4115</v>
      </c>
      <c r="C159" s="188" t="s">
        <v>4251</v>
      </c>
      <c r="D159" s="189" t="s">
        <v>1683</v>
      </c>
      <c r="E159" s="190" t="s">
        <v>972</v>
      </c>
      <c r="F159" s="191"/>
      <c r="G159" s="206"/>
      <c r="H159" s="180"/>
    </row>
    <row r="160" spans="2:8" ht="32">
      <c r="B160" s="187" t="s">
        <v>4117</v>
      </c>
      <c r="C160" s="188" t="s">
        <v>4252</v>
      </c>
      <c r="D160" s="189" t="s">
        <v>1103</v>
      </c>
      <c r="E160" s="190" t="s">
        <v>972</v>
      </c>
      <c r="F160" s="191"/>
      <c r="G160" s="206"/>
      <c r="H160" s="180"/>
    </row>
    <row r="161" spans="2:8" ht="32">
      <c r="B161" s="187" t="s">
        <v>4119</v>
      </c>
      <c r="C161" s="188" t="s">
        <v>4253</v>
      </c>
      <c r="D161" s="189" t="s">
        <v>897</v>
      </c>
      <c r="E161" s="190" t="s">
        <v>972</v>
      </c>
      <c r="F161" s="191"/>
      <c r="G161" s="206"/>
      <c r="H161" s="180"/>
    </row>
    <row r="162" spans="2:8">
      <c r="B162" s="187" t="s">
        <v>4121</v>
      </c>
      <c r="C162" s="188" t="s">
        <v>4254</v>
      </c>
      <c r="D162" s="189" t="s">
        <v>1792</v>
      </c>
      <c r="E162" s="190" t="s">
        <v>972</v>
      </c>
      <c r="F162" s="191"/>
      <c r="G162" s="206"/>
      <c r="H162" s="180"/>
    </row>
    <row r="163" spans="2:8" ht="32">
      <c r="B163" s="187" t="s">
        <v>4123</v>
      </c>
      <c r="C163" s="188" t="s">
        <v>4255</v>
      </c>
      <c r="D163" s="189" t="s">
        <v>886</v>
      </c>
      <c r="E163" s="190" t="s">
        <v>1386</v>
      </c>
      <c r="F163" s="191"/>
      <c r="G163" s="206"/>
      <c r="H163" s="180"/>
    </row>
    <row r="164" spans="2:8" ht="32">
      <c r="B164" s="187" t="s">
        <v>4125</v>
      </c>
      <c r="C164" s="188" t="s">
        <v>4256</v>
      </c>
      <c r="D164" s="189" t="s">
        <v>897</v>
      </c>
      <c r="E164" s="190" t="s">
        <v>972</v>
      </c>
      <c r="F164" s="191"/>
      <c r="G164" s="206"/>
      <c r="H164" s="180"/>
    </row>
    <row r="165" spans="2:8" ht="32">
      <c r="B165" s="187" t="s">
        <v>4127</v>
      </c>
      <c r="C165" s="188" t="s">
        <v>4257</v>
      </c>
      <c r="D165" s="189" t="s">
        <v>1103</v>
      </c>
      <c r="E165" s="190" t="s">
        <v>972</v>
      </c>
      <c r="F165" s="191"/>
      <c r="G165" s="206"/>
      <c r="H165" s="180"/>
    </row>
    <row r="166" spans="2:8" ht="32">
      <c r="B166" s="187" t="s">
        <v>4129</v>
      </c>
      <c r="C166" s="188" t="s">
        <v>4258</v>
      </c>
      <c r="D166" s="189" t="s">
        <v>897</v>
      </c>
      <c r="E166" s="190" t="s">
        <v>972</v>
      </c>
      <c r="F166" s="191"/>
      <c r="G166" s="206"/>
      <c r="H166" s="180"/>
    </row>
    <row r="167" spans="2:8" ht="32">
      <c r="B167" s="187" t="s">
        <v>4131</v>
      </c>
      <c r="C167" s="188" t="s">
        <v>4259</v>
      </c>
      <c r="D167" s="189" t="s">
        <v>1683</v>
      </c>
      <c r="E167" s="190" t="s">
        <v>972</v>
      </c>
      <c r="F167" s="191"/>
      <c r="G167" s="206"/>
      <c r="H167" s="180"/>
    </row>
    <row r="168" spans="2:8" ht="32">
      <c r="B168" s="187" t="s">
        <v>4133</v>
      </c>
      <c r="C168" s="188" t="s">
        <v>4260</v>
      </c>
      <c r="D168" s="189" t="s">
        <v>1103</v>
      </c>
      <c r="E168" s="190" t="s">
        <v>972</v>
      </c>
      <c r="F168" s="191"/>
      <c r="G168" s="206"/>
      <c r="H168" s="180"/>
    </row>
    <row r="169" spans="2:8" ht="32">
      <c r="B169" s="187" t="s">
        <v>4135</v>
      </c>
      <c r="C169" s="188" t="s">
        <v>4261</v>
      </c>
      <c r="D169" s="189" t="s">
        <v>897</v>
      </c>
      <c r="E169" s="190" t="s">
        <v>972</v>
      </c>
      <c r="F169" s="191"/>
      <c r="G169" s="206"/>
      <c r="H169" s="180"/>
    </row>
    <row r="170" spans="2:8">
      <c r="B170" s="187" t="s">
        <v>4137</v>
      </c>
      <c r="C170" s="188" t="s">
        <v>4262</v>
      </c>
      <c r="D170" s="189" t="s">
        <v>1792</v>
      </c>
      <c r="E170" s="190" t="s">
        <v>972</v>
      </c>
      <c r="F170" s="191"/>
      <c r="G170" s="206"/>
      <c r="H170" s="180"/>
    </row>
    <row r="171" spans="2:8" ht="32">
      <c r="B171" s="187" t="s">
        <v>4139</v>
      </c>
      <c r="C171" s="188" t="s">
        <v>4263</v>
      </c>
      <c r="D171" s="189" t="s">
        <v>886</v>
      </c>
      <c r="E171" s="190" t="s">
        <v>1386</v>
      </c>
      <c r="F171" s="191"/>
      <c r="G171" s="206"/>
      <c r="H171" s="180"/>
    </row>
    <row r="172" spans="2:8" ht="32">
      <c r="B172" s="187" t="s">
        <v>4141</v>
      </c>
      <c r="C172" s="188" t="s">
        <v>4264</v>
      </c>
      <c r="D172" s="189" t="s">
        <v>897</v>
      </c>
      <c r="E172" s="190" t="s">
        <v>972</v>
      </c>
      <c r="F172" s="191"/>
      <c r="G172" s="206"/>
      <c r="H172" s="180"/>
    </row>
    <row r="173" spans="2:8" ht="32">
      <c r="B173" s="187" t="s">
        <v>4143</v>
      </c>
      <c r="C173" s="188" t="s">
        <v>4265</v>
      </c>
      <c r="D173" s="189" t="s">
        <v>1103</v>
      </c>
      <c r="E173" s="190" t="s">
        <v>972</v>
      </c>
      <c r="F173" s="191"/>
      <c r="G173" s="206"/>
      <c r="H173" s="180"/>
    </row>
    <row r="174" spans="2:8" ht="32">
      <c r="B174" s="187" t="s">
        <v>4145</v>
      </c>
      <c r="C174" s="188" t="s">
        <v>4266</v>
      </c>
      <c r="D174" s="189" t="s">
        <v>897</v>
      </c>
      <c r="E174" s="190" t="s">
        <v>972</v>
      </c>
      <c r="F174" s="191"/>
      <c r="G174" s="206"/>
      <c r="H174" s="180"/>
    </row>
    <row r="175" spans="2:8" ht="32">
      <c r="B175" s="187" t="s">
        <v>4147</v>
      </c>
      <c r="C175" s="188" t="s">
        <v>4267</v>
      </c>
      <c r="D175" s="189" t="s">
        <v>1683</v>
      </c>
      <c r="E175" s="190" t="s">
        <v>972</v>
      </c>
      <c r="F175" s="191"/>
      <c r="G175" s="206"/>
      <c r="H175" s="180"/>
    </row>
    <row r="176" spans="2:8" ht="32">
      <c r="B176" s="187" t="s">
        <v>4149</v>
      </c>
      <c r="C176" s="188" t="s">
        <v>4268</v>
      </c>
      <c r="D176" s="189" t="s">
        <v>1103</v>
      </c>
      <c r="E176" s="190" t="s">
        <v>972</v>
      </c>
      <c r="F176" s="191"/>
      <c r="G176" s="206"/>
      <c r="H176" s="180"/>
    </row>
    <row r="177" spans="2:8" ht="32">
      <c r="B177" s="187" t="s">
        <v>4151</v>
      </c>
      <c r="C177" s="188" t="s">
        <v>4269</v>
      </c>
      <c r="D177" s="189" t="s">
        <v>897</v>
      </c>
      <c r="E177" s="190" t="s">
        <v>972</v>
      </c>
      <c r="F177" s="191"/>
      <c r="G177" s="206"/>
      <c r="H177" s="180"/>
    </row>
    <row r="178" spans="2:8" ht="16.5" thickBot="1">
      <c r="B178" s="187" t="s">
        <v>4153</v>
      </c>
      <c r="C178" s="188" t="s">
        <v>4270</v>
      </c>
      <c r="D178" s="189" t="s">
        <v>1792</v>
      </c>
      <c r="E178" s="190" t="s">
        <v>972</v>
      </c>
      <c r="F178" s="191"/>
      <c r="G178" s="206"/>
      <c r="H178" s="180"/>
    </row>
    <row r="179" spans="2:8" ht="20.149999999999999" customHeight="1" thickBot="1">
      <c r="B179" s="416" t="s">
        <v>4271</v>
      </c>
      <c r="C179" s="417"/>
      <c r="D179" s="418"/>
      <c r="E179" s="419"/>
      <c r="F179" s="419"/>
      <c r="G179" s="421"/>
      <c r="H179" s="180"/>
    </row>
    <row r="180" spans="2:8">
      <c r="B180" s="181" t="s">
        <v>4156</v>
      </c>
      <c r="C180" s="182" t="s">
        <v>4272</v>
      </c>
      <c r="D180" s="382" t="s">
        <v>1792</v>
      </c>
      <c r="E180" s="261" t="s">
        <v>972</v>
      </c>
      <c r="F180" s="185"/>
      <c r="G180" s="213" t="s">
        <v>4273</v>
      </c>
      <c r="H180" s="180"/>
    </row>
    <row r="181" spans="2:8">
      <c r="B181" s="187" t="s">
        <v>4159</v>
      </c>
      <c r="C181" s="188" t="s">
        <v>4274</v>
      </c>
      <c r="D181" s="189" t="s">
        <v>897</v>
      </c>
      <c r="E181" s="190" t="s">
        <v>972</v>
      </c>
      <c r="F181" s="191"/>
      <c r="G181" s="206"/>
      <c r="H181" s="180"/>
    </row>
    <row r="182" spans="2:8">
      <c r="B182" s="187" t="s">
        <v>4161</v>
      </c>
      <c r="C182" s="188" t="s">
        <v>4275</v>
      </c>
      <c r="D182" s="189" t="s">
        <v>4033</v>
      </c>
      <c r="E182" s="190" t="s">
        <v>972</v>
      </c>
      <c r="F182" s="191"/>
      <c r="G182" s="206"/>
      <c r="H182" s="180"/>
    </row>
    <row r="183" spans="2:8">
      <c r="B183" s="187" t="s">
        <v>4163</v>
      </c>
      <c r="C183" s="188" t="s">
        <v>4276</v>
      </c>
      <c r="D183" s="189" t="s">
        <v>897</v>
      </c>
      <c r="E183" s="190" t="s">
        <v>972</v>
      </c>
      <c r="F183" s="191"/>
      <c r="G183" s="206"/>
      <c r="H183" s="180"/>
    </row>
    <row r="184" spans="2:8" ht="32">
      <c r="B184" s="187" t="s">
        <v>4165</v>
      </c>
      <c r="C184" s="188" t="s">
        <v>4277</v>
      </c>
      <c r="D184" s="189" t="s">
        <v>886</v>
      </c>
      <c r="E184" s="190" t="s">
        <v>1386</v>
      </c>
      <c r="F184" s="191"/>
      <c r="G184" s="206"/>
      <c r="H184" s="180"/>
    </row>
    <row r="185" spans="2:8" ht="32">
      <c r="B185" s="187" t="s">
        <v>4167</v>
      </c>
      <c r="C185" s="188" t="s">
        <v>4278</v>
      </c>
      <c r="D185" s="189" t="s">
        <v>897</v>
      </c>
      <c r="E185" s="190" t="s">
        <v>972</v>
      </c>
      <c r="F185" s="191"/>
      <c r="G185" s="206"/>
      <c r="H185" s="180"/>
    </row>
    <row r="186" spans="2:8" ht="32">
      <c r="B186" s="187" t="s">
        <v>4169</v>
      </c>
      <c r="C186" s="188" t="s">
        <v>4279</v>
      </c>
      <c r="D186" s="189" t="s">
        <v>1103</v>
      </c>
      <c r="E186" s="190" t="s">
        <v>972</v>
      </c>
      <c r="F186" s="191"/>
      <c r="G186" s="206"/>
      <c r="H186" s="180"/>
    </row>
    <row r="187" spans="2:8" ht="32">
      <c r="B187" s="187" t="s">
        <v>4171</v>
      </c>
      <c r="C187" s="188" t="s">
        <v>4280</v>
      </c>
      <c r="D187" s="189" t="s">
        <v>897</v>
      </c>
      <c r="E187" s="190" t="s">
        <v>972</v>
      </c>
      <c r="F187" s="191"/>
      <c r="G187" s="206"/>
      <c r="H187" s="180"/>
    </row>
    <row r="188" spans="2:8" ht="32">
      <c r="B188" s="187" t="s">
        <v>4173</v>
      </c>
      <c r="C188" s="188" t="s">
        <v>4281</v>
      </c>
      <c r="D188" s="189" t="s">
        <v>1683</v>
      </c>
      <c r="E188" s="190" t="s">
        <v>972</v>
      </c>
      <c r="F188" s="191"/>
      <c r="G188" s="206"/>
      <c r="H188" s="180"/>
    </row>
    <row r="189" spans="2:8" ht="32">
      <c r="B189" s="187" t="s">
        <v>4175</v>
      </c>
      <c r="C189" s="188" t="s">
        <v>4282</v>
      </c>
      <c r="D189" s="189" t="s">
        <v>1103</v>
      </c>
      <c r="E189" s="190" t="s">
        <v>972</v>
      </c>
      <c r="F189" s="191"/>
      <c r="G189" s="206"/>
      <c r="H189" s="180"/>
    </row>
    <row r="190" spans="2:8" ht="32">
      <c r="B190" s="187" t="s">
        <v>4177</v>
      </c>
      <c r="C190" s="188" t="s">
        <v>4283</v>
      </c>
      <c r="D190" s="189" t="s">
        <v>897</v>
      </c>
      <c r="E190" s="190" t="s">
        <v>972</v>
      </c>
      <c r="F190" s="191"/>
      <c r="G190" s="206"/>
      <c r="H190" s="180"/>
    </row>
    <row r="191" spans="2:8">
      <c r="B191" s="187" t="s">
        <v>4179</v>
      </c>
      <c r="C191" s="188" t="s">
        <v>4284</v>
      </c>
      <c r="D191" s="189" t="s">
        <v>1792</v>
      </c>
      <c r="E191" s="190" t="s">
        <v>972</v>
      </c>
      <c r="F191" s="191"/>
      <c r="G191" s="206"/>
      <c r="H191" s="180"/>
    </row>
    <row r="192" spans="2:8" ht="32">
      <c r="B192" s="187" t="s">
        <v>4181</v>
      </c>
      <c r="C192" s="188" t="s">
        <v>4285</v>
      </c>
      <c r="D192" s="189" t="s">
        <v>886</v>
      </c>
      <c r="E192" s="190" t="s">
        <v>1386</v>
      </c>
      <c r="F192" s="191"/>
      <c r="G192" s="206"/>
      <c r="H192" s="180"/>
    </row>
    <row r="193" spans="2:8" ht="32">
      <c r="B193" s="187" t="s">
        <v>4183</v>
      </c>
      <c r="C193" s="188" t="s">
        <v>4286</v>
      </c>
      <c r="D193" s="189" t="s">
        <v>897</v>
      </c>
      <c r="E193" s="190" t="s">
        <v>972</v>
      </c>
      <c r="F193" s="191"/>
      <c r="G193" s="206"/>
      <c r="H193" s="180"/>
    </row>
    <row r="194" spans="2:8" ht="32">
      <c r="B194" s="187" t="s">
        <v>4185</v>
      </c>
      <c r="C194" s="188" t="s">
        <v>4287</v>
      </c>
      <c r="D194" s="189" t="s">
        <v>1103</v>
      </c>
      <c r="E194" s="190" t="s">
        <v>972</v>
      </c>
      <c r="F194" s="191"/>
      <c r="G194" s="206"/>
      <c r="H194" s="180"/>
    </row>
    <row r="195" spans="2:8" ht="32">
      <c r="B195" s="187" t="s">
        <v>4187</v>
      </c>
      <c r="C195" s="188" t="s">
        <v>4288</v>
      </c>
      <c r="D195" s="189" t="s">
        <v>897</v>
      </c>
      <c r="E195" s="190" t="s">
        <v>972</v>
      </c>
      <c r="F195" s="191"/>
      <c r="G195" s="206"/>
      <c r="H195" s="180"/>
    </row>
    <row r="196" spans="2:8" ht="32">
      <c r="B196" s="187" t="s">
        <v>4189</v>
      </c>
      <c r="C196" s="188" t="s">
        <v>4289</v>
      </c>
      <c r="D196" s="189" t="s">
        <v>1683</v>
      </c>
      <c r="E196" s="190" t="s">
        <v>972</v>
      </c>
      <c r="F196" s="191"/>
      <c r="G196" s="206"/>
      <c r="H196" s="180"/>
    </row>
    <row r="197" spans="2:8" ht="32">
      <c r="B197" s="187" t="s">
        <v>4191</v>
      </c>
      <c r="C197" s="188" t="s">
        <v>4290</v>
      </c>
      <c r="D197" s="189" t="s">
        <v>1103</v>
      </c>
      <c r="E197" s="190" t="s">
        <v>972</v>
      </c>
      <c r="F197" s="191"/>
      <c r="G197" s="206"/>
      <c r="H197" s="180"/>
    </row>
    <row r="198" spans="2:8" ht="32">
      <c r="B198" s="187" t="s">
        <v>4193</v>
      </c>
      <c r="C198" s="188" t="s">
        <v>4291</v>
      </c>
      <c r="D198" s="189" t="s">
        <v>897</v>
      </c>
      <c r="E198" s="190" t="s">
        <v>972</v>
      </c>
      <c r="F198" s="191"/>
      <c r="G198" s="206"/>
      <c r="H198" s="180"/>
    </row>
    <row r="199" spans="2:8">
      <c r="B199" s="187" t="s">
        <v>4195</v>
      </c>
      <c r="C199" s="188" t="s">
        <v>4292</v>
      </c>
      <c r="D199" s="189" t="s">
        <v>1792</v>
      </c>
      <c r="E199" s="190" t="s">
        <v>972</v>
      </c>
      <c r="F199" s="191"/>
      <c r="G199" s="206"/>
      <c r="H199" s="180"/>
    </row>
    <row r="200" spans="2:8" ht="32">
      <c r="B200" s="187" t="s">
        <v>4197</v>
      </c>
      <c r="C200" s="188" t="s">
        <v>4293</v>
      </c>
      <c r="D200" s="189" t="s">
        <v>886</v>
      </c>
      <c r="E200" s="190" t="s">
        <v>1386</v>
      </c>
      <c r="F200" s="191"/>
      <c r="G200" s="206"/>
      <c r="H200" s="180"/>
    </row>
    <row r="201" spans="2:8" ht="32">
      <c r="B201" s="187" t="s">
        <v>4199</v>
      </c>
      <c r="C201" s="188" t="s">
        <v>4294</v>
      </c>
      <c r="D201" s="189" t="s">
        <v>897</v>
      </c>
      <c r="E201" s="190" t="s">
        <v>972</v>
      </c>
      <c r="F201" s="191"/>
      <c r="G201" s="206"/>
      <c r="H201" s="180"/>
    </row>
    <row r="202" spans="2:8" ht="32">
      <c r="B202" s="187" t="s">
        <v>4201</v>
      </c>
      <c r="C202" s="188" t="s">
        <v>4295</v>
      </c>
      <c r="D202" s="189" t="s">
        <v>1103</v>
      </c>
      <c r="E202" s="190" t="s">
        <v>972</v>
      </c>
      <c r="F202" s="191"/>
      <c r="G202" s="206"/>
      <c r="H202" s="180"/>
    </row>
    <row r="203" spans="2:8" ht="32">
      <c r="B203" s="187" t="s">
        <v>4203</v>
      </c>
      <c r="C203" s="188" t="s">
        <v>4296</v>
      </c>
      <c r="D203" s="189" t="s">
        <v>897</v>
      </c>
      <c r="E203" s="190" t="s">
        <v>972</v>
      </c>
      <c r="F203" s="191"/>
      <c r="G203" s="206"/>
      <c r="H203" s="180"/>
    </row>
    <row r="204" spans="2:8" ht="32">
      <c r="B204" s="187" t="s">
        <v>4205</v>
      </c>
      <c r="C204" s="188" t="s">
        <v>4297</v>
      </c>
      <c r="D204" s="189" t="s">
        <v>1683</v>
      </c>
      <c r="E204" s="190" t="s">
        <v>972</v>
      </c>
      <c r="F204" s="191"/>
      <c r="G204" s="206"/>
      <c r="H204" s="180"/>
    </row>
    <row r="205" spans="2:8" ht="32">
      <c r="B205" s="187" t="s">
        <v>4207</v>
      </c>
      <c r="C205" s="188" t="s">
        <v>4298</v>
      </c>
      <c r="D205" s="189" t="s">
        <v>1103</v>
      </c>
      <c r="E205" s="190" t="s">
        <v>972</v>
      </c>
      <c r="F205" s="191"/>
      <c r="G205" s="206"/>
      <c r="H205" s="180"/>
    </row>
    <row r="206" spans="2:8" ht="32">
      <c r="B206" s="187" t="s">
        <v>4209</v>
      </c>
      <c r="C206" s="188" t="s">
        <v>4299</v>
      </c>
      <c r="D206" s="189" t="s">
        <v>897</v>
      </c>
      <c r="E206" s="190" t="s">
        <v>972</v>
      </c>
      <c r="F206" s="191"/>
      <c r="G206" s="206"/>
      <c r="H206" s="180"/>
    </row>
    <row r="207" spans="2:8" ht="16.5" thickBot="1">
      <c r="B207" s="187" t="s">
        <v>4211</v>
      </c>
      <c r="C207" s="188" t="s">
        <v>4300</v>
      </c>
      <c r="D207" s="189" t="s">
        <v>1792</v>
      </c>
      <c r="E207" s="190" t="s">
        <v>972</v>
      </c>
      <c r="F207" s="191"/>
      <c r="G207" s="206"/>
      <c r="H207" s="180"/>
    </row>
    <row r="208" spans="2:8" ht="18">
      <c r="B208" s="221" t="s">
        <v>4301</v>
      </c>
      <c r="C208" s="408"/>
      <c r="D208" s="409"/>
      <c r="E208" s="410"/>
      <c r="F208" s="410"/>
      <c r="G208" s="411"/>
      <c r="H208" s="180"/>
    </row>
    <row r="209" spans="2:8" ht="18.5" thickBot="1">
      <c r="B209" s="412" t="s">
        <v>4302</v>
      </c>
      <c r="C209" s="413"/>
      <c r="D209" s="414"/>
      <c r="E209" s="415"/>
      <c r="F209" s="415"/>
      <c r="G209" s="387"/>
      <c r="H209" s="180"/>
    </row>
    <row r="210" spans="2:8" ht="20.149999999999999" customHeight="1" thickBot="1">
      <c r="B210" s="416" t="s">
        <v>4303</v>
      </c>
      <c r="C210" s="417"/>
      <c r="D210" s="418"/>
      <c r="E210" s="419"/>
      <c r="F210" s="419"/>
      <c r="G210" s="421"/>
      <c r="H210" s="180"/>
    </row>
    <row r="211" spans="2:8">
      <c r="B211" s="187" t="s">
        <v>4304</v>
      </c>
      <c r="C211" s="188" t="s">
        <v>4305</v>
      </c>
      <c r="D211" s="189" t="s">
        <v>897</v>
      </c>
      <c r="E211" s="190" t="s">
        <v>898</v>
      </c>
      <c r="F211" s="191"/>
      <c r="G211" s="193" t="s">
        <v>1082</v>
      </c>
      <c r="H211" s="180"/>
    </row>
    <row r="212" spans="2:8" ht="29">
      <c r="B212" s="187" t="s">
        <v>549</v>
      </c>
      <c r="C212" s="188" t="s">
        <v>4306</v>
      </c>
      <c r="D212" s="189" t="s">
        <v>897</v>
      </c>
      <c r="E212" s="190" t="s">
        <v>898</v>
      </c>
      <c r="F212" s="191"/>
      <c r="G212" s="193" t="s">
        <v>4307</v>
      </c>
      <c r="H212" s="180"/>
    </row>
    <row r="213" spans="2:8" ht="29">
      <c r="B213" s="187" t="s">
        <v>550</v>
      </c>
      <c r="C213" s="188" t="s">
        <v>4308</v>
      </c>
      <c r="D213" s="189" t="s">
        <v>897</v>
      </c>
      <c r="E213" s="190" t="s">
        <v>898</v>
      </c>
      <c r="F213" s="191"/>
      <c r="G213" s="193" t="s">
        <v>4309</v>
      </c>
      <c r="H213" s="180"/>
    </row>
    <row r="214" spans="2:8">
      <c r="B214" s="187" t="s">
        <v>551</v>
      </c>
      <c r="C214" s="188" t="s">
        <v>4310</v>
      </c>
      <c r="D214" s="189" t="s">
        <v>1683</v>
      </c>
      <c r="E214" s="190" t="s">
        <v>1413</v>
      </c>
      <c r="F214" s="191"/>
      <c r="G214" s="193" t="s">
        <v>4311</v>
      </c>
      <c r="H214" s="180"/>
    </row>
    <row r="215" spans="2:8" ht="43.5">
      <c r="B215" s="187" t="s">
        <v>552</v>
      </c>
      <c r="C215" s="188" t="s">
        <v>4312</v>
      </c>
      <c r="D215" s="189" t="s">
        <v>897</v>
      </c>
      <c r="E215" s="190" t="s">
        <v>898</v>
      </c>
      <c r="F215" s="191"/>
      <c r="G215" s="193" t="s">
        <v>4313</v>
      </c>
      <c r="H215" s="180"/>
    </row>
    <row r="216" spans="2:8" ht="32">
      <c r="B216" s="187" t="s">
        <v>553</v>
      </c>
      <c r="C216" s="188" t="s">
        <v>4314</v>
      </c>
      <c r="D216" s="189" t="s">
        <v>897</v>
      </c>
      <c r="E216" s="190" t="s">
        <v>898</v>
      </c>
      <c r="F216" s="191"/>
      <c r="G216" s="193" t="s">
        <v>4315</v>
      </c>
      <c r="H216" s="180"/>
    </row>
    <row r="217" spans="2:8" ht="43.5">
      <c r="B217" s="187" t="s">
        <v>554</v>
      </c>
      <c r="C217" s="188" t="s">
        <v>4316</v>
      </c>
      <c r="D217" s="189" t="s">
        <v>897</v>
      </c>
      <c r="E217" s="190" t="s">
        <v>898</v>
      </c>
      <c r="F217" s="191"/>
      <c r="G217" s="193" t="s">
        <v>4317</v>
      </c>
      <c r="H217" s="180"/>
    </row>
    <row r="218" spans="2:8" ht="29">
      <c r="B218" s="187" t="s">
        <v>555</v>
      </c>
      <c r="C218" s="188" t="s">
        <v>4318</v>
      </c>
      <c r="D218" s="189" t="s">
        <v>897</v>
      </c>
      <c r="E218" s="190" t="s">
        <v>898</v>
      </c>
      <c r="F218" s="191"/>
      <c r="G218" s="193" t="s">
        <v>4319</v>
      </c>
      <c r="H218" s="180"/>
    </row>
    <row r="219" spans="2:8" ht="29">
      <c r="B219" s="187" t="s">
        <v>556</v>
      </c>
      <c r="C219" s="188" t="s">
        <v>4320</v>
      </c>
      <c r="D219" s="189" t="s">
        <v>897</v>
      </c>
      <c r="E219" s="190" t="s">
        <v>898</v>
      </c>
      <c r="F219" s="191"/>
      <c r="G219" s="193" t="s">
        <v>4321</v>
      </c>
      <c r="H219" s="180"/>
    </row>
    <row r="220" spans="2:8">
      <c r="B220" s="187" t="s">
        <v>557</v>
      </c>
      <c r="C220" s="188" t="s">
        <v>4322</v>
      </c>
      <c r="D220" s="189" t="s">
        <v>1683</v>
      </c>
      <c r="E220" s="190" t="s">
        <v>1413</v>
      </c>
      <c r="F220" s="191"/>
      <c r="G220" s="193" t="s">
        <v>4323</v>
      </c>
      <c r="H220" s="180"/>
    </row>
    <row r="221" spans="2:8" ht="43.5">
      <c r="B221" s="187" t="s">
        <v>4324</v>
      </c>
      <c r="C221" s="188" t="s">
        <v>4325</v>
      </c>
      <c r="D221" s="189" t="s">
        <v>897</v>
      </c>
      <c r="E221" s="190" t="s">
        <v>898</v>
      </c>
      <c r="F221" s="191"/>
      <c r="G221" s="193" t="s">
        <v>4326</v>
      </c>
      <c r="H221" s="180"/>
    </row>
    <row r="222" spans="2:8" ht="29">
      <c r="B222" s="187" t="s">
        <v>4327</v>
      </c>
      <c r="C222" s="188" t="s">
        <v>4328</v>
      </c>
      <c r="D222" s="189" t="s">
        <v>897</v>
      </c>
      <c r="E222" s="190" t="s">
        <v>898</v>
      </c>
      <c r="F222" s="191"/>
      <c r="G222" s="193" t="s">
        <v>4329</v>
      </c>
      <c r="H222" s="180"/>
    </row>
    <row r="223" spans="2:8" ht="44" thickBot="1">
      <c r="B223" s="187" t="s">
        <v>4330</v>
      </c>
      <c r="C223" s="188" t="s">
        <v>4331</v>
      </c>
      <c r="D223" s="189" t="s">
        <v>897</v>
      </c>
      <c r="E223" s="190" t="s">
        <v>898</v>
      </c>
      <c r="F223" s="191"/>
      <c r="G223" s="193" t="s">
        <v>4332</v>
      </c>
      <c r="H223" s="180"/>
    </row>
    <row r="224" spans="2:8" ht="20.149999999999999" customHeight="1" thickBot="1">
      <c r="B224" s="416" t="s">
        <v>4333</v>
      </c>
      <c r="C224" s="417"/>
      <c r="D224" s="418"/>
      <c r="E224" s="419"/>
      <c r="F224" s="419"/>
      <c r="G224" s="421"/>
      <c r="H224" s="180"/>
    </row>
    <row r="225" spans="2:8" ht="20.149999999999999" customHeight="1" thickBot="1">
      <c r="B225" s="416" t="s">
        <v>4334</v>
      </c>
      <c r="C225" s="417"/>
      <c r="D225" s="418"/>
      <c r="E225" s="419"/>
      <c r="F225" s="419"/>
      <c r="G225" s="421"/>
      <c r="H225" s="180"/>
    </row>
    <row r="226" spans="2:8" ht="29">
      <c r="B226" s="181" t="s">
        <v>4335</v>
      </c>
      <c r="C226" s="182" t="s">
        <v>4336</v>
      </c>
      <c r="D226" s="382" t="s">
        <v>897</v>
      </c>
      <c r="E226" s="261" t="s">
        <v>972</v>
      </c>
      <c r="F226" s="185"/>
      <c r="G226" s="186" t="s">
        <v>4030</v>
      </c>
      <c r="H226" s="180"/>
    </row>
    <row r="227" spans="2:8" ht="29">
      <c r="B227" s="187" t="s">
        <v>4337</v>
      </c>
      <c r="C227" s="188" t="s">
        <v>4338</v>
      </c>
      <c r="D227" s="189" t="s">
        <v>4033</v>
      </c>
      <c r="E227" s="190" t="s">
        <v>972</v>
      </c>
      <c r="F227" s="191"/>
      <c r="G227" s="193" t="s">
        <v>4339</v>
      </c>
      <c r="H227" s="180"/>
    </row>
    <row r="228" spans="2:8" ht="43.5">
      <c r="B228" s="187" t="s">
        <v>4340</v>
      </c>
      <c r="C228" s="188" t="s">
        <v>4341</v>
      </c>
      <c r="D228" s="189" t="s">
        <v>897</v>
      </c>
      <c r="E228" s="190" t="s">
        <v>972</v>
      </c>
      <c r="F228" s="191"/>
      <c r="G228" s="193" t="s">
        <v>4037</v>
      </c>
      <c r="H228" s="180"/>
    </row>
    <row r="229" spans="2:8" ht="32">
      <c r="B229" s="187" t="s">
        <v>4342</v>
      </c>
      <c r="C229" s="188" t="s">
        <v>4343</v>
      </c>
      <c r="D229" s="189" t="s">
        <v>886</v>
      </c>
      <c r="E229" s="190" t="s">
        <v>1386</v>
      </c>
      <c r="F229" s="191"/>
      <c r="G229" s="193" t="s">
        <v>4344</v>
      </c>
      <c r="H229" s="180"/>
    </row>
    <row r="230" spans="2:8" ht="32">
      <c r="B230" s="187" t="s">
        <v>4345</v>
      </c>
      <c r="C230" s="188" t="s">
        <v>4346</v>
      </c>
      <c r="D230" s="189" t="s">
        <v>897</v>
      </c>
      <c r="E230" s="190" t="s">
        <v>972</v>
      </c>
      <c r="F230" s="191"/>
      <c r="G230" s="193" t="s">
        <v>4043</v>
      </c>
      <c r="H230" s="180"/>
    </row>
    <row r="231" spans="2:8" ht="32">
      <c r="B231" s="187" t="s">
        <v>4347</v>
      </c>
      <c r="C231" s="188" t="s">
        <v>4348</v>
      </c>
      <c r="D231" s="189" t="s">
        <v>1103</v>
      </c>
      <c r="E231" s="190" t="s">
        <v>972</v>
      </c>
      <c r="F231" s="191"/>
      <c r="G231" s="193" t="s">
        <v>4349</v>
      </c>
      <c r="H231" s="180"/>
    </row>
    <row r="232" spans="2:8" ht="32">
      <c r="B232" s="187" t="s">
        <v>4350</v>
      </c>
      <c r="C232" s="188" t="s">
        <v>4351</v>
      </c>
      <c r="D232" s="189" t="s">
        <v>897</v>
      </c>
      <c r="E232" s="190" t="s">
        <v>972</v>
      </c>
      <c r="F232" s="191"/>
      <c r="G232" s="193" t="s">
        <v>4049</v>
      </c>
      <c r="H232" s="180"/>
    </row>
    <row r="233" spans="2:8" ht="58">
      <c r="B233" s="187" t="s">
        <v>4352</v>
      </c>
      <c r="C233" s="188" t="s">
        <v>4353</v>
      </c>
      <c r="D233" s="189" t="s">
        <v>1683</v>
      </c>
      <c r="E233" s="190" t="s">
        <v>972</v>
      </c>
      <c r="F233" s="191"/>
      <c r="G233" s="193" t="s">
        <v>4354</v>
      </c>
      <c r="H233" s="180"/>
    </row>
    <row r="234" spans="2:8" ht="58">
      <c r="B234" s="187" t="s">
        <v>4355</v>
      </c>
      <c r="C234" s="188" t="s">
        <v>4356</v>
      </c>
      <c r="D234" s="189" t="s">
        <v>1103</v>
      </c>
      <c r="E234" s="190" t="s">
        <v>972</v>
      </c>
      <c r="F234" s="191"/>
      <c r="G234" s="193" t="s">
        <v>4357</v>
      </c>
      <c r="H234" s="180"/>
    </row>
    <row r="235" spans="2:8" ht="32">
      <c r="B235" s="187" t="s">
        <v>4358</v>
      </c>
      <c r="C235" s="188" t="s">
        <v>4359</v>
      </c>
      <c r="D235" s="189" t="s">
        <v>897</v>
      </c>
      <c r="E235" s="190" t="s">
        <v>972</v>
      </c>
      <c r="F235" s="191"/>
      <c r="G235" s="193" t="s">
        <v>4360</v>
      </c>
      <c r="H235" s="180"/>
    </row>
    <row r="236" spans="2:8" ht="58">
      <c r="B236" s="187" t="s">
        <v>4361</v>
      </c>
      <c r="C236" s="188" t="s">
        <v>4362</v>
      </c>
      <c r="D236" s="189" t="s">
        <v>1792</v>
      </c>
      <c r="E236" s="190" t="s">
        <v>972</v>
      </c>
      <c r="F236" s="191"/>
      <c r="G236" s="193" t="s">
        <v>4061</v>
      </c>
      <c r="H236" s="180"/>
    </row>
    <row r="237" spans="2:8" ht="32">
      <c r="B237" s="187" t="s">
        <v>4363</v>
      </c>
      <c r="C237" s="188" t="s">
        <v>4364</v>
      </c>
      <c r="D237" s="189" t="s">
        <v>886</v>
      </c>
      <c r="E237" s="190" t="s">
        <v>1386</v>
      </c>
      <c r="F237" s="191"/>
      <c r="G237" s="205" t="s">
        <v>4365</v>
      </c>
      <c r="H237" s="180"/>
    </row>
    <row r="238" spans="2:8" ht="32">
      <c r="B238" s="187" t="s">
        <v>4366</v>
      </c>
      <c r="C238" s="188" t="s">
        <v>4367</v>
      </c>
      <c r="D238" s="189" t="s">
        <v>897</v>
      </c>
      <c r="E238" s="190" t="s">
        <v>972</v>
      </c>
      <c r="F238" s="191"/>
      <c r="G238" s="206"/>
      <c r="H238" s="180"/>
    </row>
    <row r="239" spans="2:8" ht="32">
      <c r="B239" s="187" t="s">
        <v>4368</v>
      </c>
      <c r="C239" s="188" t="s">
        <v>4369</v>
      </c>
      <c r="D239" s="189" t="s">
        <v>1103</v>
      </c>
      <c r="E239" s="190" t="s">
        <v>972</v>
      </c>
      <c r="F239" s="191"/>
      <c r="G239" s="206"/>
      <c r="H239" s="180"/>
    </row>
    <row r="240" spans="2:8" ht="32">
      <c r="B240" s="187" t="s">
        <v>4370</v>
      </c>
      <c r="C240" s="188" t="s">
        <v>4371</v>
      </c>
      <c r="D240" s="189" t="s">
        <v>897</v>
      </c>
      <c r="E240" s="190" t="s">
        <v>972</v>
      </c>
      <c r="F240" s="191"/>
      <c r="G240" s="206"/>
      <c r="H240" s="180"/>
    </row>
    <row r="241" spans="2:8" ht="32">
      <c r="B241" s="187" t="s">
        <v>4372</v>
      </c>
      <c r="C241" s="188" t="s">
        <v>4373</v>
      </c>
      <c r="D241" s="189" t="s">
        <v>1683</v>
      </c>
      <c r="E241" s="190" t="s">
        <v>972</v>
      </c>
      <c r="F241" s="191"/>
      <c r="G241" s="206"/>
      <c r="H241" s="180"/>
    </row>
    <row r="242" spans="2:8" ht="32">
      <c r="B242" s="187" t="s">
        <v>4374</v>
      </c>
      <c r="C242" s="188" t="s">
        <v>4375</v>
      </c>
      <c r="D242" s="189" t="s">
        <v>1103</v>
      </c>
      <c r="E242" s="190" t="s">
        <v>972</v>
      </c>
      <c r="F242" s="191"/>
      <c r="G242" s="206"/>
      <c r="H242" s="180"/>
    </row>
    <row r="243" spans="2:8" ht="32">
      <c r="B243" s="187" t="s">
        <v>4376</v>
      </c>
      <c r="C243" s="188" t="s">
        <v>4377</v>
      </c>
      <c r="D243" s="189" t="s">
        <v>897</v>
      </c>
      <c r="E243" s="190" t="s">
        <v>972</v>
      </c>
      <c r="F243" s="191"/>
      <c r="G243" s="206"/>
      <c r="H243" s="180"/>
    </row>
    <row r="244" spans="2:8">
      <c r="B244" s="187" t="s">
        <v>4378</v>
      </c>
      <c r="C244" s="188" t="s">
        <v>4379</v>
      </c>
      <c r="D244" s="189" t="s">
        <v>1792</v>
      </c>
      <c r="E244" s="190" t="s">
        <v>972</v>
      </c>
      <c r="F244" s="191"/>
      <c r="G244" s="206"/>
      <c r="H244" s="180"/>
    </row>
    <row r="245" spans="2:8" ht="32">
      <c r="B245" s="187" t="s">
        <v>4380</v>
      </c>
      <c r="C245" s="188" t="s">
        <v>4381</v>
      </c>
      <c r="D245" s="189" t="s">
        <v>886</v>
      </c>
      <c r="E245" s="190" t="s">
        <v>1386</v>
      </c>
      <c r="F245" s="191"/>
      <c r="G245" s="205" t="s">
        <v>4382</v>
      </c>
      <c r="H245" s="180"/>
    </row>
    <row r="246" spans="2:8" ht="32">
      <c r="B246" s="187" t="s">
        <v>4383</v>
      </c>
      <c r="C246" s="188" t="s">
        <v>4384</v>
      </c>
      <c r="D246" s="189" t="s">
        <v>897</v>
      </c>
      <c r="E246" s="190" t="s">
        <v>972</v>
      </c>
      <c r="F246" s="191"/>
      <c r="G246" s="206"/>
      <c r="H246" s="180"/>
    </row>
    <row r="247" spans="2:8" ht="32">
      <c r="B247" s="187" t="s">
        <v>4385</v>
      </c>
      <c r="C247" s="188" t="s">
        <v>4386</v>
      </c>
      <c r="D247" s="189" t="s">
        <v>1103</v>
      </c>
      <c r="E247" s="190" t="s">
        <v>972</v>
      </c>
      <c r="F247" s="191"/>
      <c r="G247" s="206"/>
      <c r="H247" s="180"/>
    </row>
    <row r="248" spans="2:8" ht="32">
      <c r="B248" s="187" t="s">
        <v>4387</v>
      </c>
      <c r="C248" s="188" t="s">
        <v>4388</v>
      </c>
      <c r="D248" s="189" t="s">
        <v>897</v>
      </c>
      <c r="E248" s="190" t="s">
        <v>972</v>
      </c>
      <c r="F248" s="191"/>
      <c r="G248" s="206"/>
      <c r="H248" s="180"/>
    </row>
    <row r="249" spans="2:8" ht="32">
      <c r="B249" s="187" t="s">
        <v>4389</v>
      </c>
      <c r="C249" s="188" t="s">
        <v>4390</v>
      </c>
      <c r="D249" s="189" t="s">
        <v>1683</v>
      </c>
      <c r="E249" s="190" t="s">
        <v>972</v>
      </c>
      <c r="F249" s="191"/>
      <c r="G249" s="206"/>
      <c r="H249" s="180"/>
    </row>
    <row r="250" spans="2:8" ht="32">
      <c r="B250" s="187" t="s">
        <v>4391</v>
      </c>
      <c r="C250" s="188" t="s">
        <v>4392</v>
      </c>
      <c r="D250" s="189" t="s">
        <v>1103</v>
      </c>
      <c r="E250" s="190" t="s">
        <v>972</v>
      </c>
      <c r="F250" s="191"/>
      <c r="G250" s="206"/>
      <c r="H250" s="180"/>
    </row>
    <row r="251" spans="2:8" ht="32">
      <c r="B251" s="187" t="s">
        <v>4393</v>
      </c>
      <c r="C251" s="188" t="s">
        <v>4394</v>
      </c>
      <c r="D251" s="189" t="s">
        <v>897</v>
      </c>
      <c r="E251" s="190" t="s">
        <v>972</v>
      </c>
      <c r="F251" s="191"/>
      <c r="G251" s="206"/>
      <c r="H251" s="180"/>
    </row>
    <row r="252" spans="2:8" ht="16.5" thickBot="1">
      <c r="B252" s="187" t="s">
        <v>4395</v>
      </c>
      <c r="C252" s="188" t="s">
        <v>4396</v>
      </c>
      <c r="D252" s="189" t="s">
        <v>1792</v>
      </c>
      <c r="E252" s="190" t="s">
        <v>972</v>
      </c>
      <c r="F252" s="191"/>
      <c r="G252" s="206"/>
      <c r="H252" s="180"/>
    </row>
    <row r="253" spans="2:8" ht="20.149999999999999" customHeight="1" thickBot="1">
      <c r="B253" s="416" t="s">
        <v>4397</v>
      </c>
      <c r="C253" s="417"/>
      <c r="D253" s="418"/>
      <c r="E253" s="419"/>
      <c r="F253" s="419"/>
      <c r="G253" s="421"/>
      <c r="H253" s="180"/>
    </row>
    <row r="254" spans="2:8">
      <c r="B254" s="435" t="s">
        <v>4398</v>
      </c>
      <c r="C254" s="431" t="s">
        <v>4399</v>
      </c>
      <c r="D254" s="432" t="s">
        <v>1792</v>
      </c>
      <c r="E254" s="436" t="s">
        <v>898</v>
      </c>
      <c r="F254" s="437"/>
      <c r="G254" s="213" t="s">
        <v>4099</v>
      </c>
      <c r="H254" s="180"/>
    </row>
    <row r="255" spans="2:8" ht="30" customHeight="1">
      <c r="B255" s="187" t="s">
        <v>4400</v>
      </c>
      <c r="C255" s="188" t="s">
        <v>4401</v>
      </c>
      <c r="D255" s="189" t="s">
        <v>897</v>
      </c>
      <c r="E255" s="190" t="s">
        <v>898</v>
      </c>
      <c r="F255" s="191"/>
      <c r="G255" s="205" t="s">
        <v>4402</v>
      </c>
      <c r="H255" s="180"/>
    </row>
    <row r="256" spans="2:8">
      <c r="B256" s="187" t="s">
        <v>4403</v>
      </c>
      <c r="C256" s="188" t="s">
        <v>4404</v>
      </c>
      <c r="D256" s="189" t="s">
        <v>4033</v>
      </c>
      <c r="E256" s="190" t="s">
        <v>898</v>
      </c>
      <c r="F256" s="191"/>
      <c r="G256" s="206"/>
      <c r="H256" s="180"/>
    </row>
    <row r="257" spans="2:8">
      <c r="B257" s="187" t="s">
        <v>4405</v>
      </c>
      <c r="C257" s="188" t="s">
        <v>4406</v>
      </c>
      <c r="D257" s="189" t="s">
        <v>897</v>
      </c>
      <c r="E257" s="190" t="s">
        <v>898</v>
      </c>
      <c r="F257" s="191"/>
      <c r="G257" s="206"/>
      <c r="H257" s="180"/>
    </row>
    <row r="258" spans="2:8" ht="32">
      <c r="B258" s="187" t="s">
        <v>4407</v>
      </c>
      <c r="C258" s="188" t="s">
        <v>4408</v>
      </c>
      <c r="D258" s="189" t="s">
        <v>886</v>
      </c>
      <c r="E258" s="190" t="s">
        <v>1413</v>
      </c>
      <c r="F258" s="191"/>
      <c r="G258" s="206"/>
      <c r="H258" s="180"/>
    </row>
    <row r="259" spans="2:8" ht="32">
      <c r="B259" s="187" t="s">
        <v>4409</v>
      </c>
      <c r="C259" s="188" t="s">
        <v>4410</v>
      </c>
      <c r="D259" s="189" t="s">
        <v>897</v>
      </c>
      <c r="E259" s="190" t="s">
        <v>898</v>
      </c>
      <c r="F259" s="191"/>
      <c r="G259" s="206"/>
      <c r="H259" s="180"/>
    </row>
    <row r="260" spans="2:8" ht="32">
      <c r="B260" s="187" t="s">
        <v>4411</v>
      </c>
      <c r="C260" s="188" t="s">
        <v>4412</v>
      </c>
      <c r="D260" s="189" t="s">
        <v>1103</v>
      </c>
      <c r="E260" s="190" t="s">
        <v>898</v>
      </c>
      <c r="F260" s="191"/>
      <c r="G260" s="206"/>
      <c r="H260" s="180"/>
    </row>
    <row r="261" spans="2:8" ht="32">
      <c r="B261" s="187" t="s">
        <v>4413</v>
      </c>
      <c r="C261" s="188" t="s">
        <v>4414</v>
      </c>
      <c r="D261" s="189" t="s">
        <v>897</v>
      </c>
      <c r="E261" s="190" t="s">
        <v>898</v>
      </c>
      <c r="F261" s="191"/>
      <c r="G261" s="206"/>
      <c r="H261" s="180"/>
    </row>
    <row r="262" spans="2:8" ht="32">
      <c r="B262" s="187" t="s">
        <v>4415</v>
      </c>
      <c r="C262" s="188" t="s">
        <v>4416</v>
      </c>
      <c r="D262" s="189" t="s">
        <v>1683</v>
      </c>
      <c r="E262" s="190" t="s">
        <v>898</v>
      </c>
      <c r="F262" s="191"/>
      <c r="G262" s="206"/>
      <c r="H262" s="180"/>
    </row>
    <row r="263" spans="2:8" ht="32">
      <c r="B263" s="187" t="s">
        <v>4417</v>
      </c>
      <c r="C263" s="188" t="s">
        <v>4418</v>
      </c>
      <c r="D263" s="189" t="s">
        <v>1103</v>
      </c>
      <c r="E263" s="190" t="s">
        <v>898</v>
      </c>
      <c r="F263" s="191"/>
      <c r="G263" s="206"/>
      <c r="H263" s="180"/>
    </row>
    <row r="264" spans="2:8" ht="32">
      <c r="B264" s="187" t="s">
        <v>4419</v>
      </c>
      <c r="C264" s="188" t="s">
        <v>4420</v>
      </c>
      <c r="D264" s="189" t="s">
        <v>897</v>
      </c>
      <c r="E264" s="190" t="s">
        <v>898</v>
      </c>
      <c r="F264" s="191"/>
      <c r="G264" s="206"/>
      <c r="H264" s="180"/>
    </row>
    <row r="265" spans="2:8">
      <c r="B265" s="187" t="s">
        <v>4421</v>
      </c>
      <c r="C265" s="188" t="s">
        <v>4422</v>
      </c>
      <c r="D265" s="189" t="s">
        <v>1792</v>
      </c>
      <c r="E265" s="190" t="s">
        <v>898</v>
      </c>
      <c r="F265" s="191"/>
      <c r="G265" s="206"/>
      <c r="H265" s="180"/>
    </row>
    <row r="266" spans="2:8" ht="32">
      <c r="B266" s="187" t="s">
        <v>4423</v>
      </c>
      <c r="C266" s="188" t="s">
        <v>4424</v>
      </c>
      <c r="D266" s="189" t="s">
        <v>886</v>
      </c>
      <c r="E266" s="190" t="s">
        <v>1413</v>
      </c>
      <c r="F266" s="191"/>
      <c r="G266" s="206"/>
      <c r="H266" s="180"/>
    </row>
    <row r="267" spans="2:8" ht="32">
      <c r="B267" s="187" t="s">
        <v>4425</v>
      </c>
      <c r="C267" s="188" t="s">
        <v>4426</v>
      </c>
      <c r="D267" s="189" t="s">
        <v>897</v>
      </c>
      <c r="E267" s="190" t="s">
        <v>898</v>
      </c>
      <c r="F267" s="191"/>
      <c r="G267" s="206"/>
      <c r="H267" s="180"/>
    </row>
    <row r="268" spans="2:8" ht="32">
      <c r="B268" s="187" t="s">
        <v>4427</v>
      </c>
      <c r="C268" s="188" t="s">
        <v>4428</v>
      </c>
      <c r="D268" s="189" t="s">
        <v>1103</v>
      </c>
      <c r="E268" s="190" t="s">
        <v>898</v>
      </c>
      <c r="F268" s="191"/>
      <c r="G268" s="206"/>
      <c r="H268" s="180"/>
    </row>
    <row r="269" spans="2:8" ht="32">
      <c r="B269" s="187" t="s">
        <v>4429</v>
      </c>
      <c r="C269" s="188" t="s">
        <v>4430</v>
      </c>
      <c r="D269" s="189" t="s">
        <v>897</v>
      </c>
      <c r="E269" s="190" t="s">
        <v>898</v>
      </c>
      <c r="F269" s="191"/>
      <c r="G269" s="206"/>
      <c r="H269" s="180"/>
    </row>
    <row r="270" spans="2:8" ht="32">
      <c r="B270" s="187" t="s">
        <v>4431</v>
      </c>
      <c r="C270" s="188" t="s">
        <v>4432</v>
      </c>
      <c r="D270" s="189" t="s">
        <v>1683</v>
      </c>
      <c r="E270" s="190" t="s">
        <v>898</v>
      </c>
      <c r="F270" s="191"/>
      <c r="G270" s="206"/>
      <c r="H270" s="180"/>
    </row>
    <row r="271" spans="2:8" ht="32">
      <c r="B271" s="187" t="s">
        <v>4433</v>
      </c>
      <c r="C271" s="188" t="s">
        <v>4434</v>
      </c>
      <c r="D271" s="189" t="s">
        <v>1103</v>
      </c>
      <c r="E271" s="190" t="s">
        <v>898</v>
      </c>
      <c r="F271" s="191"/>
      <c r="G271" s="206"/>
      <c r="H271" s="180"/>
    </row>
    <row r="272" spans="2:8" ht="32">
      <c r="B272" s="187" t="s">
        <v>4435</v>
      </c>
      <c r="C272" s="188" t="s">
        <v>4436</v>
      </c>
      <c r="D272" s="189" t="s">
        <v>897</v>
      </c>
      <c r="E272" s="190" t="s">
        <v>898</v>
      </c>
      <c r="F272" s="191"/>
      <c r="G272" s="206"/>
      <c r="H272" s="180"/>
    </row>
    <row r="273" spans="2:8">
      <c r="B273" s="187" t="s">
        <v>4437</v>
      </c>
      <c r="C273" s="188" t="s">
        <v>4438</v>
      </c>
      <c r="D273" s="189" t="s">
        <v>1792</v>
      </c>
      <c r="E273" s="190" t="s">
        <v>898</v>
      </c>
      <c r="F273" s="191"/>
      <c r="G273" s="206"/>
      <c r="H273" s="180"/>
    </row>
    <row r="274" spans="2:8" ht="32">
      <c r="B274" s="187" t="s">
        <v>4439</v>
      </c>
      <c r="C274" s="188" t="s">
        <v>4440</v>
      </c>
      <c r="D274" s="189" t="s">
        <v>886</v>
      </c>
      <c r="E274" s="190" t="s">
        <v>1413</v>
      </c>
      <c r="F274" s="191"/>
      <c r="G274" s="206"/>
      <c r="H274" s="180"/>
    </row>
    <row r="275" spans="2:8" ht="32">
      <c r="B275" s="187" t="s">
        <v>4441</v>
      </c>
      <c r="C275" s="188" t="s">
        <v>4442</v>
      </c>
      <c r="D275" s="189" t="s">
        <v>897</v>
      </c>
      <c r="E275" s="190" t="s">
        <v>898</v>
      </c>
      <c r="F275" s="191"/>
      <c r="G275" s="206"/>
      <c r="H275" s="180"/>
    </row>
    <row r="276" spans="2:8" ht="32">
      <c r="B276" s="187" t="s">
        <v>4443</v>
      </c>
      <c r="C276" s="188" t="s">
        <v>4444</v>
      </c>
      <c r="D276" s="189" t="s">
        <v>1103</v>
      </c>
      <c r="E276" s="190" t="s">
        <v>898</v>
      </c>
      <c r="F276" s="191"/>
      <c r="G276" s="206"/>
      <c r="H276" s="180"/>
    </row>
    <row r="277" spans="2:8" ht="32">
      <c r="B277" s="187" t="s">
        <v>4445</v>
      </c>
      <c r="C277" s="188" t="s">
        <v>4446</v>
      </c>
      <c r="D277" s="189" t="s">
        <v>897</v>
      </c>
      <c r="E277" s="190" t="s">
        <v>898</v>
      </c>
      <c r="F277" s="191"/>
      <c r="G277" s="206"/>
      <c r="H277" s="180"/>
    </row>
    <row r="278" spans="2:8" ht="32">
      <c r="B278" s="187" t="s">
        <v>4447</v>
      </c>
      <c r="C278" s="188" t="s">
        <v>4448</v>
      </c>
      <c r="D278" s="189" t="s">
        <v>1683</v>
      </c>
      <c r="E278" s="190" t="s">
        <v>898</v>
      </c>
      <c r="F278" s="191"/>
      <c r="G278" s="206"/>
      <c r="H278" s="180"/>
    </row>
    <row r="279" spans="2:8" ht="32">
      <c r="B279" s="187" t="s">
        <v>4449</v>
      </c>
      <c r="C279" s="188" t="s">
        <v>4450</v>
      </c>
      <c r="D279" s="189" t="s">
        <v>1103</v>
      </c>
      <c r="E279" s="190" t="s">
        <v>898</v>
      </c>
      <c r="F279" s="191"/>
      <c r="G279" s="206"/>
      <c r="H279" s="180"/>
    </row>
    <row r="280" spans="2:8" ht="32">
      <c r="B280" s="187" t="s">
        <v>4451</v>
      </c>
      <c r="C280" s="188" t="s">
        <v>4452</v>
      </c>
      <c r="D280" s="189" t="s">
        <v>897</v>
      </c>
      <c r="E280" s="190" t="s">
        <v>898</v>
      </c>
      <c r="F280" s="191"/>
      <c r="G280" s="206"/>
      <c r="H280" s="180"/>
    </row>
    <row r="281" spans="2:8" ht="16.5" thickBot="1">
      <c r="B281" s="187" t="s">
        <v>4453</v>
      </c>
      <c r="C281" s="188" t="s">
        <v>4454</v>
      </c>
      <c r="D281" s="189" t="s">
        <v>1792</v>
      </c>
      <c r="E281" s="190" t="s">
        <v>898</v>
      </c>
      <c r="F281" s="191"/>
      <c r="G281" s="206"/>
      <c r="H281" s="180"/>
    </row>
    <row r="282" spans="2:8" ht="20.149999999999999" customHeight="1" thickBot="1">
      <c r="B282" s="416" t="s">
        <v>4455</v>
      </c>
      <c r="C282" s="417"/>
      <c r="D282" s="418"/>
      <c r="E282" s="419"/>
      <c r="F282" s="419"/>
      <c r="G282" s="421"/>
      <c r="H282" s="180"/>
    </row>
    <row r="283" spans="2:8" ht="30" customHeight="1">
      <c r="B283" s="181" t="s">
        <v>4456</v>
      </c>
      <c r="C283" s="182" t="s">
        <v>4457</v>
      </c>
      <c r="D283" s="382" t="s">
        <v>1792</v>
      </c>
      <c r="E283" s="261" t="s">
        <v>898</v>
      </c>
      <c r="F283" s="185"/>
      <c r="G283" s="213" t="s">
        <v>4458</v>
      </c>
      <c r="H283" s="180"/>
    </row>
    <row r="284" spans="2:8">
      <c r="B284" s="187" t="s">
        <v>4459</v>
      </c>
      <c r="C284" s="188" t="s">
        <v>4460</v>
      </c>
      <c r="D284" s="189" t="s">
        <v>897</v>
      </c>
      <c r="E284" s="190" t="s">
        <v>898</v>
      </c>
      <c r="F284" s="191"/>
      <c r="G284" s="206"/>
      <c r="H284" s="180"/>
    </row>
    <row r="285" spans="2:8">
      <c r="B285" s="187" t="s">
        <v>4461</v>
      </c>
      <c r="C285" s="188" t="s">
        <v>4462</v>
      </c>
      <c r="D285" s="189" t="s">
        <v>4033</v>
      </c>
      <c r="E285" s="190" t="s">
        <v>898</v>
      </c>
      <c r="F285" s="191"/>
      <c r="G285" s="206"/>
      <c r="H285" s="180"/>
    </row>
    <row r="286" spans="2:8">
      <c r="B286" s="187" t="s">
        <v>4463</v>
      </c>
      <c r="C286" s="188" t="s">
        <v>4464</v>
      </c>
      <c r="D286" s="189" t="s">
        <v>897</v>
      </c>
      <c r="E286" s="190" t="s">
        <v>898</v>
      </c>
      <c r="F286" s="191"/>
      <c r="G286" s="206"/>
      <c r="H286" s="180"/>
    </row>
    <row r="287" spans="2:8" ht="32">
      <c r="B287" s="187" t="s">
        <v>4465</v>
      </c>
      <c r="C287" s="188" t="s">
        <v>4466</v>
      </c>
      <c r="D287" s="189" t="s">
        <v>886</v>
      </c>
      <c r="E287" s="190" t="s">
        <v>1413</v>
      </c>
      <c r="F287" s="191"/>
      <c r="G287" s="206"/>
      <c r="H287" s="180"/>
    </row>
    <row r="288" spans="2:8" ht="32">
      <c r="B288" s="187" t="s">
        <v>4467</v>
      </c>
      <c r="C288" s="188" t="s">
        <v>4468</v>
      </c>
      <c r="D288" s="189" t="s">
        <v>897</v>
      </c>
      <c r="E288" s="190" t="s">
        <v>898</v>
      </c>
      <c r="F288" s="191"/>
      <c r="G288" s="206"/>
      <c r="H288" s="180"/>
    </row>
    <row r="289" spans="2:8" ht="32">
      <c r="B289" s="187" t="s">
        <v>4469</v>
      </c>
      <c r="C289" s="188" t="s">
        <v>4470</v>
      </c>
      <c r="D289" s="189" t="s">
        <v>1103</v>
      </c>
      <c r="E289" s="190" t="s">
        <v>898</v>
      </c>
      <c r="F289" s="191"/>
      <c r="G289" s="206"/>
      <c r="H289" s="180"/>
    </row>
    <row r="290" spans="2:8" ht="32">
      <c r="B290" s="187" t="s">
        <v>4471</v>
      </c>
      <c r="C290" s="188" t="s">
        <v>4472</v>
      </c>
      <c r="D290" s="189" t="s">
        <v>897</v>
      </c>
      <c r="E290" s="190" t="s">
        <v>898</v>
      </c>
      <c r="F290" s="191"/>
      <c r="G290" s="206"/>
      <c r="H290" s="180"/>
    </row>
    <row r="291" spans="2:8" ht="32">
      <c r="B291" s="187" t="s">
        <v>4473</v>
      </c>
      <c r="C291" s="188" t="s">
        <v>4474</v>
      </c>
      <c r="D291" s="189" t="s">
        <v>1683</v>
      </c>
      <c r="E291" s="190" t="s">
        <v>898</v>
      </c>
      <c r="F291" s="191"/>
      <c r="G291" s="206"/>
      <c r="H291" s="180"/>
    </row>
    <row r="292" spans="2:8" ht="32">
      <c r="B292" s="187" t="s">
        <v>4475</v>
      </c>
      <c r="C292" s="188" t="s">
        <v>4476</v>
      </c>
      <c r="D292" s="189" t="s">
        <v>1103</v>
      </c>
      <c r="E292" s="190" t="s">
        <v>898</v>
      </c>
      <c r="F292" s="191"/>
      <c r="G292" s="206"/>
      <c r="H292" s="180"/>
    </row>
    <row r="293" spans="2:8" ht="32">
      <c r="B293" s="187" t="s">
        <v>4477</v>
      </c>
      <c r="C293" s="188" t="s">
        <v>4478</v>
      </c>
      <c r="D293" s="189" t="s">
        <v>897</v>
      </c>
      <c r="E293" s="190" t="s">
        <v>898</v>
      </c>
      <c r="F293" s="191"/>
      <c r="G293" s="206"/>
      <c r="H293" s="180"/>
    </row>
    <row r="294" spans="2:8">
      <c r="B294" s="187" t="s">
        <v>4479</v>
      </c>
      <c r="C294" s="188" t="s">
        <v>4480</v>
      </c>
      <c r="D294" s="189" t="s">
        <v>1792</v>
      </c>
      <c r="E294" s="190" t="s">
        <v>898</v>
      </c>
      <c r="F294" s="191"/>
      <c r="G294" s="206"/>
      <c r="H294" s="180"/>
    </row>
    <row r="295" spans="2:8" ht="32">
      <c r="B295" s="187" t="s">
        <v>4481</v>
      </c>
      <c r="C295" s="188" t="s">
        <v>4482</v>
      </c>
      <c r="D295" s="189" t="s">
        <v>886</v>
      </c>
      <c r="E295" s="190" t="s">
        <v>1413</v>
      </c>
      <c r="F295" s="191"/>
      <c r="G295" s="206"/>
      <c r="H295" s="180"/>
    </row>
    <row r="296" spans="2:8" ht="32">
      <c r="B296" s="187" t="s">
        <v>4483</v>
      </c>
      <c r="C296" s="188" t="s">
        <v>4484</v>
      </c>
      <c r="D296" s="189" t="s">
        <v>897</v>
      </c>
      <c r="E296" s="190" t="s">
        <v>898</v>
      </c>
      <c r="F296" s="191"/>
      <c r="G296" s="206"/>
      <c r="H296" s="180"/>
    </row>
    <row r="297" spans="2:8" ht="32">
      <c r="B297" s="187" t="s">
        <v>4485</v>
      </c>
      <c r="C297" s="188" t="s">
        <v>4486</v>
      </c>
      <c r="D297" s="189" t="s">
        <v>1103</v>
      </c>
      <c r="E297" s="190" t="s">
        <v>898</v>
      </c>
      <c r="F297" s="191"/>
      <c r="G297" s="206"/>
      <c r="H297" s="180"/>
    </row>
    <row r="298" spans="2:8" ht="32">
      <c r="B298" s="187" t="s">
        <v>4487</v>
      </c>
      <c r="C298" s="188" t="s">
        <v>4488</v>
      </c>
      <c r="D298" s="189" t="s">
        <v>897</v>
      </c>
      <c r="E298" s="190" t="s">
        <v>898</v>
      </c>
      <c r="F298" s="191"/>
      <c r="G298" s="206"/>
      <c r="H298" s="180"/>
    </row>
    <row r="299" spans="2:8" ht="32">
      <c r="B299" s="187" t="s">
        <v>4489</v>
      </c>
      <c r="C299" s="188" t="s">
        <v>4490</v>
      </c>
      <c r="D299" s="189" t="s">
        <v>1683</v>
      </c>
      <c r="E299" s="190" t="s">
        <v>898</v>
      </c>
      <c r="F299" s="191"/>
      <c r="G299" s="206"/>
      <c r="H299" s="180"/>
    </row>
    <row r="300" spans="2:8" ht="32">
      <c r="B300" s="187" t="s">
        <v>4491</v>
      </c>
      <c r="C300" s="188" t="s">
        <v>4492</v>
      </c>
      <c r="D300" s="189" t="s">
        <v>1103</v>
      </c>
      <c r="E300" s="190" t="s">
        <v>898</v>
      </c>
      <c r="F300" s="191"/>
      <c r="G300" s="206"/>
      <c r="H300" s="180"/>
    </row>
    <row r="301" spans="2:8" ht="32">
      <c r="B301" s="187" t="s">
        <v>4493</v>
      </c>
      <c r="C301" s="188" t="s">
        <v>4494</v>
      </c>
      <c r="D301" s="189" t="s">
        <v>897</v>
      </c>
      <c r="E301" s="190" t="s">
        <v>898</v>
      </c>
      <c r="F301" s="191"/>
      <c r="G301" s="206"/>
      <c r="H301" s="180"/>
    </row>
    <row r="302" spans="2:8">
      <c r="B302" s="187" t="s">
        <v>4495</v>
      </c>
      <c r="C302" s="188" t="s">
        <v>4496</v>
      </c>
      <c r="D302" s="189" t="s">
        <v>1792</v>
      </c>
      <c r="E302" s="190" t="s">
        <v>898</v>
      </c>
      <c r="F302" s="191"/>
      <c r="G302" s="206"/>
      <c r="H302" s="180"/>
    </row>
    <row r="303" spans="2:8" ht="32">
      <c r="B303" s="187" t="s">
        <v>4497</v>
      </c>
      <c r="C303" s="188" t="s">
        <v>4498</v>
      </c>
      <c r="D303" s="189" t="s">
        <v>886</v>
      </c>
      <c r="E303" s="190" t="s">
        <v>1413</v>
      </c>
      <c r="F303" s="191"/>
      <c r="G303" s="206"/>
      <c r="H303" s="180"/>
    </row>
    <row r="304" spans="2:8" ht="32">
      <c r="B304" s="187" t="s">
        <v>4499</v>
      </c>
      <c r="C304" s="188" t="s">
        <v>4500</v>
      </c>
      <c r="D304" s="189" t="s">
        <v>897</v>
      </c>
      <c r="E304" s="190" t="s">
        <v>898</v>
      </c>
      <c r="F304" s="191"/>
      <c r="G304" s="206"/>
      <c r="H304" s="180"/>
    </row>
    <row r="305" spans="2:8" ht="32">
      <c r="B305" s="187" t="s">
        <v>4501</v>
      </c>
      <c r="C305" s="188" t="s">
        <v>4502</v>
      </c>
      <c r="D305" s="189" t="s">
        <v>1103</v>
      </c>
      <c r="E305" s="190" t="s">
        <v>898</v>
      </c>
      <c r="F305" s="191"/>
      <c r="G305" s="206"/>
      <c r="H305" s="180"/>
    </row>
    <row r="306" spans="2:8" ht="32">
      <c r="B306" s="187" t="s">
        <v>4503</v>
      </c>
      <c r="C306" s="188" t="s">
        <v>4504</v>
      </c>
      <c r="D306" s="189" t="s">
        <v>897</v>
      </c>
      <c r="E306" s="190" t="s">
        <v>898</v>
      </c>
      <c r="F306" s="191"/>
      <c r="G306" s="206"/>
      <c r="H306" s="180"/>
    </row>
    <row r="307" spans="2:8" ht="32">
      <c r="B307" s="187" t="s">
        <v>4505</v>
      </c>
      <c r="C307" s="188" t="s">
        <v>4506</v>
      </c>
      <c r="D307" s="189" t="s">
        <v>1683</v>
      </c>
      <c r="E307" s="190" t="s">
        <v>898</v>
      </c>
      <c r="F307" s="191"/>
      <c r="G307" s="206"/>
      <c r="H307" s="180"/>
    </row>
    <row r="308" spans="2:8" ht="32">
      <c r="B308" s="187" t="s">
        <v>4507</v>
      </c>
      <c r="C308" s="188" t="s">
        <v>4508</v>
      </c>
      <c r="D308" s="189" t="s">
        <v>1103</v>
      </c>
      <c r="E308" s="190" t="s">
        <v>898</v>
      </c>
      <c r="F308" s="191"/>
      <c r="G308" s="206"/>
      <c r="H308" s="180"/>
    </row>
    <row r="309" spans="2:8" ht="32">
      <c r="B309" s="187" t="s">
        <v>4509</v>
      </c>
      <c r="C309" s="188" t="s">
        <v>4510</v>
      </c>
      <c r="D309" s="189" t="s">
        <v>897</v>
      </c>
      <c r="E309" s="190" t="s">
        <v>898</v>
      </c>
      <c r="F309" s="191"/>
      <c r="G309" s="206"/>
      <c r="H309" s="180"/>
    </row>
    <row r="310" spans="2:8" ht="16.5" thickBot="1">
      <c r="B310" s="187" t="s">
        <v>4511</v>
      </c>
      <c r="C310" s="188" t="s">
        <v>4512</v>
      </c>
      <c r="D310" s="189" t="s">
        <v>1792</v>
      </c>
      <c r="E310" s="190" t="s">
        <v>898</v>
      </c>
      <c r="F310" s="191"/>
      <c r="G310" s="206"/>
      <c r="H310" s="180"/>
    </row>
    <row r="311" spans="2:8" ht="20.149999999999999" customHeight="1" thickBot="1">
      <c r="B311" s="416" t="s">
        <v>4513</v>
      </c>
      <c r="C311" s="417"/>
      <c r="D311" s="418"/>
      <c r="E311" s="419"/>
      <c r="F311" s="419"/>
      <c r="G311" s="421"/>
      <c r="H311" s="180"/>
    </row>
    <row r="312" spans="2:8" ht="20.149999999999999" customHeight="1" thickBot="1">
      <c r="B312" s="416" t="s">
        <v>4334</v>
      </c>
      <c r="C312" s="417"/>
      <c r="D312" s="418"/>
      <c r="E312" s="419"/>
      <c r="F312" s="419"/>
      <c r="G312" s="421"/>
      <c r="H312" s="180"/>
    </row>
    <row r="313" spans="2:8">
      <c r="B313" s="181" t="s">
        <v>4335</v>
      </c>
      <c r="C313" s="182" t="s">
        <v>4514</v>
      </c>
      <c r="D313" s="382" t="s">
        <v>897</v>
      </c>
      <c r="E313" s="261" t="s">
        <v>972</v>
      </c>
      <c r="F313" s="185"/>
      <c r="G313" s="213" t="s">
        <v>4515</v>
      </c>
      <c r="H313" s="180"/>
    </row>
    <row r="314" spans="2:8">
      <c r="B314" s="187" t="s">
        <v>4337</v>
      </c>
      <c r="C314" s="188" t="s">
        <v>4516</v>
      </c>
      <c r="D314" s="189" t="s">
        <v>4033</v>
      </c>
      <c r="E314" s="190" t="s">
        <v>972</v>
      </c>
      <c r="F314" s="191"/>
      <c r="G314" s="206"/>
      <c r="H314" s="180"/>
    </row>
    <row r="315" spans="2:8">
      <c r="B315" s="187" t="s">
        <v>4340</v>
      </c>
      <c r="C315" s="188" t="s">
        <v>4517</v>
      </c>
      <c r="D315" s="189" t="s">
        <v>897</v>
      </c>
      <c r="E315" s="190" t="s">
        <v>972</v>
      </c>
      <c r="F315" s="191"/>
      <c r="G315" s="206"/>
      <c r="H315" s="180"/>
    </row>
    <row r="316" spans="2:8" ht="32">
      <c r="B316" s="187" t="s">
        <v>4342</v>
      </c>
      <c r="C316" s="188" t="s">
        <v>4518</v>
      </c>
      <c r="D316" s="189" t="s">
        <v>886</v>
      </c>
      <c r="E316" s="190" t="s">
        <v>1386</v>
      </c>
      <c r="F316" s="191"/>
      <c r="G316" s="206"/>
      <c r="H316" s="180"/>
    </row>
    <row r="317" spans="2:8" ht="32">
      <c r="B317" s="187" t="s">
        <v>4345</v>
      </c>
      <c r="C317" s="188" t="s">
        <v>4519</v>
      </c>
      <c r="D317" s="189" t="s">
        <v>897</v>
      </c>
      <c r="E317" s="190" t="s">
        <v>972</v>
      </c>
      <c r="F317" s="191"/>
      <c r="G317" s="206"/>
      <c r="H317" s="180"/>
    </row>
    <row r="318" spans="2:8" ht="32">
      <c r="B318" s="187" t="s">
        <v>4347</v>
      </c>
      <c r="C318" s="188" t="s">
        <v>4520</v>
      </c>
      <c r="D318" s="189" t="s">
        <v>1103</v>
      </c>
      <c r="E318" s="190" t="s">
        <v>972</v>
      </c>
      <c r="F318" s="191"/>
      <c r="G318" s="206"/>
      <c r="H318" s="180"/>
    </row>
    <row r="319" spans="2:8" ht="32">
      <c r="B319" s="187" t="s">
        <v>4350</v>
      </c>
      <c r="C319" s="188" t="s">
        <v>4521</v>
      </c>
      <c r="D319" s="189" t="s">
        <v>897</v>
      </c>
      <c r="E319" s="190" t="s">
        <v>972</v>
      </c>
      <c r="F319" s="191"/>
      <c r="G319" s="206"/>
      <c r="H319" s="180"/>
    </row>
    <row r="320" spans="2:8" ht="32">
      <c r="B320" s="187" t="s">
        <v>4352</v>
      </c>
      <c r="C320" s="188" t="s">
        <v>4522</v>
      </c>
      <c r="D320" s="189" t="s">
        <v>1683</v>
      </c>
      <c r="E320" s="190" t="s">
        <v>972</v>
      </c>
      <c r="F320" s="191"/>
      <c r="G320" s="206"/>
      <c r="H320" s="180"/>
    </row>
    <row r="321" spans="2:8" ht="32">
      <c r="B321" s="187" t="s">
        <v>4355</v>
      </c>
      <c r="C321" s="188" t="s">
        <v>4523</v>
      </c>
      <c r="D321" s="189" t="s">
        <v>1103</v>
      </c>
      <c r="E321" s="190" t="s">
        <v>972</v>
      </c>
      <c r="F321" s="191"/>
      <c r="G321" s="206"/>
      <c r="H321" s="180"/>
    </row>
    <row r="322" spans="2:8" ht="32">
      <c r="B322" s="187" t="s">
        <v>4358</v>
      </c>
      <c r="C322" s="188" t="s">
        <v>4524</v>
      </c>
      <c r="D322" s="189" t="s">
        <v>897</v>
      </c>
      <c r="E322" s="190" t="s">
        <v>972</v>
      </c>
      <c r="F322" s="191"/>
      <c r="G322" s="206"/>
      <c r="H322" s="180"/>
    </row>
    <row r="323" spans="2:8">
      <c r="B323" s="187" t="s">
        <v>4361</v>
      </c>
      <c r="C323" s="188" t="s">
        <v>4525</v>
      </c>
      <c r="D323" s="189" t="s">
        <v>1792</v>
      </c>
      <c r="E323" s="190" t="s">
        <v>972</v>
      </c>
      <c r="F323" s="191"/>
      <c r="G323" s="206"/>
      <c r="H323" s="180"/>
    </row>
    <row r="324" spans="2:8" ht="32">
      <c r="B324" s="187" t="s">
        <v>4363</v>
      </c>
      <c r="C324" s="188" t="s">
        <v>4526</v>
      </c>
      <c r="D324" s="189" t="s">
        <v>886</v>
      </c>
      <c r="E324" s="190" t="s">
        <v>1386</v>
      </c>
      <c r="F324" s="191"/>
      <c r="G324" s="206"/>
      <c r="H324" s="180"/>
    </row>
    <row r="325" spans="2:8" ht="32">
      <c r="B325" s="187" t="s">
        <v>4366</v>
      </c>
      <c r="C325" s="188" t="s">
        <v>4527</v>
      </c>
      <c r="D325" s="189" t="s">
        <v>897</v>
      </c>
      <c r="E325" s="190" t="s">
        <v>972</v>
      </c>
      <c r="F325" s="191"/>
      <c r="G325" s="206"/>
      <c r="H325" s="180"/>
    </row>
    <row r="326" spans="2:8" ht="32">
      <c r="B326" s="187" t="s">
        <v>4368</v>
      </c>
      <c r="C326" s="188" t="s">
        <v>4528</v>
      </c>
      <c r="D326" s="189" t="s">
        <v>1103</v>
      </c>
      <c r="E326" s="190" t="s">
        <v>972</v>
      </c>
      <c r="F326" s="191"/>
      <c r="G326" s="206"/>
      <c r="H326" s="180"/>
    </row>
    <row r="327" spans="2:8" ht="32">
      <c r="B327" s="187" t="s">
        <v>4370</v>
      </c>
      <c r="C327" s="188" t="s">
        <v>4529</v>
      </c>
      <c r="D327" s="189" t="s">
        <v>897</v>
      </c>
      <c r="E327" s="190" t="s">
        <v>972</v>
      </c>
      <c r="F327" s="191"/>
      <c r="G327" s="206"/>
      <c r="H327" s="180"/>
    </row>
    <row r="328" spans="2:8" ht="32">
      <c r="B328" s="187" t="s">
        <v>4372</v>
      </c>
      <c r="C328" s="188" t="s">
        <v>4530</v>
      </c>
      <c r="D328" s="189" t="s">
        <v>1683</v>
      </c>
      <c r="E328" s="190" t="s">
        <v>972</v>
      </c>
      <c r="F328" s="191"/>
      <c r="G328" s="206"/>
      <c r="H328" s="180"/>
    </row>
    <row r="329" spans="2:8" ht="32">
      <c r="B329" s="187" t="s">
        <v>4374</v>
      </c>
      <c r="C329" s="188" t="s">
        <v>4531</v>
      </c>
      <c r="D329" s="189" t="s">
        <v>1103</v>
      </c>
      <c r="E329" s="190" t="s">
        <v>972</v>
      </c>
      <c r="F329" s="191"/>
      <c r="G329" s="206"/>
      <c r="H329" s="180"/>
    </row>
    <row r="330" spans="2:8" ht="32">
      <c r="B330" s="187" t="s">
        <v>4376</v>
      </c>
      <c r="C330" s="188" t="s">
        <v>4532</v>
      </c>
      <c r="D330" s="189" t="s">
        <v>897</v>
      </c>
      <c r="E330" s="190" t="s">
        <v>972</v>
      </c>
      <c r="F330" s="191"/>
      <c r="G330" s="206"/>
      <c r="H330" s="180"/>
    </row>
    <row r="331" spans="2:8">
      <c r="B331" s="187" t="s">
        <v>4378</v>
      </c>
      <c r="C331" s="188" t="s">
        <v>4533</v>
      </c>
      <c r="D331" s="189" t="s">
        <v>1792</v>
      </c>
      <c r="E331" s="190" t="s">
        <v>972</v>
      </c>
      <c r="F331" s="191"/>
      <c r="G331" s="206"/>
      <c r="H331" s="180"/>
    </row>
    <row r="332" spans="2:8" ht="32">
      <c r="B332" s="187" t="s">
        <v>4380</v>
      </c>
      <c r="C332" s="188" t="s">
        <v>4534</v>
      </c>
      <c r="D332" s="189" t="s">
        <v>886</v>
      </c>
      <c r="E332" s="190" t="s">
        <v>1386</v>
      </c>
      <c r="F332" s="191"/>
      <c r="G332" s="206"/>
      <c r="H332" s="180"/>
    </row>
    <row r="333" spans="2:8" ht="32">
      <c r="B333" s="187" t="s">
        <v>4383</v>
      </c>
      <c r="C333" s="188" t="s">
        <v>4535</v>
      </c>
      <c r="D333" s="189" t="s">
        <v>897</v>
      </c>
      <c r="E333" s="190" t="s">
        <v>972</v>
      </c>
      <c r="F333" s="191"/>
      <c r="G333" s="206"/>
      <c r="H333" s="180"/>
    </row>
    <row r="334" spans="2:8" ht="32">
      <c r="B334" s="187" t="s">
        <v>4385</v>
      </c>
      <c r="C334" s="188" t="s">
        <v>4536</v>
      </c>
      <c r="D334" s="189" t="s">
        <v>1103</v>
      </c>
      <c r="E334" s="190" t="s">
        <v>972</v>
      </c>
      <c r="F334" s="191"/>
      <c r="G334" s="206"/>
      <c r="H334" s="180"/>
    </row>
    <row r="335" spans="2:8" ht="32">
      <c r="B335" s="187" t="s">
        <v>4387</v>
      </c>
      <c r="C335" s="188" t="s">
        <v>4537</v>
      </c>
      <c r="D335" s="189" t="s">
        <v>897</v>
      </c>
      <c r="E335" s="190" t="s">
        <v>972</v>
      </c>
      <c r="F335" s="191"/>
      <c r="G335" s="206"/>
      <c r="H335" s="180"/>
    </row>
    <row r="336" spans="2:8" ht="32">
      <c r="B336" s="187" t="s">
        <v>4389</v>
      </c>
      <c r="C336" s="188" t="s">
        <v>4538</v>
      </c>
      <c r="D336" s="189" t="s">
        <v>1683</v>
      </c>
      <c r="E336" s="190" t="s">
        <v>972</v>
      </c>
      <c r="F336" s="191"/>
      <c r="G336" s="206"/>
      <c r="H336" s="180"/>
    </row>
    <row r="337" spans="2:8" ht="32">
      <c r="B337" s="187" t="s">
        <v>4391</v>
      </c>
      <c r="C337" s="188" t="s">
        <v>4539</v>
      </c>
      <c r="D337" s="189" t="s">
        <v>1103</v>
      </c>
      <c r="E337" s="190" t="s">
        <v>972</v>
      </c>
      <c r="F337" s="191"/>
      <c r="G337" s="206"/>
      <c r="H337" s="180"/>
    </row>
    <row r="338" spans="2:8" ht="32">
      <c r="B338" s="187" t="s">
        <v>4393</v>
      </c>
      <c r="C338" s="188" t="s">
        <v>4540</v>
      </c>
      <c r="D338" s="189" t="s">
        <v>897</v>
      </c>
      <c r="E338" s="190" t="s">
        <v>972</v>
      </c>
      <c r="F338" s="191"/>
      <c r="G338" s="206"/>
      <c r="H338" s="180"/>
    </row>
    <row r="339" spans="2:8" ht="16.5" thickBot="1">
      <c r="B339" s="187" t="s">
        <v>4395</v>
      </c>
      <c r="C339" s="188" t="s">
        <v>4541</v>
      </c>
      <c r="D339" s="189" t="s">
        <v>1792</v>
      </c>
      <c r="E339" s="190" t="s">
        <v>972</v>
      </c>
      <c r="F339" s="191"/>
      <c r="G339" s="206"/>
      <c r="H339" s="180"/>
    </row>
    <row r="340" spans="2:8" ht="20.149999999999999" customHeight="1" thickBot="1">
      <c r="B340" s="416" t="s">
        <v>4397</v>
      </c>
      <c r="C340" s="417"/>
      <c r="D340" s="418"/>
      <c r="E340" s="419"/>
      <c r="F340" s="419"/>
      <c r="G340" s="421"/>
      <c r="H340" s="180"/>
    </row>
    <row r="341" spans="2:8">
      <c r="B341" s="435" t="s">
        <v>4398</v>
      </c>
      <c r="C341" s="431" t="s">
        <v>4542</v>
      </c>
      <c r="D341" s="432" t="s">
        <v>1792</v>
      </c>
      <c r="E341" s="436" t="s">
        <v>898</v>
      </c>
      <c r="F341" s="437"/>
      <c r="G341" s="213" t="s">
        <v>4543</v>
      </c>
      <c r="H341" s="180"/>
    </row>
    <row r="342" spans="2:8">
      <c r="B342" s="187" t="s">
        <v>4400</v>
      </c>
      <c r="C342" s="188" t="s">
        <v>4544</v>
      </c>
      <c r="D342" s="189" t="s">
        <v>897</v>
      </c>
      <c r="E342" s="190" t="s">
        <v>898</v>
      </c>
      <c r="F342" s="191"/>
      <c r="G342" s="206"/>
      <c r="H342" s="180"/>
    </row>
    <row r="343" spans="2:8">
      <c r="B343" s="187" t="s">
        <v>4403</v>
      </c>
      <c r="C343" s="188" t="s">
        <v>4545</v>
      </c>
      <c r="D343" s="189" t="s">
        <v>4033</v>
      </c>
      <c r="E343" s="190" t="s">
        <v>898</v>
      </c>
      <c r="F343" s="191"/>
      <c r="G343" s="206"/>
      <c r="H343" s="180"/>
    </row>
    <row r="344" spans="2:8">
      <c r="B344" s="187" t="s">
        <v>4405</v>
      </c>
      <c r="C344" s="188" t="s">
        <v>4546</v>
      </c>
      <c r="D344" s="189" t="s">
        <v>897</v>
      </c>
      <c r="E344" s="190" t="s">
        <v>898</v>
      </c>
      <c r="F344" s="191"/>
      <c r="G344" s="206"/>
      <c r="H344" s="180"/>
    </row>
    <row r="345" spans="2:8" ht="32">
      <c r="B345" s="187" t="s">
        <v>4407</v>
      </c>
      <c r="C345" s="188" t="s">
        <v>4547</v>
      </c>
      <c r="D345" s="189" t="s">
        <v>886</v>
      </c>
      <c r="E345" s="190" t="s">
        <v>1413</v>
      </c>
      <c r="F345" s="191"/>
      <c r="G345" s="206"/>
      <c r="H345" s="180"/>
    </row>
    <row r="346" spans="2:8" ht="32">
      <c r="B346" s="187" t="s">
        <v>4409</v>
      </c>
      <c r="C346" s="188" t="s">
        <v>4548</v>
      </c>
      <c r="D346" s="189" t="s">
        <v>897</v>
      </c>
      <c r="E346" s="190" t="s">
        <v>898</v>
      </c>
      <c r="F346" s="191"/>
      <c r="G346" s="206"/>
      <c r="H346" s="180"/>
    </row>
    <row r="347" spans="2:8" ht="32">
      <c r="B347" s="187" t="s">
        <v>4411</v>
      </c>
      <c r="C347" s="188" t="s">
        <v>4549</v>
      </c>
      <c r="D347" s="189" t="s">
        <v>1103</v>
      </c>
      <c r="E347" s="190" t="s">
        <v>898</v>
      </c>
      <c r="F347" s="191"/>
      <c r="G347" s="206"/>
      <c r="H347" s="180"/>
    </row>
    <row r="348" spans="2:8" ht="32">
      <c r="B348" s="187" t="s">
        <v>4413</v>
      </c>
      <c r="C348" s="188" t="s">
        <v>4550</v>
      </c>
      <c r="D348" s="189" t="s">
        <v>897</v>
      </c>
      <c r="E348" s="190" t="s">
        <v>898</v>
      </c>
      <c r="F348" s="191"/>
      <c r="G348" s="206"/>
      <c r="H348" s="180"/>
    </row>
    <row r="349" spans="2:8" ht="32">
      <c r="B349" s="187" t="s">
        <v>4415</v>
      </c>
      <c r="C349" s="188" t="s">
        <v>4551</v>
      </c>
      <c r="D349" s="189" t="s">
        <v>1683</v>
      </c>
      <c r="E349" s="190" t="s">
        <v>898</v>
      </c>
      <c r="F349" s="191"/>
      <c r="G349" s="206"/>
      <c r="H349" s="180"/>
    </row>
    <row r="350" spans="2:8" ht="32">
      <c r="B350" s="187" t="s">
        <v>4417</v>
      </c>
      <c r="C350" s="188" t="s">
        <v>4552</v>
      </c>
      <c r="D350" s="189" t="s">
        <v>1103</v>
      </c>
      <c r="E350" s="190" t="s">
        <v>898</v>
      </c>
      <c r="F350" s="191"/>
      <c r="G350" s="206"/>
      <c r="H350" s="180"/>
    </row>
    <row r="351" spans="2:8" ht="32">
      <c r="B351" s="187" t="s">
        <v>4419</v>
      </c>
      <c r="C351" s="188" t="s">
        <v>4553</v>
      </c>
      <c r="D351" s="189" t="s">
        <v>897</v>
      </c>
      <c r="E351" s="190" t="s">
        <v>898</v>
      </c>
      <c r="F351" s="191"/>
      <c r="G351" s="206"/>
      <c r="H351" s="180"/>
    </row>
    <row r="352" spans="2:8">
      <c r="B352" s="187" t="s">
        <v>4421</v>
      </c>
      <c r="C352" s="188" t="s">
        <v>4554</v>
      </c>
      <c r="D352" s="189" t="s">
        <v>1792</v>
      </c>
      <c r="E352" s="190" t="s">
        <v>898</v>
      </c>
      <c r="F352" s="191"/>
      <c r="G352" s="206"/>
      <c r="H352" s="180"/>
    </row>
    <row r="353" spans="2:8" ht="32">
      <c r="B353" s="187" t="s">
        <v>4423</v>
      </c>
      <c r="C353" s="188" t="s">
        <v>4555</v>
      </c>
      <c r="D353" s="189" t="s">
        <v>886</v>
      </c>
      <c r="E353" s="190" t="s">
        <v>1413</v>
      </c>
      <c r="F353" s="191"/>
      <c r="G353" s="206"/>
      <c r="H353" s="180"/>
    </row>
    <row r="354" spans="2:8" ht="32">
      <c r="B354" s="187" t="s">
        <v>4425</v>
      </c>
      <c r="C354" s="188" t="s">
        <v>4556</v>
      </c>
      <c r="D354" s="189" t="s">
        <v>897</v>
      </c>
      <c r="E354" s="190" t="s">
        <v>898</v>
      </c>
      <c r="F354" s="191"/>
      <c r="G354" s="206"/>
      <c r="H354" s="180"/>
    </row>
    <row r="355" spans="2:8" ht="32">
      <c r="B355" s="187" t="s">
        <v>4427</v>
      </c>
      <c r="C355" s="188" t="s">
        <v>4557</v>
      </c>
      <c r="D355" s="189" t="s">
        <v>1103</v>
      </c>
      <c r="E355" s="190" t="s">
        <v>898</v>
      </c>
      <c r="F355" s="191"/>
      <c r="G355" s="206"/>
      <c r="H355" s="180"/>
    </row>
    <row r="356" spans="2:8" ht="32">
      <c r="B356" s="187" t="s">
        <v>4429</v>
      </c>
      <c r="C356" s="188" t="s">
        <v>4558</v>
      </c>
      <c r="D356" s="189" t="s">
        <v>897</v>
      </c>
      <c r="E356" s="190" t="s">
        <v>898</v>
      </c>
      <c r="F356" s="191"/>
      <c r="G356" s="206"/>
      <c r="H356" s="180"/>
    </row>
    <row r="357" spans="2:8" ht="32">
      <c r="B357" s="187" t="s">
        <v>4431</v>
      </c>
      <c r="C357" s="188" t="s">
        <v>4559</v>
      </c>
      <c r="D357" s="189" t="s">
        <v>1683</v>
      </c>
      <c r="E357" s="190" t="s">
        <v>898</v>
      </c>
      <c r="F357" s="191"/>
      <c r="G357" s="206"/>
      <c r="H357" s="180"/>
    </row>
    <row r="358" spans="2:8" ht="32">
      <c r="B358" s="187" t="s">
        <v>4433</v>
      </c>
      <c r="C358" s="188" t="s">
        <v>4560</v>
      </c>
      <c r="D358" s="189" t="s">
        <v>1103</v>
      </c>
      <c r="E358" s="190" t="s">
        <v>898</v>
      </c>
      <c r="F358" s="191"/>
      <c r="G358" s="206"/>
      <c r="H358" s="180"/>
    </row>
    <row r="359" spans="2:8" ht="32">
      <c r="B359" s="187" t="s">
        <v>4435</v>
      </c>
      <c r="C359" s="188" t="s">
        <v>4561</v>
      </c>
      <c r="D359" s="189" t="s">
        <v>897</v>
      </c>
      <c r="E359" s="190" t="s">
        <v>898</v>
      </c>
      <c r="F359" s="191"/>
      <c r="G359" s="206"/>
      <c r="H359" s="180"/>
    </row>
    <row r="360" spans="2:8">
      <c r="B360" s="187" t="s">
        <v>4437</v>
      </c>
      <c r="C360" s="188" t="s">
        <v>4562</v>
      </c>
      <c r="D360" s="189" t="s">
        <v>1792</v>
      </c>
      <c r="E360" s="190" t="s">
        <v>898</v>
      </c>
      <c r="F360" s="191"/>
      <c r="G360" s="206"/>
      <c r="H360" s="180"/>
    </row>
    <row r="361" spans="2:8" ht="32">
      <c r="B361" s="187" t="s">
        <v>4439</v>
      </c>
      <c r="C361" s="188" t="s">
        <v>4563</v>
      </c>
      <c r="D361" s="189" t="s">
        <v>886</v>
      </c>
      <c r="E361" s="190" t="s">
        <v>1413</v>
      </c>
      <c r="F361" s="191"/>
      <c r="G361" s="206"/>
      <c r="H361" s="180"/>
    </row>
    <row r="362" spans="2:8" ht="32">
      <c r="B362" s="187" t="s">
        <v>4441</v>
      </c>
      <c r="C362" s="188" t="s">
        <v>4564</v>
      </c>
      <c r="D362" s="189" t="s">
        <v>897</v>
      </c>
      <c r="E362" s="190" t="s">
        <v>898</v>
      </c>
      <c r="F362" s="191"/>
      <c r="G362" s="206"/>
      <c r="H362" s="180"/>
    </row>
    <row r="363" spans="2:8" ht="32">
      <c r="B363" s="187" t="s">
        <v>4443</v>
      </c>
      <c r="C363" s="188" t="s">
        <v>4565</v>
      </c>
      <c r="D363" s="189" t="s">
        <v>1103</v>
      </c>
      <c r="E363" s="190" t="s">
        <v>898</v>
      </c>
      <c r="F363" s="191"/>
      <c r="G363" s="206"/>
      <c r="H363" s="180"/>
    </row>
    <row r="364" spans="2:8" ht="32">
      <c r="B364" s="187" t="s">
        <v>4445</v>
      </c>
      <c r="C364" s="188" t="s">
        <v>4566</v>
      </c>
      <c r="D364" s="189" t="s">
        <v>897</v>
      </c>
      <c r="E364" s="190" t="s">
        <v>898</v>
      </c>
      <c r="F364" s="191"/>
      <c r="G364" s="206"/>
      <c r="H364" s="180"/>
    </row>
    <row r="365" spans="2:8" ht="32">
      <c r="B365" s="187" t="s">
        <v>4447</v>
      </c>
      <c r="C365" s="188" t="s">
        <v>4567</v>
      </c>
      <c r="D365" s="189" t="s">
        <v>1683</v>
      </c>
      <c r="E365" s="190" t="s">
        <v>898</v>
      </c>
      <c r="F365" s="191"/>
      <c r="G365" s="206"/>
      <c r="H365" s="180"/>
    </row>
    <row r="366" spans="2:8" ht="32">
      <c r="B366" s="187" t="s">
        <v>4449</v>
      </c>
      <c r="C366" s="188" t="s">
        <v>4568</v>
      </c>
      <c r="D366" s="189" t="s">
        <v>1103</v>
      </c>
      <c r="E366" s="190" t="s">
        <v>898</v>
      </c>
      <c r="F366" s="191"/>
      <c r="G366" s="206"/>
      <c r="H366" s="180"/>
    </row>
    <row r="367" spans="2:8" ht="32">
      <c r="B367" s="187" t="s">
        <v>4451</v>
      </c>
      <c r="C367" s="188" t="s">
        <v>4569</v>
      </c>
      <c r="D367" s="189" t="s">
        <v>897</v>
      </c>
      <c r="E367" s="190" t="s">
        <v>898</v>
      </c>
      <c r="F367" s="191"/>
      <c r="G367" s="206"/>
      <c r="H367" s="180"/>
    </row>
    <row r="368" spans="2:8" ht="16.5" thickBot="1">
      <c r="B368" s="187" t="s">
        <v>4453</v>
      </c>
      <c r="C368" s="188" t="s">
        <v>4570</v>
      </c>
      <c r="D368" s="189" t="s">
        <v>1792</v>
      </c>
      <c r="E368" s="190" t="s">
        <v>898</v>
      </c>
      <c r="F368" s="191"/>
      <c r="G368" s="206"/>
      <c r="H368" s="180"/>
    </row>
    <row r="369" spans="2:8" ht="20.149999999999999" customHeight="1" thickBot="1">
      <c r="B369" s="416" t="s">
        <v>4455</v>
      </c>
      <c r="C369" s="417"/>
      <c r="D369" s="418"/>
      <c r="E369" s="419"/>
      <c r="F369" s="419"/>
      <c r="G369" s="421"/>
      <c r="H369" s="180"/>
    </row>
    <row r="370" spans="2:8">
      <c r="B370" s="435" t="s">
        <v>4456</v>
      </c>
      <c r="C370" s="431" t="s">
        <v>4571</v>
      </c>
      <c r="D370" s="432" t="s">
        <v>1792</v>
      </c>
      <c r="E370" s="436" t="s">
        <v>898</v>
      </c>
      <c r="F370" s="437"/>
      <c r="G370" s="213" t="s">
        <v>4572</v>
      </c>
      <c r="H370" s="180"/>
    </row>
    <row r="371" spans="2:8">
      <c r="B371" s="187" t="s">
        <v>4459</v>
      </c>
      <c r="C371" s="188" t="s">
        <v>4573</v>
      </c>
      <c r="D371" s="189" t="s">
        <v>897</v>
      </c>
      <c r="E371" s="190" t="s">
        <v>898</v>
      </c>
      <c r="F371" s="191"/>
      <c r="G371" s="206"/>
      <c r="H371" s="180"/>
    </row>
    <row r="372" spans="2:8">
      <c r="B372" s="187" t="s">
        <v>4461</v>
      </c>
      <c r="C372" s="188" t="s">
        <v>4574</v>
      </c>
      <c r="D372" s="189" t="s">
        <v>4033</v>
      </c>
      <c r="E372" s="190" t="s">
        <v>898</v>
      </c>
      <c r="F372" s="191"/>
      <c r="G372" s="206"/>
      <c r="H372" s="180"/>
    </row>
    <row r="373" spans="2:8">
      <c r="B373" s="187" t="s">
        <v>4463</v>
      </c>
      <c r="C373" s="188" t="s">
        <v>4575</v>
      </c>
      <c r="D373" s="189" t="s">
        <v>897</v>
      </c>
      <c r="E373" s="190" t="s">
        <v>898</v>
      </c>
      <c r="F373" s="191"/>
      <c r="G373" s="206"/>
      <c r="H373" s="180"/>
    </row>
    <row r="374" spans="2:8" ht="32">
      <c r="B374" s="187" t="s">
        <v>4465</v>
      </c>
      <c r="C374" s="188" t="s">
        <v>4576</v>
      </c>
      <c r="D374" s="189" t="s">
        <v>886</v>
      </c>
      <c r="E374" s="190" t="s">
        <v>1413</v>
      </c>
      <c r="F374" s="191"/>
      <c r="G374" s="206"/>
      <c r="H374" s="180"/>
    </row>
    <row r="375" spans="2:8" ht="32">
      <c r="B375" s="187" t="s">
        <v>4467</v>
      </c>
      <c r="C375" s="188" t="s">
        <v>4577</v>
      </c>
      <c r="D375" s="189" t="s">
        <v>897</v>
      </c>
      <c r="E375" s="190" t="s">
        <v>898</v>
      </c>
      <c r="F375" s="191"/>
      <c r="G375" s="206"/>
      <c r="H375" s="180"/>
    </row>
    <row r="376" spans="2:8" ht="32">
      <c r="B376" s="187" t="s">
        <v>4469</v>
      </c>
      <c r="C376" s="188" t="s">
        <v>4578</v>
      </c>
      <c r="D376" s="189" t="s">
        <v>1103</v>
      </c>
      <c r="E376" s="190" t="s">
        <v>898</v>
      </c>
      <c r="F376" s="191"/>
      <c r="G376" s="206"/>
      <c r="H376" s="180"/>
    </row>
    <row r="377" spans="2:8" ht="32">
      <c r="B377" s="187" t="s">
        <v>4471</v>
      </c>
      <c r="C377" s="188" t="s">
        <v>4579</v>
      </c>
      <c r="D377" s="189" t="s">
        <v>897</v>
      </c>
      <c r="E377" s="190" t="s">
        <v>898</v>
      </c>
      <c r="F377" s="191"/>
      <c r="G377" s="206"/>
      <c r="H377" s="180"/>
    </row>
    <row r="378" spans="2:8" ht="32">
      <c r="B378" s="187" t="s">
        <v>4473</v>
      </c>
      <c r="C378" s="188" t="s">
        <v>4580</v>
      </c>
      <c r="D378" s="189" t="s">
        <v>1683</v>
      </c>
      <c r="E378" s="190" t="s">
        <v>898</v>
      </c>
      <c r="F378" s="191"/>
      <c r="G378" s="206"/>
      <c r="H378" s="180"/>
    </row>
    <row r="379" spans="2:8" ht="32">
      <c r="B379" s="187" t="s">
        <v>4475</v>
      </c>
      <c r="C379" s="188" t="s">
        <v>4581</v>
      </c>
      <c r="D379" s="189" t="s">
        <v>1103</v>
      </c>
      <c r="E379" s="190" t="s">
        <v>898</v>
      </c>
      <c r="F379" s="191"/>
      <c r="G379" s="206"/>
      <c r="H379" s="180"/>
    </row>
    <row r="380" spans="2:8" ht="32">
      <c r="B380" s="187" t="s">
        <v>4477</v>
      </c>
      <c r="C380" s="188" t="s">
        <v>4582</v>
      </c>
      <c r="D380" s="189" t="s">
        <v>897</v>
      </c>
      <c r="E380" s="190" t="s">
        <v>898</v>
      </c>
      <c r="F380" s="191"/>
      <c r="G380" s="206"/>
      <c r="H380" s="180"/>
    </row>
    <row r="381" spans="2:8">
      <c r="B381" s="187" t="s">
        <v>4479</v>
      </c>
      <c r="C381" s="188" t="s">
        <v>4583</v>
      </c>
      <c r="D381" s="189" t="s">
        <v>1792</v>
      </c>
      <c r="E381" s="190" t="s">
        <v>898</v>
      </c>
      <c r="F381" s="191"/>
      <c r="G381" s="206"/>
      <c r="H381" s="180"/>
    </row>
    <row r="382" spans="2:8" ht="32">
      <c r="B382" s="187" t="s">
        <v>4481</v>
      </c>
      <c r="C382" s="188" t="s">
        <v>4584</v>
      </c>
      <c r="D382" s="189" t="s">
        <v>886</v>
      </c>
      <c r="E382" s="190" t="s">
        <v>1413</v>
      </c>
      <c r="F382" s="191"/>
      <c r="G382" s="206"/>
      <c r="H382" s="180"/>
    </row>
    <row r="383" spans="2:8" ht="32">
      <c r="B383" s="187" t="s">
        <v>4483</v>
      </c>
      <c r="C383" s="188" t="s">
        <v>4585</v>
      </c>
      <c r="D383" s="189" t="s">
        <v>897</v>
      </c>
      <c r="E383" s="190" t="s">
        <v>898</v>
      </c>
      <c r="F383" s="191"/>
      <c r="G383" s="206"/>
      <c r="H383" s="180"/>
    </row>
    <row r="384" spans="2:8" ht="32">
      <c r="B384" s="187" t="s">
        <v>4485</v>
      </c>
      <c r="C384" s="188" t="s">
        <v>4586</v>
      </c>
      <c r="D384" s="189" t="s">
        <v>1103</v>
      </c>
      <c r="E384" s="190" t="s">
        <v>898</v>
      </c>
      <c r="F384" s="191"/>
      <c r="G384" s="206"/>
      <c r="H384" s="180"/>
    </row>
    <row r="385" spans="2:8" ht="32">
      <c r="B385" s="187" t="s">
        <v>4487</v>
      </c>
      <c r="C385" s="188" t="s">
        <v>4587</v>
      </c>
      <c r="D385" s="189" t="s">
        <v>897</v>
      </c>
      <c r="E385" s="190" t="s">
        <v>898</v>
      </c>
      <c r="F385" s="191"/>
      <c r="G385" s="206"/>
      <c r="H385" s="180"/>
    </row>
    <row r="386" spans="2:8" ht="32">
      <c r="B386" s="187" t="s">
        <v>4489</v>
      </c>
      <c r="C386" s="188" t="s">
        <v>4588</v>
      </c>
      <c r="D386" s="189" t="s">
        <v>1683</v>
      </c>
      <c r="E386" s="190" t="s">
        <v>898</v>
      </c>
      <c r="F386" s="191"/>
      <c r="G386" s="206"/>
      <c r="H386" s="180"/>
    </row>
    <row r="387" spans="2:8" ht="32">
      <c r="B387" s="187" t="s">
        <v>4491</v>
      </c>
      <c r="C387" s="188" t="s">
        <v>4589</v>
      </c>
      <c r="D387" s="189" t="s">
        <v>1103</v>
      </c>
      <c r="E387" s="190" t="s">
        <v>898</v>
      </c>
      <c r="F387" s="191"/>
      <c r="G387" s="206"/>
      <c r="H387" s="180"/>
    </row>
    <row r="388" spans="2:8" ht="32">
      <c r="B388" s="187" t="s">
        <v>4493</v>
      </c>
      <c r="C388" s="188" t="s">
        <v>4590</v>
      </c>
      <c r="D388" s="189" t="s">
        <v>897</v>
      </c>
      <c r="E388" s="190" t="s">
        <v>898</v>
      </c>
      <c r="F388" s="191"/>
      <c r="G388" s="206"/>
      <c r="H388" s="180"/>
    </row>
    <row r="389" spans="2:8">
      <c r="B389" s="187" t="s">
        <v>4495</v>
      </c>
      <c r="C389" s="188" t="s">
        <v>4591</v>
      </c>
      <c r="D389" s="189" t="s">
        <v>1792</v>
      </c>
      <c r="E389" s="190" t="s">
        <v>898</v>
      </c>
      <c r="F389" s="191"/>
      <c r="G389" s="206"/>
      <c r="H389" s="180"/>
    </row>
    <row r="390" spans="2:8" ht="32">
      <c r="B390" s="187" t="s">
        <v>4497</v>
      </c>
      <c r="C390" s="188" t="s">
        <v>4592</v>
      </c>
      <c r="D390" s="189" t="s">
        <v>886</v>
      </c>
      <c r="E390" s="190" t="s">
        <v>1413</v>
      </c>
      <c r="F390" s="191"/>
      <c r="G390" s="206"/>
      <c r="H390" s="180"/>
    </row>
    <row r="391" spans="2:8" ht="32">
      <c r="B391" s="187" t="s">
        <v>4499</v>
      </c>
      <c r="C391" s="188" t="s">
        <v>4593</v>
      </c>
      <c r="D391" s="189" t="s">
        <v>897</v>
      </c>
      <c r="E391" s="190" t="s">
        <v>898</v>
      </c>
      <c r="F391" s="191"/>
      <c r="G391" s="206"/>
      <c r="H391" s="180"/>
    </row>
    <row r="392" spans="2:8" ht="32">
      <c r="B392" s="187" t="s">
        <v>4501</v>
      </c>
      <c r="C392" s="188" t="s">
        <v>4594</v>
      </c>
      <c r="D392" s="189" t="s">
        <v>1103</v>
      </c>
      <c r="E392" s="190" t="s">
        <v>898</v>
      </c>
      <c r="F392" s="191"/>
      <c r="G392" s="206"/>
      <c r="H392" s="180"/>
    </row>
    <row r="393" spans="2:8" ht="32">
      <c r="B393" s="187" t="s">
        <v>4503</v>
      </c>
      <c r="C393" s="188" t="s">
        <v>4595</v>
      </c>
      <c r="D393" s="189" t="s">
        <v>897</v>
      </c>
      <c r="E393" s="190" t="s">
        <v>898</v>
      </c>
      <c r="F393" s="191"/>
      <c r="G393" s="206"/>
      <c r="H393" s="180"/>
    </row>
    <row r="394" spans="2:8" ht="32">
      <c r="B394" s="187" t="s">
        <v>4505</v>
      </c>
      <c r="C394" s="188" t="s">
        <v>4596</v>
      </c>
      <c r="D394" s="189" t="s">
        <v>1683</v>
      </c>
      <c r="E394" s="190" t="s">
        <v>898</v>
      </c>
      <c r="F394" s="191"/>
      <c r="G394" s="206"/>
      <c r="H394" s="180"/>
    </row>
    <row r="395" spans="2:8" ht="32">
      <c r="B395" s="187" t="s">
        <v>4507</v>
      </c>
      <c r="C395" s="188" t="s">
        <v>4597</v>
      </c>
      <c r="D395" s="189" t="s">
        <v>1103</v>
      </c>
      <c r="E395" s="190" t="s">
        <v>898</v>
      </c>
      <c r="F395" s="191"/>
      <c r="G395" s="206"/>
      <c r="H395" s="180"/>
    </row>
    <row r="396" spans="2:8" ht="32">
      <c r="B396" s="187" t="s">
        <v>4509</v>
      </c>
      <c r="C396" s="188" t="s">
        <v>4598</v>
      </c>
      <c r="D396" s="189" t="s">
        <v>897</v>
      </c>
      <c r="E396" s="190" t="s">
        <v>898</v>
      </c>
      <c r="F396" s="191"/>
      <c r="G396" s="206"/>
      <c r="H396" s="180"/>
    </row>
    <row r="397" spans="2:8" ht="16.5" thickBot="1">
      <c r="B397" s="187" t="s">
        <v>4511</v>
      </c>
      <c r="C397" s="188" t="s">
        <v>4599</v>
      </c>
      <c r="D397" s="189" t="s">
        <v>1792</v>
      </c>
      <c r="E397" s="190" t="s">
        <v>898</v>
      </c>
      <c r="F397" s="191"/>
      <c r="G397" s="206"/>
      <c r="H397" s="180"/>
    </row>
    <row r="398" spans="2:8" ht="20.149999999999999" customHeight="1">
      <c r="B398" s="200"/>
      <c r="C398" s="200"/>
      <c r="D398" s="201"/>
      <c r="E398" s="202"/>
      <c r="F398" s="202"/>
      <c r="G398" s="200"/>
      <c r="H398"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4600</v>
      </c>
      <c r="C2" s="258"/>
      <c r="D2" s="258"/>
      <c r="E2" s="258"/>
      <c r="F2" s="258"/>
      <c r="G2" s="259"/>
      <c r="H2" s="170"/>
    </row>
    <row r="3" spans="1:8" s="217" customFormat="1" ht="13.5" customHeight="1">
      <c r="A3" s="214"/>
      <c r="B3" s="215"/>
      <c r="C3" s="215"/>
      <c r="D3" s="215"/>
      <c r="E3" s="215"/>
      <c r="F3" s="215"/>
      <c r="G3" s="215"/>
      <c r="H3" s="172"/>
    </row>
    <row r="4" spans="1:8" s="217" customFormat="1" ht="13.5" customHeight="1">
      <c r="A4" s="214"/>
      <c r="B4" s="39" t="s">
        <v>4601</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260" t="s">
        <v>4602</v>
      </c>
      <c r="C7" s="279" t="s">
        <v>4603</v>
      </c>
      <c r="D7" s="183" t="s">
        <v>4604</v>
      </c>
      <c r="E7" s="184" t="s">
        <v>887</v>
      </c>
      <c r="F7" s="185" t="s">
        <v>888</v>
      </c>
      <c r="G7" s="186" t="s">
        <v>904</v>
      </c>
      <c r="H7" s="180"/>
    </row>
    <row r="8" spans="1:8" ht="16.5" thickBot="1">
      <c r="B8" s="438" t="s">
        <v>4605</v>
      </c>
      <c r="C8" s="195" t="s">
        <v>4606</v>
      </c>
      <c r="D8" s="393" t="s">
        <v>4607</v>
      </c>
      <c r="E8" s="439" t="s">
        <v>893</v>
      </c>
      <c r="F8" s="198"/>
      <c r="G8" s="193"/>
      <c r="H8" s="180"/>
    </row>
    <row r="9" spans="1:8" ht="20.149999999999999" customHeight="1">
      <c r="B9" s="200"/>
      <c r="C9" s="200"/>
      <c r="D9" s="201"/>
      <c r="E9" s="202"/>
      <c r="F9" s="202"/>
      <c r="G9" s="200"/>
      <c r="H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4608</v>
      </c>
      <c r="C2" s="258"/>
      <c r="D2" s="258"/>
      <c r="E2" s="258"/>
      <c r="F2" s="258"/>
      <c r="G2" s="259"/>
      <c r="H2" s="170"/>
    </row>
    <row r="3" spans="1:8" s="217" customFormat="1" ht="13.5" customHeight="1">
      <c r="A3" s="214"/>
      <c r="B3" s="215"/>
      <c r="C3" s="215"/>
      <c r="D3" s="215"/>
      <c r="E3" s="215"/>
      <c r="F3" s="215"/>
      <c r="G3" s="215"/>
      <c r="H3" s="172"/>
    </row>
    <row r="4" spans="1:8" s="217" customFormat="1" ht="13.5" customHeight="1">
      <c r="A4" s="214"/>
      <c r="B4" s="39" t="s">
        <v>4601</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260" t="s">
        <v>4609</v>
      </c>
      <c r="C7" s="279" t="s">
        <v>4610</v>
      </c>
      <c r="D7" s="183" t="s">
        <v>1055</v>
      </c>
      <c r="E7" s="184" t="s">
        <v>887</v>
      </c>
      <c r="F7" s="185" t="s">
        <v>888</v>
      </c>
      <c r="G7" s="186" t="s">
        <v>904</v>
      </c>
      <c r="H7" s="180"/>
    </row>
    <row r="8" spans="1:8" ht="16.5" thickBot="1">
      <c r="B8" s="438" t="s">
        <v>4611</v>
      </c>
      <c r="C8" s="195" t="s">
        <v>4612</v>
      </c>
      <c r="D8" s="393" t="s">
        <v>917</v>
      </c>
      <c r="E8" s="439" t="s">
        <v>893</v>
      </c>
      <c r="F8" s="198"/>
      <c r="G8" s="193"/>
      <c r="H8" s="180"/>
    </row>
    <row r="9" spans="1:8" ht="20.149999999999999" customHeight="1">
      <c r="B9" s="200"/>
      <c r="C9" s="200"/>
      <c r="D9" s="201"/>
      <c r="E9" s="202"/>
      <c r="F9" s="202"/>
      <c r="G9" s="200"/>
      <c r="H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625</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400</v>
      </c>
      <c r="C5" s="182" t="s">
        <v>4613</v>
      </c>
      <c r="D5" s="183" t="s">
        <v>886</v>
      </c>
      <c r="E5" s="184" t="s">
        <v>887</v>
      </c>
      <c r="F5" s="185" t="s">
        <v>888</v>
      </c>
      <c r="G5" s="186" t="s">
        <v>904</v>
      </c>
      <c r="H5" s="180"/>
    </row>
    <row r="6" spans="1:8">
      <c r="B6" s="187" t="s">
        <v>2679</v>
      </c>
      <c r="C6" s="188" t="s">
        <v>4614</v>
      </c>
      <c r="D6" s="189" t="s">
        <v>955</v>
      </c>
      <c r="E6" s="190" t="s">
        <v>1611</v>
      </c>
      <c r="F6" s="191"/>
      <c r="G6" s="193"/>
      <c r="H6" s="180"/>
    </row>
    <row r="7" spans="1:8">
      <c r="B7" s="187" t="s">
        <v>4615</v>
      </c>
      <c r="C7" s="188" t="s">
        <v>4616</v>
      </c>
      <c r="D7" s="189" t="s">
        <v>955</v>
      </c>
      <c r="E7" s="190" t="s">
        <v>1611</v>
      </c>
      <c r="F7" s="191"/>
      <c r="G7" s="193"/>
      <c r="H7" s="180"/>
    </row>
    <row r="8" spans="1:8" ht="29">
      <c r="B8" s="187" t="s">
        <v>4617</v>
      </c>
      <c r="C8" s="188" t="s">
        <v>4618</v>
      </c>
      <c r="D8" s="189" t="s">
        <v>1756</v>
      </c>
      <c r="E8" s="190" t="s">
        <v>887</v>
      </c>
      <c r="F8" s="191"/>
      <c r="G8" s="193" t="s">
        <v>904</v>
      </c>
      <c r="H8" s="180"/>
    </row>
    <row r="9" spans="1:8" ht="29">
      <c r="B9" s="187" t="s">
        <v>4619</v>
      </c>
      <c r="C9" s="188" t="s">
        <v>4620</v>
      </c>
      <c r="D9" s="189" t="s">
        <v>886</v>
      </c>
      <c r="E9" s="190" t="s">
        <v>887</v>
      </c>
      <c r="F9" s="191"/>
      <c r="G9" s="205" t="s">
        <v>904</v>
      </c>
      <c r="H9" s="180"/>
    </row>
    <row r="10" spans="1:8">
      <c r="B10" s="187" t="s">
        <v>4621</v>
      </c>
      <c r="C10" s="188" t="s">
        <v>4622</v>
      </c>
      <c r="D10" s="189" t="s">
        <v>886</v>
      </c>
      <c r="E10" s="190" t="s">
        <v>887</v>
      </c>
      <c r="F10" s="191"/>
      <c r="G10" s="206"/>
      <c r="H10" s="180"/>
    </row>
    <row r="11" spans="1:8">
      <c r="B11" s="187" t="s">
        <v>4623</v>
      </c>
      <c r="C11" s="188" t="s">
        <v>4624</v>
      </c>
      <c r="D11" s="189" t="s">
        <v>886</v>
      </c>
      <c r="E11" s="190" t="s">
        <v>887</v>
      </c>
      <c r="F11" s="191"/>
      <c r="G11" s="206"/>
      <c r="H11" s="180"/>
    </row>
    <row r="12" spans="1:8">
      <c r="B12" s="187" t="s">
        <v>4625</v>
      </c>
      <c r="C12" s="188" t="s">
        <v>4626</v>
      </c>
      <c r="D12" s="189" t="s">
        <v>886</v>
      </c>
      <c r="E12" s="190" t="s">
        <v>887</v>
      </c>
      <c r="F12" s="191"/>
      <c r="G12" s="206"/>
      <c r="H12" s="180"/>
    </row>
    <row r="13" spans="1:8" ht="16.5" thickBot="1">
      <c r="B13" s="187" t="s">
        <v>4627</v>
      </c>
      <c r="C13" s="188" t="s">
        <v>4628</v>
      </c>
      <c r="D13" s="189" t="s">
        <v>886</v>
      </c>
      <c r="E13" s="190" t="s">
        <v>887</v>
      </c>
      <c r="F13" s="191"/>
      <c r="G13" s="230"/>
      <c r="H13" s="180"/>
    </row>
    <row r="14" spans="1:8" ht="20.149999999999999" customHeight="1">
      <c r="B14" s="200"/>
      <c r="C14" s="200"/>
      <c r="D14" s="201"/>
      <c r="E14" s="202"/>
      <c r="F14" s="202"/>
      <c r="G14" s="200"/>
      <c r="H14"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4629</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4630</v>
      </c>
      <c r="C5" s="182" t="s">
        <v>4631</v>
      </c>
      <c r="D5" s="183" t="s">
        <v>886</v>
      </c>
      <c r="E5" s="184" t="s">
        <v>887</v>
      </c>
      <c r="F5" s="185" t="s">
        <v>888</v>
      </c>
      <c r="G5" s="186" t="s">
        <v>904</v>
      </c>
      <c r="H5" s="180"/>
    </row>
    <row r="6" spans="1:8" ht="16.5" thickBot="1">
      <c r="B6" s="187" t="s">
        <v>4632</v>
      </c>
      <c r="C6" s="188" t="s">
        <v>4633</v>
      </c>
      <c r="D6" s="189" t="s">
        <v>955</v>
      </c>
      <c r="E6" s="190" t="s">
        <v>893</v>
      </c>
      <c r="F6" s="191"/>
      <c r="G6" s="193"/>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1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627</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911</v>
      </c>
      <c r="C5" s="182" t="s">
        <v>912</v>
      </c>
      <c r="D5" s="183" t="s">
        <v>886</v>
      </c>
      <c r="E5" s="184" t="s">
        <v>913</v>
      </c>
      <c r="F5" s="185" t="s">
        <v>888</v>
      </c>
      <c r="G5" s="186" t="s">
        <v>914</v>
      </c>
      <c r="H5" s="180"/>
    </row>
    <row r="6" spans="1:8" ht="16.5" thickBot="1">
      <c r="B6" s="187" t="s">
        <v>915</v>
      </c>
      <c r="C6" s="188" t="s">
        <v>916</v>
      </c>
      <c r="D6" s="189" t="s">
        <v>917</v>
      </c>
      <c r="E6" s="190" t="s">
        <v>918</v>
      </c>
      <c r="F6" s="191"/>
      <c r="G6" s="193"/>
      <c r="H6" s="180"/>
    </row>
    <row r="7" spans="1:8" s="42" customFormat="1" ht="20.149999999999999" customHeight="1" thickBot="1">
      <c r="A7" s="6"/>
      <c r="B7" s="177" t="s">
        <v>920</v>
      </c>
      <c r="C7" s="178"/>
      <c r="D7" s="178"/>
      <c r="E7" s="178"/>
      <c r="F7" s="178"/>
      <c r="G7" s="179"/>
      <c r="H7" s="180"/>
    </row>
    <row r="8" spans="1:8">
      <c r="B8" s="181" t="s">
        <v>921</v>
      </c>
      <c r="C8" s="182" t="s">
        <v>922</v>
      </c>
      <c r="D8" s="183" t="s">
        <v>923</v>
      </c>
      <c r="E8" s="184" t="s">
        <v>924</v>
      </c>
      <c r="F8" s="185"/>
      <c r="G8" s="186"/>
      <c r="H8" s="180"/>
    </row>
    <row r="9" spans="1:8" ht="16.5" thickBot="1">
      <c r="B9" s="187" t="s">
        <v>925</v>
      </c>
      <c r="C9" s="188" t="s">
        <v>926</v>
      </c>
      <c r="D9" s="189" t="s">
        <v>927</v>
      </c>
      <c r="E9" s="190" t="s">
        <v>928</v>
      </c>
      <c r="F9" s="191"/>
      <c r="G9" s="193"/>
      <c r="H9" s="180"/>
    </row>
    <row r="10" spans="1:8" s="42" customFormat="1" ht="20.149999999999999" customHeight="1" thickBot="1">
      <c r="A10" s="6"/>
      <c r="B10" s="177" t="s">
        <v>930</v>
      </c>
      <c r="C10" s="178"/>
      <c r="D10" s="178"/>
      <c r="E10" s="178"/>
      <c r="F10" s="178"/>
      <c r="G10" s="179"/>
      <c r="H10" s="180"/>
    </row>
    <row r="11" spans="1:8" ht="29">
      <c r="B11" s="181" t="s">
        <v>931</v>
      </c>
      <c r="C11" s="182" t="s">
        <v>932</v>
      </c>
      <c r="D11" s="183" t="s">
        <v>886</v>
      </c>
      <c r="E11" s="184" t="s">
        <v>913</v>
      </c>
      <c r="F11" s="185"/>
      <c r="G11" s="213" t="s">
        <v>933</v>
      </c>
      <c r="H11" s="180"/>
    </row>
    <row r="12" spans="1:8">
      <c r="B12" s="187" t="s">
        <v>934</v>
      </c>
      <c r="C12" s="188" t="s">
        <v>935</v>
      </c>
      <c r="D12" s="189" t="s">
        <v>886</v>
      </c>
      <c r="E12" s="190" t="s">
        <v>913</v>
      </c>
      <c r="F12" s="191"/>
      <c r="G12" s="206"/>
      <c r="H12" s="180"/>
    </row>
    <row r="13" spans="1:8">
      <c r="B13" s="187" t="s">
        <v>936</v>
      </c>
      <c r="C13" s="188" t="s">
        <v>937</v>
      </c>
      <c r="D13" s="189" t="s">
        <v>886</v>
      </c>
      <c r="E13" s="190" t="s">
        <v>913</v>
      </c>
      <c r="F13" s="191"/>
      <c r="G13" s="206"/>
      <c r="H13" s="180"/>
    </row>
    <row r="14" spans="1:8">
      <c r="B14" s="187" t="s">
        <v>938</v>
      </c>
      <c r="C14" s="188" t="s">
        <v>939</v>
      </c>
      <c r="D14" s="189" t="s">
        <v>886</v>
      </c>
      <c r="E14" s="190" t="s">
        <v>913</v>
      </c>
      <c r="F14" s="191"/>
      <c r="G14" s="206"/>
      <c r="H14" s="180"/>
    </row>
    <row r="15" spans="1:8" ht="16.5" thickBot="1">
      <c r="B15" s="187" t="s">
        <v>940</v>
      </c>
      <c r="C15" s="188" t="s">
        <v>941</v>
      </c>
      <c r="D15" s="189" t="s">
        <v>886</v>
      </c>
      <c r="E15" s="190" t="s">
        <v>913</v>
      </c>
      <c r="F15" s="191"/>
      <c r="G15" s="207"/>
      <c r="H15" s="180"/>
    </row>
    <row r="16" spans="1:8" ht="20.149999999999999" customHeight="1" thickBot="1">
      <c r="B16" s="177" t="s">
        <v>942</v>
      </c>
      <c r="C16" s="178"/>
      <c r="D16" s="178"/>
      <c r="E16" s="178"/>
      <c r="F16" s="178"/>
      <c r="G16" s="179"/>
      <c r="H16" s="180"/>
    </row>
    <row r="17" spans="2:8" ht="87">
      <c r="B17" s="181" t="s">
        <v>943</v>
      </c>
      <c r="C17" s="182" t="s">
        <v>944</v>
      </c>
      <c r="D17" s="183" t="s">
        <v>886</v>
      </c>
      <c r="E17" s="184" t="s">
        <v>945</v>
      </c>
      <c r="F17" s="185"/>
      <c r="G17" s="186" t="s">
        <v>946</v>
      </c>
      <c r="H17" s="180"/>
    </row>
    <row r="18" spans="2:8" ht="73" thickBot="1">
      <c r="B18" s="187" t="s">
        <v>947</v>
      </c>
      <c r="C18" s="188" t="s">
        <v>948</v>
      </c>
      <c r="D18" s="189" t="s">
        <v>917</v>
      </c>
      <c r="E18" s="190" t="s">
        <v>949</v>
      </c>
      <c r="F18" s="191"/>
      <c r="G18" s="193" t="s">
        <v>950</v>
      </c>
      <c r="H18" s="180"/>
    </row>
    <row r="19" spans="2:8" ht="20.149999999999999" customHeight="1">
      <c r="B19" s="200"/>
      <c r="C19" s="200"/>
      <c r="D19" s="201"/>
      <c r="E19" s="202"/>
      <c r="F19" s="202"/>
      <c r="G19" s="200"/>
      <c r="H1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628</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951</v>
      </c>
      <c r="C5" s="182" t="s">
        <v>952</v>
      </c>
      <c r="D5" s="183" t="s">
        <v>886</v>
      </c>
      <c r="E5" s="184" t="s">
        <v>913</v>
      </c>
      <c r="F5" s="185" t="s">
        <v>888</v>
      </c>
      <c r="G5" s="186" t="s">
        <v>933</v>
      </c>
      <c r="H5" s="180"/>
    </row>
    <row r="6" spans="1:8" ht="16.5" thickBot="1">
      <c r="B6" s="187" t="s">
        <v>953</v>
      </c>
      <c r="C6" s="188" t="s">
        <v>954</v>
      </c>
      <c r="D6" s="189" t="s">
        <v>955</v>
      </c>
      <c r="E6" s="190" t="s">
        <v>918</v>
      </c>
      <c r="F6" s="191"/>
      <c r="G6" s="193" t="s">
        <v>956</v>
      </c>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626</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4634</v>
      </c>
      <c r="C5" s="182" t="s">
        <v>4635</v>
      </c>
      <c r="D5" s="183" t="s">
        <v>1054</v>
      </c>
      <c r="E5" s="184" t="s">
        <v>887</v>
      </c>
      <c r="F5" s="185" t="s">
        <v>888</v>
      </c>
      <c r="G5" s="186" t="s">
        <v>904</v>
      </c>
      <c r="H5" s="180"/>
    </row>
    <row r="6" spans="1:8">
      <c r="B6" s="187" t="s">
        <v>4636</v>
      </c>
      <c r="C6" s="188" t="s">
        <v>4637</v>
      </c>
      <c r="D6" s="189" t="s">
        <v>1790</v>
      </c>
      <c r="E6" s="190" t="s">
        <v>893</v>
      </c>
      <c r="F6" s="191"/>
      <c r="G6" s="193"/>
      <c r="H6" s="180"/>
    </row>
    <row r="7" spans="1:8" ht="16.5" thickBot="1">
      <c r="B7" s="187" t="s">
        <v>974</v>
      </c>
      <c r="C7" s="188" t="s">
        <v>4638</v>
      </c>
      <c r="D7" s="189" t="s">
        <v>927</v>
      </c>
      <c r="E7" s="190" t="s">
        <v>887</v>
      </c>
      <c r="F7" s="191"/>
      <c r="G7" s="193"/>
      <c r="H7" s="180"/>
    </row>
    <row r="8" spans="1:8" ht="20.149999999999999" customHeight="1">
      <c r="B8" s="200"/>
      <c r="C8" s="200"/>
      <c r="D8" s="201"/>
      <c r="E8" s="202"/>
      <c r="F8" s="202"/>
      <c r="G8" s="200"/>
      <c r="H8"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4"/>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869</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0.149999999999999" customHeight="1" thickBot="1">
      <c r="A5" s="162"/>
      <c r="B5" s="177" t="s">
        <v>4640</v>
      </c>
      <c r="C5" s="375"/>
      <c r="D5" s="376"/>
      <c r="E5" s="377"/>
      <c r="F5" s="377"/>
      <c r="G5" s="378"/>
      <c r="H5" s="180"/>
    </row>
    <row r="6" spans="1:8">
      <c r="B6" s="181" t="s">
        <v>4641</v>
      </c>
      <c r="C6" s="182" t="s">
        <v>4642</v>
      </c>
      <c r="D6" s="183" t="s">
        <v>1118</v>
      </c>
      <c r="E6" s="184" t="s">
        <v>887</v>
      </c>
      <c r="F6" s="185" t="s">
        <v>888</v>
      </c>
      <c r="G6" s="186"/>
      <c r="H6" s="180"/>
    </row>
    <row r="7" spans="1:8" ht="16.5" thickBot="1">
      <c r="B7" s="187" t="s">
        <v>4643</v>
      </c>
      <c r="C7" s="188" t="s">
        <v>4644</v>
      </c>
      <c r="D7" s="189" t="s">
        <v>1060</v>
      </c>
      <c r="E7" s="190" t="s">
        <v>4645</v>
      </c>
      <c r="F7" s="191"/>
      <c r="G7" s="193"/>
      <c r="H7" s="180"/>
    </row>
    <row r="8" spans="1:8" ht="20.149999999999999" customHeight="1" thickBot="1">
      <c r="B8" s="177" t="s">
        <v>4639</v>
      </c>
      <c r="C8" s="375"/>
      <c r="D8" s="376"/>
      <c r="E8" s="377"/>
      <c r="F8" s="377"/>
      <c r="G8" s="378"/>
      <c r="H8" s="180"/>
    </row>
    <row r="9" spans="1:8">
      <c r="B9" s="181" t="s">
        <v>4646</v>
      </c>
      <c r="C9" s="182" t="s">
        <v>4647</v>
      </c>
      <c r="D9" s="183" t="s">
        <v>923</v>
      </c>
      <c r="E9" s="184" t="s">
        <v>1770</v>
      </c>
      <c r="F9" s="185" t="s">
        <v>888</v>
      </c>
      <c r="G9" s="186"/>
      <c r="H9" s="180"/>
    </row>
    <row r="10" spans="1:8">
      <c r="B10" s="187" t="s">
        <v>2674</v>
      </c>
      <c r="C10" s="188" t="s">
        <v>4648</v>
      </c>
      <c r="D10" s="189" t="s">
        <v>1118</v>
      </c>
      <c r="E10" s="190" t="s">
        <v>1797</v>
      </c>
      <c r="F10" s="191" t="s">
        <v>888</v>
      </c>
      <c r="G10" s="193"/>
      <c r="H10" s="180"/>
    </row>
    <row r="11" spans="1:8">
      <c r="B11" s="187" t="s">
        <v>4649</v>
      </c>
      <c r="C11" s="188" t="s">
        <v>4650</v>
      </c>
      <c r="D11" s="189" t="s">
        <v>1833</v>
      </c>
      <c r="E11" s="190" t="s">
        <v>4651</v>
      </c>
      <c r="F11" s="191"/>
      <c r="G11" s="193"/>
      <c r="H11" s="180"/>
    </row>
    <row r="12" spans="1:8">
      <c r="B12" s="187" t="s">
        <v>4652</v>
      </c>
      <c r="C12" s="188" t="s">
        <v>4653</v>
      </c>
      <c r="D12" s="189" t="s">
        <v>897</v>
      </c>
      <c r="E12" s="190" t="s">
        <v>1770</v>
      </c>
      <c r="F12" s="191" t="s">
        <v>888</v>
      </c>
      <c r="G12" s="193" t="s">
        <v>4654</v>
      </c>
      <c r="H12" s="180"/>
    </row>
    <row r="13" spans="1:8">
      <c r="B13" s="187" t="s">
        <v>4655</v>
      </c>
      <c r="C13" s="188" t="s">
        <v>4656</v>
      </c>
      <c r="D13" s="189" t="s">
        <v>2675</v>
      </c>
      <c r="E13" s="190" t="s">
        <v>4657</v>
      </c>
      <c r="F13" s="191" t="s">
        <v>888</v>
      </c>
      <c r="G13" s="193"/>
      <c r="H13" s="180"/>
    </row>
    <row r="14" spans="1:8">
      <c r="B14" s="187" t="s">
        <v>4658</v>
      </c>
      <c r="C14" s="188" t="s">
        <v>4659</v>
      </c>
      <c r="D14" s="189" t="s">
        <v>917</v>
      </c>
      <c r="E14" s="190" t="s">
        <v>4660</v>
      </c>
      <c r="F14" s="191"/>
      <c r="G14" s="193"/>
      <c r="H14" s="180"/>
    </row>
    <row r="15" spans="1:8">
      <c r="B15" s="187" t="s">
        <v>4661</v>
      </c>
      <c r="C15" s="188" t="s">
        <v>4662</v>
      </c>
      <c r="D15" s="189" t="s">
        <v>917</v>
      </c>
      <c r="E15" s="190" t="s">
        <v>887</v>
      </c>
      <c r="F15" s="191"/>
      <c r="G15" s="193"/>
      <c r="H15" s="180"/>
    </row>
    <row r="16" spans="1:8" ht="16.5" thickBot="1">
      <c r="B16" s="187" t="s">
        <v>4663</v>
      </c>
      <c r="C16" s="188" t="s">
        <v>4664</v>
      </c>
      <c r="D16" s="189" t="s">
        <v>1060</v>
      </c>
      <c r="E16" s="190" t="s">
        <v>4665</v>
      </c>
      <c r="F16" s="191"/>
      <c r="G16" s="193"/>
      <c r="H16" s="180"/>
    </row>
    <row r="17" spans="2:8" ht="18.5" thickBot="1">
      <c r="B17" s="221" t="s">
        <v>4667</v>
      </c>
      <c r="C17" s="440"/>
      <c r="D17" s="409"/>
      <c r="E17" s="410"/>
      <c r="F17" s="410"/>
      <c r="G17" s="411"/>
      <c r="H17" s="180"/>
    </row>
    <row r="18" spans="2:8" ht="29">
      <c r="B18" s="181" t="s">
        <v>4668</v>
      </c>
      <c r="C18" s="182" t="s">
        <v>4669</v>
      </c>
      <c r="D18" s="183" t="s">
        <v>897</v>
      </c>
      <c r="E18" s="184" t="s">
        <v>994</v>
      </c>
      <c r="F18" s="185"/>
      <c r="G18" s="186" t="s">
        <v>4666</v>
      </c>
      <c r="H18" s="180"/>
    </row>
    <row r="19" spans="2:8" ht="29">
      <c r="B19" s="187" t="s">
        <v>4670</v>
      </c>
      <c r="C19" s="188" t="s">
        <v>4671</v>
      </c>
      <c r="D19" s="189" t="s">
        <v>897</v>
      </c>
      <c r="E19" s="190" t="s">
        <v>994</v>
      </c>
      <c r="F19" s="191"/>
      <c r="G19" s="193" t="s">
        <v>4666</v>
      </c>
      <c r="H19" s="180"/>
    </row>
    <row r="20" spans="2:8" ht="58">
      <c r="B20" s="187" t="s">
        <v>4672</v>
      </c>
      <c r="C20" s="188" t="s">
        <v>4673</v>
      </c>
      <c r="D20" s="189" t="s">
        <v>927</v>
      </c>
      <c r="E20" s="190" t="s">
        <v>994</v>
      </c>
      <c r="F20" s="191" t="s">
        <v>4674</v>
      </c>
      <c r="G20" s="193" t="s">
        <v>4675</v>
      </c>
      <c r="H20" s="180"/>
    </row>
    <row r="21" spans="2:8" ht="72.5">
      <c r="B21" s="187" t="s">
        <v>4676</v>
      </c>
      <c r="C21" s="188" t="s">
        <v>4677</v>
      </c>
      <c r="D21" s="189" t="s">
        <v>1118</v>
      </c>
      <c r="E21" s="190" t="s">
        <v>994</v>
      </c>
      <c r="F21" s="191"/>
      <c r="G21" s="193" t="s">
        <v>4678</v>
      </c>
      <c r="H21" s="180"/>
    </row>
    <row r="22" spans="2:8" ht="72.5">
      <c r="B22" s="187" t="s">
        <v>4679</v>
      </c>
      <c r="C22" s="188" t="s">
        <v>4680</v>
      </c>
      <c r="D22" s="189" t="s">
        <v>897</v>
      </c>
      <c r="E22" s="190" t="s">
        <v>1770</v>
      </c>
      <c r="F22" s="191"/>
      <c r="G22" s="193" t="s">
        <v>4681</v>
      </c>
      <c r="H22" s="180"/>
    </row>
    <row r="23" spans="2:8" ht="73" thickBot="1">
      <c r="B23" s="187" t="s">
        <v>4682</v>
      </c>
      <c r="C23" s="188" t="s">
        <v>4683</v>
      </c>
      <c r="D23" s="189" t="s">
        <v>897</v>
      </c>
      <c r="E23" s="190" t="s">
        <v>1770</v>
      </c>
      <c r="F23" s="191"/>
      <c r="G23" s="193" t="s">
        <v>4681</v>
      </c>
      <c r="H23" s="180"/>
    </row>
    <row r="24" spans="2:8" ht="17.5">
      <c r="B24" s="200"/>
      <c r="C24" s="200"/>
      <c r="D24" s="201"/>
      <c r="E24" s="202"/>
      <c r="F24" s="202"/>
      <c r="G24" s="200"/>
      <c r="H24"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VSQ72"/>
  <sheetViews>
    <sheetView showGridLines="0"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2:15383" ht="10.15" customHeight="1"/>
    <row r="2" spans="2:15383" ht="60" customHeight="1">
      <c r="B2" s="9" t="s">
        <v>436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2:15383" ht="15" customHeight="1"/>
    <row r="4" spans="2:15383" ht="15" customHeight="1">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2:15383" ht="15" customHeight="1" thickBot="1">
      <c r="B5" s="5"/>
      <c r="C5" s="5"/>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5"/>
      <c r="AU5" s="5"/>
    </row>
    <row r="6" spans="2:15383" ht="15" customHeight="1">
      <c r="B6" s="5"/>
      <c r="C6" s="5"/>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c r="AT6" s="5"/>
      <c r="AU6" s="5"/>
    </row>
    <row r="7" spans="2:15383" ht="20.149999999999999" customHeight="1">
      <c r="B7" s="5"/>
      <c r="C7" s="5"/>
      <c r="D7" s="15"/>
      <c r="E7" s="16" t="s">
        <v>437</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c r="AT7" s="5"/>
      <c r="AU7" s="5"/>
    </row>
    <row r="8" spans="2:15383" s="5" customFormat="1" ht="20.149999999999999" customHeight="1">
      <c r="D8" s="15"/>
      <c r="E8" s="22"/>
      <c r="F8" s="20"/>
      <c r="G8" s="20"/>
      <c r="H8" s="20"/>
      <c r="I8" s="20"/>
      <c r="J8" s="20"/>
      <c r="K8" s="20"/>
      <c r="L8" s="20"/>
      <c r="M8" s="20"/>
      <c r="N8" s="20"/>
      <c r="O8" s="20"/>
      <c r="P8" s="20"/>
      <c r="Q8" s="20"/>
      <c r="R8" s="20"/>
      <c r="S8" s="20"/>
      <c r="T8" s="20"/>
      <c r="U8" s="20"/>
      <c r="V8" s="504" t="str">
        <f>HYPERLINK("#'仕入管理科目データ'!A1","仕入管理科目データ")</f>
        <v>仕入管理科目データ</v>
      </c>
      <c r="W8" s="504"/>
      <c r="X8" s="504"/>
      <c r="Y8" s="504"/>
      <c r="Z8" s="504"/>
      <c r="AA8" s="504"/>
      <c r="AB8" s="504"/>
      <c r="AC8" s="504"/>
      <c r="AD8" s="504"/>
      <c r="AE8" s="504"/>
      <c r="AF8" s="504"/>
      <c r="AG8" s="504"/>
      <c r="AH8" s="504"/>
      <c r="AI8" s="504"/>
      <c r="AJ8" s="504"/>
      <c r="AK8" s="504"/>
      <c r="AL8" s="504"/>
      <c r="AM8" s="504"/>
      <c r="AN8" s="20"/>
      <c r="AO8" s="20"/>
      <c r="AP8" s="20"/>
      <c r="AQ8" s="20"/>
      <c r="AR8" s="20"/>
      <c r="AS8" s="21"/>
    </row>
    <row r="9" spans="2:15383" s="5" customFormat="1" ht="20.149999999999999" customHeight="1">
      <c r="D9" s="15"/>
      <c r="E9" s="22"/>
      <c r="F9" s="20"/>
      <c r="G9" s="20"/>
      <c r="H9" s="20"/>
      <c r="I9" s="20"/>
      <c r="J9" s="20"/>
      <c r="K9" s="20"/>
      <c r="L9" s="20"/>
      <c r="M9" s="20"/>
      <c r="N9" s="20"/>
      <c r="O9" s="20"/>
      <c r="P9" s="20"/>
      <c r="Q9" s="20"/>
      <c r="R9" s="20"/>
      <c r="S9" s="20"/>
      <c r="T9" s="20"/>
      <c r="U9" s="20"/>
      <c r="V9" s="504" t="str">
        <f>HYPERLINK("#'仕入管理補助科目データ'!A1","仕入管理補助科目データ")</f>
        <v>仕入管理補助科目データ</v>
      </c>
      <c r="W9" s="504"/>
      <c r="X9" s="504"/>
      <c r="Y9" s="504"/>
      <c r="Z9" s="504"/>
      <c r="AA9" s="504"/>
      <c r="AB9" s="504"/>
      <c r="AC9" s="504"/>
      <c r="AD9" s="504"/>
      <c r="AE9" s="504"/>
      <c r="AF9" s="504"/>
      <c r="AG9" s="504"/>
      <c r="AH9" s="504"/>
      <c r="AI9" s="504"/>
      <c r="AJ9" s="504"/>
      <c r="AK9" s="504"/>
      <c r="AL9" s="504"/>
      <c r="AM9" s="504"/>
      <c r="AN9" s="20"/>
      <c r="AO9" s="20"/>
      <c r="AP9" s="20"/>
      <c r="AQ9" s="20"/>
      <c r="AR9" s="20"/>
      <c r="AS9" s="21"/>
    </row>
    <row r="10" spans="2:15383" s="5" customFormat="1" ht="20.149999999999999" customHeight="1">
      <c r="D10" s="15"/>
      <c r="E10" s="22"/>
      <c r="F10" s="20"/>
      <c r="G10" s="20"/>
      <c r="H10" s="20"/>
      <c r="I10" s="20"/>
      <c r="J10" s="20"/>
      <c r="K10" s="20"/>
      <c r="L10" s="20"/>
      <c r="M10" s="20"/>
      <c r="N10" s="20"/>
      <c r="O10" s="20"/>
      <c r="P10" s="20"/>
      <c r="Q10" s="20"/>
      <c r="R10" s="20"/>
      <c r="S10" s="20"/>
      <c r="T10" s="20"/>
      <c r="U10" s="20"/>
      <c r="V10" s="504" t="str">
        <f>HYPERLINK("#'仕入取引データ'!A1","仕入取引データ")</f>
        <v>仕入取引データ</v>
      </c>
      <c r="W10" s="504"/>
      <c r="X10" s="504"/>
      <c r="Y10" s="504"/>
      <c r="Z10" s="504"/>
      <c r="AA10" s="504"/>
      <c r="AB10" s="504"/>
      <c r="AC10" s="504"/>
      <c r="AD10" s="504"/>
      <c r="AE10" s="504"/>
      <c r="AF10" s="504"/>
      <c r="AG10" s="504"/>
      <c r="AH10" s="504"/>
      <c r="AI10" s="504"/>
      <c r="AJ10" s="504"/>
      <c r="AK10" s="504"/>
      <c r="AL10" s="504"/>
      <c r="AM10" s="504"/>
      <c r="AN10" s="20"/>
      <c r="AO10" s="20"/>
      <c r="AP10" s="20"/>
      <c r="AQ10" s="20"/>
      <c r="AR10" s="20"/>
      <c r="AS10" s="21"/>
    </row>
    <row r="11" spans="2:15383" s="5" customFormat="1" ht="20.149999999999999" customHeight="1">
      <c r="D11" s="15"/>
      <c r="E11" s="22"/>
      <c r="F11" s="20"/>
      <c r="G11" s="20"/>
      <c r="H11" s="20"/>
      <c r="I11" s="20"/>
      <c r="J11" s="20"/>
      <c r="K11" s="20"/>
      <c r="L11" s="20"/>
      <c r="M11" s="20"/>
      <c r="N11" s="20"/>
      <c r="O11" s="20"/>
      <c r="P11" s="20"/>
      <c r="Q11" s="20"/>
      <c r="R11" s="20"/>
      <c r="S11" s="20"/>
      <c r="T11" s="20"/>
      <c r="U11" s="20"/>
      <c r="V11" s="504" t="str">
        <f>HYPERLINK("#'在庫取引データ'!A1","在庫取引データ")</f>
        <v>在庫取引データ</v>
      </c>
      <c r="W11" s="504"/>
      <c r="X11" s="504"/>
      <c r="Y11" s="504"/>
      <c r="Z11" s="504"/>
      <c r="AA11" s="504"/>
      <c r="AB11" s="504"/>
      <c r="AC11" s="504"/>
      <c r="AD11" s="504"/>
      <c r="AE11" s="504"/>
      <c r="AF11" s="504"/>
      <c r="AG11" s="504"/>
      <c r="AH11" s="504"/>
      <c r="AI11" s="504"/>
      <c r="AJ11" s="504"/>
      <c r="AK11" s="504"/>
      <c r="AL11" s="504"/>
      <c r="AM11" s="504"/>
      <c r="AN11" s="20"/>
      <c r="AO11" s="20"/>
      <c r="AP11" s="20"/>
      <c r="AQ11" s="20"/>
      <c r="AR11" s="20"/>
      <c r="AS11" s="21"/>
    </row>
    <row r="12" spans="2:15383" s="5" customFormat="1" ht="20.149999999999999" customHeight="1">
      <c r="D12" s="15"/>
      <c r="E12" s="22"/>
      <c r="F12" s="20"/>
      <c r="G12" s="20"/>
      <c r="H12" s="20"/>
      <c r="I12" s="20"/>
      <c r="J12" s="20"/>
      <c r="K12" s="20"/>
      <c r="L12" s="20"/>
      <c r="M12" s="20"/>
      <c r="N12" s="20"/>
      <c r="O12" s="20"/>
      <c r="P12" s="20"/>
      <c r="Q12" s="20"/>
      <c r="R12" s="20"/>
      <c r="S12" s="20"/>
      <c r="T12" s="20"/>
      <c r="U12" s="20"/>
      <c r="V12" s="504" t="str">
        <f>HYPERLINK("#'支払方法データ'!A1","支払方法データ")</f>
        <v>支払方法データ</v>
      </c>
      <c r="W12" s="504"/>
      <c r="X12" s="504"/>
      <c r="Y12" s="504"/>
      <c r="Z12" s="504"/>
      <c r="AA12" s="504"/>
      <c r="AB12" s="504"/>
      <c r="AC12" s="504"/>
      <c r="AD12" s="504"/>
      <c r="AE12" s="504"/>
      <c r="AF12" s="504"/>
      <c r="AG12" s="504"/>
      <c r="AH12" s="504"/>
      <c r="AI12" s="504"/>
      <c r="AJ12" s="504"/>
      <c r="AK12" s="504"/>
      <c r="AL12" s="504"/>
      <c r="AM12" s="504"/>
      <c r="AN12" s="20"/>
      <c r="AO12" s="20"/>
      <c r="AP12" s="20"/>
      <c r="AQ12" s="20"/>
      <c r="AR12" s="20"/>
      <c r="AS12" s="21"/>
    </row>
    <row r="13" spans="2:15383" s="5" customFormat="1" ht="20.149999999999999" customHeight="1">
      <c r="D13" s="15"/>
      <c r="E13" s="22"/>
      <c r="F13" s="20"/>
      <c r="G13" s="20"/>
      <c r="H13" s="20"/>
      <c r="I13" s="20"/>
      <c r="J13" s="20"/>
      <c r="K13" s="20"/>
      <c r="L13" s="20"/>
      <c r="M13" s="20"/>
      <c r="N13" s="20"/>
      <c r="O13" s="20"/>
      <c r="P13" s="20"/>
      <c r="Q13" s="20"/>
      <c r="R13" s="20"/>
      <c r="S13" s="20"/>
      <c r="T13" s="20"/>
      <c r="U13" s="20"/>
      <c r="V13" s="504" t="str">
        <f>HYPERLINK("#'部門データ'!A1","部門データ")</f>
        <v>部門データ</v>
      </c>
      <c r="W13" s="504"/>
      <c r="X13" s="504"/>
      <c r="Y13" s="504"/>
      <c r="Z13" s="504"/>
      <c r="AA13" s="504"/>
      <c r="AB13" s="504"/>
      <c r="AC13" s="504"/>
      <c r="AD13" s="504"/>
      <c r="AE13" s="504"/>
      <c r="AF13" s="504"/>
      <c r="AG13" s="504"/>
      <c r="AH13" s="504"/>
      <c r="AI13" s="504"/>
      <c r="AJ13" s="504"/>
      <c r="AK13" s="504"/>
      <c r="AL13" s="504"/>
      <c r="AM13" s="504"/>
      <c r="AN13" s="26"/>
      <c r="AO13" s="26"/>
      <c r="AP13" s="26"/>
      <c r="AQ13" s="26"/>
      <c r="AR13" s="26"/>
      <c r="AS13" s="24"/>
      <c r="AT13" s="25"/>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5" customFormat="1" ht="20.149999999999999" customHeight="1">
      <c r="D14" s="15"/>
      <c r="E14" s="22"/>
      <c r="F14" s="20"/>
      <c r="G14" s="20"/>
      <c r="H14" s="20"/>
      <c r="I14" s="20"/>
      <c r="J14" s="20"/>
      <c r="K14" s="20"/>
      <c r="L14" s="20"/>
      <c r="M14" s="20"/>
      <c r="N14" s="20"/>
      <c r="O14" s="20"/>
      <c r="P14" s="20"/>
      <c r="Q14" s="20"/>
      <c r="R14" s="20"/>
      <c r="S14" s="20"/>
      <c r="T14" s="20"/>
      <c r="U14" s="20"/>
      <c r="V14" s="504" t="str">
        <f>HYPERLINK("#'部門グループデータ'!A1","部門グループデータ")</f>
        <v>部門グループデータ</v>
      </c>
      <c r="W14" s="504"/>
      <c r="X14" s="504"/>
      <c r="Y14" s="504"/>
      <c r="Z14" s="504"/>
      <c r="AA14" s="504"/>
      <c r="AB14" s="504"/>
      <c r="AC14" s="504"/>
      <c r="AD14" s="504"/>
      <c r="AE14" s="504"/>
      <c r="AF14" s="504"/>
      <c r="AG14" s="504"/>
      <c r="AH14" s="504"/>
      <c r="AI14" s="504"/>
      <c r="AJ14" s="504"/>
      <c r="AK14" s="504"/>
      <c r="AL14" s="504"/>
      <c r="AM14" s="504"/>
      <c r="AN14" s="23"/>
      <c r="AO14" s="23"/>
      <c r="AP14" s="23"/>
      <c r="AQ14" s="23"/>
      <c r="AR14" s="23"/>
      <c r="AS14" s="24"/>
      <c r="AT14" s="25"/>
      <c r="AU14" s="25"/>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5" customFormat="1" ht="20.149999999999999" customHeight="1">
      <c r="D15" s="15"/>
      <c r="E15" s="22"/>
      <c r="F15" s="20"/>
      <c r="G15" s="20"/>
      <c r="H15" s="20"/>
      <c r="I15" s="20"/>
      <c r="J15" s="20"/>
      <c r="K15" s="20"/>
      <c r="L15" s="20"/>
      <c r="M15" s="20"/>
      <c r="N15" s="20"/>
      <c r="O15" s="20"/>
      <c r="P15" s="20"/>
      <c r="Q15" s="20"/>
      <c r="R15" s="20"/>
      <c r="S15" s="20"/>
      <c r="T15" s="20"/>
      <c r="U15" s="20"/>
      <c r="V15" s="504" t="str">
        <f>HYPERLINK("#'プロジェクトデータ'!A1","プロジェクトデータ")</f>
        <v>プロジェクトデータ</v>
      </c>
      <c r="W15" s="504"/>
      <c r="X15" s="504"/>
      <c r="Y15" s="504"/>
      <c r="Z15" s="504"/>
      <c r="AA15" s="504"/>
      <c r="AB15" s="504"/>
      <c r="AC15" s="504"/>
      <c r="AD15" s="504"/>
      <c r="AE15" s="504"/>
      <c r="AF15" s="504"/>
      <c r="AG15" s="504"/>
      <c r="AH15" s="504"/>
      <c r="AI15" s="504"/>
      <c r="AJ15" s="504"/>
      <c r="AK15" s="504"/>
      <c r="AL15" s="504"/>
      <c r="AM15" s="504"/>
      <c r="AN15" s="23"/>
      <c r="AO15" s="23"/>
      <c r="AP15" s="23"/>
      <c r="AQ15" s="23"/>
      <c r="AR15" s="23"/>
      <c r="AS15" s="24"/>
      <c r="AT15" s="25"/>
      <c r="AU15" s="25"/>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5" customFormat="1" ht="20.149999999999999" customHeight="1">
      <c r="D16" s="15"/>
      <c r="E16" s="22"/>
      <c r="F16" s="20"/>
      <c r="G16" s="20"/>
      <c r="H16" s="20"/>
      <c r="I16" s="20"/>
      <c r="J16" s="20"/>
      <c r="K16" s="20"/>
      <c r="L16" s="20"/>
      <c r="M16" s="20"/>
      <c r="N16" s="20"/>
      <c r="O16" s="20"/>
      <c r="P16" s="20"/>
      <c r="Q16" s="20"/>
      <c r="R16" s="20"/>
      <c r="S16" s="20"/>
      <c r="T16" s="20"/>
      <c r="U16" s="20"/>
      <c r="V16" s="504" t="str">
        <f>HYPERLINK("#'プロジェクト区分データ'!A1","プロジェクト区分データ")</f>
        <v>プロジェクト区分データ</v>
      </c>
      <c r="W16" s="504"/>
      <c r="X16" s="504"/>
      <c r="Y16" s="504"/>
      <c r="Z16" s="504"/>
      <c r="AA16" s="504"/>
      <c r="AB16" s="504"/>
      <c r="AC16" s="504"/>
      <c r="AD16" s="504"/>
      <c r="AE16" s="504"/>
      <c r="AF16" s="504"/>
      <c r="AG16" s="504"/>
      <c r="AH16" s="504"/>
      <c r="AI16" s="504"/>
      <c r="AJ16" s="504"/>
      <c r="AK16" s="504"/>
      <c r="AL16" s="504"/>
      <c r="AM16" s="504"/>
      <c r="AN16" s="23"/>
      <c r="AO16" s="23"/>
      <c r="AP16" s="23"/>
      <c r="AQ16" s="23"/>
      <c r="AR16" s="23"/>
      <c r="AS16" s="24"/>
      <c r="AT16" s="25"/>
      <c r="AU16" s="25"/>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5" customFormat="1" ht="20.149999999999999" customHeight="1">
      <c r="D17" s="15"/>
      <c r="E17" s="22"/>
      <c r="F17" s="20"/>
      <c r="G17" s="20"/>
      <c r="H17" s="20"/>
      <c r="I17" s="20"/>
      <c r="J17" s="20"/>
      <c r="K17" s="20"/>
      <c r="L17" s="20"/>
      <c r="M17" s="20"/>
      <c r="N17" s="20"/>
      <c r="O17" s="20"/>
      <c r="P17" s="20"/>
      <c r="Q17" s="20"/>
      <c r="R17" s="20"/>
      <c r="S17" s="20"/>
      <c r="T17" s="20"/>
      <c r="U17" s="20"/>
      <c r="V17" s="504" t="str">
        <f>HYPERLINK("#'工程・工種データ'!A1","工程／工種データ")</f>
        <v>工程／工種データ</v>
      </c>
      <c r="W17" s="504"/>
      <c r="X17" s="504"/>
      <c r="Y17" s="504"/>
      <c r="Z17" s="504"/>
      <c r="AA17" s="504"/>
      <c r="AB17" s="504"/>
      <c r="AC17" s="504"/>
      <c r="AD17" s="504"/>
      <c r="AE17" s="504"/>
      <c r="AF17" s="504"/>
      <c r="AG17" s="504"/>
      <c r="AH17" s="504"/>
      <c r="AI17" s="504"/>
      <c r="AJ17" s="504"/>
      <c r="AK17" s="504"/>
      <c r="AL17" s="504"/>
      <c r="AM17" s="504"/>
      <c r="AN17" s="23"/>
      <c r="AO17" s="23"/>
      <c r="AP17" s="23"/>
      <c r="AQ17" s="23"/>
      <c r="AR17" s="23"/>
      <c r="AS17" s="24"/>
      <c r="AT17" s="25"/>
      <c r="AU17" s="25"/>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5" customFormat="1" ht="20.149999999999999" customHeight="1">
      <c r="D18" s="15"/>
      <c r="E18" s="22"/>
      <c r="F18" s="20"/>
      <c r="G18" s="20"/>
      <c r="H18" s="20"/>
      <c r="I18" s="20"/>
      <c r="J18" s="20"/>
      <c r="K18" s="20"/>
      <c r="L18" s="20"/>
      <c r="M18" s="20"/>
      <c r="N18" s="20"/>
      <c r="O18" s="20"/>
      <c r="P18" s="20"/>
      <c r="Q18" s="20"/>
      <c r="R18" s="20"/>
      <c r="S18" s="20"/>
      <c r="T18" s="20"/>
      <c r="U18" s="20"/>
      <c r="V18" s="504" t="str">
        <f>HYPERLINK("#'担当者データ'!A1","担当者データ")</f>
        <v>担当者データ</v>
      </c>
      <c r="W18" s="504"/>
      <c r="X18" s="504"/>
      <c r="Y18" s="504"/>
      <c r="Z18" s="504"/>
      <c r="AA18" s="504"/>
      <c r="AB18" s="504"/>
      <c r="AC18" s="504"/>
      <c r="AD18" s="504"/>
      <c r="AE18" s="504"/>
      <c r="AF18" s="504"/>
      <c r="AG18" s="504"/>
      <c r="AH18" s="504"/>
      <c r="AI18" s="504"/>
      <c r="AJ18" s="504"/>
      <c r="AK18" s="504"/>
      <c r="AL18" s="504"/>
      <c r="AM18" s="504"/>
      <c r="AN18" s="27"/>
      <c r="AO18" s="27"/>
      <c r="AP18" s="27"/>
      <c r="AQ18" s="27"/>
      <c r="AR18" s="27"/>
      <c r="AS18" s="28"/>
      <c r="AT18" s="29"/>
      <c r="AU18" s="29"/>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5" customFormat="1" ht="20.149999999999999" customHeight="1">
      <c r="D19" s="15"/>
      <c r="E19" s="22"/>
      <c r="F19" s="20"/>
      <c r="G19" s="20"/>
      <c r="H19" s="20"/>
      <c r="I19" s="20"/>
      <c r="J19" s="20"/>
      <c r="K19" s="20"/>
      <c r="L19" s="20"/>
      <c r="M19" s="20"/>
      <c r="N19" s="20"/>
      <c r="O19" s="20"/>
      <c r="P19" s="20"/>
      <c r="Q19" s="20"/>
      <c r="R19" s="20"/>
      <c r="S19" s="20"/>
      <c r="T19" s="20"/>
      <c r="U19" s="20"/>
      <c r="V19" s="504" t="str">
        <f>HYPERLINK("#'担当者区分データ'!A1","担当者区分データ")</f>
        <v>担当者区分データ</v>
      </c>
      <c r="W19" s="504"/>
      <c r="X19" s="504"/>
      <c r="Y19" s="504"/>
      <c r="Z19" s="504"/>
      <c r="AA19" s="504"/>
      <c r="AB19" s="504"/>
      <c r="AC19" s="504"/>
      <c r="AD19" s="504"/>
      <c r="AE19" s="504"/>
      <c r="AF19" s="504"/>
      <c r="AG19" s="504"/>
      <c r="AH19" s="504"/>
      <c r="AI19" s="504"/>
      <c r="AJ19" s="504"/>
      <c r="AK19" s="504"/>
      <c r="AL19" s="504"/>
      <c r="AM19" s="504"/>
      <c r="AN19" s="20"/>
      <c r="AO19" s="20"/>
      <c r="AP19" s="20"/>
      <c r="AQ19" s="20"/>
      <c r="AR19" s="20"/>
      <c r="AS19" s="2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5" customFormat="1" ht="20.149999999999999" customHeight="1">
      <c r="D20" s="15"/>
      <c r="E20" s="22"/>
      <c r="F20" s="20"/>
      <c r="G20" s="20"/>
      <c r="H20" s="20"/>
      <c r="I20" s="20"/>
      <c r="J20" s="20"/>
      <c r="K20" s="20"/>
      <c r="L20" s="20"/>
      <c r="M20" s="20"/>
      <c r="N20" s="20"/>
      <c r="O20" s="20"/>
      <c r="P20" s="20"/>
      <c r="Q20" s="20"/>
      <c r="R20" s="20"/>
      <c r="S20" s="20"/>
      <c r="T20" s="20"/>
      <c r="U20" s="20"/>
      <c r="V20" s="504" t="str">
        <f>HYPERLINK("#'倉庫データ'!A1","倉庫データ")</f>
        <v>倉庫データ</v>
      </c>
      <c r="W20" s="504"/>
      <c r="X20" s="504"/>
      <c r="Y20" s="504"/>
      <c r="Z20" s="504"/>
      <c r="AA20" s="504"/>
      <c r="AB20" s="504"/>
      <c r="AC20" s="504"/>
      <c r="AD20" s="504"/>
      <c r="AE20" s="504"/>
      <c r="AF20" s="504"/>
      <c r="AG20" s="504"/>
      <c r="AH20" s="504"/>
      <c r="AI20" s="504"/>
      <c r="AJ20" s="504"/>
      <c r="AK20" s="504"/>
      <c r="AL20" s="504"/>
      <c r="AM20" s="504"/>
      <c r="AN20" s="20"/>
      <c r="AO20" s="20"/>
      <c r="AP20" s="20"/>
      <c r="AQ20" s="20"/>
      <c r="AR20" s="20"/>
      <c r="AS20" s="21"/>
    </row>
    <row r="21" spans="4:15383" s="5" customFormat="1" ht="20.149999999999999" customHeight="1">
      <c r="D21" s="15"/>
      <c r="E21" s="22"/>
      <c r="F21" s="20"/>
      <c r="G21" s="20"/>
      <c r="H21" s="20"/>
      <c r="I21" s="20"/>
      <c r="J21" s="20"/>
      <c r="K21" s="20"/>
      <c r="L21" s="20"/>
      <c r="M21" s="20"/>
      <c r="N21" s="20"/>
      <c r="O21" s="20"/>
      <c r="P21" s="20"/>
      <c r="Q21" s="20"/>
      <c r="R21" s="20"/>
      <c r="S21" s="20"/>
      <c r="T21" s="20"/>
      <c r="U21" s="20"/>
      <c r="V21" s="504" t="str">
        <f>HYPERLINK("#'倉庫区分データ'!A1","倉庫区分データ")</f>
        <v>倉庫区分データ</v>
      </c>
      <c r="W21" s="504"/>
      <c r="X21" s="504"/>
      <c r="Y21" s="504"/>
      <c r="Z21" s="504"/>
      <c r="AA21" s="504"/>
      <c r="AB21" s="504"/>
      <c r="AC21" s="504"/>
      <c r="AD21" s="504"/>
      <c r="AE21" s="504"/>
      <c r="AF21" s="504"/>
      <c r="AG21" s="504"/>
      <c r="AH21" s="504"/>
      <c r="AI21" s="504"/>
      <c r="AJ21" s="504"/>
      <c r="AK21" s="504"/>
      <c r="AL21" s="504"/>
      <c r="AM21" s="504"/>
      <c r="AN21" s="20"/>
      <c r="AO21" s="20"/>
      <c r="AP21" s="20"/>
      <c r="AQ21" s="20"/>
      <c r="AR21" s="20"/>
      <c r="AS21" s="21"/>
    </row>
    <row r="22" spans="4:15383" s="5" customFormat="1" ht="20.149999999999999" customHeight="1">
      <c r="D22" s="15"/>
      <c r="E22" s="22"/>
      <c r="F22" s="20"/>
      <c r="G22" s="20"/>
      <c r="H22" s="20"/>
      <c r="I22" s="20"/>
      <c r="J22" s="20"/>
      <c r="K22" s="20"/>
      <c r="L22" s="20"/>
      <c r="M22" s="20"/>
      <c r="N22" s="20"/>
      <c r="O22" s="20"/>
      <c r="P22" s="20"/>
      <c r="Q22" s="20"/>
      <c r="R22" s="20"/>
      <c r="S22" s="20"/>
      <c r="T22" s="20"/>
      <c r="U22" s="20"/>
      <c r="V22" s="504" t="str">
        <f>HYPERLINK("#'摘要データ'!A1","摘要データ")</f>
        <v>摘要データ</v>
      </c>
      <c r="W22" s="504"/>
      <c r="X22" s="504"/>
      <c r="Y22" s="504"/>
      <c r="Z22" s="504"/>
      <c r="AA22" s="504"/>
      <c r="AB22" s="504"/>
      <c r="AC22" s="504"/>
      <c r="AD22" s="504"/>
      <c r="AE22" s="504"/>
      <c r="AF22" s="504"/>
      <c r="AG22" s="504"/>
      <c r="AH22" s="504"/>
      <c r="AI22" s="504"/>
      <c r="AJ22" s="504"/>
      <c r="AK22" s="504"/>
      <c r="AL22" s="504"/>
      <c r="AM22" s="504"/>
      <c r="AN22" s="23"/>
      <c r="AO22" s="23"/>
      <c r="AP22" s="23"/>
      <c r="AQ22" s="23"/>
      <c r="AR22" s="23"/>
      <c r="AS22" s="2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row>
    <row r="23" spans="4:15383" s="5" customFormat="1" ht="20.149999999999999" customHeight="1">
      <c r="D23" s="15"/>
      <c r="E23" s="22"/>
      <c r="F23" s="20"/>
      <c r="G23" s="20"/>
      <c r="H23" s="20"/>
      <c r="I23" s="20"/>
      <c r="J23" s="20"/>
      <c r="K23" s="20"/>
      <c r="L23" s="20"/>
      <c r="M23" s="20"/>
      <c r="N23" s="20"/>
      <c r="O23" s="20"/>
      <c r="P23" s="20"/>
      <c r="Q23" s="20"/>
      <c r="R23" s="20"/>
      <c r="S23" s="20"/>
      <c r="T23" s="20"/>
      <c r="U23" s="20"/>
      <c r="V23" s="504" t="str">
        <f>HYPERLINK("#'法人口座データ'!A1","法人口座データ")</f>
        <v>法人口座データ</v>
      </c>
      <c r="W23" s="504"/>
      <c r="X23" s="504"/>
      <c r="Y23" s="504"/>
      <c r="Z23" s="504"/>
      <c r="AA23" s="504"/>
      <c r="AB23" s="504"/>
      <c r="AC23" s="504"/>
      <c r="AD23" s="504"/>
      <c r="AE23" s="504"/>
      <c r="AF23" s="504"/>
      <c r="AG23" s="504"/>
      <c r="AH23" s="504"/>
      <c r="AI23" s="504"/>
      <c r="AJ23" s="504"/>
      <c r="AK23" s="504"/>
      <c r="AL23" s="504"/>
      <c r="AM23" s="504"/>
      <c r="AN23" s="20"/>
      <c r="AO23" s="20"/>
      <c r="AP23" s="20"/>
      <c r="AQ23" s="20"/>
      <c r="AR23" s="20"/>
      <c r="AS23" s="21"/>
    </row>
    <row r="24" spans="4:15383" s="5" customFormat="1" ht="20.149999999999999" customHeight="1">
      <c r="D24" s="15"/>
      <c r="E24" s="22"/>
      <c r="F24" s="20"/>
      <c r="G24" s="20"/>
      <c r="H24" s="20"/>
      <c r="I24" s="20"/>
      <c r="J24" s="20"/>
      <c r="K24" s="20"/>
      <c r="L24" s="20"/>
      <c r="M24" s="20"/>
      <c r="N24" s="20"/>
      <c r="O24" s="20"/>
      <c r="P24" s="20"/>
      <c r="Q24" s="20"/>
      <c r="R24" s="20"/>
      <c r="S24" s="20"/>
      <c r="T24" s="20"/>
      <c r="U24" s="20"/>
      <c r="V24" s="30"/>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15383" s="5" customFormat="1" ht="20.149999999999999" customHeight="1">
      <c r="D25" s="15"/>
      <c r="E25" s="16" t="s">
        <v>423</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15383" s="5" customFormat="1" ht="20.149999999999999" customHeight="1">
      <c r="D26" s="15"/>
      <c r="E26" s="22"/>
      <c r="F26" s="20"/>
      <c r="G26" s="20"/>
      <c r="H26" s="20"/>
      <c r="I26" s="20"/>
      <c r="J26" s="20"/>
      <c r="K26" s="20"/>
      <c r="L26" s="20"/>
      <c r="M26" s="20"/>
      <c r="N26" s="20"/>
      <c r="O26" s="20"/>
      <c r="P26" s="20"/>
      <c r="Q26" s="20"/>
      <c r="R26" s="20"/>
      <c r="S26" s="20"/>
      <c r="T26" s="20"/>
      <c r="U26" s="20"/>
      <c r="V26" s="504" t="str">
        <f>HYPERLINK("#'仕入先データ'!A1","仕入先データ")</f>
        <v>仕入先データ</v>
      </c>
      <c r="W26" s="504"/>
      <c r="X26" s="504"/>
      <c r="Y26" s="504"/>
      <c r="Z26" s="504"/>
      <c r="AA26" s="504"/>
      <c r="AB26" s="504"/>
      <c r="AC26" s="504"/>
      <c r="AD26" s="504"/>
      <c r="AE26" s="504"/>
      <c r="AF26" s="504"/>
      <c r="AG26" s="504"/>
      <c r="AH26" s="504"/>
      <c r="AI26" s="504"/>
      <c r="AJ26" s="504"/>
      <c r="AK26" s="504"/>
      <c r="AL26" s="504"/>
      <c r="AM26" s="504"/>
      <c r="AN26" s="17"/>
      <c r="AO26" s="17"/>
      <c r="AP26" s="17"/>
      <c r="AQ26" s="17"/>
      <c r="AR26" s="17"/>
      <c r="AS26" s="21"/>
    </row>
    <row r="27" spans="4:15383" s="5" customFormat="1" ht="20.149999999999999" customHeight="1">
      <c r="D27" s="15"/>
      <c r="E27" s="22"/>
      <c r="F27" s="20"/>
      <c r="G27" s="20"/>
      <c r="H27" s="20"/>
      <c r="I27" s="20"/>
      <c r="J27" s="20"/>
      <c r="K27" s="20"/>
      <c r="L27" s="20"/>
      <c r="M27" s="20"/>
      <c r="N27" s="20"/>
      <c r="O27" s="20"/>
      <c r="P27" s="20"/>
      <c r="Q27" s="20"/>
      <c r="R27" s="20"/>
      <c r="S27" s="20"/>
      <c r="T27" s="20"/>
      <c r="U27" s="20"/>
      <c r="V27" s="504" t="str">
        <f>HYPERLINK("#'仕入先区分データ'!A1","仕入先区分データ")</f>
        <v>仕入先区分データ</v>
      </c>
      <c r="W27" s="504"/>
      <c r="X27" s="504"/>
      <c r="Y27" s="504"/>
      <c r="Z27" s="504"/>
      <c r="AA27" s="504"/>
      <c r="AB27" s="504"/>
      <c r="AC27" s="504"/>
      <c r="AD27" s="504"/>
      <c r="AE27" s="504"/>
      <c r="AF27" s="504"/>
      <c r="AG27" s="504"/>
      <c r="AH27" s="504"/>
      <c r="AI27" s="504"/>
      <c r="AJ27" s="504"/>
      <c r="AK27" s="504"/>
      <c r="AL27" s="504"/>
      <c r="AM27" s="504"/>
      <c r="AN27" s="20"/>
      <c r="AO27" s="20"/>
      <c r="AP27" s="20"/>
      <c r="AQ27" s="20"/>
      <c r="AR27" s="20"/>
      <c r="AS27" s="21"/>
    </row>
    <row r="28" spans="4:15383" s="5" customFormat="1" ht="20.149999999999999" customHeight="1">
      <c r="D28" s="15"/>
      <c r="E28" s="22"/>
      <c r="F28" s="20"/>
      <c r="G28" s="20"/>
      <c r="H28" s="20"/>
      <c r="I28" s="20"/>
      <c r="J28" s="20"/>
      <c r="K28" s="20"/>
      <c r="L28" s="20"/>
      <c r="M28" s="20"/>
      <c r="N28" s="20"/>
      <c r="O28" s="20"/>
      <c r="P28" s="20"/>
      <c r="Q28" s="20"/>
      <c r="R28" s="20"/>
      <c r="S28" s="20"/>
      <c r="T28" s="20"/>
      <c r="U28" s="20"/>
      <c r="V28" s="504" t="str">
        <f>HYPERLINK("#'精算締日データ'!A1","精算締日データ")</f>
        <v>精算締日データ</v>
      </c>
      <c r="W28" s="504"/>
      <c r="X28" s="504"/>
      <c r="Y28" s="504"/>
      <c r="Z28" s="504"/>
      <c r="AA28" s="504"/>
      <c r="AB28" s="504"/>
      <c r="AC28" s="504"/>
      <c r="AD28" s="504"/>
      <c r="AE28" s="504"/>
      <c r="AF28" s="504"/>
      <c r="AG28" s="504"/>
      <c r="AH28" s="504"/>
      <c r="AI28" s="504"/>
      <c r="AJ28" s="504"/>
      <c r="AK28" s="504"/>
      <c r="AL28" s="504"/>
      <c r="AM28" s="504"/>
      <c r="AN28" s="26"/>
      <c r="AO28" s="26"/>
      <c r="AP28" s="26"/>
      <c r="AQ28" s="26"/>
      <c r="AR28" s="26"/>
      <c r="AS28" s="21"/>
    </row>
    <row r="29" spans="4:15383" s="5" customFormat="1" ht="20.149999999999999" customHeight="1">
      <c r="D29" s="15"/>
      <c r="E29" s="22"/>
      <c r="F29" s="20"/>
      <c r="G29" s="20"/>
      <c r="H29" s="20"/>
      <c r="I29" s="20"/>
      <c r="J29" s="20"/>
      <c r="K29" s="20"/>
      <c r="L29" s="20"/>
      <c r="M29" s="20"/>
      <c r="N29" s="20"/>
      <c r="O29" s="20"/>
      <c r="P29" s="20"/>
      <c r="Q29" s="20"/>
      <c r="R29" s="20"/>
      <c r="S29" s="20"/>
      <c r="T29" s="20"/>
      <c r="U29" s="20"/>
      <c r="V29" s="504" t="str">
        <f>HYPERLINK("#'得意先データ'!A1","得意先データ")</f>
        <v>得意先データ</v>
      </c>
      <c r="W29" s="504"/>
      <c r="X29" s="504"/>
      <c r="Y29" s="504"/>
      <c r="Z29" s="504"/>
      <c r="AA29" s="504"/>
      <c r="AB29" s="504"/>
      <c r="AC29" s="504"/>
      <c r="AD29" s="504"/>
      <c r="AE29" s="504"/>
      <c r="AF29" s="504"/>
      <c r="AG29" s="504"/>
      <c r="AH29" s="504"/>
      <c r="AI29" s="504"/>
      <c r="AJ29" s="504"/>
      <c r="AK29" s="504"/>
      <c r="AL29" s="504"/>
      <c r="AM29" s="504"/>
      <c r="AN29" s="17"/>
      <c r="AO29" s="17"/>
      <c r="AP29" s="17"/>
      <c r="AQ29" s="17"/>
      <c r="AR29" s="17"/>
      <c r="AS29" s="21"/>
    </row>
    <row r="30" spans="4:15383" s="5" customFormat="1" ht="20.149999999999999" customHeight="1">
      <c r="D30" s="15"/>
      <c r="E30" s="22"/>
      <c r="F30" s="20"/>
      <c r="G30" s="20"/>
      <c r="H30" s="20"/>
      <c r="I30" s="20"/>
      <c r="J30" s="20"/>
      <c r="K30" s="20"/>
      <c r="L30" s="20"/>
      <c r="M30" s="20"/>
      <c r="N30" s="20"/>
      <c r="O30" s="20"/>
      <c r="P30" s="20"/>
      <c r="Q30" s="20"/>
      <c r="R30" s="20"/>
      <c r="S30" s="20"/>
      <c r="T30" s="20"/>
      <c r="U30" s="20"/>
      <c r="V30" s="504" t="str">
        <f>HYPERLINK("#'得意先区分データ'!A1","得意先区分データ")</f>
        <v>得意先区分データ</v>
      </c>
      <c r="W30" s="504"/>
      <c r="X30" s="504"/>
      <c r="Y30" s="504"/>
      <c r="Z30" s="504"/>
      <c r="AA30" s="504"/>
      <c r="AB30" s="504"/>
      <c r="AC30" s="504"/>
      <c r="AD30" s="504"/>
      <c r="AE30" s="504"/>
      <c r="AF30" s="504"/>
      <c r="AG30" s="504"/>
      <c r="AH30" s="504"/>
      <c r="AI30" s="504"/>
      <c r="AJ30" s="504"/>
      <c r="AK30" s="504"/>
      <c r="AL30" s="504"/>
      <c r="AM30" s="504"/>
      <c r="AN30" s="20"/>
      <c r="AO30" s="20"/>
      <c r="AP30" s="20"/>
      <c r="AQ30" s="20"/>
      <c r="AR30" s="20"/>
      <c r="AS30" s="21"/>
    </row>
    <row r="31" spans="4:15383" s="5" customFormat="1" ht="20.149999999999999" customHeight="1">
      <c r="D31" s="15"/>
      <c r="E31" s="22"/>
      <c r="F31" s="20"/>
      <c r="G31" s="20"/>
      <c r="H31" s="20"/>
      <c r="I31" s="20"/>
      <c r="J31" s="20"/>
      <c r="K31" s="20"/>
      <c r="L31" s="20"/>
      <c r="M31" s="20"/>
      <c r="N31" s="20"/>
      <c r="O31" s="20"/>
      <c r="P31" s="20"/>
      <c r="Q31" s="20"/>
      <c r="R31" s="20"/>
      <c r="S31" s="20"/>
      <c r="T31" s="20"/>
      <c r="U31" s="20"/>
      <c r="V31" s="504" t="str">
        <f>HYPERLINK("#'直送先データ'!A1","直送先データ")</f>
        <v>直送先データ</v>
      </c>
      <c r="W31" s="504"/>
      <c r="X31" s="504"/>
      <c r="Y31" s="504"/>
      <c r="Z31" s="504"/>
      <c r="AA31" s="504"/>
      <c r="AB31" s="504"/>
      <c r="AC31" s="504"/>
      <c r="AD31" s="504"/>
      <c r="AE31" s="504"/>
      <c r="AF31" s="504"/>
      <c r="AG31" s="504"/>
      <c r="AH31" s="504"/>
      <c r="AI31" s="504"/>
      <c r="AJ31" s="504"/>
      <c r="AK31" s="504"/>
      <c r="AL31" s="504"/>
      <c r="AM31" s="504"/>
      <c r="AN31" s="17"/>
      <c r="AO31" s="17"/>
      <c r="AP31" s="17"/>
      <c r="AQ31" s="17"/>
      <c r="AR31" s="17"/>
      <c r="AS31" s="21"/>
    </row>
    <row r="32" spans="4:15383" s="5" customFormat="1" ht="20.149999999999999" customHeight="1">
      <c r="D32" s="15"/>
      <c r="E32" s="22"/>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17"/>
      <c r="AM32" s="17"/>
      <c r="AN32" s="17"/>
      <c r="AO32" s="17"/>
      <c r="AP32" s="17"/>
      <c r="AQ32" s="17"/>
      <c r="AR32" s="17"/>
      <c r="AS32" s="21"/>
    </row>
    <row r="33" spans="4:15383" s="5" customFormat="1" ht="20.149999999999999" customHeight="1">
      <c r="D33" s="15"/>
      <c r="E33" s="16" t="s">
        <v>424</v>
      </c>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15383" s="5" customFormat="1" ht="20.149999999999999" customHeight="1">
      <c r="D34" s="15"/>
      <c r="E34" s="22"/>
      <c r="F34" s="20"/>
      <c r="G34" s="20"/>
      <c r="H34" s="20"/>
      <c r="I34" s="20"/>
      <c r="J34" s="20"/>
      <c r="K34" s="20"/>
      <c r="L34" s="20"/>
      <c r="M34" s="20"/>
      <c r="N34" s="20"/>
      <c r="O34" s="20"/>
      <c r="P34" s="20"/>
      <c r="Q34" s="20"/>
      <c r="R34" s="20"/>
      <c r="S34" s="20"/>
      <c r="T34" s="20"/>
      <c r="U34" s="20"/>
      <c r="V34" s="504" t="str">
        <f>HYPERLINK("#'商品データ'!A1","商品データ")</f>
        <v>商品データ</v>
      </c>
      <c r="W34" s="504"/>
      <c r="X34" s="504"/>
      <c r="Y34" s="504"/>
      <c r="Z34" s="504"/>
      <c r="AA34" s="504"/>
      <c r="AB34" s="504"/>
      <c r="AC34" s="504"/>
      <c r="AD34" s="504"/>
      <c r="AE34" s="504"/>
      <c r="AF34" s="504"/>
      <c r="AG34" s="504"/>
      <c r="AH34" s="504"/>
      <c r="AI34" s="504"/>
      <c r="AJ34" s="504"/>
      <c r="AK34" s="504"/>
      <c r="AL34" s="504"/>
      <c r="AM34" s="504"/>
      <c r="AN34" s="17"/>
      <c r="AO34" s="17"/>
      <c r="AP34" s="17"/>
      <c r="AQ34" s="17"/>
      <c r="AR34" s="17"/>
      <c r="AS34" s="21"/>
    </row>
    <row r="35" spans="4:15383" s="5" customFormat="1" ht="20.149999999999999" customHeight="1">
      <c r="D35" s="15"/>
      <c r="E35" s="22"/>
      <c r="F35" s="20"/>
      <c r="G35" s="20"/>
      <c r="H35" s="20"/>
      <c r="I35" s="20"/>
      <c r="J35" s="20"/>
      <c r="K35" s="20"/>
      <c r="L35" s="20"/>
      <c r="M35" s="20"/>
      <c r="N35" s="20"/>
      <c r="O35" s="20"/>
      <c r="P35" s="20"/>
      <c r="Q35" s="20"/>
      <c r="R35" s="20"/>
      <c r="S35" s="20"/>
      <c r="T35" s="20"/>
      <c r="U35" s="20"/>
      <c r="V35" s="504" t="str">
        <f>HYPERLINK("#'バリエーションデータ'!A1","バリエーションデータ")</f>
        <v>バリエーションデータ</v>
      </c>
      <c r="W35" s="504"/>
      <c r="X35" s="504"/>
      <c r="Y35" s="504"/>
      <c r="Z35" s="504"/>
      <c r="AA35" s="504"/>
      <c r="AB35" s="504"/>
      <c r="AC35" s="504"/>
      <c r="AD35" s="504"/>
      <c r="AE35" s="504"/>
      <c r="AF35" s="504"/>
      <c r="AG35" s="504"/>
      <c r="AH35" s="504"/>
      <c r="AI35" s="504"/>
      <c r="AJ35" s="504"/>
      <c r="AK35" s="504"/>
      <c r="AL35" s="504"/>
      <c r="AM35" s="504"/>
      <c r="AN35" s="17"/>
      <c r="AO35" s="17"/>
      <c r="AP35" s="17"/>
      <c r="AQ35" s="17"/>
      <c r="AR35" s="17"/>
      <c r="AS35" s="21"/>
    </row>
    <row r="36" spans="4:15383" s="5" customFormat="1" ht="20.149999999999999" customHeight="1">
      <c r="D36" s="15"/>
      <c r="E36" s="22"/>
      <c r="F36" s="20"/>
      <c r="G36" s="20"/>
      <c r="H36" s="20"/>
      <c r="I36" s="20"/>
      <c r="J36" s="20"/>
      <c r="K36" s="20"/>
      <c r="L36" s="20"/>
      <c r="M36" s="20"/>
      <c r="N36" s="20"/>
      <c r="O36" s="20"/>
      <c r="P36" s="20"/>
      <c r="Q36" s="20"/>
      <c r="R36" s="20"/>
      <c r="S36" s="20"/>
      <c r="T36" s="20"/>
      <c r="U36" s="20"/>
      <c r="V36" s="504" t="str">
        <f>HYPERLINK("#'バリエーション区分データ'!A1","バリエーション区分データ")</f>
        <v>バリエーション区分データ</v>
      </c>
      <c r="W36" s="504"/>
      <c r="X36" s="504"/>
      <c r="Y36" s="504"/>
      <c r="Z36" s="504"/>
      <c r="AA36" s="504"/>
      <c r="AB36" s="504"/>
      <c r="AC36" s="504"/>
      <c r="AD36" s="504"/>
      <c r="AE36" s="504"/>
      <c r="AF36" s="504"/>
      <c r="AG36" s="504"/>
      <c r="AH36" s="504"/>
      <c r="AI36" s="504"/>
      <c r="AJ36" s="504"/>
      <c r="AK36" s="504"/>
      <c r="AL36" s="504"/>
      <c r="AM36" s="504"/>
      <c r="AN36" s="17"/>
      <c r="AO36" s="17"/>
      <c r="AP36" s="17"/>
      <c r="AQ36" s="17"/>
      <c r="AR36" s="17"/>
      <c r="AS36" s="21"/>
    </row>
    <row r="37" spans="4:15383" s="5" customFormat="1" ht="20.149999999999999" customHeight="1">
      <c r="D37" s="15"/>
      <c r="E37" s="22"/>
      <c r="F37" s="20"/>
      <c r="G37" s="20"/>
      <c r="H37" s="20"/>
      <c r="I37" s="20"/>
      <c r="J37" s="20"/>
      <c r="K37" s="20"/>
      <c r="L37" s="20"/>
      <c r="M37" s="20"/>
      <c r="N37" s="20"/>
      <c r="O37" s="20"/>
      <c r="P37" s="20"/>
      <c r="Q37" s="20"/>
      <c r="R37" s="20"/>
      <c r="S37" s="20"/>
      <c r="T37" s="20"/>
      <c r="U37" s="20"/>
      <c r="V37" s="504" t="str">
        <f>HYPERLINK("#'発行コードデータ'!A1","発行コードデータ")</f>
        <v>発行コードデータ</v>
      </c>
      <c r="W37" s="504"/>
      <c r="X37" s="504"/>
      <c r="Y37" s="504"/>
      <c r="Z37" s="504"/>
      <c r="AA37" s="504"/>
      <c r="AB37" s="504"/>
      <c r="AC37" s="504"/>
      <c r="AD37" s="504"/>
      <c r="AE37" s="504"/>
      <c r="AF37" s="504"/>
      <c r="AG37" s="504"/>
      <c r="AH37" s="504"/>
      <c r="AI37" s="504"/>
      <c r="AJ37" s="504"/>
      <c r="AK37" s="504"/>
      <c r="AL37" s="504"/>
      <c r="AM37" s="504"/>
      <c r="AN37" s="17"/>
      <c r="AO37" s="17"/>
      <c r="AP37" s="17"/>
      <c r="AQ37" s="17"/>
      <c r="AR37" s="17"/>
      <c r="AS37" s="21"/>
      <c r="AV37" s="1"/>
    </row>
    <row r="38" spans="4:15383" s="5" customFormat="1" ht="20.149999999999999" customHeight="1">
      <c r="D38" s="15"/>
      <c r="E38" s="22"/>
      <c r="F38" s="20"/>
      <c r="G38" s="20"/>
      <c r="H38" s="20"/>
      <c r="I38" s="20"/>
      <c r="J38" s="20"/>
      <c r="K38" s="20"/>
      <c r="L38" s="20"/>
      <c r="M38" s="20"/>
      <c r="N38" s="20"/>
      <c r="O38" s="20"/>
      <c r="P38" s="20"/>
      <c r="Q38" s="20"/>
      <c r="R38" s="20"/>
      <c r="S38" s="20"/>
      <c r="T38" s="20"/>
      <c r="U38" s="20"/>
      <c r="V38" s="504" t="str">
        <f>HYPERLINK("#'荷姿データ'!A1","荷姿データ")</f>
        <v>荷姿データ</v>
      </c>
      <c r="W38" s="504"/>
      <c r="X38" s="504"/>
      <c r="Y38" s="504"/>
      <c r="Z38" s="504"/>
      <c r="AA38" s="504"/>
      <c r="AB38" s="504"/>
      <c r="AC38" s="504"/>
      <c r="AD38" s="504"/>
      <c r="AE38" s="504"/>
      <c r="AF38" s="504"/>
      <c r="AG38" s="504"/>
      <c r="AH38" s="504"/>
      <c r="AI38" s="504"/>
      <c r="AJ38" s="504"/>
      <c r="AK38" s="504"/>
      <c r="AL38" s="504"/>
      <c r="AM38" s="504"/>
      <c r="AN38" s="17"/>
      <c r="AO38" s="17"/>
      <c r="AP38" s="17"/>
      <c r="AQ38" s="17"/>
      <c r="AR38" s="17"/>
      <c r="AS38" s="21"/>
    </row>
    <row r="39" spans="4:15383" s="5" customFormat="1" ht="20.149999999999999" customHeight="1">
      <c r="D39" s="15"/>
      <c r="E39" s="22"/>
      <c r="F39" s="20"/>
      <c r="G39" s="20"/>
      <c r="H39" s="20"/>
      <c r="I39" s="20"/>
      <c r="J39" s="20"/>
      <c r="K39" s="20"/>
      <c r="L39" s="20"/>
      <c r="M39" s="20"/>
      <c r="N39" s="20"/>
      <c r="O39" s="20"/>
      <c r="P39" s="20"/>
      <c r="Q39" s="20"/>
      <c r="R39" s="20"/>
      <c r="S39" s="20"/>
      <c r="T39" s="20"/>
      <c r="U39" s="20"/>
      <c r="V39" s="504" t="str">
        <f>HYPERLINK("#'荷姿区分データ'!A1","荷姿区分データ")</f>
        <v>荷姿区分データ</v>
      </c>
      <c r="W39" s="504"/>
      <c r="X39" s="504"/>
      <c r="Y39" s="504"/>
      <c r="Z39" s="504"/>
      <c r="AA39" s="504"/>
      <c r="AB39" s="504"/>
      <c r="AC39" s="504"/>
      <c r="AD39" s="504"/>
      <c r="AE39" s="504"/>
      <c r="AF39" s="504"/>
      <c r="AG39" s="504"/>
      <c r="AH39" s="504"/>
      <c r="AI39" s="504"/>
      <c r="AJ39" s="504"/>
      <c r="AK39" s="504"/>
      <c r="AL39" s="504"/>
      <c r="AM39" s="504"/>
      <c r="AN39" s="17"/>
      <c r="AO39" s="17"/>
      <c r="AP39" s="17"/>
      <c r="AQ39" s="17"/>
      <c r="AR39" s="17"/>
      <c r="AS39" s="21"/>
    </row>
    <row r="40" spans="4:15383" s="5" customFormat="1" ht="20.149999999999999" customHeight="1">
      <c r="D40" s="15"/>
      <c r="E40" s="22"/>
      <c r="F40" s="20"/>
      <c r="G40" s="20"/>
      <c r="H40" s="20"/>
      <c r="I40" s="20"/>
      <c r="J40" s="20"/>
      <c r="K40" s="20"/>
      <c r="L40" s="20"/>
      <c r="M40" s="20"/>
      <c r="N40" s="20"/>
      <c r="O40" s="20"/>
      <c r="P40" s="20"/>
      <c r="Q40" s="20"/>
      <c r="R40" s="20"/>
      <c r="S40" s="20"/>
      <c r="T40" s="20"/>
      <c r="U40" s="20"/>
      <c r="V40" s="504" t="str">
        <f>HYPERLINK("#'発注検討方法データ'!A1","発注検討方法データ")</f>
        <v>発注検討方法データ</v>
      </c>
      <c r="W40" s="504"/>
      <c r="X40" s="504"/>
      <c r="Y40" s="504"/>
      <c r="Z40" s="504"/>
      <c r="AA40" s="504"/>
      <c r="AB40" s="504"/>
      <c r="AC40" s="504"/>
      <c r="AD40" s="504"/>
      <c r="AE40" s="504"/>
      <c r="AF40" s="504"/>
      <c r="AG40" s="504"/>
      <c r="AH40" s="504"/>
      <c r="AI40" s="504"/>
      <c r="AJ40" s="504"/>
      <c r="AK40" s="504"/>
      <c r="AL40" s="504"/>
      <c r="AM40" s="504"/>
      <c r="AN40" s="17"/>
      <c r="AO40" s="17"/>
      <c r="AP40" s="17"/>
      <c r="AQ40" s="17"/>
      <c r="AR40" s="17"/>
      <c r="AS40" s="21"/>
    </row>
    <row r="41" spans="4:15383" s="5" customFormat="1" ht="20.149999999999999" customHeight="1">
      <c r="D41" s="15"/>
      <c r="E41" s="22"/>
      <c r="F41" s="20"/>
      <c r="G41" s="20"/>
      <c r="H41" s="20"/>
      <c r="I41" s="20"/>
      <c r="J41" s="20"/>
      <c r="K41" s="20"/>
      <c r="L41" s="20"/>
      <c r="M41" s="20"/>
      <c r="N41" s="20"/>
      <c r="O41" s="20"/>
      <c r="P41" s="20"/>
      <c r="Q41" s="20"/>
      <c r="R41" s="20"/>
      <c r="S41" s="20"/>
      <c r="T41" s="20"/>
      <c r="U41" s="20"/>
      <c r="V41" s="504" t="str">
        <f>HYPERLINK("#'構成品データ'!A1","構成品データ")</f>
        <v>構成品データ</v>
      </c>
      <c r="W41" s="504"/>
      <c r="X41" s="504"/>
      <c r="Y41" s="504"/>
      <c r="Z41" s="504"/>
      <c r="AA41" s="504"/>
      <c r="AB41" s="504"/>
      <c r="AC41" s="504"/>
      <c r="AD41" s="504"/>
      <c r="AE41" s="504"/>
      <c r="AF41" s="504"/>
      <c r="AG41" s="504"/>
      <c r="AH41" s="504"/>
      <c r="AI41" s="504"/>
      <c r="AJ41" s="504"/>
      <c r="AK41" s="504"/>
      <c r="AL41" s="504"/>
      <c r="AM41" s="504"/>
      <c r="AN41" s="17"/>
      <c r="AO41" s="17"/>
      <c r="AP41" s="17"/>
      <c r="AQ41" s="17"/>
      <c r="AR41" s="17"/>
      <c r="AS41" s="21"/>
    </row>
    <row r="42" spans="4:15383" s="5" customFormat="1" ht="20.149999999999999" customHeight="1">
      <c r="D42" s="15"/>
      <c r="E42" s="22"/>
      <c r="F42" s="20"/>
      <c r="G42" s="20"/>
      <c r="H42" s="20"/>
      <c r="I42" s="20"/>
      <c r="J42" s="20"/>
      <c r="K42" s="20"/>
      <c r="L42" s="20"/>
      <c r="M42" s="20"/>
      <c r="N42" s="20"/>
      <c r="O42" s="20"/>
      <c r="P42" s="20"/>
      <c r="Q42" s="20"/>
      <c r="R42" s="20"/>
      <c r="S42" s="20"/>
      <c r="T42" s="20"/>
      <c r="U42" s="20"/>
      <c r="V42" s="504" t="str">
        <f>HYPERLINK("#'セット商品データ'!A1","セット商品データ")</f>
        <v>セット商品データ</v>
      </c>
      <c r="W42" s="504"/>
      <c r="X42" s="504"/>
      <c r="Y42" s="504"/>
      <c r="Z42" s="504"/>
      <c r="AA42" s="504"/>
      <c r="AB42" s="504"/>
      <c r="AC42" s="504"/>
      <c r="AD42" s="504"/>
      <c r="AE42" s="504"/>
      <c r="AF42" s="504"/>
      <c r="AG42" s="504"/>
      <c r="AH42" s="504"/>
      <c r="AI42" s="504"/>
      <c r="AJ42" s="504"/>
      <c r="AK42" s="504"/>
      <c r="AL42" s="504"/>
      <c r="AM42" s="504"/>
      <c r="AN42" s="17"/>
      <c r="AO42" s="17"/>
      <c r="AP42" s="17"/>
      <c r="AQ42" s="17"/>
      <c r="AR42" s="17"/>
      <c r="AS42" s="21"/>
    </row>
    <row r="43" spans="4:15383" s="5" customFormat="1" ht="20.149999999999999" customHeight="1">
      <c r="D43" s="15"/>
      <c r="E43" s="22"/>
      <c r="F43" s="20"/>
      <c r="G43" s="20"/>
      <c r="H43" s="20"/>
      <c r="I43" s="20"/>
      <c r="J43" s="20"/>
      <c r="K43" s="20"/>
      <c r="L43" s="20"/>
      <c r="M43" s="20"/>
      <c r="N43" s="20"/>
      <c r="O43" s="20"/>
      <c r="P43" s="20"/>
      <c r="Q43" s="20"/>
      <c r="R43" s="20"/>
      <c r="S43" s="20"/>
      <c r="T43" s="20"/>
      <c r="U43" s="20"/>
      <c r="V43" s="504" t="str">
        <f>HYPERLINK("#'商品区分データ'!A1","商品区分データ")</f>
        <v>商品区分データ</v>
      </c>
      <c r="W43" s="504"/>
      <c r="X43" s="504"/>
      <c r="Y43" s="504"/>
      <c r="Z43" s="504"/>
      <c r="AA43" s="504"/>
      <c r="AB43" s="504"/>
      <c r="AC43" s="504"/>
      <c r="AD43" s="504"/>
      <c r="AE43" s="504"/>
      <c r="AF43" s="504"/>
      <c r="AG43" s="504"/>
      <c r="AH43" s="504"/>
      <c r="AI43" s="504"/>
      <c r="AJ43" s="504"/>
      <c r="AK43" s="504"/>
      <c r="AL43" s="504"/>
      <c r="AM43" s="504"/>
      <c r="AN43" s="17"/>
      <c r="AO43" s="17"/>
      <c r="AP43" s="17"/>
      <c r="AQ43" s="17"/>
      <c r="AR43" s="17"/>
      <c r="AS43" s="21"/>
    </row>
    <row r="44" spans="4:15383" s="5" customFormat="1" ht="20.149999999999999" customHeight="1">
      <c r="D44" s="15"/>
      <c r="E44" s="22"/>
      <c r="F44" s="20"/>
      <c r="G44" s="20"/>
      <c r="H44" s="20"/>
      <c r="I44" s="20"/>
      <c r="J44" s="20"/>
      <c r="K44" s="20"/>
      <c r="L44" s="20"/>
      <c r="M44" s="20"/>
      <c r="N44" s="20"/>
      <c r="O44" s="20"/>
      <c r="P44" s="20"/>
      <c r="Q44" s="20"/>
      <c r="R44" s="20"/>
      <c r="S44" s="20"/>
      <c r="T44" s="20"/>
      <c r="U44" s="20"/>
      <c r="V44" s="504" t="str">
        <f>HYPERLINK("#'債務連携データ'!A1","債務連携データ")</f>
        <v>債務連携データ</v>
      </c>
      <c r="W44" s="504"/>
      <c r="X44" s="504"/>
      <c r="Y44" s="504"/>
      <c r="Z44" s="504"/>
      <c r="AA44" s="504"/>
      <c r="AB44" s="504"/>
      <c r="AC44" s="504"/>
      <c r="AD44" s="504"/>
      <c r="AE44" s="504"/>
      <c r="AF44" s="504"/>
      <c r="AG44" s="504"/>
      <c r="AH44" s="504"/>
      <c r="AI44" s="504"/>
      <c r="AJ44" s="504"/>
      <c r="AK44" s="504"/>
      <c r="AL44" s="504"/>
      <c r="AM44" s="504"/>
      <c r="AN44" s="20"/>
      <c r="AO44" s="20"/>
      <c r="AP44" s="20"/>
      <c r="AQ44" s="20"/>
      <c r="AR44" s="20"/>
      <c r="AS44" s="24"/>
      <c r="AT44" s="25"/>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row>
    <row r="45" spans="4:15383" s="5" customFormat="1" ht="20.149999999999999" customHeight="1">
      <c r="D45" s="15"/>
      <c r="E45" s="22"/>
      <c r="F45" s="20"/>
      <c r="G45" s="20"/>
      <c r="H45" s="20"/>
      <c r="I45" s="20"/>
      <c r="J45" s="20"/>
      <c r="K45" s="20"/>
      <c r="L45" s="20"/>
      <c r="M45" s="20"/>
      <c r="N45" s="20"/>
      <c r="O45" s="20"/>
      <c r="P45" s="20"/>
      <c r="Q45" s="20"/>
      <c r="R45" s="20"/>
      <c r="S45" s="20"/>
      <c r="T45" s="20"/>
      <c r="U45" s="20"/>
      <c r="V45" s="504" t="str">
        <f>HYPERLINK("#'単価データ'!A1","単価データ")</f>
        <v>単価データ</v>
      </c>
      <c r="W45" s="504"/>
      <c r="X45" s="504"/>
      <c r="Y45" s="504"/>
      <c r="Z45" s="504"/>
      <c r="AA45" s="504"/>
      <c r="AB45" s="504"/>
      <c r="AC45" s="504"/>
      <c r="AD45" s="504"/>
      <c r="AE45" s="504"/>
      <c r="AF45" s="504"/>
      <c r="AG45" s="504"/>
      <c r="AH45" s="504"/>
      <c r="AI45" s="504"/>
      <c r="AJ45" s="504"/>
      <c r="AK45" s="504"/>
      <c r="AL45" s="504"/>
      <c r="AM45" s="504"/>
      <c r="AN45" s="23"/>
      <c r="AO45" s="23"/>
      <c r="AP45" s="23"/>
      <c r="AQ45" s="23"/>
      <c r="AR45" s="23"/>
      <c r="AS45" s="24"/>
      <c r="AT45" s="25"/>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row>
    <row r="46" spans="4:15383" s="5" customFormat="1" ht="20.149999999999999" customHeight="1">
      <c r="D46" s="15"/>
      <c r="E46" s="22"/>
      <c r="F46" s="20"/>
      <c r="G46" s="20"/>
      <c r="H46" s="20"/>
      <c r="I46" s="20"/>
      <c r="J46" s="20"/>
      <c r="K46" s="20"/>
      <c r="L46" s="20"/>
      <c r="M46" s="20"/>
      <c r="N46" s="20"/>
      <c r="O46" s="20"/>
      <c r="P46" s="20"/>
      <c r="Q46" s="20"/>
      <c r="R46" s="20"/>
      <c r="S46" s="20"/>
      <c r="T46" s="20"/>
      <c r="U46" s="20"/>
      <c r="V46" s="504" t="str">
        <f>HYPERLINK("#'価格データ'!A1","価格データ")</f>
        <v>価格データ</v>
      </c>
      <c r="W46" s="504"/>
      <c r="X46" s="504"/>
      <c r="Y46" s="504"/>
      <c r="Z46" s="504"/>
      <c r="AA46" s="504"/>
      <c r="AB46" s="504"/>
      <c r="AC46" s="504"/>
      <c r="AD46" s="504"/>
      <c r="AE46" s="504"/>
      <c r="AF46" s="504"/>
      <c r="AG46" s="504"/>
      <c r="AH46" s="504"/>
      <c r="AI46" s="504"/>
      <c r="AJ46" s="504"/>
      <c r="AK46" s="504"/>
      <c r="AL46" s="504"/>
      <c r="AM46" s="504"/>
      <c r="AN46" s="26"/>
      <c r="AO46" s="26"/>
      <c r="AP46" s="26"/>
      <c r="AQ46" s="26"/>
      <c r="AR46" s="26"/>
      <c r="AS46" s="24"/>
      <c r="AT46" s="25"/>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row>
    <row r="47" spans="4:15383" s="5" customFormat="1" ht="20.149999999999999" customHeight="1">
      <c r="D47" s="15"/>
      <c r="E47" s="22"/>
      <c r="F47" s="20"/>
      <c r="G47" s="20"/>
      <c r="H47" s="20"/>
      <c r="I47" s="20"/>
      <c r="J47" s="20"/>
      <c r="K47" s="20"/>
      <c r="L47" s="20"/>
      <c r="M47" s="20"/>
      <c r="N47" s="20"/>
      <c r="O47" s="20"/>
      <c r="P47" s="20"/>
      <c r="Q47" s="20"/>
      <c r="R47" s="20"/>
      <c r="S47" s="20"/>
      <c r="T47" s="20"/>
      <c r="U47" s="20"/>
      <c r="V47" s="504" t="str">
        <f>HYPERLINK("#'棚卸資産評価方法データ'!A1","棚卸資産評価方法データ")</f>
        <v>棚卸資産評価方法データ</v>
      </c>
      <c r="W47" s="504"/>
      <c r="X47" s="504"/>
      <c r="Y47" s="504"/>
      <c r="Z47" s="504"/>
      <c r="AA47" s="504"/>
      <c r="AB47" s="504"/>
      <c r="AC47" s="504"/>
      <c r="AD47" s="504"/>
      <c r="AE47" s="504"/>
      <c r="AF47" s="504"/>
      <c r="AG47" s="504"/>
      <c r="AH47" s="504"/>
      <c r="AI47" s="504"/>
      <c r="AJ47" s="504"/>
      <c r="AK47" s="504"/>
      <c r="AL47" s="504"/>
      <c r="AM47" s="504"/>
      <c r="AN47" s="17"/>
      <c r="AO47" s="17"/>
      <c r="AP47" s="17"/>
      <c r="AQ47" s="17"/>
      <c r="AR47" s="17"/>
      <c r="AS47" s="21"/>
    </row>
    <row r="48" spans="4:15383" s="5" customFormat="1" ht="20.149999999999999" customHeight="1">
      <c r="D48" s="15"/>
      <c r="E48" s="22"/>
      <c r="F48" s="20"/>
      <c r="G48" s="20"/>
      <c r="H48" s="20"/>
      <c r="I48" s="20"/>
      <c r="J48" s="20"/>
      <c r="K48" s="20"/>
      <c r="L48" s="20"/>
      <c r="M48" s="20"/>
      <c r="N48" s="20"/>
      <c r="O48" s="20"/>
      <c r="P48" s="20"/>
      <c r="Q48" s="20"/>
      <c r="R48" s="20"/>
      <c r="S48" s="20"/>
      <c r="T48" s="20"/>
      <c r="U48" s="20"/>
      <c r="V48" s="504" t="str">
        <f>HYPERLINK("#'在庫単価データ'!A1","在庫単価データ")</f>
        <v>在庫単価データ</v>
      </c>
      <c r="W48" s="504"/>
      <c r="X48" s="504"/>
      <c r="Y48" s="504"/>
      <c r="Z48" s="504"/>
      <c r="AA48" s="504"/>
      <c r="AB48" s="504"/>
      <c r="AC48" s="504"/>
      <c r="AD48" s="504"/>
      <c r="AE48" s="504"/>
      <c r="AF48" s="504"/>
      <c r="AG48" s="504"/>
      <c r="AH48" s="504"/>
      <c r="AI48" s="504"/>
      <c r="AJ48" s="504"/>
      <c r="AK48" s="504"/>
      <c r="AL48" s="504"/>
      <c r="AM48" s="504"/>
      <c r="AN48" s="17"/>
      <c r="AO48" s="17"/>
      <c r="AP48" s="17"/>
      <c r="AQ48" s="17"/>
      <c r="AR48" s="17"/>
      <c r="AS48" s="21"/>
    </row>
    <row r="49" spans="2:15383" ht="20.149999999999999" customHeight="1">
      <c r="B49" s="5"/>
      <c r="C49" s="5"/>
      <c r="D49" s="15"/>
      <c r="E49" s="22"/>
      <c r="F49" s="20"/>
      <c r="G49" s="20"/>
      <c r="H49" s="20"/>
      <c r="I49" s="20"/>
      <c r="J49" s="20"/>
      <c r="K49" s="20"/>
      <c r="L49" s="20"/>
      <c r="M49" s="20"/>
      <c r="N49" s="20"/>
      <c r="O49" s="20"/>
      <c r="P49" s="20"/>
      <c r="Q49" s="20"/>
      <c r="R49" s="20"/>
      <c r="S49" s="20"/>
      <c r="T49" s="20"/>
      <c r="U49" s="20"/>
      <c r="V49" s="23"/>
      <c r="W49" s="20"/>
      <c r="X49" s="20"/>
      <c r="Y49" s="20"/>
      <c r="Z49" s="20"/>
      <c r="AA49" s="20"/>
      <c r="AB49" s="20"/>
      <c r="AC49" s="20"/>
      <c r="AD49" s="20"/>
      <c r="AE49" s="20"/>
      <c r="AF49" s="20"/>
      <c r="AG49" s="20"/>
      <c r="AH49" s="20"/>
      <c r="AI49" s="20"/>
      <c r="AJ49" s="20"/>
      <c r="AK49" s="20"/>
      <c r="AL49" s="20"/>
      <c r="AM49" s="20"/>
      <c r="AN49" s="20"/>
      <c r="AO49" s="20"/>
      <c r="AP49" s="20"/>
      <c r="AQ49" s="20"/>
      <c r="AR49" s="20"/>
      <c r="AS49" s="24"/>
      <c r="AT49" s="25"/>
      <c r="AU49" s="5"/>
    </row>
    <row r="50" spans="2:15383" ht="20.149999999999999" customHeight="1">
      <c r="B50" s="5"/>
      <c r="C50" s="5"/>
      <c r="D50" s="15"/>
      <c r="E50" s="16" t="s">
        <v>427</v>
      </c>
      <c r="F50" s="23"/>
      <c r="G50" s="23"/>
      <c r="H50" s="23"/>
      <c r="I50" s="23"/>
      <c r="J50" s="23"/>
      <c r="K50" s="23"/>
      <c r="L50" s="23"/>
      <c r="M50" s="23"/>
      <c r="N50" s="23"/>
      <c r="O50" s="23"/>
      <c r="P50" s="23"/>
      <c r="Q50" s="23"/>
      <c r="R50" s="23"/>
      <c r="S50" s="23"/>
      <c r="T50" s="23"/>
      <c r="U50" s="23"/>
      <c r="V50" s="20"/>
      <c r="W50" s="23"/>
      <c r="X50" s="23"/>
      <c r="Y50" s="23"/>
      <c r="Z50" s="23"/>
      <c r="AA50" s="23"/>
      <c r="AB50" s="23"/>
      <c r="AC50" s="23"/>
      <c r="AD50" s="23"/>
      <c r="AE50" s="23"/>
      <c r="AF50" s="23"/>
      <c r="AG50" s="23"/>
      <c r="AH50" s="23"/>
      <c r="AI50" s="23"/>
      <c r="AJ50" s="23"/>
      <c r="AK50" s="23"/>
      <c r="AL50" s="23"/>
      <c r="AM50" s="23"/>
      <c r="AN50" s="23"/>
      <c r="AO50" s="23"/>
      <c r="AP50" s="23"/>
      <c r="AQ50" s="23"/>
      <c r="AR50" s="23"/>
      <c r="AS50" s="24"/>
      <c r="AT50" s="25"/>
      <c r="AU50" s="5"/>
    </row>
    <row r="51" spans="2:15383" s="5" customFormat="1" ht="20.149999999999999" customHeight="1">
      <c r="D51" s="15"/>
      <c r="E51" s="22"/>
      <c r="F51" s="20"/>
      <c r="G51" s="20"/>
      <c r="H51" s="20"/>
      <c r="I51" s="20"/>
      <c r="J51" s="20"/>
      <c r="K51" s="20"/>
      <c r="L51" s="20"/>
      <c r="M51" s="20"/>
      <c r="N51" s="20"/>
      <c r="O51" s="20"/>
      <c r="P51" s="20"/>
      <c r="Q51" s="20"/>
      <c r="R51" s="20"/>
      <c r="S51" s="20"/>
      <c r="T51" s="20"/>
      <c r="U51" s="20"/>
      <c r="V51" s="504" t="str">
        <f>HYPERLINK("#'発注伝票データ'!A1","発注伝票データ")</f>
        <v>発注伝票データ</v>
      </c>
      <c r="W51" s="504"/>
      <c r="X51" s="504"/>
      <c r="Y51" s="504"/>
      <c r="Z51" s="504"/>
      <c r="AA51" s="504"/>
      <c r="AB51" s="504"/>
      <c r="AC51" s="504"/>
      <c r="AD51" s="504"/>
      <c r="AE51" s="504"/>
      <c r="AF51" s="504"/>
      <c r="AG51" s="504"/>
      <c r="AH51" s="504"/>
      <c r="AI51" s="504"/>
      <c r="AJ51" s="504"/>
      <c r="AK51" s="504"/>
      <c r="AL51" s="504"/>
      <c r="AM51" s="504"/>
      <c r="AN51" s="17"/>
      <c r="AO51" s="17"/>
      <c r="AP51" s="17"/>
      <c r="AQ51" s="17"/>
      <c r="AR51" s="17"/>
      <c r="AS51" s="21"/>
    </row>
    <row r="52" spans="2:15383" s="5" customFormat="1" ht="20.149999999999999" customHeight="1">
      <c r="D52" s="15"/>
      <c r="E52" s="22"/>
      <c r="F52" s="20"/>
      <c r="G52" s="20"/>
      <c r="H52" s="20"/>
      <c r="I52" s="20"/>
      <c r="J52" s="20"/>
      <c r="K52" s="20"/>
      <c r="L52" s="20"/>
      <c r="M52" s="20"/>
      <c r="N52" s="20"/>
      <c r="O52" s="20"/>
      <c r="P52" s="20"/>
      <c r="Q52" s="20"/>
      <c r="R52" s="20"/>
      <c r="S52" s="20"/>
      <c r="T52" s="20"/>
      <c r="U52" s="20"/>
      <c r="V52" s="504" t="str">
        <f>HYPERLINK("#'仕入伝票データ'!A1","仕入伝票データ")</f>
        <v>仕入伝票データ</v>
      </c>
      <c r="W52" s="504"/>
      <c r="X52" s="504"/>
      <c r="Y52" s="504"/>
      <c r="Z52" s="504"/>
      <c r="AA52" s="504"/>
      <c r="AB52" s="504"/>
      <c r="AC52" s="504"/>
      <c r="AD52" s="504"/>
      <c r="AE52" s="504"/>
      <c r="AF52" s="504"/>
      <c r="AG52" s="504"/>
      <c r="AH52" s="504"/>
      <c r="AI52" s="504"/>
      <c r="AJ52" s="504"/>
      <c r="AK52" s="504"/>
      <c r="AL52" s="504"/>
      <c r="AM52" s="504"/>
      <c r="AN52" s="26"/>
      <c r="AO52" s="26"/>
      <c r="AP52" s="26"/>
      <c r="AQ52" s="26"/>
      <c r="AR52" s="26"/>
      <c r="AS52" s="24"/>
      <c r="AT52" s="25"/>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c r="ODE52" s="1"/>
      <c r="ODF52" s="1"/>
      <c r="ODG52" s="1"/>
      <c r="ODH52" s="1"/>
      <c r="ODI52" s="1"/>
      <c r="ODJ52" s="1"/>
      <c r="ODK52" s="1"/>
      <c r="ODL52" s="1"/>
      <c r="ODM52" s="1"/>
      <c r="ODN52" s="1"/>
      <c r="ODO52" s="1"/>
      <c r="ODP52" s="1"/>
      <c r="ODQ52" s="1"/>
      <c r="ODR52" s="1"/>
      <c r="ODS52" s="1"/>
      <c r="ODT52" s="1"/>
      <c r="ODU52" s="1"/>
      <c r="ODV52" s="1"/>
      <c r="ODW52" s="1"/>
      <c r="ODX52" s="1"/>
      <c r="ODY52" s="1"/>
      <c r="ODZ52" s="1"/>
      <c r="OEA52" s="1"/>
      <c r="OEB52" s="1"/>
      <c r="OEC52" s="1"/>
      <c r="OED52" s="1"/>
      <c r="OEE52" s="1"/>
      <c r="OEF52" s="1"/>
      <c r="OEG52" s="1"/>
      <c r="OEH52" s="1"/>
      <c r="OEI52" s="1"/>
      <c r="OEJ52" s="1"/>
      <c r="OEK52" s="1"/>
      <c r="OEL52" s="1"/>
      <c r="OEM52" s="1"/>
      <c r="OEN52" s="1"/>
      <c r="OEO52" s="1"/>
      <c r="OEP52" s="1"/>
      <c r="OEQ52" s="1"/>
      <c r="OER52" s="1"/>
      <c r="OES52" s="1"/>
      <c r="OET52" s="1"/>
      <c r="OEU52" s="1"/>
      <c r="OEV52" s="1"/>
      <c r="OEW52" s="1"/>
      <c r="OEX52" s="1"/>
      <c r="OEY52" s="1"/>
      <c r="OEZ52" s="1"/>
      <c r="OFA52" s="1"/>
      <c r="OFB52" s="1"/>
      <c r="OFC52" s="1"/>
      <c r="OFD52" s="1"/>
      <c r="OFE52" s="1"/>
      <c r="OFF52" s="1"/>
      <c r="OFG52" s="1"/>
      <c r="OFH52" s="1"/>
      <c r="OFI52" s="1"/>
      <c r="OFJ52" s="1"/>
      <c r="OFK52" s="1"/>
      <c r="OFL52" s="1"/>
      <c r="OFM52" s="1"/>
      <c r="OFN52" s="1"/>
      <c r="OFO52" s="1"/>
      <c r="OFP52" s="1"/>
      <c r="OFQ52" s="1"/>
      <c r="OFR52" s="1"/>
      <c r="OFS52" s="1"/>
      <c r="OFT52" s="1"/>
      <c r="OFU52" s="1"/>
      <c r="OFV52" s="1"/>
      <c r="OFW52" s="1"/>
      <c r="OFX52" s="1"/>
      <c r="OFY52" s="1"/>
      <c r="OFZ52" s="1"/>
      <c r="OGA52" s="1"/>
      <c r="OGB52" s="1"/>
      <c r="OGC52" s="1"/>
      <c r="OGD52" s="1"/>
      <c r="OGE52" s="1"/>
      <c r="OGF52" s="1"/>
      <c r="OGG52" s="1"/>
      <c r="OGH52" s="1"/>
      <c r="OGI52" s="1"/>
      <c r="OGJ52" s="1"/>
      <c r="OGK52" s="1"/>
      <c r="OGL52" s="1"/>
      <c r="OGM52" s="1"/>
      <c r="OGN52" s="1"/>
      <c r="OGO52" s="1"/>
      <c r="OGP52" s="1"/>
      <c r="OGQ52" s="1"/>
      <c r="OGR52" s="1"/>
      <c r="OGS52" s="1"/>
      <c r="OGT52" s="1"/>
      <c r="OGU52" s="1"/>
      <c r="OGV52" s="1"/>
      <c r="OGW52" s="1"/>
      <c r="OGX52" s="1"/>
      <c r="OGY52" s="1"/>
      <c r="OGZ52" s="1"/>
      <c r="OHA52" s="1"/>
      <c r="OHB52" s="1"/>
      <c r="OHC52" s="1"/>
      <c r="OHD52" s="1"/>
      <c r="OHE52" s="1"/>
      <c r="OHF52" s="1"/>
      <c r="OHG52" s="1"/>
      <c r="OHH52" s="1"/>
      <c r="OHI52" s="1"/>
      <c r="OHJ52" s="1"/>
      <c r="OHK52" s="1"/>
      <c r="OHL52" s="1"/>
      <c r="OHM52" s="1"/>
      <c r="OHN52" s="1"/>
      <c r="OHO52" s="1"/>
      <c r="OHP52" s="1"/>
      <c r="OHQ52" s="1"/>
      <c r="OHR52" s="1"/>
      <c r="OHS52" s="1"/>
      <c r="OHT52" s="1"/>
      <c r="OHU52" s="1"/>
      <c r="OHV52" s="1"/>
      <c r="OHW52" s="1"/>
      <c r="OHX52" s="1"/>
      <c r="OHY52" s="1"/>
      <c r="OHZ52" s="1"/>
      <c r="OIA52" s="1"/>
      <c r="OIB52" s="1"/>
      <c r="OIC52" s="1"/>
      <c r="OID52" s="1"/>
      <c r="OIE52" s="1"/>
      <c r="OIF52" s="1"/>
      <c r="OIG52" s="1"/>
      <c r="OIH52" s="1"/>
      <c r="OII52" s="1"/>
      <c r="OIJ52" s="1"/>
      <c r="OIK52" s="1"/>
      <c r="OIL52" s="1"/>
      <c r="OIM52" s="1"/>
      <c r="OIN52" s="1"/>
      <c r="OIO52" s="1"/>
      <c r="OIP52" s="1"/>
      <c r="OIQ52" s="1"/>
      <c r="OIR52" s="1"/>
      <c r="OIS52" s="1"/>
      <c r="OIT52" s="1"/>
      <c r="OIU52" s="1"/>
      <c r="OIV52" s="1"/>
      <c r="OIW52" s="1"/>
      <c r="OIX52" s="1"/>
      <c r="OIY52" s="1"/>
      <c r="OIZ52" s="1"/>
      <c r="OJA52" s="1"/>
      <c r="OJB52" s="1"/>
      <c r="OJC52" s="1"/>
      <c r="OJD52" s="1"/>
      <c r="OJE52" s="1"/>
      <c r="OJF52" s="1"/>
      <c r="OJG52" s="1"/>
      <c r="OJH52" s="1"/>
      <c r="OJI52" s="1"/>
      <c r="OJJ52" s="1"/>
      <c r="OJK52" s="1"/>
      <c r="OJL52" s="1"/>
      <c r="OJM52" s="1"/>
      <c r="OJN52" s="1"/>
      <c r="OJO52" s="1"/>
      <c r="OJP52" s="1"/>
      <c r="OJQ52" s="1"/>
      <c r="OJR52" s="1"/>
      <c r="OJS52" s="1"/>
      <c r="OJT52" s="1"/>
      <c r="OJU52" s="1"/>
      <c r="OJV52" s="1"/>
      <c r="OJW52" s="1"/>
      <c r="OJX52" s="1"/>
      <c r="OJY52" s="1"/>
      <c r="OJZ52" s="1"/>
      <c r="OKA52" s="1"/>
      <c r="OKB52" s="1"/>
      <c r="OKC52" s="1"/>
      <c r="OKD52" s="1"/>
      <c r="OKE52" s="1"/>
      <c r="OKF52" s="1"/>
      <c r="OKG52" s="1"/>
      <c r="OKH52" s="1"/>
      <c r="OKI52" s="1"/>
      <c r="OKJ52" s="1"/>
      <c r="OKK52" s="1"/>
      <c r="OKL52" s="1"/>
      <c r="OKM52" s="1"/>
      <c r="OKN52" s="1"/>
      <c r="OKO52" s="1"/>
      <c r="OKP52" s="1"/>
      <c r="OKQ52" s="1"/>
      <c r="OKR52" s="1"/>
      <c r="OKS52" s="1"/>
      <c r="OKT52" s="1"/>
      <c r="OKU52" s="1"/>
      <c r="OKV52" s="1"/>
      <c r="OKW52" s="1"/>
      <c r="OKX52" s="1"/>
      <c r="OKY52" s="1"/>
      <c r="OKZ52" s="1"/>
      <c r="OLA52" s="1"/>
      <c r="OLB52" s="1"/>
      <c r="OLC52" s="1"/>
      <c r="OLD52" s="1"/>
      <c r="OLE52" s="1"/>
      <c r="OLF52" s="1"/>
      <c r="OLG52" s="1"/>
      <c r="OLH52" s="1"/>
      <c r="OLI52" s="1"/>
      <c r="OLJ52" s="1"/>
      <c r="OLK52" s="1"/>
      <c r="OLL52" s="1"/>
      <c r="OLM52" s="1"/>
      <c r="OLN52" s="1"/>
      <c r="OLO52" s="1"/>
      <c r="OLP52" s="1"/>
      <c r="OLQ52" s="1"/>
      <c r="OLR52" s="1"/>
      <c r="OLS52" s="1"/>
      <c r="OLT52" s="1"/>
      <c r="OLU52" s="1"/>
      <c r="OLV52" s="1"/>
      <c r="OLW52" s="1"/>
      <c r="OLX52" s="1"/>
      <c r="OLY52" s="1"/>
      <c r="OLZ52" s="1"/>
      <c r="OMA52" s="1"/>
      <c r="OMB52" s="1"/>
      <c r="OMC52" s="1"/>
      <c r="OMD52" s="1"/>
      <c r="OME52" s="1"/>
      <c r="OMF52" s="1"/>
      <c r="OMG52" s="1"/>
      <c r="OMH52" s="1"/>
      <c r="OMI52" s="1"/>
      <c r="OMJ52" s="1"/>
      <c r="OMK52" s="1"/>
      <c r="OML52" s="1"/>
      <c r="OMM52" s="1"/>
      <c r="OMN52" s="1"/>
      <c r="OMO52" s="1"/>
      <c r="OMP52" s="1"/>
      <c r="OMQ52" s="1"/>
      <c r="OMR52" s="1"/>
      <c r="OMS52" s="1"/>
      <c r="OMT52" s="1"/>
      <c r="OMU52" s="1"/>
      <c r="OMV52" s="1"/>
      <c r="OMW52" s="1"/>
      <c r="OMX52" s="1"/>
      <c r="OMY52" s="1"/>
      <c r="OMZ52" s="1"/>
      <c r="ONA52" s="1"/>
      <c r="ONB52" s="1"/>
      <c r="ONC52" s="1"/>
      <c r="OND52" s="1"/>
      <c r="ONE52" s="1"/>
      <c r="ONF52" s="1"/>
      <c r="ONG52" s="1"/>
      <c r="ONH52" s="1"/>
      <c r="ONI52" s="1"/>
      <c r="ONJ52" s="1"/>
      <c r="ONK52" s="1"/>
      <c r="ONL52" s="1"/>
      <c r="ONM52" s="1"/>
      <c r="ONN52" s="1"/>
      <c r="ONO52" s="1"/>
      <c r="ONP52" s="1"/>
      <c r="ONQ52" s="1"/>
      <c r="ONR52" s="1"/>
      <c r="ONS52" s="1"/>
      <c r="ONT52" s="1"/>
      <c r="ONU52" s="1"/>
      <c r="ONV52" s="1"/>
      <c r="ONW52" s="1"/>
      <c r="ONX52" s="1"/>
      <c r="ONY52" s="1"/>
      <c r="ONZ52" s="1"/>
      <c r="OOA52" s="1"/>
      <c r="OOB52" s="1"/>
      <c r="OOC52" s="1"/>
      <c r="OOD52" s="1"/>
      <c r="OOE52" s="1"/>
      <c r="OOF52" s="1"/>
      <c r="OOG52" s="1"/>
      <c r="OOH52" s="1"/>
      <c r="OOI52" s="1"/>
      <c r="OOJ52" s="1"/>
      <c r="OOK52" s="1"/>
      <c r="OOL52" s="1"/>
      <c r="OOM52" s="1"/>
      <c r="OON52" s="1"/>
      <c r="OOO52" s="1"/>
      <c r="OOP52" s="1"/>
      <c r="OOQ52" s="1"/>
      <c r="OOR52" s="1"/>
      <c r="OOS52" s="1"/>
      <c r="OOT52" s="1"/>
      <c r="OOU52" s="1"/>
      <c r="OOV52" s="1"/>
      <c r="OOW52" s="1"/>
      <c r="OOX52" s="1"/>
      <c r="OOY52" s="1"/>
      <c r="OOZ52" s="1"/>
      <c r="OPA52" s="1"/>
      <c r="OPB52" s="1"/>
      <c r="OPC52" s="1"/>
      <c r="OPD52" s="1"/>
      <c r="OPE52" s="1"/>
      <c r="OPF52" s="1"/>
      <c r="OPG52" s="1"/>
      <c r="OPH52" s="1"/>
      <c r="OPI52" s="1"/>
      <c r="OPJ52" s="1"/>
      <c r="OPK52" s="1"/>
      <c r="OPL52" s="1"/>
      <c r="OPM52" s="1"/>
      <c r="OPN52" s="1"/>
      <c r="OPO52" s="1"/>
      <c r="OPP52" s="1"/>
      <c r="OPQ52" s="1"/>
      <c r="OPR52" s="1"/>
      <c r="OPS52" s="1"/>
      <c r="OPT52" s="1"/>
      <c r="OPU52" s="1"/>
      <c r="OPV52" s="1"/>
      <c r="OPW52" s="1"/>
      <c r="OPX52" s="1"/>
      <c r="OPY52" s="1"/>
      <c r="OPZ52" s="1"/>
      <c r="OQA52" s="1"/>
      <c r="OQB52" s="1"/>
      <c r="OQC52" s="1"/>
      <c r="OQD52" s="1"/>
      <c r="OQE52" s="1"/>
      <c r="OQF52" s="1"/>
      <c r="OQG52" s="1"/>
      <c r="OQH52" s="1"/>
      <c r="OQI52" s="1"/>
      <c r="OQJ52" s="1"/>
      <c r="OQK52" s="1"/>
      <c r="OQL52" s="1"/>
      <c r="OQM52" s="1"/>
      <c r="OQN52" s="1"/>
      <c r="OQO52" s="1"/>
      <c r="OQP52" s="1"/>
      <c r="OQQ52" s="1"/>
      <c r="OQR52" s="1"/>
      <c r="OQS52" s="1"/>
      <c r="OQT52" s="1"/>
      <c r="OQU52" s="1"/>
      <c r="OQV52" s="1"/>
      <c r="OQW52" s="1"/>
      <c r="OQX52" s="1"/>
      <c r="OQY52" s="1"/>
      <c r="OQZ52" s="1"/>
      <c r="ORA52" s="1"/>
      <c r="ORB52" s="1"/>
      <c r="ORC52" s="1"/>
      <c r="ORD52" s="1"/>
      <c r="ORE52" s="1"/>
      <c r="ORF52" s="1"/>
      <c r="ORG52" s="1"/>
      <c r="ORH52" s="1"/>
      <c r="ORI52" s="1"/>
      <c r="ORJ52" s="1"/>
      <c r="ORK52" s="1"/>
      <c r="ORL52" s="1"/>
      <c r="ORM52" s="1"/>
      <c r="ORN52" s="1"/>
      <c r="ORO52" s="1"/>
      <c r="ORP52" s="1"/>
      <c r="ORQ52" s="1"/>
      <c r="ORR52" s="1"/>
      <c r="ORS52" s="1"/>
      <c r="ORT52" s="1"/>
      <c r="ORU52" s="1"/>
      <c r="ORV52" s="1"/>
      <c r="ORW52" s="1"/>
      <c r="ORX52" s="1"/>
      <c r="ORY52" s="1"/>
      <c r="ORZ52" s="1"/>
      <c r="OSA52" s="1"/>
      <c r="OSB52" s="1"/>
      <c r="OSC52" s="1"/>
      <c r="OSD52" s="1"/>
      <c r="OSE52" s="1"/>
      <c r="OSF52" s="1"/>
      <c r="OSG52" s="1"/>
      <c r="OSH52" s="1"/>
      <c r="OSI52" s="1"/>
      <c r="OSJ52" s="1"/>
      <c r="OSK52" s="1"/>
      <c r="OSL52" s="1"/>
      <c r="OSM52" s="1"/>
      <c r="OSN52" s="1"/>
      <c r="OSO52" s="1"/>
      <c r="OSP52" s="1"/>
      <c r="OSQ52" s="1"/>
      <c r="OSR52" s="1"/>
      <c r="OSS52" s="1"/>
      <c r="OST52" s="1"/>
      <c r="OSU52" s="1"/>
      <c r="OSV52" s="1"/>
      <c r="OSW52" s="1"/>
      <c r="OSX52" s="1"/>
      <c r="OSY52" s="1"/>
      <c r="OSZ52" s="1"/>
      <c r="OTA52" s="1"/>
      <c r="OTB52" s="1"/>
      <c r="OTC52" s="1"/>
      <c r="OTD52" s="1"/>
      <c r="OTE52" s="1"/>
      <c r="OTF52" s="1"/>
      <c r="OTG52" s="1"/>
      <c r="OTH52" s="1"/>
      <c r="OTI52" s="1"/>
      <c r="OTJ52" s="1"/>
      <c r="OTK52" s="1"/>
      <c r="OTL52" s="1"/>
      <c r="OTM52" s="1"/>
      <c r="OTN52" s="1"/>
      <c r="OTO52" s="1"/>
      <c r="OTP52" s="1"/>
      <c r="OTQ52" s="1"/>
      <c r="OTR52" s="1"/>
      <c r="OTS52" s="1"/>
      <c r="OTT52" s="1"/>
      <c r="OTU52" s="1"/>
      <c r="OTV52" s="1"/>
      <c r="OTW52" s="1"/>
      <c r="OTX52" s="1"/>
      <c r="OTY52" s="1"/>
      <c r="OTZ52" s="1"/>
      <c r="OUA52" s="1"/>
      <c r="OUB52" s="1"/>
      <c r="OUC52" s="1"/>
      <c r="OUD52" s="1"/>
      <c r="OUE52" s="1"/>
      <c r="OUF52" s="1"/>
      <c r="OUG52" s="1"/>
      <c r="OUH52" s="1"/>
      <c r="OUI52" s="1"/>
      <c r="OUJ52" s="1"/>
      <c r="OUK52" s="1"/>
      <c r="OUL52" s="1"/>
      <c r="OUM52" s="1"/>
      <c r="OUN52" s="1"/>
      <c r="OUO52" s="1"/>
      <c r="OUP52" s="1"/>
      <c r="OUQ52" s="1"/>
      <c r="OUR52" s="1"/>
      <c r="OUS52" s="1"/>
      <c r="OUT52" s="1"/>
      <c r="OUU52" s="1"/>
      <c r="OUV52" s="1"/>
      <c r="OUW52" s="1"/>
      <c r="OUX52" s="1"/>
      <c r="OUY52" s="1"/>
      <c r="OUZ52" s="1"/>
      <c r="OVA52" s="1"/>
      <c r="OVB52" s="1"/>
      <c r="OVC52" s="1"/>
      <c r="OVD52" s="1"/>
      <c r="OVE52" s="1"/>
      <c r="OVF52" s="1"/>
      <c r="OVG52" s="1"/>
      <c r="OVH52" s="1"/>
      <c r="OVI52" s="1"/>
      <c r="OVJ52" s="1"/>
      <c r="OVK52" s="1"/>
      <c r="OVL52" s="1"/>
      <c r="OVM52" s="1"/>
      <c r="OVN52" s="1"/>
      <c r="OVO52" s="1"/>
      <c r="OVP52" s="1"/>
      <c r="OVQ52" s="1"/>
      <c r="OVR52" s="1"/>
      <c r="OVS52" s="1"/>
      <c r="OVT52" s="1"/>
      <c r="OVU52" s="1"/>
      <c r="OVV52" s="1"/>
      <c r="OVW52" s="1"/>
      <c r="OVX52" s="1"/>
      <c r="OVY52" s="1"/>
      <c r="OVZ52" s="1"/>
      <c r="OWA52" s="1"/>
      <c r="OWB52" s="1"/>
      <c r="OWC52" s="1"/>
      <c r="OWD52" s="1"/>
      <c r="OWE52" s="1"/>
      <c r="OWF52" s="1"/>
      <c r="OWG52" s="1"/>
      <c r="OWH52" s="1"/>
      <c r="OWI52" s="1"/>
      <c r="OWJ52" s="1"/>
      <c r="OWK52" s="1"/>
      <c r="OWL52" s="1"/>
      <c r="OWM52" s="1"/>
      <c r="OWN52" s="1"/>
      <c r="OWO52" s="1"/>
      <c r="OWP52" s="1"/>
      <c r="OWQ52" s="1"/>
      <c r="OWR52" s="1"/>
      <c r="OWS52" s="1"/>
      <c r="OWT52" s="1"/>
      <c r="OWU52" s="1"/>
      <c r="OWV52" s="1"/>
      <c r="OWW52" s="1"/>
      <c r="OWX52" s="1"/>
      <c r="OWY52" s="1"/>
      <c r="OWZ52" s="1"/>
      <c r="OXA52" s="1"/>
      <c r="OXB52" s="1"/>
      <c r="OXC52" s="1"/>
      <c r="OXD52" s="1"/>
      <c r="OXE52" s="1"/>
      <c r="OXF52" s="1"/>
      <c r="OXG52" s="1"/>
      <c r="OXH52" s="1"/>
      <c r="OXI52" s="1"/>
      <c r="OXJ52" s="1"/>
      <c r="OXK52" s="1"/>
      <c r="OXL52" s="1"/>
      <c r="OXM52" s="1"/>
      <c r="OXN52" s="1"/>
      <c r="OXO52" s="1"/>
      <c r="OXP52" s="1"/>
      <c r="OXQ52" s="1"/>
      <c r="OXR52" s="1"/>
      <c r="OXS52" s="1"/>
      <c r="OXT52" s="1"/>
      <c r="OXU52" s="1"/>
      <c r="OXV52" s="1"/>
      <c r="OXW52" s="1"/>
      <c r="OXX52" s="1"/>
      <c r="OXY52" s="1"/>
      <c r="OXZ52" s="1"/>
      <c r="OYA52" s="1"/>
      <c r="OYB52" s="1"/>
      <c r="OYC52" s="1"/>
      <c r="OYD52" s="1"/>
      <c r="OYE52" s="1"/>
      <c r="OYF52" s="1"/>
      <c r="OYG52" s="1"/>
      <c r="OYH52" s="1"/>
      <c r="OYI52" s="1"/>
      <c r="OYJ52" s="1"/>
      <c r="OYK52" s="1"/>
      <c r="OYL52" s="1"/>
      <c r="OYM52" s="1"/>
      <c r="OYN52" s="1"/>
      <c r="OYO52" s="1"/>
      <c r="OYP52" s="1"/>
      <c r="OYQ52" s="1"/>
      <c r="OYR52" s="1"/>
      <c r="OYS52" s="1"/>
      <c r="OYT52" s="1"/>
      <c r="OYU52" s="1"/>
      <c r="OYV52" s="1"/>
      <c r="OYW52" s="1"/>
      <c r="OYX52" s="1"/>
      <c r="OYY52" s="1"/>
      <c r="OYZ52" s="1"/>
      <c r="OZA52" s="1"/>
      <c r="OZB52" s="1"/>
      <c r="OZC52" s="1"/>
      <c r="OZD52" s="1"/>
      <c r="OZE52" s="1"/>
      <c r="OZF52" s="1"/>
      <c r="OZG52" s="1"/>
      <c r="OZH52" s="1"/>
      <c r="OZI52" s="1"/>
      <c r="OZJ52" s="1"/>
      <c r="OZK52" s="1"/>
      <c r="OZL52" s="1"/>
      <c r="OZM52" s="1"/>
      <c r="OZN52" s="1"/>
      <c r="OZO52" s="1"/>
      <c r="OZP52" s="1"/>
      <c r="OZQ52" s="1"/>
      <c r="OZR52" s="1"/>
      <c r="OZS52" s="1"/>
      <c r="OZT52" s="1"/>
      <c r="OZU52" s="1"/>
      <c r="OZV52" s="1"/>
      <c r="OZW52" s="1"/>
      <c r="OZX52" s="1"/>
      <c r="OZY52" s="1"/>
      <c r="OZZ52" s="1"/>
      <c r="PAA52" s="1"/>
      <c r="PAB52" s="1"/>
      <c r="PAC52" s="1"/>
      <c r="PAD52" s="1"/>
      <c r="PAE52" s="1"/>
      <c r="PAF52" s="1"/>
      <c r="PAG52" s="1"/>
      <c r="PAH52" s="1"/>
      <c r="PAI52" s="1"/>
      <c r="PAJ52" s="1"/>
      <c r="PAK52" s="1"/>
      <c r="PAL52" s="1"/>
      <c r="PAM52" s="1"/>
      <c r="PAN52" s="1"/>
      <c r="PAO52" s="1"/>
      <c r="PAP52" s="1"/>
      <c r="PAQ52" s="1"/>
      <c r="PAR52" s="1"/>
      <c r="PAS52" s="1"/>
      <c r="PAT52" s="1"/>
      <c r="PAU52" s="1"/>
      <c r="PAV52" s="1"/>
      <c r="PAW52" s="1"/>
      <c r="PAX52" s="1"/>
      <c r="PAY52" s="1"/>
      <c r="PAZ52" s="1"/>
      <c r="PBA52" s="1"/>
      <c r="PBB52" s="1"/>
      <c r="PBC52" s="1"/>
      <c r="PBD52" s="1"/>
      <c r="PBE52" s="1"/>
      <c r="PBF52" s="1"/>
      <c r="PBG52" s="1"/>
      <c r="PBH52" s="1"/>
      <c r="PBI52" s="1"/>
      <c r="PBJ52" s="1"/>
      <c r="PBK52" s="1"/>
      <c r="PBL52" s="1"/>
      <c r="PBM52" s="1"/>
      <c r="PBN52" s="1"/>
      <c r="PBO52" s="1"/>
      <c r="PBP52" s="1"/>
      <c r="PBQ52" s="1"/>
      <c r="PBR52" s="1"/>
      <c r="PBS52" s="1"/>
      <c r="PBT52" s="1"/>
      <c r="PBU52" s="1"/>
      <c r="PBV52" s="1"/>
      <c r="PBW52" s="1"/>
      <c r="PBX52" s="1"/>
      <c r="PBY52" s="1"/>
      <c r="PBZ52" s="1"/>
      <c r="PCA52" s="1"/>
      <c r="PCB52" s="1"/>
      <c r="PCC52" s="1"/>
      <c r="PCD52" s="1"/>
      <c r="PCE52" s="1"/>
      <c r="PCF52" s="1"/>
      <c r="PCG52" s="1"/>
      <c r="PCH52" s="1"/>
      <c r="PCI52" s="1"/>
      <c r="PCJ52" s="1"/>
      <c r="PCK52" s="1"/>
      <c r="PCL52" s="1"/>
      <c r="PCM52" s="1"/>
      <c r="PCN52" s="1"/>
      <c r="PCO52" s="1"/>
      <c r="PCP52" s="1"/>
      <c r="PCQ52" s="1"/>
      <c r="PCR52" s="1"/>
      <c r="PCS52" s="1"/>
      <c r="PCT52" s="1"/>
      <c r="PCU52" s="1"/>
      <c r="PCV52" s="1"/>
      <c r="PCW52" s="1"/>
      <c r="PCX52" s="1"/>
      <c r="PCY52" s="1"/>
      <c r="PCZ52" s="1"/>
      <c r="PDA52" s="1"/>
      <c r="PDB52" s="1"/>
      <c r="PDC52" s="1"/>
      <c r="PDD52" s="1"/>
      <c r="PDE52" s="1"/>
      <c r="PDF52" s="1"/>
      <c r="PDG52" s="1"/>
      <c r="PDH52" s="1"/>
      <c r="PDI52" s="1"/>
      <c r="PDJ52" s="1"/>
      <c r="PDK52" s="1"/>
      <c r="PDL52" s="1"/>
      <c r="PDM52" s="1"/>
      <c r="PDN52" s="1"/>
      <c r="PDO52" s="1"/>
      <c r="PDP52" s="1"/>
      <c r="PDQ52" s="1"/>
      <c r="PDR52" s="1"/>
      <c r="PDS52" s="1"/>
      <c r="PDT52" s="1"/>
      <c r="PDU52" s="1"/>
      <c r="PDV52" s="1"/>
      <c r="PDW52" s="1"/>
      <c r="PDX52" s="1"/>
      <c r="PDY52" s="1"/>
      <c r="PDZ52" s="1"/>
      <c r="PEA52" s="1"/>
      <c r="PEB52" s="1"/>
      <c r="PEC52" s="1"/>
      <c r="PED52" s="1"/>
      <c r="PEE52" s="1"/>
      <c r="PEF52" s="1"/>
      <c r="PEG52" s="1"/>
      <c r="PEH52" s="1"/>
      <c r="PEI52" s="1"/>
      <c r="PEJ52" s="1"/>
      <c r="PEK52" s="1"/>
      <c r="PEL52" s="1"/>
      <c r="PEM52" s="1"/>
      <c r="PEN52" s="1"/>
      <c r="PEO52" s="1"/>
      <c r="PEP52" s="1"/>
      <c r="PEQ52" s="1"/>
      <c r="PER52" s="1"/>
      <c r="PES52" s="1"/>
      <c r="PET52" s="1"/>
      <c r="PEU52" s="1"/>
      <c r="PEV52" s="1"/>
      <c r="PEW52" s="1"/>
      <c r="PEX52" s="1"/>
      <c r="PEY52" s="1"/>
      <c r="PEZ52" s="1"/>
      <c r="PFA52" s="1"/>
      <c r="PFB52" s="1"/>
      <c r="PFC52" s="1"/>
      <c r="PFD52" s="1"/>
      <c r="PFE52" s="1"/>
      <c r="PFF52" s="1"/>
      <c r="PFG52" s="1"/>
      <c r="PFH52" s="1"/>
      <c r="PFI52" s="1"/>
      <c r="PFJ52" s="1"/>
      <c r="PFK52" s="1"/>
      <c r="PFL52" s="1"/>
      <c r="PFM52" s="1"/>
      <c r="PFN52" s="1"/>
      <c r="PFO52" s="1"/>
      <c r="PFP52" s="1"/>
      <c r="PFQ52" s="1"/>
      <c r="PFR52" s="1"/>
      <c r="PFS52" s="1"/>
      <c r="PFT52" s="1"/>
      <c r="PFU52" s="1"/>
      <c r="PFV52" s="1"/>
      <c r="PFW52" s="1"/>
      <c r="PFX52" s="1"/>
      <c r="PFY52" s="1"/>
      <c r="PFZ52" s="1"/>
      <c r="PGA52" s="1"/>
      <c r="PGB52" s="1"/>
      <c r="PGC52" s="1"/>
      <c r="PGD52" s="1"/>
      <c r="PGE52" s="1"/>
      <c r="PGF52" s="1"/>
      <c r="PGG52" s="1"/>
      <c r="PGH52" s="1"/>
      <c r="PGI52" s="1"/>
      <c r="PGJ52" s="1"/>
      <c r="PGK52" s="1"/>
      <c r="PGL52" s="1"/>
      <c r="PGM52" s="1"/>
      <c r="PGN52" s="1"/>
      <c r="PGO52" s="1"/>
      <c r="PGP52" s="1"/>
      <c r="PGQ52" s="1"/>
      <c r="PGR52" s="1"/>
      <c r="PGS52" s="1"/>
      <c r="PGT52" s="1"/>
      <c r="PGU52" s="1"/>
      <c r="PGV52" s="1"/>
      <c r="PGW52" s="1"/>
      <c r="PGX52" s="1"/>
      <c r="PGY52" s="1"/>
      <c r="PGZ52" s="1"/>
      <c r="PHA52" s="1"/>
      <c r="PHB52" s="1"/>
      <c r="PHC52" s="1"/>
      <c r="PHD52" s="1"/>
      <c r="PHE52" s="1"/>
      <c r="PHF52" s="1"/>
      <c r="PHG52" s="1"/>
      <c r="PHH52" s="1"/>
      <c r="PHI52" s="1"/>
      <c r="PHJ52" s="1"/>
      <c r="PHK52" s="1"/>
      <c r="PHL52" s="1"/>
      <c r="PHM52" s="1"/>
      <c r="PHN52" s="1"/>
      <c r="PHO52" s="1"/>
      <c r="PHP52" s="1"/>
      <c r="PHQ52" s="1"/>
      <c r="PHR52" s="1"/>
      <c r="PHS52" s="1"/>
      <c r="PHT52" s="1"/>
      <c r="PHU52" s="1"/>
      <c r="PHV52" s="1"/>
      <c r="PHW52" s="1"/>
      <c r="PHX52" s="1"/>
      <c r="PHY52" s="1"/>
      <c r="PHZ52" s="1"/>
      <c r="PIA52" s="1"/>
      <c r="PIB52" s="1"/>
      <c r="PIC52" s="1"/>
      <c r="PID52" s="1"/>
      <c r="PIE52" s="1"/>
      <c r="PIF52" s="1"/>
      <c r="PIG52" s="1"/>
      <c r="PIH52" s="1"/>
      <c r="PII52" s="1"/>
      <c r="PIJ52" s="1"/>
      <c r="PIK52" s="1"/>
      <c r="PIL52" s="1"/>
      <c r="PIM52" s="1"/>
      <c r="PIN52" s="1"/>
      <c r="PIO52" s="1"/>
      <c r="PIP52" s="1"/>
      <c r="PIQ52" s="1"/>
      <c r="PIR52" s="1"/>
      <c r="PIS52" s="1"/>
      <c r="PIT52" s="1"/>
      <c r="PIU52" s="1"/>
      <c r="PIV52" s="1"/>
      <c r="PIW52" s="1"/>
      <c r="PIX52" s="1"/>
      <c r="PIY52" s="1"/>
      <c r="PIZ52" s="1"/>
      <c r="PJA52" s="1"/>
      <c r="PJB52" s="1"/>
      <c r="PJC52" s="1"/>
      <c r="PJD52" s="1"/>
      <c r="PJE52" s="1"/>
      <c r="PJF52" s="1"/>
      <c r="PJG52" s="1"/>
      <c r="PJH52" s="1"/>
      <c r="PJI52" s="1"/>
      <c r="PJJ52" s="1"/>
      <c r="PJK52" s="1"/>
      <c r="PJL52" s="1"/>
      <c r="PJM52" s="1"/>
      <c r="PJN52" s="1"/>
      <c r="PJO52" s="1"/>
      <c r="PJP52" s="1"/>
      <c r="PJQ52" s="1"/>
      <c r="PJR52" s="1"/>
      <c r="PJS52" s="1"/>
      <c r="PJT52" s="1"/>
      <c r="PJU52" s="1"/>
      <c r="PJV52" s="1"/>
      <c r="PJW52" s="1"/>
      <c r="PJX52" s="1"/>
      <c r="PJY52" s="1"/>
      <c r="PJZ52" s="1"/>
      <c r="PKA52" s="1"/>
      <c r="PKB52" s="1"/>
      <c r="PKC52" s="1"/>
      <c r="PKD52" s="1"/>
      <c r="PKE52" s="1"/>
      <c r="PKF52" s="1"/>
      <c r="PKG52" s="1"/>
      <c r="PKH52" s="1"/>
      <c r="PKI52" s="1"/>
      <c r="PKJ52" s="1"/>
      <c r="PKK52" s="1"/>
      <c r="PKL52" s="1"/>
      <c r="PKM52" s="1"/>
      <c r="PKN52" s="1"/>
      <c r="PKO52" s="1"/>
      <c r="PKP52" s="1"/>
      <c r="PKQ52" s="1"/>
      <c r="PKR52" s="1"/>
      <c r="PKS52" s="1"/>
      <c r="PKT52" s="1"/>
      <c r="PKU52" s="1"/>
      <c r="PKV52" s="1"/>
      <c r="PKW52" s="1"/>
      <c r="PKX52" s="1"/>
      <c r="PKY52" s="1"/>
      <c r="PKZ52" s="1"/>
      <c r="PLA52" s="1"/>
      <c r="PLB52" s="1"/>
      <c r="PLC52" s="1"/>
      <c r="PLD52" s="1"/>
      <c r="PLE52" s="1"/>
      <c r="PLF52" s="1"/>
      <c r="PLG52" s="1"/>
      <c r="PLH52" s="1"/>
      <c r="PLI52" s="1"/>
      <c r="PLJ52" s="1"/>
      <c r="PLK52" s="1"/>
      <c r="PLL52" s="1"/>
      <c r="PLM52" s="1"/>
      <c r="PLN52" s="1"/>
      <c r="PLO52" s="1"/>
      <c r="PLP52" s="1"/>
      <c r="PLQ52" s="1"/>
      <c r="PLR52" s="1"/>
      <c r="PLS52" s="1"/>
      <c r="PLT52" s="1"/>
      <c r="PLU52" s="1"/>
      <c r="PLV52" s="1"/>
      <c r="PLW52" s="1"/>
      <c r="PLX52" s="1"/>
      <c r="PLY52" s="1"/>
      <c r="PLZ52" s="1"/>
      <c r="PMA52" s="1"/>
      <c r="PMB52" s="1"/>
      <c r="PMC52" s="1"/>
      <c r="PMD52" s="1"/>
      <c r="PME52" s="1"/>
      <c r="PMF52" s="1"/>
      <c r="PMG52" s="1"/>
      <c r="PMH52" s="1"/>
      <c r="PMI52" s="1"/>
      <c r="PMJ52" s="1"/>
      <c r="PMK52" s="1"/>
      <c r="PML52" s="1"/>
      <c r="PMM52" s="1"/>
      <c r="PMN52" s="1"/>
      <c r="PMO52" s="1"/>
      <c r="PMP52" s="1"/>
      <c r="PMQ52" s="1"/>
      <c r="PMR52" s="1"/>
      <c r="PMS52" s="1"/>
      <c r="PMT52" s="1"/>
      <c r="PMU52" s="1"/>
      <c r="PMV52" s="1"/>
      <c r="PMW52" s="1"/>
      <c r="PMX52" s="1"/>
      <c r="PMY52" s="1"/>
      <c r="PMZ52" s="1"/>
      <c r="PNA52" s="1"/>
      <c r="PNB52" s="1"/>
      <c r="PNC52" s="1"/>
      <c r="PND52" s="1"/>
      <c r="PNE52" s="1"/>
      <c r="PNF52" s="1"/>
      <c r="PNG52" s="1"/>
      <c r="PNH52" s="1"/>
      <c r="PNI52" s="1"/>
      <c r="PNJ52" s="1"/>
      <c r="PNK52" s="1"/>
      <c r="PNL52" s="1"/>
      <c r="PNM52" s="1"/>
      <c r="PNN52" s="1"/>
      <c r="PNO52" s="1"/>
      <c r="PNP52" s="1"/>
      <c r="PNQ52" s="1"/>
      <c r="PNR52" s="1"/>
      <c r="PNS52" s="1"/>
      <c r="PNT52" s="1"/>
      <c r="PNU52" s="1"/>
      <c r="PNV52" s="1"/>
      <c r="PNW52" s="1"/>
      <c r="PNX52" s="1"/>
      <c r="PNY52" s="1"/>
      <c r="PNZ52" s="1"/>
      <c r="POA52" s="1"/>
      <c r="POB52" s="1"/>
      <c r="POC52" s="1"/>
      <c r="POD52" s="1"/>
      <c r="POE52" s="1"/>
      <c r="POF52" s="1"/>
      <c r="POG52" s="1"/>
      <c r="POH52" s="1"/>
      <c r="POI52" s="1"/>
      <c r="POJ52" s="1"/>
      <c r="POK52" s="1"/>
      <c r="POL52" s="1"/>
      <c r="POM52" s="1"/>
      <c r="PON52" s="1"/>
      <c r="POO52" s="1"/>
      <c r="POP52" s="1"/>
      <c r="POQ52" s="1"/>
      <c r="POR52" s="1"/>
      <c r="POS52" s="1"/>
      <c r="POT52" s="1"/>
      <c r="POU52" s="1"/>
      <c r="POV52" s="1"/>
      <c r="POW52" s="1"/>
      <c r="POX52" s="1"/>
      <c r="POY52" s="1"/>
      <c r="POZ52" s="1"/>
      <c r="PPA52" s="1"/>
      <c r="PPB52" s="1"/>
      <c r="PPC52" s="1"/>
      <c r="PPD52" s="1"/>
      <c r="PPE52" s="1"/>
      <c r="PPF52" s="1"/>
      <c r="PPG52" s="1"/>
      <c r="PPH52" s="1"/>
      <c r="PPI52" s="1"/>
      <c r="PPJ52" s="1"/>
      <c r="PPK52" s="1"/>
      <c r="PPL52" s="1"/>
      <c r="PPM52" s="1"/>
      <c r="PPN52" s="1"/>
      <c r="PPO52" s="1"/>
      <c r="PPP52" s="1"/>
      <c r="PPQ52" s="1"/>
      <c r="PPR52" s="1"/>
      <c r="PPS52" s="1"/>
      <c r="PPT52" s="1"/>
      <c r="PPU52" s="1"/>
      <c r="PPV52" s="1"/>
      <c r="PPW52" s="1"/>
      <c r="PPX52" s="1"/>
      <c r="PPY52" s="1"/>
      <c r="PPZ52" s="1"/>
      <c r="PQA52" s="1"/>
      <c r="PQB52" s="1"/>
      <c r="PQC52" s="1"/>
      <c r="PQD52" s="1"/>
      <c r="PQE52" s="1"/>
      <c r="PQF52" s="1"/>
      <c r="PQG52" s="1"/>
      <c r="PQH52" s="1"/>
      <c r="PQI52" s="1"/>
      <c r="PQJ52" s="1"/>
      <c r="PQK52" s="1"/>
      <c r="PQL52" s="1"/>
      <c r="PQM52" s="1"/>
      <c r="PQN52" s="1"/>
      <c r="PQO52" s="1"/>
      <c r="PQP52" s="1"/>
      <c r="PQQ52" s="1"/>
      <c r="PQR52" s="1"/>
      <c r="PQS52" s="1"/>
      <c r="PQT52" s="1"/>
      <c r="PQU52" s="1"/>
      <c r="PQV52" s="1"/>
      <c r="PQW52" s="1"/>
      <c r="PQX52" s="1"/>
      <c r="PQY52" s="1"/>
      <c r="PQZ52" s="1"/>
      <c r="PRA52" s="1"/>
      <c r="PRB52" s="1"/>
      <c r="PRC52" s="1"/>
      <c r="PRD52" s="1"/>
      <c r="PRE52" s="1"/>
      <c r="PRF52" s="1"/>
      <c r="PRG52" s="1"/>
      <c r="PRH52" s="1"/>
      <c r="PRI52" s="1"/>
      <c r="PRJ52" s="1"/>
      <c r="PRK52" s="1"/>
      <c r="PRL52" s="1"/>
      <c r="PRM52" s="1"/>
      <c r="PRN52" s="1"/>
      <c r="PRO52" s="1"/>
      <c r="PRP52" s="1"/>
      <c r="PRQ52" s="1"/>
      <c r="PRR52" s="1"/>
      <c r="PRS52" s="1"/>
      <c r="PRT52" s="1"/>
      <c r="PRU52" s="1"/>
      <c r="PRV52" s="1"/>
      <c r="PRW52" s="1"/>
      <c r="PRX52" s="1"/>
      <c r="PRY52" s="1"/>
      <c r="PRZ52" s="1"/>
      <c r="PSA52" s="1"/>
      <c r="PSB52" s="1"/>
      <c r="PSC52" s="1"/>
      <c r="PSD52" s="1"/>
      <c r="PSE52" s="1"/>
      <c r="PSF52" s="1"/>
      <c r="PSG52" s="1"/>
      <c r="PSH52" s="1"/>
      <c r="PSI52" s="1"/>
      <c r="PSJ52" s="1"/>
      <c r="PSK52" s="1"/>
      <c r="PSL52" s="1"/>
      <c r="PSM52" s="1"/>
      <c r="PSN52" s="1"/>
      <c r="PSO52" s="1"/>
      <c r="PSP52" s="1"/>
      <c r="PSQ52" s="1"/>
      <c r="PSR52" s="1"/>
      <c r="PSS52" s="1"/>
      <c r="PST52" s="1"/>
      <c r="PSU52" s="1"/>
      <c r="PSV52" s="1"/>
      <c r="PSW52" s="1"/>
      <c r="PSX52" s="1"/>
      <c r="PSY52" s="1"/>
      <c r="PSZ52" s="1"/>
      <c r="PTA52" s="1"/>
      <c r="PTB52" s="1"/>
      <c r="PTC52" s="1"/>
      <c r="PTD52" s="1"/>
      <c r="PTE52" s="1"/>
      <c r="PTF52" s="1"/>
      <c r="PTG52" s="1"/>
      <c r="PTH52" s="1"/>
      <c r="PTI52" s="1"/>
      <c r="PTJ52" s="1"/>
      <c r="PTK52" s="1"/>
      <c r="PTL52" s="1"/>
      <c r="PTM52" s="1"/>
      <c r="PTN52" s="1"/>
      <c r="PTO52" s="1"/>
      <c r="PTP52" s="1"/>
      <c r="PTQ52" s="1"/>
      <c r="PTR52" s="1"/>
      <c r="PTS52" s="1"/>
      <c r="PTT52" s="1"/>
      <c r="PTU52" s="1"/>
      <c r="PTV52" s="1"/>
      <c r="PTW52" s="1"/>
      <c r="PTX52" s="1"/>
      <c r="PTY52" s="1"/>
      <c r="PTZ52" s="1"/>
      <c r="PUA52" s="1"/>
      <c r="PUB52" s="1"/>
      <c r="PUC52" s="1"/>
      <c r="PUD52" s="1"/>
      <c r="PUE52" s="1"/>
      <c r="PUF52" s="1"/>
      <c r="PUG52" s="1"/>
      <c r="PUH52" s="1"/>
      <c r="PUI52" s="1"/>
      <c r="PUJ52" s="1"/>
      <c r="PUK52" s="1"/>
      <c r="PUL52" s="1"/>
      <c r="PUM52" s="1"/>
      <c r="PUN52" s="1"/>
      <c r="PUO52" s="1"/>
      <c r="PUP52" s="1"/>
      <c r="PUQ52" s="1"/>
      <c r="PUR52" s="1"/>
      <c r="PUS52" s="1"/>
      <c r="PUT52" s="1"/>
      <c r="PUU52" s="1"/>
      <c r="PUV52" s="1"/>
      <c r="PUW52" s="1"/>
      <c r="PUX52" s="1"/>
      <c r="PUY52" s="1"/>
      <c r="PUZ52" s="1"/>
      <c r="PVA52" s="1"/>
      <c r="PVB52" s="1"/>
      <c r="PVC52" s="1"/>
      <c r="PVD52" s="1"/>
      <c r="PVE52" s="1"/>
      <c r="PVF52" s="1"/>
      <c r="PVG52" s="1"/>
      <c r="PVH52" s="1"/>
      <c r="PVI52" s="1"/>
      <c r="PVJ52" s="1"/>
      <c r="PVK52" s="1"/>
      <c r="PVL52" s="1"/>
      <c r="PVM52" s="1"/>
      <c r="PVN52" s="1"/>
      <c r="PVO52" s="1"/>
      <c r="PVP52" s="1"/>
      <c r="PVQ52" s="1"/>
      <c r="PVR52" s="1"/>
      <c r="PVS52" s="1"/>
      <c r="PVT52" s="1"/>
      <c r="PVU52" s="1"/>
      <c r="PVV52" s="1"/>
      <c r="PVW52" s="1"/>
      <c r="PVX52" s="1"/>
      <c r="PVY52" s="1"/>
      <c r="PVZ52" s="1"/>
      <c r="PWA52" s="1"/>
      <c r="PWB52" s="1"/>
      <c r="PWC52" s="1"/>
      <c r="PWD52" s="1"/>
      <c r="PWE52" s="1"/>
      <c r="PWF52" s="1"/>
      <c r="PWG52" s="1"/>
      <c r="PWH52" s="1"/>
      <c r="PWI52" s="1"/>
      <c r="PWJ52" s="1"/>
      <c r="PWK52" s="1"/>
      <c r="PWL52" s="1"/>
      <c r="PWM52" s="1"/>
      <c r="PWN52" s="1"/>
      <c r="PWO52" s="1"/>
      <c r="PWP52" s="1"/>
      <c r="PWQ52" s="1"/>
      <c r="PWR52" s="1"/>
      <c r="PWS52" s="1"/>
      <c r="PWT52" s="1"/>
      <c r="PWU52" s="1"/>
      <c r="PWV52" s="1"/>
      <c r="PWW52" s="1"/>
      <c r="PWX52" s="1"/>
      <c r="PWY52" s="1"/>
      <c r="PWZ52" s="1"/>
      <c r="PXA52" s="1"/>
      <c r="PXB52" s="1"/>
      <c r="PXC52" s="1"/>
      <c r="PXD52" s="1"/>
      <c r="PXE52" s="1"/>
      <c r="PXF52" s="1"/>
      <c r="PXG52" s="1"/>
      <c r="PXH52" s="1"/>
      <c r="PXI52" s="1"/>
      <c r="PXJ52" s="1"/>
      <c r="PXK52" s="1"/>
      <c r="PXL52" s="1"/>
      <c r="PXM52" s="1"/>
      <c r="PXN52" s="1"/>
      <c r="PXO52" s="1"/>
      <c r="PXP52" s="1"/>
      <c r="PXQ52" s="1"/>
      <c r="PXR52" s="1"/>
      <c r="PXS52" s="1"/>
      <c r="PXT52" s="1"/>
      <c r="PXU52" s="1"/>
      <c r="PXV52" s="1"/>
      <c r="PXW52" s="1"/>
      <c r="PXX52" s="1"/>
      <c r="PXY52" s="1"/>
      <c r="PXZ52" s="1"/>
      <c r="PYA52" s="1"/>
      <c r="PYB52" s="1"/>
      <c r="PYC52" s="1"/>
      <c r="PYD52" s="1"/>
      <c r="PYE52" s="1"/>
      <c r="PYF52" s="1"/>
      <c r="PYG52" s="1"/>
      <c r="PYH52" s="1"/>
      <c r="PYI52" s="1"/>
      <c r="PYJ52" s="1"/>
      <c r="PYK52" s="1"/>
      <c r="PYL52" s="1"/>
      <c r="PYM52" s="1"/>
      <c r="PYN52" s="1"/>
      <c r="PYO52" s="1"/>
      <c r="PYP52" s="1"/>
      <c r="PYQ52" s="1"/>
      <c r="PYR52" s="1"/>
      <c r="PYS52" s="1"/>
      <c r="PYT52" s="1"/>
      <c r="PYU52" s="1"/>
      <c r="PYV52" s="1"/>
      <c r="PYW52" s="1"/>
      <c r="PYX52" s="1"/>
      <c r="PYY52" s="1"/>
      <c r="PYZ52" s="1"/>
      <c r="PZA52" s="1"/>
      <c r="PZB52" s="1"/>
      <c r="PZC52" s="1"/>
      <c r="PZD52" s="1"/>
      <c r="PZE52" s="1"/>
      <c r="PZF52" s="1"/>
      <c r="PZG52" s="1"/>
      <c r="PZH52" s="1"/>
      <c r="PZI52" s="1"/>
      <c r="PZJ52" s="1"/>
      <c r="PZK52" s="1"/>
      <c r="PZL52" s="1"/>
      <c r="PZM52" s="1"/>
      <c r="PZN52" s="1"/>
      <c r="PZO52" s="1"/>
      <c r="PZP52" s="1"/>
      <c r="PZQ52" s="1"/>
      <c r="PZR52" s="1"/>
      <c r="PZS52" s="1"/>
      <c r="PZT52" s="1"/>
      <c r="PZU52" s="1"/>
      <c r="PZV52" s="1"/>
      <c r="PZW52" s="1"/>
      <c r="PZX52" s="1"/>
      <c r="PZY52" s="1"/>
      <c r="PZZ52" s="1"/>
      <c r="QAA52" s="1"/>
      <c r="QAB52" s="1"/>
      <c r="QAC52" s="1"/>
      <c r="QAD52" s="1"/>
      <c r="QAE52" s="1"/>
      <c r="QAF52" s="1"/>
      <c r="QAG52" s="1"/>
      <c r="QAH52" s="1"/>
      <c r="QAI52" s="1"/>
      <c r="QAJ52" s="1"/>
      <c r="QAK52" s="1"/>
      <c r="QAL52" s="1"/>
      <c r="QAM52" s="1"/>
      <c r="QAN52" s="1"/>
      <c r="QAO52" s="1"/>
      <c r="QAP52" s="1"/>
      <c r="QAQ52" s="1"/>
      <c r="QAR52" s="1"/>
      <c r="QAS52" s="1"/>
      <c r="QAT52" s="1"/>
      <c r="QAU52" s="1"/>
      <c r="QAV52" s="1"/>
      <c r="QAW52" s="1"/>
      <c r="QAX52" s="1"/>
      <c r="QAY52" s="1"/>
      <c r="QAZ52" s="1"/>
      <c r="QBA52" s="1"/>
      <c r="QBB52" s="1"/>
      <c r="QBC52" s="1"/>
      <c r="QBD52" s="1"/>
      <c r="QBE52" s="1"/>
      <c r="QBF52" s="1"/>
      <c r="QBG52" s="1"/>
      <c r="QBH52" s="1"/>
      <c r="QBI52" s="1"/>
      <c r="QBJ52" s="1"/>
      <c r="QBK52" s="1"/>
      <c r="QBL52" s="1"/>
      <c r="QBM52" s="1"/>
      <c r="QBN52" s="1"/>
      <c r="QBO52" s="1"/>
      <c r="QBP52" s="1"/>
      <c r="QBQ52" s="1"/>
      <c r="QBR52" s="1"/>
      <c r="QBS52" s="1"/>
      <c r="QBT52" s="1"/>
      <c r="QBU52" s="1"/>
      <c r="QBV52" s="1"/>
      <c r="QBW52" s="1"/>
      <c r="QBX52" s="1"/>
      <c r="QBY52" s="1"/>
      <c r="QBZ52" s="1"/>
      <c r="QCA52" s="1"/>
      <c r="QCB52" s="1"/>
      <c r="QCC52" s="1"/>
      <c r="QCD52" s="1"/>
      <c r="QCE52" s="1"/>
      <c r="QCF52" s="1"/>
      <c r="QCG52" s="1"/>
      <c r="QCH52" s="1"/>
      <c r="QCI52" s="1"/>
      <c r="QCJ52" s="1"/>
      <c r="QCK52" s="1"/>
      <c r="QCL52" s="1"/>
      <c r="QCM52" s="1"/>
      <c r="QCN52" s="1"/>
      <c r="QCO52" s="1"/>
      <c r="QCP52" s="1"/>
      <c r="QCQ52" s="1"/>
      <c r="QCR52" s="1"/>
      <c r="QCS52" s="1"/>
      <c r="QCT52" s="1"/>
      <c r="QCU52" s="1"/>
      <c r="QCV52" s="1"/>
      <c r="QCW52" s="1"/>
      <c r="QCX52" s="1"/>
      <c r="QCY52" s="1"/>
      <c r="QCZ52" s="1"/>
      <c r="QDA52" s="1"/>
      <c r="QDB52" s="1"/>
      <c r="QDC52" s="1"/>
      <c r="QDD52" s="1"/>
      <c r="QDE52" s="1"/>
      <c r="QDF52" s="1"/>
      <c r="QDG52" s="1"/>
      <c r="QDH52" s="1"/>
      <c r="QDI52" s="1"/>
      <c r="QDJ52" s="1"/>
      <c r="QDK52" s="1"/>
      <c r="QDL52" s="1"/>
      <c r="QDM52" s="1"/>
      <c r="QDN52" s="1"/>
      <c r="QDO52" s="1"/>
      <c r="QDP52" s="1"/>
      <c r="QDQ52" s="1"/>
      <c r="QDR52" s="1"/>
      <c r="QDS52" s="1"/>
      <c r="QDT52" s="1"/>
      <c r="QDU52" s="1"/>
      <c r="QDV52" s="1"/>
      <c r="QDW52" s="1"/>
      <c r="QDX52" s="1"/>
      <c r="QDY52" s="1"/>
      <c r="QDZ52" s="1"/>
      <c r="QEA52" s="1"/>
      <c r="QEB52" s="1"/>
      <c r="QEC52" s="1"/>
      <c r="QED52" s="1"/>
      <c r="QEE52" s="1"/>
      <c r="QEF52" s="1"/>
      <c r="QEG52" s="1"/>
      <c r="QEH52" s="1"/>
      <c r="QEI52" s="1"/>
      <c r="QEJ52" s="1"/>
      <c r="QEK52" s="1"/>
      <c r="QEL52" s="1"/>
      <c r="QEM52" s="1"/>
      <c r="QEN52" s="1"/>
      <c r="QEO52" s="1"/>
      <c r="QEP52" s="1"/>
      <c r="QEQ52" s="1"/>
      <c r="QER52" s="1"/>
      <c r="QES52" s="1"/>
      <c r="QET52" s="1"/>
      <c r="QEU52" s="1"/>
      <c r="QEV52" s="1"/>
      <c r="QEW52" s="1"/>
      <c r="QEX52" s="1"/>
      <c r="QEY52" s="1"/>
      <c r="QEZ52" s="1"/>
      <c r="QFA52" s="1"/>
      <c r="QFB52" s="1"/>
      <c r="QFC52" s="1"/>
      <c r="QFD52" s="1"/>
      <c r="QFE52" s="1"/>
      <c r="QFF52" s="1"/>
      <c r="QFG52" s="1"/>
      <c r="QFH52" s="1"/>
      <c r="QFI52" s="1"/>
      <c r="QFJ52" s="1"/>
      <c r="QFK52" s="1"/>
      <c r="QFL52" s="1"/>
      <c r="QFM52" s="1"/>
      <c r="QFN52" s="1"/>
      <c r="QFO52" s="1"/>
      <c r="QFP52" s="1"/>
      <c r="QFQ52" s="1"/>
      <c r="QFR52" s="1"/>
      <c r="QFS52" s="1"/>
      <c r="QFT52" s="1"/>
      <c r="QFU52" s="1"/>
      <c r="QFV52" s="1"/>
      <c r="QFW52" s="1"/>
      <c r="QFX52" s="1"/>
      <c r="QFY52" s="1"/>
      <c r="QFZ52" s="1"/>
      <c r="QGA52" s="1"/>
      <c r="QGB52" s="1"/>
      <c r="QGC52" s="1"/>
      <c r="QGD52" s="1"/>
      <c r="QGE52" s="1"/>
      <c r="QGF52" s="1"/>
      <c r="QGG52" s="1"/>
      <c r="QGH52" s="1"/>
      <c r="QGI52" s="1"/>
      <c r="QGJ52" s="1"/>
      <c r="QGK52" s="1"/>
      <c r="QGL52" s="1"/>
      <c r="QGM52" s="1"/>
      <c r="QGN52" s="1"/>
      <c r="QGO52" s="1"/>
      <c r="QGP52" s="1"/>
      <c r="QGQ52" s="1"/>
      <c r="QGR52" s="1"/>
      <c r="QGS52" s="1"/>
      <c r="QGT52" s="1"/>
      <c r="QGU52" s="1"/>
      <c r="QGV52" s="1"/>
      <c r="QGW52" s="1"/>
      <c r="QGX52" s="1"/>
      <c r="QGY52" s="1"/>
      <c r="QGZ52" s="1"/>
      <c r="QHA52" s="1"/>
      <c r="QHB52" s="1"/>
      <c r="QHC52" s="1"/>
      <c r="QHD52" s="1"/>
      <c r="QHE52" s="1"/>
      <c r="QHF52" s="1"/>
      <c r="QHG52" s="1"/>
      <c r="QHH52" s="1"/>
      <c r="QHI52" s="1"/>
      <c r="QHJ52" s="1"/>
      <c r="QHK52" s="1"/>
      <c r="QHL52" s="1"/>
      <c r="QHM52" s="1"/>
      <c r="QHN52" s="1"/>
      <c r="QHO52" s="1"/>
      <c r="QHP52" s="1"/>
      <c r="QHQ52" s="1"/>
      <c r="QHR52" s="1"/>
      <c r="QHS52" s="1"/>
      <c r="QHT52" s="1"/>
      <c r="QHU52" s="1"/>
      <c r="QHV52" s="1"/>
      <c r="QHW52" s="1"/>
      <c r="QHX52" s="1"/>
      <c r="QHY52" s="1"/>
      <c r="QHZ52" s="1"/>
      <c r="QIA52" s="1"/>
      <c r="QIB52" s="1"/>
      <c r="QIC52" s="1"/>
      <c r="QID52" s="1"/>
      <c r="QIE52" s="1"/>
      <c r="QIF52" s="1"/>
      <c r="QIG52" s="1"/>
      <c r="QIH52" s="1"/>
      <c r="QII52" s="1"/>
      <c r="QIJ52" s="1"/>
      <c r="QIK52" s="1"/>
      <c r="QIL52" s="1"/>
      <c r="QIM52" s="1"/>
      <c r="QIN52" s="1"/>
      <c r="QIO52" s="1"/>
      <c r="QIP52" s="1"/>
      <c r="QIQ52" s="1"/>
      <c r="QIR52" s="1"/>
      <c r="QIS52" s="1"/>
      <c r="QIT52" s="1"/>
      <c r="QIU52" s="1"/>
      <c r="QIV52" s="1"/>
      <c r="QIW52" s="1"/>
      <c r="QIX52" s="1"/>
      <c r="QIY52" s="1"/>
      <c r="QIZ52" s="1"/>
      <c r="QJA52" s="1"/>
      <c r="QJB52" s="1"/>
      <c r="QJC52" s="1"/>
      <c r="QJD52" s="1"/>
      <c r="QJE52" s="1"/>
      <c r="QJF52" s="1"/>
      <c r="QJG52" s="1"/>
      <c r="QJH52" s="1"/>
      <c r="QJI52" s="1"/>
      <c r="QJJ52" s="1"/>
      <c r="QJK52" s="1"/>
      <c r="QJL52" s="1"/>
      <c r="QJM52" s="1"/>
      <c r="QJN52" s="1"/>
      <c r="QJO52" s="1"/>
      <c r="QJP52" s="1"/>
      <c r="QJQ52" s="1"/>
      <c r="QJR52" s="1"/>
      <c r="QJS52" s="1"/>
      <c r="QJT52" s="1"/>
      <c r="QJU52" s="1"/>
      <c r="QJV52" s="1"/>
      <c r="QJW52" s="1"/>
      <c r="QJX52" s="1"/>
      <c r="QJY52" s="1"/>
      <c r="QJZ52" s="1"/>
      <c r="QKA52" s="1"/>
      <c r="QKB52" s="1"/>
      <c r="QKC52" s="1"/>
      <c r="QKD52" s="1"/>
      <c r="QKE52" s="1"/>
      <c r="QKF52" s="1"/>
      <c r="QKG52" s="1"/>
      <c r="QKH52" s="1"/>
      <c r="QKI52" s="1"/>
      <c r="QKJ52" s="1"/>
      <c r="QKK52" s="1"/>
      <c r="QKL52" s="1"/>
      <c r="QKM52" s="1"/>
      <c r="QKN52" s="1"/>
      <c r="QKO52" s="1"/>
      <c r="QKP52" s="1"/>
      <c r="QKQ52" s="1"/>
      <c r="QKR52" s="1"/>
      <c r="QKS52" s="1"/>
      <c r="QKT52" s="1"/>
      <c r="QKU52" s="1"/>
      <c r="QKV52" s="1"/>
      <c r="QKW52" s="1"/>
      <c r="QKX52" s="1"/>
      <c r="QKY52" s="1"/>
      <c r="QKZ52" s="1"/>
      <c r="QLA52" s="1"/>
      <c r="QLB52" s="1"/>
      <c r="QLC52" s="1"/>
      <c r="QLD52" s="1"/>
      <c r="QLE52" s="1"/>
      <c r="QLF52" s="1"/>
      <c r="QLG52" s="1"/>
      <c r="QLH52" s="1"/>
      <c r="QLI52" s="1"/>
      <c r="QLJ52" s="1"/>
      <c r="QLK52" s="1"/>
      <c r="QLL52" s="1"/>
      <c r="QLM52" s="1"/>
      <c r="QLN52" s="1"/>
      <c r="QLO52" s="1"/>
      <c r="QLP52" s="1"/>
      <c r="QLQ52" s="1"/>
      <c r="QLR52" s="1"/>
      <c r="QLS52" s="1"/>
      <c r="QLT52" s="1"/>
      <c r="QLU52" s="1"/>
      <c r="QLV52" s="1"/>
      <c r="QLW52" s="1"/>
      <c r="QLX52" s="1"/>
      <c r="QLY52" s="1"/>
      <c r="QLZ52" s="1"/>
      <c r="QMA52" s="1"/>
      <c r="QMB52" s="1"/>
      <c r="QMC52" s="1"/>
      <c r="QMD52" s="1"/>
      <c r="QME52" s="1"/>
      <c r="QMF52" s="1"/>
      <c r="QMG52" s="1"/>
      <c r="QMH52" s="1"/>
      <c r="QMI52" s="1"/>
      <c r="QMJ52" s="1"/>
      <c r="QMK52" s="1"/>
      <c r="QML52" s="1"/>
      <c r="QMM52" s="1"/>
      <c r="QMN52" s="1"/>
      <c r="QMO52" s="1"/>
      <c r="QMP52" s="1"/>
      <c r="QMQ52" s="1"/>
      <c r="QMR52" s="1"/>
      <c r="QMS52" s="1"/>
      <c r="QMT52" s="1"/>
      <c r="QMU52" s="1"/>
      <c r="QMV52" s="1"/>
      <c r="QMW52" s="1"/>
      <c r="QMX52" s="1"/>
      <c r="QMY52" s="1"/>
      <c r="QMZ52" s="1"/>
      <c r="QNA52" s="1"/>
      <c r="QNB52" s="1"/>
      <c r="QNC52" s="1"/>
      <c r="QND52" s="1"/>
      <c r="QNE52" s="1"/>
      <c r="QNF52" s="1"/>
      <c r="QNG52" s="1"/>
      <c r="QNH52" s="1"/>
      <c r="QNI52" s="1"/>
      <c r="QNJ52" s="1"/>
      <c r="QNK52" s="1"/>
      <c r="QNL52" s="1"/>
      <c r="QNM52" s="1"/>
      <c r="QNN52" s="1"/>
      <c r="QNO52" s="1"/>
      <c r="QNP52" s="1"/>
      <c r="QNQ52" s="1"/>
      <c r="QNR52" s="1"/>
      <c r="QNS52" s="1"/>
      <c r="QNT52" s="1"/>
      <c r="QNU52" s="1"/>
      <c r="QNV52" s="1"/>
      <c r="QNW52" s="1"/>
      <c r="QNX52" s="1"/>
      <c r="QNY52" s="1"/>
      <c r="QNZ52" s="1"/>
      <c r="QOA52" s="1"/>
      <c r="QOB52" s="1"/>
      <c r="QOC52" s="1"/>
      <c r="QOD52" s="1"/>
      <c r="QOE52" s="1"/>
      <c r="QOF52" s="1"/>
      <c r="QOG52" s="1"/>
      <c r="QOH52" s="1"/>
      <c r="QOI52" s="1"/>
      <c r="QOJ52" s="1"/>
      <c r="QOK52" s="1"/>
      <c r="QOL52" s="1"/>
      <c r="QOM52" s="1"/>
      <c r="QON52" s="1"/>
      <c r="QOO52" s="1"/>
      <c r="QOP52" s="1"/>
      <c r="QOQ52" s="1"/>
      <c r="QOR52" s="1"/>
      <c r="QOS52" s="1"/>
      <c r="QOT52" s="1"/>
      <c r="QOU52" s="1"/>
      <c r="QOV52" s="1"/>
      <c r="QOW52" s="1"/>
      <c r="QOX52" s="1"/>
      <c r="QOY52" s="1"/>
      <c r="QOZ52" s="1"/>
      <c r="QPA52" s="1"/>
      <c r="QPB52" s="1"/>
      <c r="QPC52" s="1"/>
      <c r="QPD52" s="1"/>
      <c r="QPE52" s="1"/>
      <c r="QPF52" s="1"/>
      <c r="QPG52" s="1"/>
      <c r="QPH52" s="1"/>
      <c r="QPI52" s="1"/>
      <c r="QPJ52" s="1"/>
      <c r="QPK52" s="1"/>
      <c r="QPL52" s="1"/>
      <c r="QPM52" s="1"/>
      <c r="QPN52" s="1"/>
      <c r="QPO52" s="1"/>
      <c r="QPP52" s="1"/>
      <c r="QPQ52" s="1"/>
      <c r="QPR52" s="1"/>
      <c r="QPS52" s="1"/>
      <c r="QPT52" s="1"/>
      <c r="QPU52" s="1"/>
      <c r="QPV52" s="1"/>
      <c r="QPW52" s="1"/>
      <c r="QPX52" s="1"/>
      <c r="QPY52" s="1"/>
      <c r="QPZ52" s="1"/>
      <c r="QQA52" s="1"/>
      <c r="QQB52" s="1"/>
      <c r="QQC52" s="1"/>
      <c r="QQD52" s="1"/>
      <c r="QQE52" s="1"/>
      <c r="QQF52" s="1"/>
      <c r="QQG52" s="1"/>
      <c r="QQH52" s="1"/>
      <c r="QQI52" s="1"/>
      <c r="QQJ52" s="1"/>
      <c r="QQK52" s="1"/>
      <c r="QQL52" s="1"/>
      <c r="QQM52" s="1"/>
      <c r="QQN52" s="1"/>
      <c r="QQO52" s="1"/>
      <c r="QQP52" s="1"/>
      <c r="QQQ52" s="1"/>
      <c r="QQR52" s="1"/>
      <c r="QQS52" s="1"/>
      <c r="QQT52" s="1"/>
      <c r="QQU52" s="1"/>
      <c r="QQV52" s="1"/>
      <c r="QQW52" s="1"/>
      <c r="QQX52" s="1"/>
      <c r="QQY52" s="1"/>
      <c r="QQZ52" s="1"/>
      <c r="QRA52" s="1"/>
      <c r="QRB52" s="1"/>
      <c r="QRC52" s="1"/>
      <c r="QRD52" s="1"/>
      <c r="QRE52" s="1"/>
      <c r="QRF52" s="1"/>
      <c r="QRG52" s="1"/>
      <c r="QRH52" s="1"/>
      <c r="QRI52" s="1"/>
      <c r="QRJ52" s="1"/>
      <c r="QRK52" s="1"/>
      <c r="QRL52" s="1"/>
      <c r="QRM52" s="1"/>
      <c r="QRN52" s="1"/>
      <c r="QRO52" s="1"/>
      <c r="QRP52" s="1"/>
      <c r="QRQ52" s="1"/>
      <c r="QRR52" s="1"/>
      <c r="QRS52" s="1"/>
      <c r="QRT52" s="1"/>
      <c r="QRU52" s="1"/>
      <c r="QRV52" s="1"/>
      <c r="QRW52" s="1"/>
      <c r="QRX52" s="1"/>
      <c r="QRY52" s="1"/>
      <c r="QRZ52" s="1"/>
      <c r="QSA52" s="1"/>
      <c r="QSB52" s="1"/>
      <c r="QSC52" s="1"/>
      <c r="QSD52" s="1"/>
      <c r="QSE52" s="1"/>
      <c r="QSF52" s="1"/>
      <c r="QSG52" s="1"/>
      <c r="QSH52" s="1"/>
      <c r="QSI52" s="1"/>
      <c r="QSJ52" s="1"/>
      <c r="QSK52" s="1"/>
      <c r="QSL52" s="1"/>
      <c r="QSM52" s="1"/>
      <c r="QSN52" s="1"/>
      <c r="QSO52" s="1"/>
      <c r="QSP52" s="1"/>
      <c r="QSQ52" s="1"/>
      <c r="QSR52" s="1"/>
      <c r="QSS52" s="1"/>
      <c r="QST52" s="1"/>
      <c r="QSU52" s="1"/>
      <c r="QSV52" s="1"/>
      <c r="QSW52" s="1"/>
      <c r="QSX52" s="1"/>
      <c r="QSY52" s="1"/>
      <c r="QSZ52" s="1"/>
      <c r="QTA52" s="1"/>
      <c r="QTB52" s="1"/>
      <c r="QTC52" s="1"/>
      <c r="QTD52" s="1"/>
      <c r="QTE52" s="1"/>
      <c r="QTF52" s="1"/>
      <c r="QTG52" s="1"/>
      <c r="QTH52" s="1"/>
      <c r="QTI52" s="1"/>
      <c r="QTJ52" s="1"/>
      <c r="QTK52" s="1"/>
      <c r="QTL52" s="1"/>
      <c r="QTM52" s="1"/>
      <c r="QTN52" s="1"/>
      <c r="QTO52" s="1"/>
      <c r="QTP52" s="1"/>
      <c r="QTQ52" s="1"/>
      <c r="QTR52" s="1"/>
      <c r="QTS52" s="1"/>
      <c r="QTT52" s="1"/>
      <c r="QTU52" s="1"/>
      <c r="QTV52" s="1"/>
      <c r="QTW52" s="1"/>
      <c r="QTX52" s="1"/>
      <c r="QTY52" s="1"/>
      <c r="QTZ52" s="1"/>
      <c r="QUA52" s="1"/>
      <c r="QUB52" s="1"/>
      <c r="QUC52" s="1"/>
      <c r="QUD52" s="1"/>
      <c r="QUE52" s="1"/>
      <c r="QUF52" s="1"/>
      <c r="QUG52" s="1"/>
      <c r="QUH52" s="1"/>
      <c r="QUI52" s="1"/>
      <c r="QUJ52" s="1"/>
      <c r="QUK52" s="1"/>
      <c r="QUL52" s="1"/>
      <c r="QUM52" s="1"/>
      <c r="QUN52" s="1"/>
      <c r="QUO52" s="1"/>
      <c r="QUP52" s="1"/>
      <c r="QUQ52" s="1"/>
      <c r="QUR52" s="1"/>
      <c r="QUS52" s="1"/>
      <c r="QUT52" s="1"/>
      <c r="QUU52" s="1"/>
      <c r="QUV52" s="1"/>
      <c r="QUW52" s="1"/>
      <c r="QUX52" s="1"/>
      <c r="QUY52" s="1"/>
      <c r="QUZ52" s="1"/>
      <c r="QVA52" s="1"/>
      <c r="QVB52" s="1"/>
      <c r="QVC52" s="1"/>
      <c r="QVD52" s="1"/>
      <c r="QVE52" s="1"/>
      <c r="QVF52" s="1"/>
      <c r="QVG52" s="1"/>
      <c r="QVH52" s="1"/>
      <c r="QVI52" s="1"/>
      <c r="QVJ52" s="1"/>
      <c r="QVK52" s="1"/>
      <c r="QVL52" s="1"/>
      <c r="QVM52" s="1"/>
      <c r="QVN52" s="1"/>
      <c r="QVO52" s="1"/>
      <c r="QVP52" s="1"/>
      <c r="QVQ52" s="1"/>
      <c r="QVR52" s="1"/>
      <c r="QVS52" s="1"/>
      <c r="QVT52" s="1"/>
      <c r="QVU52" s="1"/>
      <c r="QVV52" s="1"/>
      <c r="QVW52" s="1"/>
      <c r="QVX52" s="1"/>
      <c r="QVY52" s="1"/>
      <c r="QVZ52" s="1"/>
      <c r="QWA52" s="1"/>
      <c r="QWB52" s="1"/>
      <c r="QWC52" s="1"/>
      <c r="QWD52" s="1"/>
      <c r="QWE52" s="1"/>
      <c r="QWF52" s="1"/>
      <c r="QWG52" s="1"/>
      <c r="QWH52" s="1"/>
      <c r="QWI52" s="1"/>
      <c r="QWJ52" s="1"/>
      <c r="QWK52" s="1"/>
      <c r="QWL52" s="1"/>
      <c r="QWM52" s="1"/>
      <c r="QWN52" s="1"/>
      <c r="QWO52" s="1"/>
      <c r="QWP52" s="1"/>
      <c r="QWQ52" s="1"/>
      <c r="QWR52" s="1"/>
      <c r="QWS52" s="1"/>
      <c r="QWT52" s="1"/>
      <c r="QWU52" s="1"/>
      <c r="QWV52" s="1"/>
      <c r="QWW52" s="1"/>
      <c r="QWX52" s="1"/>
      <c r="QWY52" s="1"/>
      <c r="QWZ52" s="1"/>
      <c r="QXA52" s="1"/>
      <c r="QXB52" s="1"/>
      <c r="QXC52" s="1"/>
      <c r="QXD52" s="1"/>
      <c r="QXE52" s="1"/>
      <c r="QXF52" s="1"/>
      <c r="QXG52" s="1"/>
      <c r="QXH52" s="1"/>
      <c r="QXI52" s="1"/>
      <c r="QXJ52" s="1"/>
      <c r="QXK52" s="1"/>
      <c r="QXL52" s="1"/>
      <c r="QXM52" s="1"/>
      <c r="QXN52" s="1"/>
      <c r="QXO52" s="1"/>
      <c r="QXP52" s="1"/>
      <c r="QXQ52" s="1"/>
      <c r="QXR52" s="1"/>
      <c r="QXS52" s="1"/>
      <c r="QXT52" s="1"/>
      <c r="QXU52" s="1"/>
      <c r="QXV52" s="1"/>
      <c r="QXW52" s="1"/>
      <c r="QXX52" s="1"/>
      <c r="QXY52" s="1"/>
      <c r="QXZ52" s="1"/>
      <c r="QYA52" s="1"/>
      <c r="QYB52" s="1"/>
      <c r="QYC52" s="1"/>
      <c r="QYD52" s="1"/>
      <c r="QYE52" s="1"/>
      <c r="QYF52" s="1"/>
      <c r="QYG52" s="1"/>
      <c r="QYH52" s="1"/>
      <c r="QYI52" s="1"/>
      <c r="QYJ52" s="1"/>
      <c r="QYK52" s="1"/>
      <c r="QYL52" s="1"/>
      <c r="QYM52" s="1"/>
      <c r="QYN52" s="1"/>
      <c r="QYO52" s="1"/>
      <c r="QYP52" s="1"/>
      <c r="QYQ52" s="1"/>
      <c r="QYR52" s="1"/>
      <c r="QYS52" s="1"/>
      <c r="QYT52" s="1"/>
      <c r="QYU52" s="1"/>
      <c r="QYV52" s="1"/>
      <c r="QYW52" s="1"/>
      <c r="QYX52" s="1"/>
      <c r="QYY52" s="1"/>
      <c r="QYZ52" s="1"/>
      <c r="QZA52" s="1"/>
      <c r="QZB52" s="1"/>
      <c r="QZC52" s="1"/>
      <c r="QZD52" s="1"/>
      <c r="QZE52" s="1"/>
      <c r="QZF52" s="1"/>
      <c r="QZG52" s="1"/>
      <c r="QZH52" s="1"/>
      <c r="QZI52" s="1"/>
      <c r="QZJ52" s="1"/>
      <c r="QZK52" s="1"/>
      <c r="QZL52" s="1"/>
      <c r="QZM52" s="1"/>
      <c r="QZN52" s="1"/>
      <c r="QZO52" s="1"/>
      <c r="QZP52" s="1"/>
      <c r="QZQ52" s="1"/>
      <c r="QZR52" s="1"/>
      <c r="QZS52" s="1"/>
      <c r="QZT52" s="1"/>
      <c r="QZU52" s="1"/>
      <c r="QZV52" s="1"/>
      <c r="QZW52" s="1"/>
      <c r="QZX52" s="1"/>
      <c r="QZY52" s="1"/>
      <c r="QZZ52" s="1"/>
      <c r="RAA52" s="1"/>
      <c r="RAB52" s="1"/>
      <c r="RAC52" s="1"/>
      <c r="RAD52" s="1"/>
      <c r="RAE52" s="1"/>
      <c r="RAF52" s="1"/>
      <c r="RAG52" s="1"/>
      <c r="RAH52" s="1"/>
      <c r="RAI52" s="1"/>
      <c r="RAJ52" s="1"/>
      <c r="RAK52" s="1"/>
      <c r="RAL52" s="1"/>
      <c r="RAM52" s="1"/>
      <c r="RAN52" s="1"/>
      <c r="RAO52" s="1"/>
      <c r="RAP52" s="1"/>
      <c r="RAQ52" s="1"/>
      <c r="RAR52" s="1"/>
      <c r="RAS52" s="1"/>
      <c r="RAT52" s="1"/>
      <c r="RAU52" s="1"/>
      <c r="RAV52" s="1"/>
      <c r="RAW52" s="1"/>
      <c r="RAX52" s="1"/>
      <c r="RAY52" s="1"/>
      <c r="RAZ52" s="1"/>
      <c r="RBA52" s="1"/>
      <c r="RBB52" s="1"/>
      <c r="RBC52" s="1"/>
      <c r="RBD52" s="1"/>
      <c r="RBE52" s="1"/>
      <c r="RBF52" s="1"/>
      <c r="RBG52" s="1"/>
      <c r="RBH52" s="1"/>
      <c r="RBI52" s="1"/>
      <c r="RBJ52" s="1"/>
      <c r="RBK52" s="1"/>
      <c r="RBL52" s="1"/>
      <c r="RBM52" s="1"/>
      <c r="RBN52" s="1"/>
      <c r="RBO52" s="1"/>
      <c r="RBP52" s="1"/>
      <c r="RBQ52" s="1"/>
      <c r="RBR52" s="1"/>
      <c r="RBS52" s="1"/>
      <c r="RBT52" s="1"/>
      <c r="RBU52" s="1"/>
      <c r="RBV52" s="1"/>
      <c r="RBW52" s="1"/>
      <c r="RBX52" s="1"/>
      <c r="RBY52" s="1"/>
      <c r="RBZ52" s="1"/>
      <c r="RCA52" s="1"/>
      <c r="RCB52" s="1"/>
      <c r="RCC52" s="1"/>
      <c r="RCD52" s="1"/>
      <c r="RCE52" s="1"/>
      <c r="RCF52" s="1"/>
      <c r="RCG52" s="1"/>
      <c r="RCH52" s="1"/>
      <c r="RCI52" s="1"/>
      <c r="RCJ52" s="1"/>
      <c r="RCK52" s="1"/>
      <c r="RCL52" s="1"/>
      <c r="RCM52" s="1"/>
      <c r="RCN52" s="1"/>
      <c r="RCO52" s="1"/>
      <c r="RCP52" s="1"/>
      <c r="RCQ52" s="1"/>
      <c r="RCR52" s="1"/>
      <c r="RCS52" s="1"/>
      <c r="RCT52" s="1"/>
      <c r="RCU52" s="1"/>
      <c r="RCV52" s="1"/>
      <c r="RCW52" s="1"/>
      <c r="RCX52" s="1"/>
      <c r="RCY52" s="1"/>
      <c r="RCZ52" s="1"/>
      <c r="RDA52" s="1"/>
      <c r="RDB52" s="1"/>
      <c r="RDC52" s="1"/>
      <c r="RDD52" s="1"/>
      <c r="RDE52" s="1"/>
      <c r="RDF52" s="1"/>
      <c r="RDG52" s="1"/>
      <c r="RDH52" s="1"/>
      <c r="RDI52" s="1"/>
      <c r="RDJ52" s="1"/>
      <c r="RDK52" s="1"/>
      <c r="RDL52" s="1"/>
      <c r="RDM52" s="1"/>
      <c r="RDN52" s="1"/>
      <c r="RDO52" s="1"/>
      <c r="RDP52" s="1"/>
      <c r="RDQ52" s="1"/>
      <c r="RDR52" s="1"/>
      <c r="RDS52" s="1"/>
      <c r="RDT52" s="1"/>
      <c r="RDU52" s="1"/>
      <c r="RDV52" s="1"/>
      <c r="RDW52" s="1"/>
      <c r="RDX52" s="1"/>
      <c r="RDY52" s="1"/>
      <c r="RDZ52" s="1"/>
      <c r="REA52" s="1"/>
      <c r="REB52" s="1"/>
      <c r="REC52" s="1"/>
      <c r="RED52" s="1"/>
      <c r="REE52" s="1"/>
      <c r="REF52" s="1"/>
      <c r="REG52" s="1"/>
      <c r="REH52" s="1"/>
      <c r="REI52" s="1"/>
      <c r="REJ52" s="1"/>
      <c r="REK52" s="1"/>
      <c r="REL52" s="1"/>
      <c r="REM52" s="1"/>
      <c r="REN52" s="1"/>
      <c r="REO52" s="1"/>
      <c r="REP52" s="1"/>
      <c r="REQ52" s="1"/>
      <c r="RER52" s="1"/>
      <c r="RES52" s="1"/>
      <c r="RET52" s="1"/>
      <c r="REU52" s="1"/>
      <c r="REV52" s="1"/>
      <c r="REW52" s="1"/>
      <c r="REX52" s="1"/>
      <c r="REY52" s="1"/>
      <c r="REZ52" s="1"/>
      <c r="RFA52" s="1"/>
      <c r="RFB52" s="1"/>
      <c r="RFC52" s="1"/>
      <c r="RFD52" s="1"/>
      <c r="RFE52" s="1"/>
      <c r="RFF52" s="1"/>
      <c r="RFG52" s="1"/>
      <c r="RFH52" s="1"/>
      <c r="RFI52" s="1"/>
      <c r="RFJ52" s="1"/>
      <c r="RFK52" s="1"/>
      <c r="RFL52" s="1"/>
      <c r="RFM52" s="1"/>
      <c r="RFN52" s="1"/>
      <c r="RFO52" s="1"/>
      <c r="RFP52" s="1"/>
      <c r="RFQ52" s="1"/>
      <c r="RFR52" s="1"/>
      <c r="RFS52" s="1"/>
      <c r="RFT52" s="1"/>
      <c r="RFU52" s="1"/>
      <c r="RFV52" s="1"/>
      <c r="RFW52" s="1"/>
      <c r="RFX52" s="1"/>
      <c r="RFY52" s="1"/>
      <c r="RFZ52" s="1"/>
      <c r="RGA52" s="1"/>
      <c r="RGB52" s="1"/>
      <c r="RGC52" s="1"/>
      <c r="RGD52" s="1"/>
      <c r="RGE52" s="1"/>
      <c r="RGF52" s="1"/>
      <c r="RGG52" s="1"/>
      <c r="RGH52" s="1"/>
      <c r="RGI52" s="1"/>
      <c r="RGJ52" s="1"/>
      <c r="RGK52" s="1"/>
      <c r="RGL52" s="1"/>
      <c r="RGM52" s="1"/>
      <c r="RGN52" s="1"/>
      <c r="RGO52" s="1"/>
      <c r="RGP52" s="1"/>
      <c r="RGQ52" s="1"/>
      <c r="RGR52" s="1"/>
      <c r="RGS52" s="1"/>
      <c r="RGT52" s="1"/>
      <c r="RGU52" s="1"/>
      <c r="RGV52" s="1"/>
      <c r="RGW52" s="1"/>
      <c r="RGX52" s="1"/>
      <c r="RGY52" s="1"/>
      <c r="RGZ52" s="1"/>
      <c r="RHA52" s="1"/>
      <c r="RHB52" s="1"/>
      <c r="RHC52" s="1"/>
      <c r="RHD52" s="1"/>
      <c r="RHE52" s="1"/>
      <c r="RHF52" s="1"/>
      <c r="RHG52" s="1"/>
      <c r="RHH52" s="1"/>
      <c r="RHI52" s="1"/>
      <c r="RHJ52" s="1"/>
      <c r="RHK52" s="1"/>
      <c r="RHL52" s="1"/>
      <c r="RHM52" s="1"/>
      <c r="RHN52" s="1"/>
      <c r="RHO52" s="1"/>
      <c r="RHP52" s="1"/>
      <c r="RHQ52" s="1"/>
      <c r="RHR52" s="1"/>
      <c r="RHS52" s="1"/>
      <c r="RHT52" s="1"/>
      <c r="RHU52" s="1"/>
      <c r="RHV52" s="1"/>
      <c r="RHW52" s="1"/>
      <c r="RHX52" s="1"/>
      <c r="RHY52" s="1"/>
      <c r="RHZ52" s="1"/>
      <c r="RIA52" s="1"/>
      <c r="RIB52" s="1"/>
      <c r="RIC52" s="1"/>
      <c r="RID52" s="1"/>
      <c r="RIE52" s="1"/>
      <c r="RIF52" s="1"/>
      <c r="RIG52" s="1"/>
      <c r="RIH52" s="1"/>
      <c r="RII52" s="1"/>
      <c r="RIJ52" s="1"/>
      <c r="RIK52" s="1"/>
      <c r="RIL52" s="1"/>
      <c r="RIM52" s="1"/>
      <c r="RIN52" s="1"/>
      <c r="RIO52" s="1"/>
      <c r="RIP52" s="1"/>
      <c r="RIQ52" s="1"/>
      <c r="RIR52" s="1"/>
      <c r="RIS52" s="1"/>
      <c r="RIT52" s="1"/>
      <c r="RIU52" s="1"/>
      <c r="RIV52" s="1"/>
      <c r="RIW52" s="1"/>
      <c r="RIX52" s="1"/>
      <c r="RIY52" s="1"/>
      <c r="RIZ52" s="1"/>
      <c r="RJA52" s="1"/>
      <c r="RJB52" s="1"/>
      <c r="RJC52" s="1"/>
      <c r="RJD52" s="1"/>
      <c r="RJE52" s="1"/>
      <c r="RJF52" s="1"/>
      <c r="RJG52" s="1"/>
      <c r="RJH52" s="1"/>
      <c r="RJI52" s="1"/>
      <c r="RJJ52" s="1"/>
      <c r="RJK52" s="1"/>
      <c r="RJL52" s="1"/>
      <c r="RJM52" s="1"/>
      <c r="RJN52" s="1"/>
      <c r="RJO52" s="1"/>
      <c r="RJP52" s="1"/>
      <c r="RJQ52" s="1"/>
      <c r="RJR52" s="1"/>
      <c r="RJS52" s="1"/>
      <c r="RJT52" s="1"/>
      <c r="RJU52" s="1"/>
      <c r="RJV52" s="1"/>
      <c r="RJW52" s="1"/>
      <c r="RJX52" s="1"/>
      <c r="RJY52" s="1"/>
      <c r="RJZ52" s="1"/>
      <c r="RKA52" s="1"/>
      <c r="RKB52" s="1"/>
      <c r="RKC52" s="1"/>
      <c r="RKD52" s="1"/>
      <c r="RKE52" s="1"/>
      <c r="RKF52" s="1"/>
      <c r="RKG52" s="1"/>
      <c r="RKH52" s="1"/>
      <c r="RKI52" s="1"/>
      <c r="RKJ52" s="1"/>
      <c r="RKK52" s="1"/>
      <c r="RKL52" s="1"/>
      <c r="RKM52" s="1"/>
      <c r="RKN52" s="1"/>
      <c r="RKO52" s="1"/>
      <c r="RKP52" s="1"/>
      <c r="RKQ52" s="1"/>
      <c r="RKR52" s="1"/>
      <c r="RKS52" s="1"/>
      <c r="RKT52" s="1"/>
      <c r="RKU52" s="1"/>
      <c r="RKV52" s="1"/>
      <c r="RKW52" s="1"/>
      <c r="RKX52" s="1"/>
      <c r="RKY52" s="1"/>
      <c r="RKZ52" s="1"/>
      <c r="RLA52" s="1"/>
      <c r="RLB52" s="1"/>
      <c r="RLC52" s="1"/>
      <c r="RLD52" s="1"/>
      <c r="RLE52" s="1"/>
      <c r="RLF52" s="1"/>
      <c r="RLG52" s="1"/>
      <c r="RLH52" s="1"/>
      <c r="RLI52" s="1"/>
      <c r="RLJ52" s="1"/>
      <c r="RLK52" s="1"/>
      <c r="RLL52" s="1"/>
      <c r="RLM52" s="1"/>
      <c r="RLN52" s="1"/>
      <c r="RLO52" s="1"/>
      <c r="RLP52" s="1"/>
      <c r="RLQ52" s="1"/>
      <c r="RLR52" s="1"/>
      <c r="RLS52" s="1"/>
      <c r="RLT52" s="1"/>
      <c r="RLU52" s="1"/>
      <c r="RLV52" s="1"/>
      <c r="RLW52" s="1"/>
      <c r="RLX52" s="1"/>
      <c r="RLY52" s="1"/>
      <c r="RLZ52" s="1"/>
      <c r="RMA52" s="1"/>
      <c r="RMB52" s="1"/>
      <c r="RMC52" s="1"/>
      <c r="RMD52" s="1"/>
      <c r="RME52" s="1"/>
      <c r="RMF52" s="1"/>
      <c r="RMG52" s="1"/>
      <c r="RMH52" s="1"/>
      <c r="RMI52" s="1"/>
      <c r="RMJ52" s="1"/>
      <c r="RMK52" s="1"/>
      <c r="RML52" s="1"/>
      <c r="RMM52" s="1"/>
      <c r="RMN52" s="1"/>
      <c r="RMO52" s="1"/>
      <c r="RMP52" s="1"/>
      <c r="RMQ52" s="1"/>
      <c r="RMR52" s="1"/>
      <c r="RMS52" s="1"/>
      <c r="RMT52" s="1"/>
      <c r="RMU52" s="1"/>
      <c r="RMV52" s="1"/>
      <c r="RMW52" s="1"/>
      <c r="RMX52" s="1"/>
      <c r="RMY52" s="1"/>
      <c r="RMZ52" s="1"/>
      <c r="RNA52" s="1"/>
      <c r="RNB52" s="1"/>
      <c r="RNC52" s="1"/>
      <c r="RND52" s="1"/>
      <c r="RNE52" s="1"/>
      <c r="RNF52" s="1"/>
      <c r="RNG52" s="1"/>
      <c r="RNH52" s="1"/>
      <c r="RNI52" s="1"/>
      <c r="RNJ52" s="1"/>
      <c r="RNK52" s="1"/>
      <c r="RNL52" s="1"/>
      <c r="RNM52" s="1"/>
      <c r="RNN52" s="1"/>
      <c r="RNO52" s="1"/>
      <c r="RNP52" s="1"/>
      <c r="RNQ52" s="1"/>
      <c r="RNR52" s="1"/>
      <c r="RNS52" s="1"/>
      <c r="RNT52" s="1"/>
      <c r="RNU52" s="1"/>
      <c r="RNV52" s="1"/>
      <c r="RNW52" s="1"/>
      <c r="RNX52" s="1"/>
      <c r="RNY52" s="1"/>
      <c r="RNZ52" s="1"/>
      <c r="ROA52" s="1"/>
      <c r="ROB52" s="1"/>
      <c r="ROC52" s="1"/>
      <c r="ROD52" s="1"/>
      <c r="ROE52" s="1"/>
      <c r="ROF52" s="1"/>
      <c r="ROG52" s="1"/>
      <c r="ROH52" s="1"/>
      <c r="ROI52" s="1"/>
      <c r="ROJ52" s="1"/>
      <c r="ROK52" s="1"/>
      <c r="ROL52" s="1"/>
      <c r="ROM52" s="1"/>
      <c r="RON52" s="1"/>
      <c r="ROO52" s="1"/>
      <c r="ROP52" s="1"/>
      <c r="ROQ52" s="1"/>
      <c r="ROR52" s="1"/>
      <c r="ROS52" s="1"/>
      <c r="ROT52" s="1"/>
      <c r="ROU52" s="1"/>
      <c r="ROV52" s="1"/>
      <c r="ROW52" s="1"/>
      <c r="ROX52" s="1"/>
      <c r="ROY52" s="1"/>
      <c r="ROZ52" s="1"/>
      <c r="RPA52" s="1"/>
      <c r="RPB52" s="1"/>
      <c r="RPC52" s="1"/>
      <c r="RPD52" s="1"/>
      <c r="RPE52" s="1"/>
      <c r="RPF52" s="1"/>
      <c r="RPG52" s="1"/>
      <c r="RPH52" s="1"/>
      <c r="RPI52" s="1"/>
      <c r="RPJ52" s="1"/>
      <c r="RPK52" s="1"/>
      <c r="RPL52" s="1"/>
      <c r="RPM52" s="1"/>
      <c r="RPN52" s="1"/>
      <c r="RPO52" s="1"/>
      <c r="RPP52" s="1"/>
      <c r="RPQ52" s="1"/>
      <c r="RPR52" s="1"/>
      <c r="RPS52" s="1"/>
      <c r="RPT52" s="1"/>
      <c r="RPU52" s="1"/>
      <c r="RPV52" s="1"/>
      <c r="RPW52" s="1"/>
      <c r="RPX52" s="1"/>
      <c r="RPY52" s="1"/>
      <c r="RPZ52" s="1"/>
      <c r="RQA52" s="1"/>
      <c r="RQB52" s="1"/>
      <c r="RQC52" s="1"/>
      <c r="RQD52" s="1"/>
      <c r="RQE52" s="1"/>
      <c r="RQF52" s="1"/>
      <c r="RQG52" s="1"/>
      <c r="RQH52" s="1"/>
      <c r="RQI52" s="1"/>
      <c r="RQJ52" s="1"/>
      <c r="RQK52" s="1"/>
      <c r="RQL52" s="1"/>
      <c r="RQM52" s="1"/>
      <c r="RQN52" s="1"/>
      <c r="RQO52" s="1"/>
      <c r="RQP52" s="1"/>
      <c r="RQQ52" s="1"/>
      <c r="RQR52" s="1"/>
      <c r="RQS52" s="1"/>
      <c r="RQT52" s="1"/>
      <c r="RQU52" s="1"/>
      <c r="RQV52" s="1"/>
      <c r="RQW52" s="1"/>
      <c r="RQX52" s="1"/>
      <c r="RQY52" s="1"/>
      <c r="RQZ52" s="1"/>
      <c r="RRA52" s="1"/>
      <c r="RRB52" s="1"/>
      <c r="RRC52" s="1"/>
      <c r="RRD52" s="1"/>
      <c r="RRE52" s="1"/>
      <c r="RRF52" s="1"/>
      <c r="RRG52" s="1"/>
      <c r="RRH52" s="1"/>
      <c r="RRI52" s="1"/>
      <c r="RRJ52" s="1"/>
      <c r="RRK52" s="1"/>
      <c r="RRL52" s="1"/>
      <c r="RRM52" s="1"/>
      <c r="RRN52" s="1"/>
      <c r="RRO52" s="1"/>
      <c r="RRP52" s="1"/>
      <c r="RRQ52" s="1"/>
      <c r="RRR52" s="1"/>
      <c r="RRS52" s="1"/>
      <c r="RRT52" s="1"/>
      <c r="RRU52" s="1"/>
      <c r="RRV52" s="1"/>
      <c r="RRW52" s="1"/>
      <c r="RRX52" s="1"/>
      <c r="RRY52" s="1"/>
      <c r="RRZ52" s="1"/>
      <c r="RSA52" s="1"/>
      <c r="RSB52" s="1"/>
      <c r="RSC52" s="1"/>
      <c r="RSD52" s="1"/>
      <c r="RSE52" s="1"/>
      <c r="RSF52" s="1"/>
      <c r="RSG52" s="1"/>
      <c r="RSH52" s="1"/>
      <c r="RSI52" s="1"/>
      <c r="RSJ52" s="1"/>
      <c r="RSK52" s="1"/>
      <c r="RSL52" s="1"/>
      <c r="RSM52" s="1"/>
      <c r="RSN52" s="1"/>
      <c r="RSO52" s="1"/>
      <c r="RSP52" s="1"/>
      <c r="RSQ52" s="1"/>
      <c r="RSR52" s="1"/>
      <c r="RSS52" s="1"/>
      <c r="RST52" s="1"/>
      <c r="RSU52" s="1"/>
      <c r="RSV52" s="1"/>
      <c r="RSW52" s="1"/>
      <c r="RSX52" s="1"/>
      <c r="RSY52" s="1"/>
      <c r="RSZ52" s="1"/>
      <c r="RTA52" s="1"/>
      <c r="RTB52" s="1"/>
      <c r="RTC52" s="1"/>
      <c r="RTD52" s="1"/>
      <c r="RTE52" s="1"/>
      <c r="RTF52" s="1"/>
      <c r="RTG52" s="1"/>
      <c r="RTH52" s="1"/>
      <c r="RTI52" s="1"/>
      <c r="RTJ52" s="1"/>
      <c r="RTK52" s="1"/>
      <c r="RTL52" s="1"/>
      <c r="RTM52" s="1"/>
      <c r="RTN52" s="1"/>
      <c r="RTO52" s="1"/>
      <c r="RTP52" s="1"/>
      <c r="RTQ52" s="1"/>
      <c r="RTR52" s="1"/>
      <c r="RTS52" s="1"/>
      <c r="RTT52" s="1"/>
      <c r="RTU52" s="1"/>
      <c r="RTV52" s="1"/>
      <c r="RTW52" s="1"/>
      <c r="RTX52" s="1"/>
      <c r="RTY52" s="1"/>
      <c r="RTZ52" s="1"/>
      <c r="RUA52" s="1"/>
      <c r="RUB52" s="1"/>
      <c r="RUC52" s="1"/>
      <c r="RUD52" s="1"/>
      <c r="RUE52" s="1"/>
      <c r="RUF52" s="1"/>
      <c r="RUG52" s="1"/>
      <c r="RUH52" s="1"/>
      <c r="RUI52" s="1"/>
      <c r="RUJ52" s="1"/>
      <c r="RUK52" s="1"/>
      <c r="RUL52" s="1"/>
      <c r="RUM52" s="1"/>
      <c r="RUN52" s="1"/>
      <c r="RUO52" s="1"/>
      <c r="RUP52" s="1"/>
      <c r="RUQ52" s="1"/>
      <c r="RUR52" s="1"/>
      <c r="RUS52" s="1"/>
      <c r="RUT52" s="1"/>
      <c r="RUU52" s="1"/>
      <c r="RUV52" s="1"/>
      <c r="RUW52" s="1"/>
      <c r="RUX52" s="1"/>
      <c r="RUY52" s="1"/>
      <c r="RUZ52" s="1"/>
      <c r="RVA52" s="1"/>
      <c r="RVB52" s="1"/>
      <c r="RVC52" s="1"/>
      <c r="RVD52" s="1"/>
      <c r="RVE52" s="1"/>
      <c r="RVF52" s="1"/>
      <c r="RVG52" s="1"/>
      <c r="RVH52" s="1"/>
      <c r="RVI52" s="1"/>
      <c r="RVJ52" s="1"/>
      <c r="RVK52" s="1"/>
      <c r="RVL52" s="1"/>
      <c r="RVM52" s="1"/>
      <c r="RVN52" s="1"/>
      <c r="RVO52" s="1"/>
      <c r="RVP52" s="1"/>
      <c r="RVQ52" s="1"/>
      <c r="RVR52" s="1"/>
      <c r="RVS52" s="1"/>
      <c r="RVT52" s="1"/>
      <c r="RVU52" s="1"/>
      <c r="RVV52" s="1"/>
      <c r="RVW52" s="1"/>
      <c r="RVX52" s="1"/>
      <c r="RVY52" s="1"/>
      <c r="RVZ52" s="1"/>
      <c r="RWA52" s="1"/>
      <c r="RWB52" s="1"/>
      <c r="RWC52" s="1"/>
      <c r="RWD52" s="1"/>
      <c r="RWE52" s="1"/>
      <c r="RWF52" s="1"/>
      <c r="RWG52" s="1"/>
      <c r="RWH52" s="1"/>
      <c r="RWI52" s="1"/>
      <c r="RWJ52" s="1"/>
      <c r="RWK52" s="1"/>
      <c r="RWL52" s="1"/>
      <c r="RWM52" s="1"/>
      <c r="RWN52" s="1"/>
      <c r="RWO52" s="1"/>
      <c r="RWP52" s="1"/>
      <c r="RWQ52" s="1"/>
      <c r="RWR52" s="1"/>
      <c r="RWS52" s="1"/>
      <c r="RWT52" s="1"/>
      <c r="RWU52" s="1"/>
      <c r="RWV52" s="1"/>
      <c r="RWW52" s="1"/>
      <c r="RWX52" s="1"/>
      <c r="RWY52" s="1"/>
      <c r="RWZ52" s="1"/>
      <c r="RXA52" s="1"/>
      <c r="RXB52" s="1"/>
      <c r="RXC52" s="1"/>
      <c r="RXD52" s="1"/>
      <c r="RXE52" s="1"/>
      <c r="RXF52" s="1"/>
      <c r="RXG52" s="1"/>
      <c r="RXH52" s="1"/>
      <c r="RXI52" s="1"/>
      <c r="RXJ52" s="1"/>
      <c r="RXK52" s="1"/>
      <c r="RXL52" s="1"/>
      <c r="RXM52" s="1"/>
      <c r="RXN52" s="1"/>
      <c r="RXO52" s="1"/>
      <c r="RXP52" s="1"/>
      <c r="RXQ52" s="1"/>
      <c r="RXR52" s="1"/>
      <c r="RXS52" s="1"/>
      <c r="RXT52" s="1"/>
      <c r="RXU52" s="1"/>
      <c r="RXV52" s="1"/>
      <c r="RXW52" s="1"/>
      <c r="RXX52" s="1"/>
      <c r="RXY52" s="1"/>
      <c r="RXZ52" s="1"/>
      <c r="RYA52" s="1"/>
      <c r="RYB52" s="1"/>
      <c r="RYC52" s="1"/>
      <c r="RYD52" s="1"/>
      <c r="RYE52" s="1"/>
      <c r="RYF52" s="1"/>
      <c r="RYG52" s="1"/>
      <c r="RYH52" s="1"/>
      <c r="RYI52" s="1"/>
      <c r="RYJ52" s="1"/>
      <c r="RYK52" s="1"/>
      <c r="RYL52" s="1"/>
      <c r="RYM52" s="1"/>
      <c r="RYN52" s="1"/>
      <c r="RYO52" s="1"/>
      <c r="RYP52" s="1"/>
      <c r="RYQ52" s="1"/>
      <c r="RYR52" s="1"/>
      <c r="RYS52" s="1"/>
      <c r="RYT52" s="1"/>
      <c r="RYU52" s="1"/>
      <c r="RYV52" s="1"/>
      <c r="RYW52" s="1"/>
      <c r="RYX52" s="1"/>
      <c r="RYY52" s="1"/>
      <c r="RYZ52" s="1"/>
      <c r="RZA52" s="1"/>
      <c r="RZB52" s="1"/>
      <c r="RZC52" s="1"/>
      <c r="RZD52" s="1"/>
      <c r="RZE52" s="1"/>
      <c r="RZF52" s="1"/>
      <c r="RZG52" s="1"/>
      <c r="RZH52" s="1"/>
      <c r="RZI52" s="1"/>
      <c r="RZJ52" s="1"/>
      <c r="RZK52" s="1"/>
      <c r="RZL52" s="1"/>
      <c r="RZM52" s="1"/>
      <c r="RZN52" s="1"/>
      <c r="RZO52" s="1"/>
      <c r="RZP52" s="1"/>
      <c r="RZQ52" s="1"/>
      <c r="RZR52" s="1"/>
      <c r="RZS52" s="1"/>
      <c r="RZT52" s="1"/>
      <c r="RZU52" s="1"/>
      <c r="RZV52" s="1"/>
      <c r="RZW52" s="1"/>
      <c r="RZX52" s="1"/>
      <c r="RZY52" s="1"/>
      <c r="RZZ52" s="1"/>
      <c r="SAA52" s="1"/>
      <c r="SAB52" s="1"/>
      <c r="SAC52" s="1"/>
      <c r="SAD52" s="1"/>
      <c r="SAE52" s="1"/>
      <c r="SAF52" s="1"/>
      <c r="SAG52" s="1"/>
      <c r="SAH52" s="1"/>
      <c r="SAI52" s="1"/>
      <c r="SAJ52" s="1"/>
      <c r="SAK52" s="1"/>
      <c r="SAL52" s="1"/>
      <c r="SAM52" s="1"/>
      <c r="SAN52" s="1"/>
      <c r="SAO52" s="1"/>
      <c r="SAP52" s="1"/>
      <c r="SAQ52" s="1"/>
      <c r="SAR52" s="1"/>
      <c r="SAS52" s="1"/>
      <c r="SAT52" s="1"/>
      <c r="SAU52" s="1"/>
      <c r="SAV52" s="1"/>
      <c r="SAW52" s="1"/>
      <c r="SAX52" s="1"/>
      <c r="SAY52" s="1"/>
      <c r="SAZ52" s="1"/>
      <c r="SBA52" s="1"/>
      <c r="SBB52" s="1"/>
      <c r="SBC52" s="1"/>
      <c r="SBD52" s="1"/>
      <c r="SBE52" s="1"/>
      <c r="SBF52" s="1"/>
      <c r="SBG52" s="1"/>
      <c r="SBH52" s="1"/>
      <c r="SBI52" s="1"/>
      <c r="SBJ52" s="1"/>
      <c r="SBK52" s="1"/>
      <c r="SBL52" s="1"/>
      <c r="SBM52" s="1"/>
      <c r="SBN52" s="1"/>
      <c r="SBO52" s="1"/>
      <c r="SBP52" s="1"/>
      <c r="SBQ52" s="1"/>
      <c r="SBR52" s="1"/>
      <c r="SBS52" s="1"/>
      <c r="SBT52" s="1"/>
      <c r="SBU52" s="1"/>
      <c r="SBV52" s="1"/>
      <c r="SBW52" s="1"/>
      <c r="SBX52" s="1"/>
      <c r="SBY52" s="1"/>
      <c r="SBZ52" s="1"/>
      <c r="SCA52" s="1"/>
      <c r="SCB52" s="1"/>
      <c r="SCC52" s="1"/>
      <c r="SCD52" s="1"/>
      <c r="SCE52" s="1"/>
      <c r="SCF52" s="1"/>
      <c r="SCG52" s="1"/>
      <c r="SCH52" s="1"/>
      <c r="SCI52" s="1"/>
      <c r="SCJ52" s="1"/>
      <c r="SCK52" s="1"/>
      <c r="SCL52" s="1"/>
      <c r="SCM52" s="1"/>
      <c r="SCN52" s="1"/>
      <c r="SCO52" s="1"/>
      <c r="SCP52" s="1"/>
      <c r="SCQ52" s="1"/>
      <c r="SCR52" s="1"/>
      <c r="SCS52" s="1"/>
      <c r="SCT52" s="1"/>
      <c r="SCU52" s="1"/>
      <c r="SCV52" s="1"/>
      <c r="SCW52" s="1"/>
      <c r="SCX52" s="1"/>
      <c r="SCY52" s="1"/>
      <c r="SCZ52" s="1"/>
      <c r="SDA52" s="1"/>
      <c r="SDB52" s="1"/>
      <c r="SDC52" s="1"/>
      <c r="SDD52" s="1"/>
      <c r="SDE52" s="1"/>
      <c r="SDF52" s="1"/>
      <c r="SDG52" s="1"/>
      <c r="SDH52" s="1"/>
      <c r="SDI52" s="1"/>
      <c r="SDJ52" s="1"/>
      <c r="SDK52" s="1"/>
      <c r="SDL52" s="1"/>
      <c r="SDM52" s="1"/>
      <c r="SDN52" s="1"/>
      <c r="SDO52" s="1"/>
      <c r="SDP52" s="1"/>
      <c r="SDQ52" s="1"/>
      <c r="SDR52" s="1"/>
      <c r="SDS52" s="1"/>
      <c r="SDT52" s="1"/>
      <c r="SDU52" s="1"/>
      <c r="SDV52" s="1"/>
      <c r="SDW52" s="1"/>
      <c r="SDX52" s="1"/>
      <c r="SDY52" s="1"/>
      <c r="SDZ52" s="1"/>
      <c r="SEA52" s="1"/>
      <c r="SEB52" s="1"/>
      <c r="SEC52" s="1"/>
      <c r="SED52" s="1"/>
      <c r="SEE52" s="1"/>
      <c r="SEF52" s="1"/>
      <c r="SEG52" s="1"/>
      <c r="SEH52" s="1"/>
      <c r="SEI52" s="1"/>
      <c r="SEJ52" s="1"/>
      <c r="SEK52" s="1"/>
      <c r="SEL52" s="1"/>
      <c r="SEM52" s="1"/>
      <c r="SEN52" s="1"/>
      <c r="SEO52" s="1"/>
      <c r="SEP52" s="1"/>
      <c r="SEQ52" s="1"/>
      <c r="SER52" s="1"/>
      <c r="SES52" s="1"/>
      <c r="SET52" s="1"/>
      <c r="SEU52" s="1"/>
      <c r="SEV52" s="1"/>
      <c r="SEW52" s="1"/>
      <c r="SEX52" s="1"/>
      <c r="SEY52" s="1"/>
      <c r="SEZ52" s="1"/>
      <c r="SFA52" s="1"/>
      <c r="SFB52" s="1"/>
      <c r="SFC52" s="1"/>
      <c r="SFD52" s="1"/>
      <c r="SFE52" s="1"/>
      <c r="SFF52" s="1"/>
      <c r="SFG52" s="1"/>
      <c r="SFH52" s="1"/>
      <c r="SFI52" s="1"/>
      <c r="SFJ52" s="1"/>
      <c r="SFK52" s="1"/>
      <c r="SFL52" s="1"/>
      <c r="SFM52" s="1"/>
      <c r="SFN52" s="1"/>
      <c r="SFO52" s="1"/>
      <c r="SFP52" s="1"/>
      <c r="SFQ52" s="1"/>
      <c r="SFR52" s="1"/>
      <c r="SFS52" s="1"/>
      <c r="SFT52" s="1"/>
      <c r="SFU52" s="1"/>
      <c r="SFV52" s="1"/>
      <c r="SFW52" s="1"/>
      <c r="SFX52" s="1"/>
      <c r="SFY52" s="1"/>
      <c r="SFZ52" s="1"/>
      <c r="SGA52" s="1"/>
      <c r="SGB52" s="1"/>
      <c r="SGC52" s="1"/>
      <c r="SGD52" s="1"/>
      <c r="SGE52" s="1"/>
      <c r="SGF52" s="1"/>
      <c r="SGG52" s="1"/>
      <c r="SGH52" s="1"/>
      <c r="SGI52" s="1"/>
      <c r="SGJ52" s="1"/>
      <c r="SGK52" s="1"/>
      <c r="SGL52" s="1"/>
      <c r="SGM52" s="1"/>
      <c r="SGN52" s="1"/>
      <c r="SGO52" s="1"/>
      <c r="SGP52" s="1"/>
      <c r="SGQ52" s="1"/>
      <c r="SGR52" s="1"/>
      <c r="SGS52" s="1"/>
      <c r="SGT52" s="1"/>
      <c r="SGU52" s="1"/>
      <c r="SGV52" s="1"/>
      <c r="SGW52" s="1"/>
      <c r="SGX52" s="1"/>
      <c r="SGY52" s="1"/>
      <c r="SGZ52" s="1"/>
      <c r="SHA52" s="1"/>
      <c r="SHB52" s="1"/>
      <c r="SHC52" s="1"/>
      <c r="SHD52" s="1"/>
      <c r="SHE52" s="1"/>
      <c r="SHF52" s="1"/>
      <c r="SHG52" s="1"/>
      <c r="SHH52" s="1"/>
      <c r="SHI52" s="1"/>
      <c r="SHJ52" s="1"/>
      <c r="SHK52" s="1"/>
      <c r="SHL52" s="1"/>
      <c r="SHM52" s="1"/>
      <c r="SHN52" s="1"/>
      <c r="SHO52" s="1"/>
      <c r="SHP52" s="1"/>
      <c r="SHQ52" s="1"/>
      <c r="SHR52" s="1"/>
      <c r="SHS52" s="1"/>
      <c r="SHT52" s="1"/>
      <c r="SHU52" s="1"/>
      <c r="SHV52" s="1"/>
      <c r="SHW52" s="1"/>
      <c r="SHX52" s="1"/>
      <c r="SHY52" s="1"/>
      <c r="SHZ52" s="1"/>
      <c r="SIA52" s="1"/>
      <c r="SIB52" s="1"/>
      <c r="SIC52" s="1"/>
      <c r="SID52" s="1"/>
      <c r="SIE52" s="1"/>
      <c r="SIF52" s="1"/>
      <c r="SIG52" s="1"/>
      <c r="SIH52" s="1"/>
      <c r="SII52" s="1"/>
      <c r="SIJ52" s="1"/>
      <c r="SIK52" s="1"/>
      <c r="SIL52" s="1"/>
      <c r="SIM52" s="1"/>
      <c r="SIN52" s="1"/>
      <c r="SIO52" s="1"/>
      <c r="SIP52" s="1"/>
      <c r="SIQ52" s="1"/>
      <c r="SIR52" s="1"/>
      <c r="SIS52" s="1"/>
      <c r="SIT52" s="1"/>
      <c r="SIU52" s="1"/>
      <c r="SIV52" s="1"/>
      <c r="SIW52" s="1"/>
      <c r="SIX52" s="1"/>
      <c r="SIY52" s="1"/>
      <c r="SIZ52" s="1"/>
      <c r="SJA52" s="1"/>
      <c r="SJB52" s="1"/>
      <c r="SJC52" s="1"/>
      <c r="SJD52" s="1"/>
      <c r="SJE52" s="1"/>
      <c r="SJF52" s="1"/>
      <c r="SJG52" s="1"/>
      <c r="SJH52" s="1"/>
      <c r="SJI52" s="1"/>
      <c r="SJJ52" s="1"/>
      <c r="SJK52" s="1"/>
      <c r="SJL52" s="1"/>
      <c r="SJM52" s="1"/>
      <c r="SJN52" s="1"/>
      <c r="SJO52" s="1"/>
      <c r="SJP52" s="1"/>
      <c r="SJQ52" s="1"/>
      <c r="SJR52" s="1"/>
      <c r="SJS52" s="1"/>
      <c r="SJT52" s="1"/>
      <c r="SJU52" s="1"/>
      <c r="SJV52" s="1"/>
      <c r="SJW52" s="1"/>
      <c r="SJX52" s="1"/>
      <c r="SJY52" s="1"/>
      <c r="SJZ52" s="1"/>
      <c r="SKA52" s="1"/>
      <c r="SKB52" s="1"/>
      <c r="SKC52" s="1"/>
      <c r="SKD52" s="1"/>
      <c r="SKE52" s="1"/>
      <c r="SKF52" s="1"/>
      <c r="SKG52" s="1"/>
      <c r="SKH52" s="1"/>
      <c r="SKI52" s="1"/>
      <c r="SKJ52" s="1"/>
      <c r="SKK52" s="1"/>
      <c r="SKL52" s="1"/>
      <c r="SKM52" s="1"/>
      <c r="SKN52" s="1"/>
      <c r="SKO52" s="1"/>
      <c r="SKP52" s="1"/>
      <c r="SKQ52" s="1"/>
      <c r="SKR52" s="1"/>
      <c r="SKS52" s="1"/>
      <c r="SKT52" s="1"/>
      <c r="SKU52" s="1"/>
      <c r="SKV52" s="1"/>
      <c r="SKW52" s="1"/>
      <c r="SKX52" s="1"/>
      <c r="SKY52" s="1"/>
      <c r="SKZ52" s="1"/>
      <c r="SLA52" s="1"/>
      <c r="SLB52" s="1"/>
      <c r="SLC52" s="1"/>
      <c r="SLD52" s="1"/>
      <c r="SLE52" s="1"/>
      <c r="SLF52" s="1"/>
      <c r="SLG52" s="1"/>
      <c r="SLH52" s="1"/>
      <c r="SLI52" s="1"/>
      <c r="SLJ52" s="1"/>
      <c r="SLK52" s="1"/>
      <c r="SLL52" s="1"/>
      <c r="SLM52" s="1"/>
      <c r="SLN52" s="1"/>
      <c r="SLO52" s="1"/>
      <c r="SLP52" s="1"/>
      <c r="SLQ52" s="1"/>
      <c r="SLR52" s="1"/>
      <c r="SLS52" s="1"/>
      <c r="SLT52" s="1"/>
      <c r="SLU52" s="1"/>
      <c r="SLV52" s="1"/>
      <c r="SLW52" s="1"/>
      <c r="SLX52" s="1"/>
      <c r="SLY52" s="1"/>
      <c r="SLZ52" s="1"/>
      <c r="SMA52" s="1"/>
      <c r="SMB52" s="1"/>
      <c r="SMC52" s="1"/>
      <c r="SMD52" s="1"/>
      <c r="SME52" s="1"/>
      <c r="SMF52" s="1"/>
      <c r="SMG52" s="1"/>
      <c r="SMH52" s="1"/>
      <c r="SMI52" s="1"/>
      <c r="SMJ52" s="1"/>
      <c r="SMK52" s="1"/>
      <c r="SML52" s="1"/>
      <c r="SMM52" s="1"/>
      <c r="SMN52" s="1"/>
      <c r="SMO52" s="1"/>
      <c r="SMP52" s="1"/>
      <c r="SMQ52" s="1"/>
      <c r="SMR52" s="1"/>
      <c r="SMS52" s="1"/>
      <c r="SMT52" s="1"/>
      <c r="SMU52" s="1"/>
      <c r="SMV52" s="1"/>
      <c r="SMW52" s="1"/>
      <c r="SMX52" s="1"/>
      <c r="SMY52" s="1"/>
      <c r="SMZ52" s="1"/>
      <c r="SNA52" s="1"/>
      <c r="SNB52" s="1"/>
      <c r="SNC52" s="1"/>
      <c r="SND52" s="1"/>
      <c r="SNE52" s="1"/>
      <c r="SNF52" s="1"/>
      <c r="SNG52" s="1"/>
      <c r="SNH52" s="1"/>
      <c r="SNI52" s="1"/>
      <c r="SNJ52" s="1"/>
      <c r="SNK52" s="1"/>
      <c r="SNL52" s="1"/>
      <c r="SNM52" s="1"/>
      <c r="SNN52" s="1"/>
      <c r="SNO52" s="1"/>
      <c r="SNP52" s="1"/>
      <c r="SNQ52" s="1"/>
      <c r="SNR52" s="1"/>
      <c r="SNS52" s="1"/>
      <c r="SNT52" s="1"/>
      <c r="SNU52" s="1"/>
      <c r="SNV52" s="1"/>
      <c r="SNW52" s="1"/>
      <c r="SNX52" s="1"/>
      <c r="SNY52" s="1"/>
      <c r="SNZ52" s="1"/>
      <c r="SOA52" s="1"/>
      <c r="SOB52" s="1"/>
      <c r="SOC52" s="1"/>
      <c r="SOD52" s="1"/>
      <c r="SOE52" s="1"/>
      <c r="SOF52" s="1"/>
      <c r="SOG52" s="1"/>
      <c r="SOH52" s="1"/>
      <c r="SOI52" s="1"/>
      <c r="SOJ52" s="1"/>
      <c r="SOK52" s="1"/>
      <c r="SOL52" s="1"/>
      <c r="SOM52" s="1"/>
      <c r="SON52" s="1"/>
      <c r="SOO52" s="1"/>
      <c r="SOP52" s="1"/>
      <c r="SOQ52" s="1"/>
      <c r="SOR52" s="1"/>
      <c r="SOS52" s="1"/>
      <c r="SOT52" s="1"/>
      <c r="SOU52" s="1"/>
      <c r="SOV52" s="1"/>
      <c r="SOW52" s="1"/>
      <c r="SOX52" s="1"/>
      <c r="SOY52" s="1"/>
      <c r="SOZ52" s="1"/>
      <c r="SPA52" s="1"/>
      <c r="SPB52" s="1"/>
      <c r="SPC52" s="1"/>
      <c r="SPD52" s="1"/>
      <c r="SPE52" s="1"/>
      <c r="SPF52" s="1"/>
      <c r="SPG52" s="1"/>
      <c r="SPH52" s="1"/>
      <c r="SPI52" s="1"/>
      <c r="SPJ52" s="1"/>
      <c r="SPK52" s="1"/>
      <c r="SPL52" s="1"/>
      <c r="SPM52" s="1"/>
      <c r="SPN52" s="1"/>
      <c r="SPO52" s="1"/>
      <c r="SPP52" s="1"/>
      <c r="SPQ52" s="1"/>
      <c r="SPR52" s="1"/>
      <c r="SPS52" s="1"/>
      <c r="SPT52" s="1"/>
      <c r="SPU52" s="1"/>
      <c r="SPV52" s="1"/>
      <c r="SPW52" s="1"/>
      <c r="SPX52" s="1"/>
      <c r="SPY52" s="1"/>
      <c r="SPZ52" s="1"/>
      <c r="SQA52" s="1"/>
      <c r="SQB52" s="1"/>
      <c r="SQC52" s="1"/>
      <c r="SQD52" s="1"/>
      <c r="SQE52" s="1"/>
      <c r="SQF52" s="1"/>
      <c r="SQG52" s="1"/>
      <c r="SQH52" s="1"/>
      <c r="SQI52" s="1"/>
      <c r="SQJ52" s="1"/>
      <c r="SQK52" s="1"/>
      <c r="SQL52" s="1"/>
      <c r="SQM52" s="1"/>
      <c r="SQN52" s="1"/>
      <c r="SQO52" s="1"/>
      <c r="SQP52" s="1"/>
      <c r="SQQ52" s="1"/>
      <c r="SQR52" s="1"/>
      <c r="SQS52" s="1"/>
      <c r="SQT52" s="1"/>
      <c r="SQU52" s="1"/>
      <c r="SQV52" s="1"/>
      <c r="SQW52" s="1"/>
      <c r="SQX52" s="1"/>
      <c r="SQY52" s="1"/>
      <c r="SQZ52" s="1"/>
      <c r="SRA52" s="1"/>
      <c r="SRB52" s="1"/>
      <c r="SRC52" s="1"/>
      <c r="SRD52" s="1"/>
      <c r="SRE52" s="1"/>
      <c r="SRF52" s="1"/>
      <c r="SRG52" s="1"/>
      <c r="SRH52" s="1"/>
      <c r="SRI52" s="1"/>
      <c r="SRJ52" s="1"/>
      <c r="SRK52" s="1"/>
      <c r="SRL52" s="1"/>
      <c r="SRM52" s="1"/>
      <c r="SRN52" s="1"/>
      <c r="SRO52" s="1"/>
      <c r="SRP52" s="1"/>
      <c r="SRQ52" s="1"/>
      <c r="SRR52" s="1"/>
      <c r="SRS52" s="1"/>
      <c r="SRT52" s="1"/>
      <c r="SRU52" s="1"/>
      <c r="SRV52" s="1"/>
      <c r="SRW52" s="1"/>
      <c r="SRX52" s="1"/>
      <c r="SRY52" s="1"/>
      <c r="SRZ52" s="1"/>
      <c r="SSA52" s="1"/>
      <c r="SSB52" s="1"/>
      <c r="SSC52" s="1"/>
      <c r="SSD52" s="1"/>
      <c r="SSE52" s="1"/>
      <c r="SSF52" s="1"/>
      <c r="SSG52" s="1"/>
      <c r="SSH52" s="1"/>
      <c r="SSI52" s="1"/>
      <c r="SSJ52" s="1"/>
      <c r="SSK52" s="1"/>
      <c r="SSL52" s="1"/>
      <c r="SSM52" s="1"/>
      <c r="SSN52" s="1"/>
      <c r="SSO52" s="1"/>
      <c r="SSP52" s="1"/>
      <c r="SSQ52" s="1"/>
      <c r="SSR52" s="1"/>
      <c r="SSS52" s="1"/>
      <c r="SST52" s="1"/>
      <c r="SSU52" s="1"/>
      <c r="SSV52" s="1"/>
      <c r="SSW52" s="1"/>
      <c r="SSX52" s="1"/>
      <c r="SSY52" s="1"/>
      <c r="SSZ52" s="1"/>
      <c r="STA52" s="1"/>
      <c r="STB52" s="1"/>
      <c r="STC52" s="1"/>
      <c r="STD52" s="1"/>
      <c r="STE52" s="1"/>
      <c r="STF52" s="1"/>
      <c r="STG52" s="1"/>
      <c r="STH52" s="1"/>
      <c r="STI52" s="1"/>
      <c r="STJ52" s="1"/>
      <c r="STK52" s="1"/>
      <c r="STL52" s="1"/>
      <c r="STM52" s="1"/>
      <c r="STN52" s="1"/>
      <c r="STO52" s="1"/>
      <c r="STP52" s="1"/>
      <c r="STQ52" s="1"/>
      <c r="STR52" s="1"/>
      <c r="STS52" s="1"/>
      <c r="STT52" s="1"/>
      <c r="STU52" s="1"/>
      <c r="STV52" s="1"/>
      <c r="STW52" s="1"/>
      <c r="STX52" s="1"/>
      <c r="STY52" s="1"/>
      <c r="STZ52" s="1"/>
      <c r="SUA52" s="1"/>
      <c r="SUB52" s="1"/>
      <c r="SUC52" s="1"/>
      <c r="SUD52" s="1"/>
      <c r="SUE52" s="1"/>
      <c r="SUF52" s="1"/>
      <c r="SUG52" s="1"/>
      <c r="SUH52" s="1"/>
      <c r="SUI52" s="1"/>
      <c r="SUJ52" s="1"/>
      <c r="SUK52" s="1"/>
      <c r="SUL52" s="1"/>
      <c r="SUM52" s="1"/>
      <c r="SUN52" s="1"/>
      <c r="SUO52" s="1"/>
      <c r="SUP52" s="1"/>
      <c r="SUQ52" s="1"/>
      <c r="SUR52" s="1"/>
      <c r="SUS52" s="1"/>
      <c r="SUT52" s="1"/>
      <c r="SUU52" s="1"/>
      <c r="SUV52" s="1"/>
      <c r="SUW52" s="1"/>
      <c r="SUX52" s="1"/>
      <c r="SUY52" s="1"/>
      <c r="SUZ52" s="1"/>
      <c r="SVA52" s="1"/>
      <c r="SVB52" s="1"/>
      <c r="SVC52" s="1"/>
      <c r="SVD52" s="1"/>
      <c r="SVE52" s="1"/>
      <c r="SVF52" s="1"/>
      <c r="SVG52" s="1"/>
      <c r="SVH52" s="1"/>
      <c r="SVI52" s="1"/>
      <c r="SVJ52" s="1"/>
      <c r="SVK52" s="1"/>
      <c r="SVL52" s="1"/>
      <c r="SVM52" s="1"/>
      <c r="SVN52" s="1"/>
      <c r="SVO52" s="1"/>
      <c r="SVP52" s="1"/>
      <c r="SVQ52" s="1"/>
      <c r="SVR52" s="1"/>
      <c r="SVS52" s="1"/>
      <c r="SVT52" s="1"/>
      <c r="SVU52" s="1"/>
      <c r="SVV52" s="1"/>
      <c r="SVW52" s="1"/>
      <c r="SVX52" s="1"/>
      <c r="SVY52" s="1"/>
      <c r="SVZ52" s="1"/>
      <c r="SWA52" s="1"/>
      <c r="SWB52" s="1"/>
      <c r="SWC52" s="1"/>
      <c r="SWD52" s="1"/>
      <c r="SWE52" s="1"/>
      <c r="SWF52" s="1"/>
      <c r="SWG52" s="1"/>
      <c r="SWH52" s="1"/>
      <c r="SWI52" s="1"/>
      <c r="SWJ52" s="1"/>
      <c r="SWK52" s="1"/>
      <c r="SWL52" s="1"/>
      <c r="SWM52" s="1"/>
      <c r="SWN52" s="1"/>
      <c r="SWO52" s="1"/>
      <c r="SWP52" s="1"/>
      <c r="SWQ52" s="1"/>
      <c r="SWR52" s="1"/>
      <c r="SWS52" s="1"/>
      <c r="SWT52" s="1"/>
      <c r="SWU52" s="1"/>
      <c r="SWV52" s="1"/>
      <c r="SWW52" s="1"/>
      <c r="SWX52" s="1"/>
      <c r="SWY52" s="1"/>
      <c r="SWZ52" s="1"/>
      <c r="SXA52" s="1"/>
      <c r="SXB52" s="1"/>
      <c r="SXC52" s="1"/>
      <c r="SXD52" s="1"/>
      <c r="SXE52" s="1"/>
      <c r="SXF52" s="1"/>
      <c r="SXG52" s="1"/>
      <c r="SXH52" s="1"/>
      <c r="SXI52" s="1"/>
      <c r="SXJ52" s="1"/>
      <c r="SXK52" s="1"/>
      <c r="SXL52" s="1"/>
      <c r="SXM52" s="1"/>
      <c r="SXN52" s="1"/>
      <c r="SXO52" s="1"/>
      <c r="SXP52" s="1"/>
      <c r="SXQ52" s="1"/>
      <c r="SXR52" s="1"/>
      <c r="SXS52" s="1"/>
      <c r="SXT52" s="1"/>
      <c r="SXU52" s="1"/>
      <c r="SXV52" s="1"/>
      <c r="SXW52" s="1"/>
      <c r="SXX52" s="1"/>
      <c r="SXY52" s="1"/>
      <c r="SXZ52" s="1"/>
      <c r="SYA52" s="1"/>
      <c r="SYB52" s="1"/>
      <c r="SYC52" s="1"/>
      <c r="SYD52" s="1"/>
      <c r="SYE52" s="1"/>
      <c r="SYF52" s="1"/>
      <c r="SYG52" s="1"/>
      <c r="SYH52" s="1"/>
      <c r="SYI52" s="1"/>
      <c r="SYJ52" s="1"/>
      <c r="SYK52" s="1"/>
      <c r="SYL52" s="1"/>
      <c r="SYM52" s="1"/>
      <c r="SYN52" s="1"/>
      <c r="SYO52" s="1"/>
      <c r="SYP52" s="1"/>
      <c r="SYQ52" s="1"/>
      <c r="SYR52" s="1"/>
      <c r="SYS52" s="1"/>
      <c r="SYT52" s="1"/>
      <c r="SYU52" s="1"/>
      <c r="SYV52" s="1"/>
      <c r="SYW52" s="1"/>
      <c r="SYX52" s="1"/>
      <c r="SYY52" s="1"/>
      <c r="SYZ52" s="1"/>
      <c r="SZA52" s="1"/>
      <c r="SZB52" s="1"/>
      <c r="SZC52" s="1"/>
      <c r="SZD52" s="1"/>
      <c r="SZE52" s="1"/>
      <c r="SZF52" s="1"/>
      <c r="SZG52" s="1"/>
      <c r="SZH52" s="1"/>
      <c r="SZI52" s="1"/>
      <c r="SZJ52" s="1"/>
      <c r="SZK52" s="1"/>
      <c r="SZL52" s="1"/>
      <c r="SZM52" s="1"/>
      <c r="SZN52" s="1"/>
      <c r="SZO52" s="1"/>
      <c r="SZP52" s="1"/>
      <c r="SZQ52" s="1"/>
      <c r="SZR52" s="1"/>
      <c r="SZS52" s="1"/>
      <c r="SZT52" s="1"/>
      <c r="SZU52" s="1"/>
      <c r="SZV52" s="1"/>
      <c r="SZW52" s="1"/>
      <c r="SZX52" s="1"/>
      <c r="SZY52" s="1"/>
      <c r="SZZ52" s="1"/>
      <c r="TAA52" s="1"/>
      <c r="TAB52" s="1"/>
      <c r="TAC52" s="1"/>
      <c r="TAD52" s="1"/>
      <c r="TAE52" s="1"/>
      <c r="TAF52" s="1"/>
      <c r="TAG52" s="1"/>
      <c r="TAH52" s="1"/>
      <c r="TAI52" s="1"/>
      <c r="TAJ52" s="1"/>
      <c r="TAK52" s="1"/>
      <c r="TAL52" s="1"/>
      <c r="TAM52" s="1"/>
      <c r="TAN52" s="1"/>
      <c r="TAO52" s="1"/>
      <c r="TAP52" s="1"/>
      <c r="TAQ52" s="1"/>
      <c r="TAR52" s="1"/>
      <c r="TAS52" s="1"/>
      <c r="TAT52" s="1"/>
      <c r="TAU52" s="1"/>
      <c r="TAV52" s="1"/>
      <c r="TAW52" s="1"/>
      <c r="TAX52" s="1"/>
      <c r="TAY52" s="1"/>
      <c r="TAZ52" s="1"/>
      <c r="TBA52" s="1"/>
      <c r="TBB52" s="1"/>
      <c r="TBC52" s="1"/>
      <c r="TBD52" s="1"/>
      <c r="TBE52" s="1"/>
      <c r="TBF52" s="1"/>
      <c r="TBG52" s="1"/>
      <c r="TBH52" s="1"/>
      <c r="TBI52" s="1"/>
      <c r="TBJ52" s="1"/>
      <c r="TBK52" s="1"/>
      <c r="TBL52" s="1"/>
      <c r="TBM52" s="1"/>
      <c r="TBN52" s="1"/>
      <c r="TBO52" s="1"/>
      <c r="TBP52" s="1"/>
      <c r="TBQ52" s="1"/>
      <c r="TBR52" s="1"/>
      <c r="TBS52" s="1"/>
      <c r="TBT52" s="1"/>
      <c r="TBU52" s="1"/>
      <c r="TBV52" s="1"/>
      <c r="TBW52" s="1"/>
      <c r="TBX52" s="1"/>
      <c r="TBY52" s="1"/>
      <c r="TBZ52" s="1"/>
      <c r="TCA52" s="1"/>
      <c r="TCB52" s="1"/>
      <c r="TCC52" s="1"/>
      <c r="TCD52" s="1"/>
      <c r="TCE52" s="1"/>
      <c r="TCF52" s="1"/>
      <c r="TCG52" s="1"/>
      <c r="TCH52" s="1"/>
      <c r="TCI52" s="1"/>
      <c r="TCJ52" s="1"/>
      <c r="TCK52" s="1"/>
      <c r="TCL52" s="1"/>
      <c r="TCM52" s="1"/>
      <c r="TCN52" s="1"/>
      <c r="TCO52" s="1"/>
      <c r="TCP52" s="1"/>
      <c r="TCQ52" s="1"/>
      <c r="TCR52" s="1"/>
      <c r="TCS52" s="1"/>
      <c r="TCT52" s="1"/>
      <c r="TCU52" s="1"/>
      <c r="TCV52" s="1"/>
      <c r="TCW52" s="1"/>
      <c r="TCX52" s="1"/>
      <c r="TCY52" s="1"/>
      <c r="TCZ52" s="1"/>
      <c r="TDA52" s="1"/>
      <c r="TDB52" s="1"/>
      <c r="TDC52" s="1"/>
      <c r="TDD52" s="1"/>
      <c r="TDE52" s="1"/>
      <c r="TDF52" s="1"/>
      <c r="TDG52" s="1"/>
      <c r="TDH52" s="1"/>
      <c r="TDI52" s="1"/>
      <c r="TDJ52" s="1"/>
      <c r="TDK52" s="1"/>
      <c r="TDL52" s="1"/>
      <c r="TDM52" s="1"/>
      <c r="TDN52" s="1"/>
      <c r="TDO52" s="1"/>
      <c r="TDP52" s="1"/>
      <c r="TDQ52" s="1"/>
      <c r="TDR52" s="1"/>
      <c r="TDS52" s="1"/>
      <c r="TDT52" s="1"/>
      <c r="TDU52" s="1"/>
      <c r="TDV52" s="1"/>
      <c r="TDW52" s="1"/>
      <c r="TDX52" s="1"/>
      <c r="TDY52" s="1"/>
      <c r="TDZ52" s="1"/>
      <c r="TEA52" s="1"/>
      <c r="TEB52" s="1"/>
      <c r="TEC52" s="1"/>
      <c r="TED52" s="1"/>
      <c r="TEE52" s="1"/>
      <c r="TEF52" s="1"/>
      <c r="TEG52" s="1"/>
      <c r="TEH52" s="1"/>
      <c r="TEI52" s="1"/>
      <c r="TEJ52" s="1"/>
      <c r="TEK52" s="1"/>
      <c r="TEL52" s="1"/>
      <c r="TEM52" s="1"/>
      <c r="TEN52" s="1"/>
      <c r="TEO52" s="1"/>
      <c r="TEP52" s="1"/>
      <c r="TEQ52" s="1"/>
      <c r="TER52" s="1"/>
      <c r="TES52" s="1"/>
      <c r="TET52" s="1"/>
      <c r="TEU52" s="1"/>
      <c r="TEV52" s="1"/>
      <c r="TEW52" s="1"/>
      <c r="TEX52" s="1"/>
      <c r="TEY52" s="1"/>
      <c r="TEZ52" s="1"/>
      <c r="TFA52" s="1"/>
      <c r="TFB52" s="1"/>
      <c r="TFC52" s="1"/>
      <c r="TFD52" s="1"/>
      <c r="TFE52" s="1"/>
      <c r="TFF52" s="1"/>
      <c r="TFG52" s="1"/>
      <c r="TFH52" s="1"/>
      <c r="TFI52" s="1"/>
      <c r="TFJ52" s="1"/>
      <c r="TFK52" s="1"/>
      <c r="TFL52" s="1"/>
      <c r="TFM52" s="1"/>
      <c r="TFN52" s="1"/>
      <c r="TFO52" s="1"/>
      <c r="TFP52" s="1"/>
      <c r="TFQ52" s="1"/>
      <c r="TFR52" s="1"/>
      <c r="TFS52" s="1"/>
      <c r="TFT52" s="1"/>
      <c r="TFU52" s="1"/>
      <c r="TFV52" s="1"/>
      <c r="TFW52" s="1"/>
      <c r="TFX52" s="1"/>
      <c r="TFY52" s="1"/>
      <c r="TFZ52" s="1"/>
      <c r="TGA52" s="1"/>
      <c r="TGB52" s="1"/>
      <c r="TGC52" s="1"/>
      <c r="TGD52" s="1"/>
      <c r="TGE52" s="1"/>
      <c r="TGF52" s="1"/>
      <c r="TGG52" s="1"/>
      <c r="TGH52" s="1"/>
      <c r="TGI52" s="1"/>
      <c r="TGJ52" s="1"/>
      <c r="TGK52" s="1"/>
      <c r="TGL52" s="1"/>
      <c r="TGM52" s="1"/>
      <c r="TGN52" s="1"/>
      <c r="TGO52" s="1"/>
      <c r="TGP52" s="1"/>
      <c r="TGQ52" s="1"/>
      <c r="TGR52" s="1"/>
      <c r="TGS52" s="1"/>
      <c r="TGT52" s="1"/>
      <c r="TGU52" s="1"/>
      <c r="TGV52" s="1"/>
      <c r="TGW52" s="1"/>
      <c r="TGX52" s="1"/>
      <c r="TGY52" s="1"/>
      <c r="TGZ52" s="1"/>
      <c r="THA52" s="1"/>
      <c r="THB52" s="1"/>
      <c r="THC52" s="1"/>
      <c r="THD52" s="1"/>
      <c r="THE52" s="1"/>
      <c r="THF52" s="1"/>
      <c r="THG52" s="1"/>
      <c r="THH52" s="1"/>
      <c r="THI52" s="1"/>
      <c r="THJ52" s="1"/>
      <c r="THK52" s="1"/>
      <c r="THL52" s="1"/>
      <c r="THM52" s="1"/>
      <c r="THN52" s="1"/>
      <c r="THO52" s="1"/>
      <c r="THP52" s="1"/>
      <c r="THQ52" s="1"/>
      <c r="THR52" s="1"/>
      <c r="THS52" s="1"/>
      <c r="THT52" s="1"/>
      <c r="THU52" s="1"/>
      <c r="THV52" s="1"/>
      <c r="THW52" s="1"/>
      <c r="THX52" s="1"/>
      <c r="THY52" s="1"/>
      <c r="THZ52" s="1"/>
      <c r="TIA52" s="1"/>
      <c r="TIB52" s="1"/>
      <c r="TIC52" s="1"/>
      <c r="TID52" s="1"/>
      <c r="TIE52" s="1"/>
      <c r="TIF52" s="1"/>
      <c r="TIG52" s="1"/>
      <c r="TIH52" s="1"/>
      <c r="TII52" s="1"/>
      <c r="TIJ52" s="1"/>
      <c r="TIK52" s="1"/>
      <c r="TIL52" s="1"/>
      <c r="TIM52" s="1"/>
      <c r="TIN52" s="1"/>
      <c r="TIO52" s="1"/>
      <c r="TIP52" s="1"/>
      <c r="TIQ52" s="1"/>
      <c r="TIR52" s="1"/>
      <c r="TIS52" s="1"/>
      <c r="TIT52" s="1"/>
      <c r="TIU52" s="1"/>
      <c r="TIV52" s="1"/>
      <c r="TIW52" s="1"/>
      <c r="TIX52" s="1"/>
      <c r="TIY52" s="1"/>
      <c r="TIZ52" s="1"/>
      <c r="TJA52" s="1"/>
      <c r="TJB52" s="1"/>
      <c r="TJC52" s="1"/>
      <c r="TJD52" s="1"/>
      <c r="TJE52" s="1"/>
      <c r="TJF52" s="1"/>
      <c r="TJG52" s="1"/>
      <c r="TJH52" s="1"/>
      <c r="TJI52" s="1"/>
      <c r="TJJ52" s="1"/>
      <c r="TJK52" s="1"/>
      <c r="TJL52" s="1"/>
      <c r="TJM52" s="1"/>
      <c r="TJN52" s="1"/>
      <c r="TJO52" s="1"/>
      <c r="TJP52" s="1"/>
      <c r="TJQ52" s="1"/>
      <c r="TJR52" s="1"/>
      <c r="TJS52" s="1"/>
      <c r="TJT52" s="1"/>
      <c r="TJU52" s="1"/>
      <c r="TJV52" s="1"/>
      <c r="TJW52" s="1"/>
      <c r="TJX52" s="1"/>
      <c r="TJY52" s="1"/>
      <c r="TJZ52" s="1"/>
      <c r="TKA52" s="1"/>
      <c r="TKB52" s="1"/>
      <c r="TKC52" s="1"/>
      <c r="TKD52" s="1"/>
      <c r="TKE52" s="1"/>
      <c r="TKF52" s="1"/>
      <c r="TKG52" s="1"/>
      <c r="TKH52" s="1"/>
      <c r="TKI52" s="1"/>
      <c r="TKJ52" s="1"/>
      <c r="TKK52" s="1"/>
      <c r="TKL52" s="1"/>
      <c r="TKM52" s="1"/>
      <c r="TKN52" s="1"/>
      <c r="TKO52" s="1"/>
      <c r="TKP52" s="1"/>
      <c r="TKQ52" s="1"/>
      <c r="TKR52" s="1"/>
      <c r="TKS52" s="1"/>
      <c r="TKT52" s="1"/>
      <c r="TKU52" s="1"/>
      <c r="TKV52" s="1"/>
      <c r="TKW52" s="1"/>
      <c r="TKX52" s="1"/>
      <c r="TKY52" s="1"/>
      <c r="TKZ52" s="1"/>
      <c r="TLA52" s="1"/>
      <c r="TLB52" s="1"/>
      <c r="TLC52" s="1"/>
      <c r="TLD52" s="1"/>
      <c r="TLE52" s="1"/>
      <c r="TLF52" s="1"/>
      <c r="TLG52" s="1"/>
      <c r="TLH52" s="1"/>
      <c r="TLI52" s="1"/>
      <c r="TLJ52" s="1"/>
      <c r="TLK52" s="1"/>
      <c r="TLL52" s="1"/>
      <c r="TLM52" s="1"/>
      <c r="TLN52" s="1"/>
      <c r="TLO52" s="1"/>
      <c r="TLP52" s="1"/>
      <c r="TLQ52" s="1"/>
      <c r="TLR52" s="1"/>
      <c r="TLS52" s="1"/>
      <c r="TLT52" s="1"/>
      <c r="TLU52" s="1"/>
      <c r="TLV52" s="1"/>
      <c r="TLW52" s="1"/>
      <c r="TLX52" s="1"/>
      <c r="TLY52" s="1"/>
      <c r="TLZ52" s="1"/>
      <c r="TMA52" s="1"/>
      <c r="TMB52" s="1"/>
      <c r="TMC52" s="1"/>
      <c r="TMD52" s="1"/>
      <c r="TME52" s="1"/>
      <c r="TMF52" s="1"/>
      <c r="TMG52" s="1"/>
      <c r="TMH52" s="1"/>
      <c r="TMI52" s="1"/>
      <c r="TMJ52" s="1"/>
      <c r="TMK52" s="1"/>
      <c r="TML52" s="1"/>
      <c r="TMM52" s="1"/>
      <c r="TMN52" s="1"/>
      <c r="TMO52" s="1"/>
      <c r="TMP52" s="1"/>
      <c r="TMQ52" s="1"/>
      <c r="TMR52" s="1"/>
      <c r="TMS52" s="1"/>
      <c r="TMT52" s="1"/>
      <c r="TMU52" s="1"/>
      <c r="TMV52" s="1"/>
      <c r="TMW52" s="1"/>
      <c r="TMX52" s="1"/>
      <c r="TMY52" s="1"/>
      <c r="TMZ52" s="1"/>
      <c r="TNA52" s="1"/>
      <c r="TNB52" s="1"/>
      <c r="TNC52" s="1"/>
      <c r="TND52" s="1"/>
      <c r="TNE52" s="1"/>
      <c r="TNF52" s="1"/>
      <c r="TNG52" s="1"/>
      <c r="TNH52" s="1"/>
      <c r="TNI52" s="1"/>
      <c r="TNJ52" s="1"/>
      <c r="TNK52" s="1"/>
      <c r="TNL52" s="1"/>
      <c r="TNM52" s="1"/>
      <c r="TNN52" s="1"/>
      <c r="TNO52" s="1"/>
      <c r="TNP52" s="1"/>
      <c r="TNQ52" s="1"/>
      <c r="TNR52" s="1"/>
      <c r="TNS52" s="1"/>
      <c r="TNT52" s="1"/>
      <c r="TNU52" s="1"/>
      <c r="TNV52" s="1"/>
      <c r="TNW52" s="1"/>
      <c r="TNX52" s="1"/>
      <c r="TNY52" s="1"/>
      <c r="TNZ52" s="1"/>
      <c r="TOA52" s="1"/>
      <c r="TOB52" s="1"/>
      <c r="TOC52" s="1"/>
      <c r="TOD52" s="1"/>
      <c r="TOE52" s="1"/>
      <c r="TOF52" s="1"/>
      <c r="TOG52" s="1"/>
      <c r="TOH52" s="1"/>
      <c r="TOI52" s="1"/>
      <c r="TOJ52" s="1"/>
      <c r="TOK52" s="1"/>
      <c r="TOL52" s="1"/>
      <c r="TOM52" s="1"/>
      <c r="TON52" s="1"/>
      <c r="TOO52" s="1"/>
      <c r="TOP52" s="1"/>
      <c r="TOQ52" s="1"/>
      <c r="TOR52" s="1"/>
      <c r="TOS52" s="1"/>
      <c r="TOT52" s="1"/>
      <c r="TOU52" s="1"/>
      <c r="TOV52" s="1"/>
      <c r="TOW52" s="1"/>
      <c r="TOX52" s="1"/>
      <c r="TOY52" s="1"/>
      <c r="TOZ52" s="1"/>
      <c r="TPA52" s="1"/>
      <c r="TPB52" s="1"/>
      <c r="TPC52" s="1"/>
      <c r="TPD52" s="1"/>
      <c r="TPE52" s="1"/>
      <c r="TPF52" s="1"/>
      <c r="TPG52" s="1"/>
      <c r="TPH52" s="1"/>
      <c r="TPI52" s="1"/>
      <c r="TPJ52" s="1"/>
      <c r="TPK52" s="1"/>
      <c r="TPL52" s="1"/>
      <c r="TPM52" s="1"/>
      <c r="TPN52" s="1"/>
      <c r="TPO52" s="1"/>
      <c r="TPP52" s="1"/>
      <c r="TPQ52" s="1"/>
      <c r="TPR52" s="1"/>
      <c r="TPS52" s="1"/>
      <c r="TPT52" s="1"/>
      <c r="TPU52" s="1"/>
      <c r="TPV52" s="1"/>
      <c r="TPW52" s="1"/>
      <c r="TPX52" s="1"/>
      <c r="TPY52" s="1"/>
      <c r="TPZ52" s="1"/>
      <c r="TQA52" s="1"/>
      <c r="TQB52" s="1"/>
      <c r="TQC52" s="1"/>
      <c r="TQD52" s="1"/>
      <c r="TQE52" s="1"/>
      <c r="TQF52" s="1"/>
      <c r="TQG52" s="1"/>
      <c r="TQH52" s="1"/>
      <c r="TQI52" s="1"/>
      <c r="TQJ52" s="1"/>
      <c r="TQK52" s="1"/>
      <c r="TQL52" s="1"/>
      <c r="TQM52" s="1"/>
      <c r="TQN52" s="1"/>
      <c r="TQO52" s="1"/>
      <c r="TQP52" s="1"/>
      <c r="TQQ52" s="1"/>
      <c r="TQR52" s="1"/>
      <c r="TQS52" s="1"/>
      <c r="TQT52" s="1"/>
      <c r="TQU52" s="1"/>
      <c r="TQV52" s="1"/>
      <c r="TQW52" s="1"/>
      <c r="TQX52" s="1"/>
      <c r="TQY52" s="1"/>
      <c r="TQZ52" s="1"/>
      <c r="TRA52" s="1"/>
      <c r="TRB52" s="1"/>
      <c r="TRC52" s="1"/>
      <c r="TRD52" s="1"/>
      <c r="TRE52" s="1"/>
      <c r="TRF52" s="1"/>
      <c r="TRG52" s="1"/>
      <c r="TRH52" s="1"/>
      <c r="TRI52" s="1"/>
      <c r="TRJ52" s="1"/>
      <c r="TRK52" s="1"/>
      <c r="TRL52" s="1"/>
      <c r="TRM52" s="1"/>
      <c r="TRN52" s="1"/>
      <c r="TRO52" s="1"/>
      <c r="TRP52" s="1"/>
      <c r="TRQ52" s="1"/>
      <c r="TRR52" s="1"/>
      <c r="TRS52" s="1"/>
      <c r="TRT52" s="1"/>
      <c r="TRU52" s="1"/>
      <c r="TRV52" s="1"/>
      <c r="TRW52" s="1"/>
      <c r="TRX52" s="1"/>
      <c r="TRY52" s="1"/>
      <c r="TRZ52" s="1"/>
      <c r="TSA52" s="1"/>
      <c r="TSB52" s="1"/>
      <c r="TSC52" s="1"/>
      <c r="TSD52" s="1"/>
      <c r="TSE52" s="1"/>
      <c r="TSF52" s="1"/>
      <c r="TSG52" s="1"/>
      <c r="TSH52" s="1"/>
      <c r="TSI52" s="1"/>
      <c r="TSJ52" s="1"/>
      <c r="TSK52" s="1"/>
      <c r="TSL52" s="1"/>
      <c r="TSM52" s="1"/>
      <c r="TSN52" s="1"/>
      <c r="TSO52" s="1"/>
      <c r="TSP52" s="1"/>
      <c r="TSQ52" s="1"/>
      <c r="TSR52" s="1"/>
      <c r="TSS52" s="1"/>
      <c r="TST52" s="1"/>
      <c r="TSU52" s="1"/>
      <c r="TSV52" s="1"/>
      <c r="TSW52" s="1"/>
      <c r="TSX52" s="1"/>
      <c r="TSY52" s="1"/>
      <c r="TSZ52" s="1"/>
      <c r="TTA52" s="1"/>
      <c r="TTB52" s="1"/>
      <c r="TTC52" s="1"/>
      <c r="TTD52" s="1"/>
      <c r="TTE52" s="1"/>
      <c r="TTF52" s="1"/>
      <c r="TTG52" s="1"/>
      <c r="TTH52" s="1"/>
      <c r="TTI52" s="1"/>
      <c r="TTJ52" s="1"/>
      <c r="TTK52" s="1"/>
      <c r="TTL52" s="1"/>
      <c r="TTM52" s="1"/>
      <c r="TTN52" s="1"/>
      <c r="TTO52" s="1"/>
      <c r="TTP52" s="1"/>
      <c r="TTQ52" s="1"/>
      <c r="TTR52" s="1"/>
      <c r="TTS52" s="1"/>
      <c r="TTT52" s="1"/>
      <c r="TTU52" s="1"/>
      <c r="TTV52" s="1"/>
      <c r="TTW52" s="1"/>
      <c r="TTX52" s="1"/>
      <c r="TTY52" s="1"/>
      <c r="TTZ52" s="1"/>
      <c r="TUA52" s="1"/>
      <c r="TUB52" s="1"/>
      <c r="TUC52" s="1"/>
      <c r="TUD52" s="1"/>
      <c r="TUE52" s="1"/>
      <c r="TUF52" s="1"/>
      <c r="TUG52" s="1"/>
      <c r="TUH52" s="1"/>
      <c r="TUI52" s="1"/>
      <c r="TUJ52" s="1"/>
      <c r="TUK52" s="1"/>
      <c r="TUL52" s="1"/>
      <c r="TUM52" s="1"/>
      <c r="TUN52" s="1"/>
      <c r="TUO52" s="1"/>
      <c r="TUP52" s="1"/>
      <c r="TUQ52" s="1"/>
      <c r="TUR52" s="1"/>
      <c r="TUS52" s="1"/>
      <c r="TUT52" s="1"/>
      <c r="TUU52" s="1"/>
      <c r="TUV52" s="1"/>
      <c r="TUW52" s="1"/>
      <c r="TUX52" s="1"/>
      <c r="TUY52" s="1"/>
      <c r="TUZ52" s="1"/>
      <c r="TVA52" s="1"/>
      <c r="TVB52" s="1"/>
      <c r="TVC52" s="1"/>
      <c r="TVD52" s="1"/>
      <c r="TVE52" s="1"/>
      <c r="TVF52" s="1"/>
      <c r="TVG52" s="1"/>
      <c r="TVH52" s="1"/>
      <c r="TVI52" s="1"/>
      <c r="TVJ52" s="1"/>
      <c r="TVK52" s="1"/>
      <c r="TVL52" s="1"/>
      <c r="TVM52" s="1"/>
      <c r="TVN52" s="1"/>
      <c r="TVO52" s="1"/>
      <c r="TVP52" s="1"/>
      <c r="TVQ52" s="1"/>
      <c r="TVR52" s="1"/>
      <c r="TVS52" s="1"/>
      <c r="TVT52" s="1"/>
      <c r="TVU52" s="1"/>
      <c r="TVV52" s="1"/>
      <c r="TVW52" s="1"/>
      <c r="TVX52" s="1"/>
      <c r="TVY52" s="1"/>
      <c r="TVZ52" s="1"/>
      <c r="TWA52" s="1"/>
      <c r="TWB52" s="1"/>
      <c r="TWC52" s="1"/>
      <c r="TWD52" s="1"/>
      <c r="TWE52" s="1"/>
      <c r="TWF52" s="1"/>
      <c r="TWG52" s="1"/>
      <c r="TWH52" s="1"/>
      <c r="TWI52" s="1"/>
      <c r="TWJ52" s="1"/>
      <c r="TWK52" s="1"/>
      <c r="TWL52" s="1"/>
      <c r="TWM52" s="1"/>
      <c r="TWN52" s="1"/>
      <c r="TWO52" s="1"/>
      <c r="TWP52" s="1"/>
      <c r="TWQ52" s="1"/>
      <c r="TWR52" s="1"/>
      <c r="TWS52" s="1"/>
      <c r="TWT52" s="1"/>
      <c r="TWU52" s="1"/>
      <c r="TWV52" s="1"/>
      <c r="TWW52" s="1"/>
      <c r="TWX52" s="1"/>
      <c r="TWY52" s="1"/>
      <c r="TWZ52" s="1"/>
      <c r="TXA52" s="1"/>
      <c r="TXB52" s="1"/>
      <c r="TXC52" s="1"/>
      <c r="TXD52" s="1"/>
      <c r="TXE52" s="1"/>
      <c r="TXF52" s="1"/>
      <c r="TXG52" s="1"/>
      <c r="TXH52" s="1"/>
      <c r="TXI52" s="1"/>
      <c r="TXJ52" s="1"/>
      <c r="TXK52" s="1"/>
      <c r="TXL52" s="1"/>
      <c r="TXM52" s="1"/>
      <c r="TXN52" s="1"/>
      <c r="TXO52" s="1"/>
      <c r="TXP52" s="1"/>
      <c r="TXQ52" s="1"/>
      <c r="TXR52" s="1"/>
      <c r="TXS52" s="1"/>
      <c r="TXT52" s="1"/>
      <c r="TXU52" s="1"/>
      <c r="TXV52" s="1"/>
      <c r="TXW52" s="1"/>
      <c r="TXX52" s="1"/>
      <c r="TXY52" s="1"/>
      <c r="TXZ52" s="1"/>
      <c r="TYA52" s="1"/>
      <c r="TYB52" s="1"/>
      <c r="TYC52" s="1"/>
      <c r="TYD52" s="1"/>
      <c r="TYE52" s="1"/>
      <c r="TYF52" s="1"/>
      <c r="TYG52" s="1"/>
      <c r="TYH52" s="1"/>
      <c r="TYI52" s="1"/>
      <c r="TYJ52" s="1"/>
      <c r="TYK52" s="1"/>
      <c r="TYL52" s="1"/>
      <c r="TYM52" s="1"/>
      <c r="TYN52" s="1"/>
      <c r="TYO52" s="1"/>
      <c r="TYP52" s="1"/>
      <c r="TYQ52" s="1"/>
      <c r="TYR52" s="1"/>
      <c r="TYS52" s="1"/>
      <c r="TYT52" s="1"/>
      <c r="TYU52" s="1"/>
      <c r="TYV52" s="1"/>
      <c r="TYW52" s="1"/>
      <c r="TYX52" s="1"/>
      <c r="TYY52" s="1"/>
      <c r="TYZ52" s="1"/>
      <c r="TZA52" s="1"/>
      <c r="TZB52" s="1"/>
      <c r="TZC52" s="1"/>
      <c r="TZD52" s="1"/>
      <c r="TZE52" s="1"/>
      <c r="TZF52" s="1"/>
      <c r="TZG52" s="1"/>
      <c r="TZH52" s="1"/>
      <c r="TZI52" s="1"/>
      <c r="TZJ52" s="1"/>
      <c r="TZK52" s="1"/>
      <c r="TZL52" s="1"/>
      <c r="TZM52" s="1"/>
      <c r="TZN52" s="1"/>
      <c r="TZO52" s="1"/>
      <c r="TZP52" s="1"/>
      <c r="TZQ52" s="1"/>
      <c r="TZR52" s="1"/>
      <c r="TZS52" s="1"/>
      <c r="TZT52" s="1"/>
      <c r="TZU52" s="1"/>
      <c r="TZV52" s="1"/>
      <c r="TZW52" s="1"/>
      <c r="TZX52" s="1"/>
      <c r="TZY52" s="1"/>
      <c r="TZZ52" s="1"/>
      <c r="UAA52" s="1"/>
      <c r="UAB52" s="1"/>
      <c r="UAC52" s="1"/>
      <c r="UAD52" s="1"/>
      <c r="UAE52" s="1"/>
      <c r="UAF52" s="1"/>
      <c r="UAG52" s="1"/>
      <c r="UAH52" s="1"/>
      <c r="UAI52" s="1"/>
      <c r="UAJ52" s="1"/>
      <c r="UAK52" s="1"/>
      <c r="UAL52" s="1"/>
      <c r="UAM52" s="1"/>
      <c r="UAN52" s="1"/>
      <c r="UAO52" s="1"/>
      <c r="UAP52" s="1"/>
      <c r="UAQ52" s="1"/>
      <c r="UAR52" s="1"/>
      <c r="UAS52" s="1"/>
      <c r="UAT52" s="1"/>
      <c r="UAU52" s="1"/>
      <c r="UAV52" s="1"/>
      <c r="UAW52" s="1"/>
      <c r="UAX52" s="1"/>
      <c r="UAY52" s="1"/>
      <c r="UAZ52" s="1"/>
      <c r="UBA52" s="1"/>
      <c r="UBB52" s="1"/>
      <c r="UBC52" s="1"/>
      <c r="UBD52" s="1"/>
      <c r="UBE52" s="1"/>
      <c r="UBF52" s="1"/>
      <c r="UBG52" s="1"/>
      <c r="UBH52" s="1"/>
      <c r="UBI52" s="1"/>
      <c r="UBJ52" s="1"/>
      <c r="UBK52" s="1"/>
      <c r="UBL52" s="1"/>
      <c r="UBM52" s="1"/>
      <c r="UBN52" s="1"/>
      <c r="UBO52" s="1"/>
      <c r="UBP52" s="1"/>
      <c r="UBQ52" s="1"/>
      <c r="UBR52" s="1"/>
      <c r="UBS52" s="1"/>
      <c r="UBT52" s="1"/>
      <c r="UBU52" s="1"/>
      <c r="UBV52" s="1"/>
      <c r="UBW52" s="1"/>
      <c r="UBX52" s="1"/>
      <c r="UBY52" s="1"/>
      <c r="UBZ52" s="1"/>
      <c r="UCA52" s="1"/>
      <c r="UCB52" s="1"/>
      <c r="UCC52" s="1"/>
      <c r="UCD52" s="1"/>
      <c r="UCE52" s="1"/>
      <c r="UCF52" s="1"/>
      <c r="UCG52" s="1"/>
      <c r="UCH52" s="1"/>
      <c r="UCI52" s="1"/>
      <c r="UCJ52" s="1"/>
      <c r="UCK52" s="1"/>
      <c r="UCL52" s="1"/>
      <c r="UCM52" s="1"/>
      <c r="UCN52" s="1"/>
      <c r="UCO52" s="1"/>
      <c r="UCP52" s="1"/>
      <c r="UCQ52" s="1"/>
      <c r="UCR52" s="1"/>
      <c r="UCS52" s="1"/>
      <c r="UCT52" s="1"/>
      <c r="UCU52" s="1"/>
      <c r="UCV52" s="1"/>
      <c r="UCW52" s="1"/>
      <c r="UCX52" s="1"/>
      <c r="UCY52" s="1"/>
      <c r="UCZ52" s="1"/>
      <c r="UDA52" s="1"/>
      <c r="UDB52" s="1"/>
      <c r="UDC52" s="1"/>
      <c r="UDD52" s="1"/>
      <c r="UDE52" s="1"/>
      <c r="UDF52" s="1"/>
      <c r="UDG52" s="1"/>
      <c r="UDH52" s="1"/>
      <c r="UDI52" s="1"/>
      <c r="UDJ52" s="1"/>
      <c r="UDK52" s="1"/>
      <c r="UDL52" s="1"/>
      <c r="UDM52" s="1"/>
      <c r="UDN52" s="1"/>
      <c r="UDO52" s="1"/>
      <c r="UDP52" s="1"/>
      <c r="UDQ52" s="1"/>
      <c r="UDR52" s="1"/>
      <c r="UDS52" s="1"/>
      <c r="UDT52" s="1"/>
      <c r="UDU52" s="1"/>
      <c r="UDV52" s="1"/>
      <c r="UDW52" s="1"/>
      <c r="UDX52" s="1"/>
      <c r="UDY52" s="1"/>
      <c r="UDZ52" s="1"/>
      <c r="UEA52" s="1"/>
      <c r="UEB52" s="1"/>
      <c r="UEC52" s="1"/>
      <c r="UED52" s="1"/>
      <c r="UEE52" s="1"/>
      <c r="UEF52" s="1"/>
      <c r="UEG52" s="1"/>
      <c r="UEH52" s="1"/>
      <c r="UEI52" s="1"/>
      <c r="UEJ52" s="1"/>
      <c r="UEK52" s="1"/>
      <c r="UEL52" s="1"/>
      <c r="UEM52" s="1"/>
      <c r="UEN52" s="1"/>
      <c r="UEO52" s="1"/>
      <c r="UEP52" s="1"/>
      <c r="UEQ52" s="1"/>
      <c r="UER52" s="1"/>
      <c r="UES52" s="1"/>
      <c r="UET52" s="1"/>
      <c r="UEU52" s="1"/>
      <c r="UEV52" s="1"/>
      <c r="UEW52" s="1"/>
      <c r="UEX52" s="1"/>
      <c r="UEY52" s="1"/>
      <c r="UEZ52" s="1"/>
      <c r="UFA52" s="1"/>
      <c r="UFB52" s="1"/>
      <c r="UFC52" s="1"/>
      <c r="UFD52" s="1"/>
      <c r="UFE52" s="1"/>
      <c r="UFF52" s="1"/>
      <c r="UFG52" s="1"/>
      <c r="UFH52" s="1"/>
      <c r="UFI52" s="1"/>
      <c r="UFJ52" s="1"/>
      <c r="UFK52" s="1"/>
      <c r="UFL52" s="1"/>
      <c r="UFM52" s="1"/>
      <c r="UFN52" s="1"/>
      <c r="UFO52" s="1"/>
      <c r="UFP52" s="1"/>
      <c r="UFQ52" s="1"/>
      <c r="UFR52" s="1"/>
      <c r="UFS52" s="1"/>
      <c r="UFT52" s="1"/>
      <c r="UFU52" s="1"/>
      <c r="UFV52" s="1"/>
      <c r="UFW52" s="1"/>
      <c r="UFX52" s="1"/>
      <c r="UFY52" s="1"/>
      <c r="UFZ52" s="1"/>
      <c r="UGA52" s="1"/>
      <c r="UGB52" s="1"/>
      <c r="UGC52" s="1"/>
      <c r="UGD52" s="1"/>
      <c r="UGE52" s="1"/>
      <c r="UGF52" s="1"/>
      <c r="UGG52" s="1"/>
      <c r="UGH52" s="1"/>
      <c r="UGI52" s="1"/>
      <c r="UGJ52" s="1"/>
      <c r="UGK52" s="1"/>
      <c r="UGL52" s="1"/>
      <c r="UGM52" s="1"/>
      <c r="UGN52" s="1"/>
      <c r="UGO52" s="1"/>
      <c r="UGP52" s="1"/>
      <c r="UGQ52" s="1"/>
      <c r="UGR52" s="1"/>
      <c r="UGS52" s="1"/>
      <c r="UGT52" s="1"/>
      <c r="UGU52" s="1"/>
      <c r="UGV52" s="1"/>
      <c r="UGW52" s="1"/>
      <c r="UGX52" s="1"/>
      <c r="UGY52" s="1"/>
      <c r="UGZ52" s="1"/>
      <c r="UHA52" s="1"/>
      <c r="UHB52" s="1"/>
      <c r="UHC52" s="1"/>
      <c r="UHD52" s="1"/>
      <c r="UHE52" s="1"/>
      <c r="UHF52" s="1"/>
      <c r="UHG52" s="1"/>
      <c r="UHH52" s="1"/>
      <c r="UHI52" s="1"/>
      <c r="UHJ52" s="1"/>
      <c r="UHK52" s="1"/>
      <c r="UHL52" s="1"/>
      <c r="UHM52" s="1"/>
      <c r="UHN52" s="1"/>
      <c r="UHO52" s="1"/>
      <c r="UHP52" s="1"/>
      <c r="UHQ52" s="1"/>
      <c r="UHR52" s="1"/>
      <c r="UHS52" s="1"/>
      <c r="UHT52" s="1"/>
      <c r="UHU52" s="1"/>
      <c r="UHV52" s="1"/>
      <c r="UHW52" s="1"/>
      <c r="UHX52" s="1"/>
      <c r="UHY52" s="1"/>
      <c r="UHZ52" s="1"/>
      <c r="UIA52" s="1"/>
      <c r="UIB52" s="1"/>
      <c r="UIC52" s="1"/>
      <c r="UID52" s="1"/>
      <c r="UIE52" s="1"/>
      <c r="UIF52" s="1"/>
      <c r="UIG52" s="1"/>
      <c r="UIH52" s="1"/>
      <c r="UII52" s="1"/>
      <c r="UIJ52" s="1"/>
      <c r="UIK52" s="1"/>
      <c r="UIL52" s="1"/>
      <c r="UIM52" s="1"/>
      <c r="UIN52" s="1"/>
      <c r="UIO52" s="1"/>
      <c r="UIP52" s="1"/>
      <c r="UIQ52" s="1"/>
      <c r="UIR52" s="1"/>
      <c r="UIS52" s="1"/>
      <c r="UIT52" s="1"/>
      <c r="UIU52" s="1"/>
      <c r="UIV52" s="1"/>
      <c r="UIW52" s="1"/>
      <c r="UIX52" s="1"/>
      <c r="UIY52" s="1"/>
      <c r="UIZ52" s="1"/>
      <c r="UJA52" s="1"/>
      <c r="UJB52" s="1"/>
      <c r="UJC52" s="1"/>
      <c r="UJD52" s="1"/>
      <c r="UJE52" s="1"/>
      <c r="UJF52" s="1"/>
      <c r="UJG52" s="1"/>
      <c r="UJH52" s="1"/>
      <c r="UJI52" s="1"/>
      <c r="UJJ52" s="1"/>
      <c r="UJK52" s="1"/>
      <c r="UJL52" s="1"/>
      <c r="UJM52" s="1"/>
      <c r="UJN52" s="1"/>
      <c r="UJO52" s="1"/>
      <c r="UJP52" s="1"/>
      <c r="UJQ52" s="1"/>
      <c r="UJR52" s="1"/>
      <c r="UJS52" s="1"/>
      <c r="UJT52" s="1"/>
      <c r="UJU52" s="1"/>
      <c r="UJV52" s="1"/>
      <c r="UJW52" s="1"/>
      <c r="UJX52" s="1"/>
      <c r="UJY52" s="1"/>
      <c r="UJZ52" s="1"/>
      <c r="UKA52" s="1"/>
      <c r="UKB52" s="1"/>
      <c r="UKC52" s="1"/>
      <c r="UKD52" s="1"/>
      <c r="UKE52" s="1"/>
      <c r="UKF52" s="1"/>
      <c r="UKG52" s="1"/>
      <c r="UKH52" s="1"/>
      <c r="UKI52" s="1"/>
      <c r="UKJ52" s="1"/>
      <c r="UKK52" s="1"/>
      <c r="UKL52" s="1"/>
      <c r="UKM52" s="1"/>
      <c r="UKN52" s="1"/>
      <c r="UKO52" s="1"/>
      <c r="UKP52" s="1"/>
      <c r="UKQ52" s="1"/>
      <c r="UKR52" s="1"/>
      <c r="UKS52" s="1"/>
      <c r="UKT52" s="1"/>
      <c r="UKU52" s="1"/>
      <c r="UKV52" s="1"/>
      <c r="UKW52" s="1"/>
      <c r="UKX52" s="1"/>
      <c r="UKY52" s="1"/>
      <c r="UKZ52" s="1"/>
      <c r="ULA52" s="1"/>
      <c r="ULB52" s="1"/>
      <c r="ULC52" s="1"/>
      <c r="ULD52" s="1"/>
      <c r="ULE52" s="1"/>
      <c r="ULF52" s="1"/>
      <c r="ULG52" s="1"/>
      <c r="ULH52" s="1"/>
      <c r="ULI52" s="1"/>
      <c r="ULJ52" s="1"/>
      <c r="ULK52" s="1"/>
      <c r="ULL52" s="1"/>
      <c r="ULM52" s="1"/>
      <c r="ULN52" s="1"/>
      <c r="ULO52" s="1"/>
      <c r="ULP52" s="1"/>
      <c r="ULQ52" s="1"/>
      <c r="ULR52" s="1"/>
      <c r="ULS52" s="1"/>
      <c r="ULT52" s="1"/>
      <c r="ULU52" s="1"/>
      <c r="ULV52" s="1"/>
      <c r="ULW52" s="1"/>
      <c r="ULX52" s="1"/>
      <c r="ULY52" s="1"/>
      <c r="ULZ52" s="1"/>
      <c r="UMA52" s="1"/>
      <c r="UMB52" s="1"/>
      <c r="UMC52" s="1"/>
      <c r="UMD52" s="1"/>
      <c r="UME52" s="1"/>
      <c r="UMF52" s="1"/>
      <c r="UMG52" s="1"/>
      <c r="UMH52" s="1"/>
      <c r="UMI52" s="1"/>
      <c r="UMJ52" s="1"/>
      <c r="UMK52" s="1"/>
      <c r="UML52" s="1"/>
      <c r="UMM52" s="1"/>
      <c r="UMN52" s="1"/>
      <c r="UMO52" s="1"/>
      <c r="UMP52" s="1"/>
      <c r="UMQ52" s="1"/>
      <c r="UMR52" s="1"/>
      <c r="UMS52" s="1"/>
      <c r="UMT52" s="1"/>
      <c r="UMU52" s="1"/>
      <c r="UMV52" s="1"/>
      <c r="UMW52" s="1"/>
      <c r="UMX52" s="1"/>
      <c r="UMY52" s="1"/>
      <c r="UMZ52" s="1"/>
      <c r="UNA52" s="1"/>
      <c r="UNB52" s="1"/>
      <c r="UNC52" s="1"/>
      <c r="UND52" s="1"/>
      <c r="UNE52" s="1"/>
      <c r="UNF52" s="1"/>
      <c r="UNG52" s="1"/>
      <c r="UNH52" s="1"/>
      <c r="UNI52" s="1"/>
      <c r="UNJ52" s="1"/>
      <c r="UNK52" s="1"/>
      <c r="UNL52" s="1"/>
      <c r="UNM52" s="1"/>
      <c r="UNN52" s="1"/>
      <c r="UNO52" s="1"/>
      <c r="UNP52" s="1"/>
      <c r="UNQ52" s="1"/>
      <c r="UNR52" s="1"/>
      <c r="UNS52" s="1"/>
      <c r="UNT52" s="1"/>
      <c r="UNU52" s="1"/>
      <c r="UNV52" s="1"/>
      <c r="UNW52" s="1"/>
      <c r="UNX52" s="1"/>
      <c r="UNY52" s="1"/>
      <c r="UNZ52" s="1"/>
      <c r="UOA52" s="1"/>
      <c r="UOB52" s="1"/>
      <c r="UOC52" s="1"/>
      <c r="UOD52" s="1"/>
      <c r="UOE52" s="1"/>
      <c r="UOF52" s="1"/>
      <c r="UOG52" s="1"/>
      <c r="UOH52" s="1"/>
      <c r="UOI52" s="1"/>
      <c r="UOJ52" s="1"/>
      <c r="UOK52" s="1"/>
      <c r="UOL52" s="1"/>
      <c r="UOM52" s="1"/>
      <c r="UON52" s="1"/>
      <c r="UOO52" s="1"/>
      <c r="UOP52" s="1"/>
      <c r="UOQ52" s="1"/>
      <c r="UOR52" s="1"/>
      <c r="UOS52" s="1"/>
      <c r="UOT52" s="1"/>
      <c r="UOU52" s="1"/>
      <c r="UOV52" s="1"/>
      <c r="UOW52" s="1"/>
      <c r="UOX52" s="1"/>
      <c r="UOY52" s="1"/>
      <c r="UOZ52" s="1"/>
      <c r="UPA52" s="1"/>
      <c r="UPB52" s="1"/>
      <c r="UPC52" s="1"/>
      <c r="UPD52" s="1"/>
      <c r="UPE52" s="1"/>
      <c r="UPF52" s="1"/>
      <c r="UPG52" s="1"/>
      <c r="UPH52" s="1"/>
      <c r="UPI52" s="1"/>
      <c r="UPJ52" s="1"/>
      <c r="UPK52" s="1"/>
      <c r="UPL52" s="1"/>
      <c r="UPM52" s="1"/>
      <c r="UPN52" s="1"/>
      <c r="UPO52" s="1"/>
      <c r="UPP52" s="1"/>
      <c r="UPQ52" s="1"/>
      <c r="UPR52" s="1"/>
      <c r="UPS52" s="1"/>
      <c r="UPT52" s="1"/>
      <c r="UPU52" s="1"/>
      <c r="UPV52" s="1"/>
      <c r="UPW52" s="1"/>
      <c r="UPX52" s="1"/>
      <c r="UPY52" s="1"/>
      <c r="UPZ52" s="1"/>
      <c r="UQA52" s="1"/>
      <c r="UQB52" s="1"/>
      <c r="UQC52" s="1"/>
      <c r="UQD52" s="1"/>
      <c r="UQE52" s="1"/>
      <c r="UQF52" s="1"/>
      <c r="UQG52" s="1"/>
      <c r="UQH52" s="1"/>
      <c r="UQI52" s="1"/>
      <c r="UQJ52" s="1"/>
      <c r="UQK52" s="1"/>
      <c r="UQL52" s="1"/>
      <c r="UQM52" s="1"/>
      <c r="UQN52" s="1"/>
      <c r="UQO52" s="1"/>
      <c r="UQP52" s="1"/>
      <c r="UQQ52" s="1"/>
      <c r="UQR52" s="1"/>
      <c r="UQS52" s="1"/>
      <c r="UQT52" s="1"/>
      <c r="UQU52" s="1"/>
      <c r="UQV52" s="1"/>
      <c r="UQW52" s="1"/>
      <c r="UQX52" s="1"/>
      <c r="UQY52" s="1"/>
      <c r="UQZ52" s="1"/>
      <c r="URA52" s="1"/>
      <c r="URB52" s="1"/>
      <c r="URC52" s="1"/>
      <c r="URD52" s="1"/>
      <c r="URE52" s="1"/>
      <c r="URF52" s="1"/>
      <c r="URG52" s="1"/>
      <c r="URH52" s="1"/>
      <c r="URI52" s="1"/>
      <c r="URJ52" s="1"/>
      <c r="URK52" s="1"/>
      <c r="URL52" s="1"/>
      <c r="URM52" s="1"/>
      <c r="URN52" s="1"/>
      <c r="URO52" s="1"/>
      <c r="URP52" s="1"/>
      <c r="URQ52" s="1"/>
      <c r="URR52" s="1"/>
      <c r="URS52" s="1"/>
      <c r="URT52" s="1"/>
      <c r="URU52" s="1"/>
      <c r="URV52" s="1"/>
      <c r="URW52" s="1"/>
      <c r="URX52" s="1"/>
      <c r="URY52" s="1"/>
      <c r="URZ52" s="1"/>
      <c r="USA52" s="1"/>
      <c r="USB52" s="1"/>
      <c r="USC52" s="1"/>
      <c r="USD52" s="1"/>
      <c r="USE52" s="1"/>
      <c r="USF52" s="1"/>
      <c r="USG52" s="1"/>
      <c r="USH52" s="1"/>
      <c r="USI52" s="1"/>
      <c r="USJ52" s="1"/>
      <c r="USK52" s="1"/>
      <c r="USL52" s="1"/>
      <c r="USM52" s="1"/>
      <c r="USN52" s="1"/>
      <c r="USO52" s="1"/>
      <c r="USP52" s="1"/>
      <c r="USQ52" s="1"/>
      <c r="USR52" s="1"/>
      <c r="USS52" s="1"/>
      <c r="UST52" s="1"/>
      <c r="USU52" s="1"/>
      <c r="USV52" s="1"/>
      <c r="USW52" s="1"/>
      <c r="USX52" s="1"/>
      <c r="USY52" s="1"/>
      <c r="USZ52" s="1"/>
      <c r="UTA52" s="1"/>
      <c r="UTB52" s="1"/>
      <c r="UTC52" s="1"/>
      <c r="UTD52" s="1"/>
      <c r="UTE52" s="1"/>
      <c r="UTF52" s="1"/>
      <c r="UTG52" s="1"/>
      <c r="UTH52" s="1"/>
      <c r="UTI52" s="1"/>
      <c r="UTJ52" s="1"/>
      <c r="UTK52" s="1"/>
      <c r="UTL52" s="1"/>
      <c r="UTM52" s="1"/>
      <c r="UTN52" s="1"/>
      <c r="UTO52" s="1"/>
      <c r="UTP52" s="1"/>
      <c r="UTQ52" s="1"/>
      <c r="UTR52" s="1"/>
      <c r="UTS52" s="1"/>
      <c r="UTT52" s="1"/>
      <c r="UTU52" s="1"/>
      <c r="UTV52" s="1"/>
      <c r="UTW52" s="1"/>
      <c r="UTX52" s="1"/>
      <c r="UTY52" s="1"/>
      <c r="UTZ52" s="1"/>
      <c r="UUA52" s="1"/>
      <c r="UUB52" s="1"/>
      <c r="UUC52" s="1"/>
      <c r="UUD52" s="1"/>
      <c r="UUE52" s="1"/>
      <c r="UUF52" s="1"/>
      <c r="UUG52" s="1"/>
      <c r="UUH52" s="1"/>
      <c r="UUI52" s="1"/>
      <c r="UUJ52" s="1"/>
      <c r="UUK52" s="1"/>
      <c r="UUL52" s="1"/>
      <c r="UUM52" s="1"/>
      <c r="UUN52" s="1"/>
      <c r="UUO52" s="1"/>
      <c r="UUP52" s="1"/>
      <c r="UUQ52" s="1"/>
      <c r="UUR52" s="1"/>
      <c r="UUS52" s="1"/>
      <c r="UUT52" s="1"/>
      <c r="UUU52" s="1"/>
      <c r="UUV52" s="1"/>
      <c r="UUW52" s="1"/>
      <c r="UUX52" s="1"/>
      <c r="UUY52" s="1"/>
      <c r="UUZ52" s="1"/>
      <c r="UVA52" s="1"/>
      <c r="UVB52" s="1"/>
      <c r="UVC52" s="1"/>
      <c r="UVD52" s="1"/>
      <c r="UVE52" s="1"/>
      <c r="UVF52" s="1"/>
      <c r="UVG52" s="1"/>
      <c r="UVH52" s="1"/>
      <c r="UVI52" s="1"/>
      <c r="UVJ52" s="1"/>
      <c r="UVK52" s="1"/>
      <c r="UVL52" s="1"/>
      <c r="UVM52" s="1"/>
      <c r="UVN52" s="1"/>
      <c r="UVO52" s="1"/>
      <c r="UVP52" s="1"/>
      <c r="UVQ52" s="1"/>
      <c r="UVR52" s="1"/>
      <c r="UVS52" s="1"/>
      <c r="UVT52" s="1"/>
      <c r="UVU52" s="1"/>
      <c r="UVV52" s="1"/>
      <c r="UVW52" s="1"/>
      <c r="UVX52" s="1"/>
      <c r="UVY52" s="1"/>
      <c r="UVZ52" s="1"/>
      <c r="UWA52" s="1"/>
      <c r="UWB52" s="1"/>
      <c r="UWC52" s="1"/>
      <c r="UWD52" s="1"/>
      <c r="UWE52" s="1"/>
      <c r="UWF52" s="1"/>
      <c r="UWG52" s="1"/>
      <c r="UWH52" s="1"/>
      <c r="UWI52" s="1"/>
      <c r="UWJ52" s="1"/>
      <c r="UWK52" s="1"/>
      <c r="UWL52" s="1"/>
      <c r="UWM52" s="1"/>
      <c r="UWN52" s="1"/>
      <c r="UWO52" s="1"/>
      <c r="UWP52" s="1"/>
      <c r="UWQ52" s="1"/>
      <c r="UWR52" s="1"/>
      <c r="UWS52" s="1"/>
      <c r="UWT52" s="1"/>
      <c r="UWU52" s="1"/>
      <c r="UWV52" s="1"/>
      <c r="UWW52" s="1"/>
      <c r="UWX52" s="1"/>
      <c r="UWY52" s="1"/>
      <c r="UWZ52" s="1"/>
      <c r="UXA52" s="1"/>
      <c r="UXB52" s="1"/>
      <c r="UXC52" s="1"/>
      <c r="UXD52" s="1"/>
      <c r="UXE52" s="1"/>
      <c r="UXF52" s="1"/>
      <c r="UXG52" s="1"/>
      <c r="UXH52" s="1"/>
      <c r="UXI52" s="1"/>
      <c r="UXJ52" s="1"/>
      <c r="UXK52" s="1"/>
      <c r="UXL52" s="1"/>
      <c r="UXM52" s="1"/>
      <c r="UXN52" s="1"/>
      <c r="UXO52" s="1"/>
      <c r="UXP52" s="1"/>
      <c r="UXQ52" s="1"/>
      <c r="UXR52" s="1"/>
      <c r="UXS52" s="1"/>
      <c r="UXT52" s="1"/>
      <c r="UXU52" s="1"/>
      <c r="UXV52" s="1"/>
      <c r="UXW52" s="1"/>
      <c r="UXX52" s="1"/>
      <c r="UXY52" s="1"/>
      <c r="UXZ52" s="1"/>
      <c r="UYA52" s="1"/>
      <c r="UYB52" s="1"/>
      <c r="UYC52" s="1"/>
      <c r="UYD52" s="1"/>
      <c r="UYE52" s="1"/>
      <c r="UYF52" s="1"/>
      <c r="UYG52" s="1"/>
      <c r="UYH52" s="1"/>
      <c r="UYI52" s="1"/>
      <c r="UYJ52" s="1"/>
      <c r="UYK52" s="1"/>
      <c r="UYL52" s="1"/>
      <c r="UYM52" s="1"/>
      <c r="UYN52" s="1"/>
      <c r="UYO52" s="1"/>
      <c r="UYP52" s="1"/>
      <c r="UYQ52" s="1"/>
      <c r="UYR52" s="1"/>
      <c r="UYS52" s="1"/>
      <c r="UYT52" s="1"/>
      <c r="UYU52" s="1"/>
      <c r="UYV52" s="1"/>
      <c r="UYW52" s="1"/>
      <c r="UYX52" s="1"/>
      <c r="UYY52" s="1"/>
      <c r="UYZ52" s="1"/>
      <c r="UZA52" s="1"/>
      <c r="UZB52" s="1"/>
      <c r="UZC52" s="1"/>
      <c r="UZD52" s="1"/>
      <c r="UZE52" s="1"/>
      <c r="UZF52" s="1"/>
      <c r="UZG52" s="1"/>
      <c r="UZH52" s="1"/>
      <c r="UZI52" s="1"/>
      <c r="UZJ52" s="1"/>
      <c r="UZK52" s="1"/>
      <c r="UZL52" s="1"/>
      <c r="UZM52" s="1"/>
      <c r="UZN52" s="1"/>
      <c r="UZO52" s="1"/>
      <c r="UZP52" s="1"/>
      <c r="UZQ52" s="1"/>
      <c r="UZR52" s="1"/>
      <c r="UZS52" s="1"/>
      <c r="UZT52" s="1"/>
      <c r="UZU52" s="1"/>
      <c r="UZV52" s="1"/>
      <c r="UZW52" s="1"/>
      <c r="UZX52" s="1"/>
      <c r="UZY52" s="1"/>
      <c r="UZZ52" s="1"/>
      <c r="VAA52" s="1"/>
      <c r="VAB52" s="1"/>
      <c r="VAC52" s="1"/>
      <c r="VAD52" s="1"/>
      <c r="VAE52" s="1"/>
      <c r="VAF52" s="1"/>
      <c r="VAG52" s="1"/>
      <c r="VAH52" s="1"/>
      <c r="VAI52" s="1"/>
      <c r="VAJ52" s="1"/>
      <c r="VAK52" s="1"/>
      <c r="VAL52" s="1"/>
      <c r="VAM52" s="1"/>
      <c r="VAN52" s="1"/>
      <c r="VAO52" s="1"/>
      <c r="VAP52" s="1"/>
      <c r="VAQ52" s="1"/>
      <c r="VAR52" s="1"/>
      <c r="VAS52" s="1"/>
      <c r="VAT52" s="1"/>
      <c r="VAU52" s="1"/>
      <c r="VAV52" s="1"/>
      <c r="VAW52" s="1"/>
      <c r="VAX52" s="1"/>
      <c r="VAY52" s="1"/>
      <c r="VAZ52" s="1"/>
      <c r="VBA52" s="1"/>
      <c r="VBB52" s="1"/>
      <c r="VBC52" s="1"/>
      <c r="VBD52" s="1"/>
      <c r="VBE52" s="1"/>
      <c r="VBF52" s="1"/>
      <c r="VBG52" s="1"/>
      <c r="VBH52" s="1"/>
      <c r="VBI52" s="1"/>
      <c r="VBJ52" s="1"/>
      <c r="VBK52" s="1"/>
      <c r="VBL52" s="1"/>
      <c r="VBM52" s="1"/>
      <c r="VBN52" s="1"/>
      <c r="VBO52" s="1"/>
      <c r="VBP52" s="1"/>
      <c r="VBQ52" s="1"/>
      <c r="VBR52" s="1"/>
      <c r="VBS52" s="1"/>
      <c r="VBT52" s="1"/>
      <c r="VBU52" s="1"/>
      <c r="VBV52" s="1"/>
      <c r="VBW52" s="1"/>
      <c r="VBX52" s="1"/>
      <c r="VBY52" s="1"/>
      <c r="VBZ52" s="1"/>
      <c r="VCA52" s="1"/>
      <c r="VCB52" s="1"/>
      <c r="VCC52" s="1"/>
      <c r="VCD52" s="1"/>
      <c r="VCE52" s="1"/>
      <c r="VCF52" s="1"/>
      <c r="VCG52" s="1"/>
      <c r="VCH52" s="1"/>
      <c r="VCI52" s="1"/>
      <c r="VCJ52" s="1"/>
      <c r="VCK52" s="1"/>
      <c r="VCL52" s="1"/>
      <c r="VCM52" s="1"/>
      <c r="VCN52" s="1"/>
      <c r="VCO52" s="1"/>
      <c r="VCP52" s="1"/>
      <c r="VCQ52" s="1"/>
      <c r="VCR52" s="1"/>
      <c r="VCS52" s="1"/>
      <c r="VCT52" s="1"/>
      <c r="VCU52" s="1"/>
      <c r="VCV52" s="1"/>
      <c r="VCW52" s="1"/>
      <c r="VCX52" s="1"/>
      <c r="VCY52" s="1"/>
      <c r="VCZ52" s="1"/>
      <c r="VDA52" s="1"/>
      <c r="VDB52" s="1"/>
      <c r="VDC52" s="1"/>
      <c r="VDD52" s="1"/>
      <c r="VDE52" s="1"/>
      <c r="VDF52" s="1"/>
      <c r="VDG52" s="1"/>
      <c r="VDH52" s="1"/>
      <c r="VDI52" s="1"/>
      <c r="VDJ52" s="1"/>
      <c r="VDK52" s="1"/>
      <c r="VDL52" s="1"/>
      <c r="VDM52" s="1"/>
      <c r="VDN52" s="1"/>
      <c r="VDO52" s="1"/>
      <c r="VDP52" s="1"/>
      <c r="VDQ52" s="1"/>
      <c r="VDR52" s="1"/>
      <c r="VDS52" s="1"/>
      <c r="VDT52" s="1"/>
      <c r="VDU52" s="1"/>
      <c r="VDV52" s="1"/>
      <c r="VDW52" s="1"/>
      <c r="VDX52" s="1"/>
      <c r="VDY52" s="1"/>
      <c r="VDZ52" s="1"/>
      <c r="VEA52" s="1"/>
      <c r="VEB52" s="1"/>
      <c r="VEC52" s="1"/>
      <c r="VED52" s="1"/>
      <c r="VEE52" s="1"/>
      <c r="VEF52" s="1"/>
      <c r="VEG52" s="1"/>
      <c r="VEH52" s="1"/>
      <c r="VEI52" s="1"/>
      <c r="VEJ52" s="1"/>
      <c r="VEK52" s="1"/>
      <c r="VEL52" s="1"/>
      <c r="VEM52" s="1"/>
      <c r="VEN52" s="1"/>
      <c r="VEO52" s="1"/>
      <c r="VEP52" s="1"/>
      <c r="VEQ52" s="1"/>
      <c r="VER52" s="1"/>
      <c r="VES52" s="1"/>
      <c r="VET52" s="1"/>
      <c r="VEU52" s="1"/>
      <c r="VEV52" s="1"/>
      <c r="VEW52" s="1"/>
      <c r="VEX52" s="1"/>
      <c r="VEY52" s="1"/>
      <c r="VEZ52" s="1"/>
      <c r="VFA52" s="1"/>
      <c r="VFB52" s="1"/>
      <c r="VFC52" s="1"/>
      <c r="VFD52" s="1"/>
      <c r="VFE52" s="1"/>
      <c r="VFF52" s="1"/>
      <c r="VFG52" s="1"/>
      <c r="VFH52" s="1"/>
      <c r="VFI52" s="1"/>
      <c r="VFJ52" s="1"/>
      <c r="VFK52" s="1"/>
      <c r="VFL52" s="1"/>
      <c r="VFM52" s="1"/>
      <c r="VFN52" s="1"/>
      <c r="VFO52" s="1"/>
      <c r="VFP52" s="1"/>
      <c r="VFQ52" s="1"/>
      <c r="VFR52" s="1"/>
      <c r="VFS52" s="1"/>
      <c r="VFT52" s="1"/>
      <c r="VFU52" s="1"/>
      <c r="VFV52" s="1"/>
      <c r="VFW52" s="1"/>
      <c r="VFX52" s="1"/>
      <c r="VFY52" s="1"/>
      <c r="VFZ52" s="1"/>
      <c r="VGA52" s="1"/>
      <c r="VGB52" s="1"/>
      <c r="VGC52" s="1"/>
      <c r="VGD52" s="1"/>
      <c r="VGE52" s="1"/>
      <c r="VGF52" s="1"/>
      <c r="VGG52" s="1"/>
      <c r="VGH52" s="1"/>
      <c r="VGI52" s="1"/>
      <c r="VGJ52" s="1"/>
      <c r="VGK52" s="1"/>
      <c r="VGL52" s="1"/>
      <c r="VGM52" s="1"/>
      <c r="VGN52" s="1"/>
      <c r="VGO52" s="1"/>
      <c r="VGP52" s="1"/>
      <c r="VGQ52" s="1"/>
      <c r="VGR52" s="1"/>
      <c r="VGS52" s="1"/>
      <c r="VGT52" s="1"/>
      <c r="VGU52" s="1"/>
      <c r="VGV52" s="1"/>
      <c r="VGW52" s="1"/>
      <c r="VGX52" s="1"/>
      <c r="VGY52" s="1"/>
      <c r="VGZ52" s="1"/>
      <c r="VHA52" s="1"/>
      <c r="VHB52" s="1"/>
      <c r="VHC52" s="1"/>
      <c r="VHD52" s="1"/>
      <c r="VHE52" s="1"/>
      <c r="VHF52" s="1"/>
      <c r="VHG52" s="1"/>
      <c r="VHH52" s="1"/>
      <c r="VHI52" s="1"/>
      <c r="VHJ52" s="1"/>
      <c r="VHK52" s="1"/>
      <c r="VHL52" s="1"/>
      <c r="VHM52" s="1"/>
      <c r="VHN52" s="1"/>
      <c r="VHO52" s="1"/>
      <c r="VHP52" s="1"/>
      <c r="VHQ52" s="1"/>
      <c r="VHR52" s="1"/>
      <c r="VHS52" s="1"/>
      <c r="VHT52" s="1"/>
      <c r="VHU52" s="1"/>
      <c r="VHV52" s="1"/>
      <c r="VHW52" s="1"/>
      <c r="VHX52" s="1"/>
      <c r="VHY52" s="1"/>
      <c r="VHZ52" s="1"/>
      <c r="VIA52" s="1"/>
      <c r="VIB52" s="1"/>
      <c r="VIC52" s="1"/>
      <c r="VID52" s="1"/>
      <c r="VIE52" s="1"/>
      <c r="VIF52" s="1"/>
      <c r="VIG52" s="1"/>
      <c r="VIH52" s="1"/>
      <c r="VII52" s="1"/>
      <c r="VIJ52" s="1"/>
      <c r="VIK52" s="1"/>
      <c r="VIL52" s="1"/>
      <c r="VIM52" s="1"/>
      <c r="VIN52" s="1"/>
      <c r="VIO52" s="1"/>
      <c r="VIP52" s="1"/>
      <c r="VIQ52" s="1"/>
      <c r="VIR52" s="1"/>
      <c r="VIS52" s="1"/>
      <c r="VIT52" s="1"/>
      <c r="VIU52" s="1"/>
      <c r="VIV52" s="1"/>
      <c r="VIW52" s="1"/>
      <c r="VIX52" s="1"/>
      <c r="VIY52" s="1"/>
      <c r="VIZ52" s="1"/>
      <c r="VJA52" s="1"/>
      <c r="VJB52" s="1"/>
      <c r="VJC52" s="1"/>
      <c r="VJD52" s="1"/>
      <c r="VJE52" s="1"/>
      <c r="VJF52" s="1"/>
      <c r="VJG52" s="1"/>
      <c r="VJH52" s="1"/>
      <c r="VJI52" s="1"/>
      <c r="VJJ52" s="1"/>
      <c r="VJK52" s="1"/>
      <c r="VJL52" s="1"/>
      <c r="VJM52" s="1"/>
      <c r="VJN52" s="1"/>
      <c r="VJO52" s="1"/>
      <c r="VJP52" s="1"/>
      <c r="VJQ52" s="1"/>
      <c r="VJR52" s="1"/>
      <c r="VJS52" s="1"/>
      <c r="VJT52" s="1"/>
      <c r="VJU52" s="1"/>
      <c r="VJV52" s="1"/>
      <c r="VJW52" s="1"/>
      <c r="VJX52" s="1"/>
      <c r="VJY52" s="1"/>
      <c r="VJZ52" s="1"/>
      <c r="VKA52" s="1"/>
      <c r="VKB52" s="1"/>
      <c r="VKC52" s="1"/>
      <c r="VKD52" s="1"/>
      <c r="VKE52" s="1"/>
      <c r="VKF52" s="1"/>
      <c r="VKG52" s="1"/>
      <c r="VKH52" s="1"/>
      <c r="VKI52" s="1"/>
      <c r="VKJ52" s="1"/>
      <c r="VKK52" s="1"/>
      <c r="VKL52" s="1"/>
      <c r="VKM52" s="1"/>
      <c r="VKN52" s="1"/>
      <c r="VKO52" s="1"/>
      <c r="VKP52" s="1"/>
      <c r="VKQ52" s="1"/>
      <c r="VKR52" s="1"/>
      <c r="VKS52" s="1"/>
      <c r="VKT52" s="1"/>
      <c r="VKU52" s="1"/>
      <c r="VKV52" s="1"/>
      <c r="VKW52" s="1"/>
      <c r="VKX52" s="1"/>
      <c r="VKY52" s="1"/>
      <c r="VKZ52" s="1"/>
      <c r="VLA52" s="1"/>
      <c r="VLB52" s="1"/>
      <c r="VLC52" s="1"/>
      <c r="VLD52" s="1"/>
      <c r="VLE52" s="1"/>
      <c r="VLF52" s="1"/>
      <c r="VLG52" s="1"/>
      <c r="VLH52" s="1"/>
      <c r="VLI52" s="1"/>
      <c r="VLJ52" s="1"/>
      <c r="VLK52" s="1"/>
      <c r="VLL52" s="1"/>
      <c r="VLM52" s="1"/>
      <c r="VLN52" s="1"/>
      <c r="VLO52" s="1"/>
      <c r="VLP52" s="1"/>
      <c r="VLQ52" s="1"/>
      <c r="VLR52" s="1"/>
      <c r="VLS52" s="1"/>
      <c r="VLT52" s="1"/>
      <c r="VLU52" s="1"/>
      <c r="VLV52" s="1"/>
      <c r="VLW52" s="1"/>
      <c r="VLX52" s="1"/>
      <c r="VLY52" s="1"/>
      <c r="VLZ52" s="1"/>
      <c r="VMA52" s="1"/>
      <c r="VMB52" s="1"/>
      <c r="VMC52" s="1"/>
      <c r="VMD52" s="1"/>
      <c r="VME52" s="1"/>
      <c r="VMF52" s="1"/>
      <c r="VMG52" s="1"/>
      <c r="VMH52" s="1"/>
      <c r="VMI52" s="1"/>
      <c r="VMJ52" s="1"/>
      <c r="VMK52" s="1"/>
      <c r="VML52" s="1"/>
      <c r="VMM52" s="1"/>
      <c r="VMN52" s="1"/>
      <c r="VMO52" s="1"/>
      <c r="VMP52" s="1"/>
      <c r="VMQ52" s="1"/>
      <c r="VMR52" s="1"/>
      <c r="VMS52" s="1"/>
      <c r="VMT52" s="1"/>
      <c r="VMU52" s="1"/>
      <c r="VMV52" s="1"/>
      <c r="VMW52" s="1"/>
      <c r="VMX52" s="1"/>
      <c r="VMY52" s="1"/>
      <c r="VMZ52" s="1"/>
      <c r="VNA52" s="1"/>
      <c r="VNB52" s="1"/>
      <c r="VNC52" s="1"/>
      <c r="VND52" s="1"/>
      <c r="VNE52" s="1"/>
      <c r="VNF52" s="1"/>
      <c r="VNG52" s="1"/>
      <c r="VNH52" s="1"/>
      <c r="VNI52" s="1"/>
      <c r="VNJ52" s="1"/>
      <c r="VNK52" s="1"/>
      <c r="VNL52" s="1"/>
      <c r="VNM52" s="1"/>
      <c r="VNN52" s="1"/>
      <c r="VNO52" s="1"/>
      <c r="VNP52" s="1"/>
      <c r="VNQ52" s="1"/>
      <c r="VNR52" s="1"/>
      <c r="VNS52" s="1"/>
      <c r="VNT52" s="1"/>
      <c r="VNU52" s="1"/>
      <c r="VNV52" s="1"/>
      <c r="VNW52" s="1"/>
      <c r="VNX52" s="1"/>
      <c r="VNY52" s="1"/>
      <c r="VNZ52" s="1"/>
      <c r="VOA52" s="1"/>
      <c r="VOB52" s="1"/>
      <c r="VOC52" s="1"/>
      <c r="VOD52" s="1"/>
      <c r="VOE52" s="1"/>
      <c r="VOF52" s="1"/>
      <c r="VOG52" s="1"/>
      <c r="VOH52" s="1"/>
      <c r="VOI52" s="1"/>
      <c r="VOJ52" s="1"/>
      <c r="VOK52" s="1"/>
      <c r="VOL52" s="1"/>
      <c r="VOM52" s="1"/>
      <c r="VON52" s="1"/>
      <c r="VOO52" s="1"/>
      <c r="VOP52" s="1"/>
      <c r="VOQ52" s="1"/>
      <c r="VOR52" s="1"/>
      <c r="VOS52" s="1"/>
      <c r="VOT52" s="1"/>
      <c r="VOU52" s="1"/>
      <c r="VOV52" s="1"/>
      <c r="VOW52" s="1"/>
      <c r="VOX52" s="1"/>
      <c r="VOY52" s="1"/>
      <c r="VOZ52" s="1"/>
      <c r="VPA52" s="1"/>
      <c r="VPB52" s="1"/>
      <c r="VPC52" s="1"/>
      <c r="VPD52" s="1"/>
      <c r="VPE52" s="1"/>
      <c r="VPF52" s="1"/>
      <c r="VPG52" s="1"/>
      <c r="VPH52" s="1"/>
      <c r="VPI52" s="1"/>
      <c r="VPJ52" s="1"/>
      <c r="VPK52" s="1"/>
      <c r="VPL52" s="1"/>
      <c r="VPM52" s="1"/>
      <c r="VPN52" s="1"/>
      <c r="VPO52" s="1"/>
      <c r="VPP52" s="1"/>
      <c r="VPQ52" s="1"/>
      <c r="VPR52" s="1"/>
      <c r="VPS52" s="1"/>
      <c r="VPT52" s="1"/>
      <c r="VPU52" s="1"/>
      <c r="VPV52" s="1"/>
      <c r="VPW52" s="1"/>
      <c r="VPX52" s="1"/>
      <c r="VPY52" s="1"/>
      <c r="VPZ52" s="1"/>
      <c r="VQA52" s="1"/>
      <c r="VQB52" s="1"/>
      <c r="VQC52" s="1"/>
      <c r="VQD52" s="1"/>
      <c r="VQE52" s="1"/>
      <c r="VQF52" s="1"/>
      <c r="VQG52" s="1"/>
      <c r="VQH52" s="1"/>
      <c r="VQI52" s="1"/>
      <c r="VQJ52" s="1"/>
      <c r="VQK52" s="1"/>
      <c r="VQL52" s="1"/>
      <c r="VQM52" s="1"/>
      <c r="VQN52" s="1"/>
      <c r="VQO52" s="1"/>
      <c r="VQP52" s="1"/>
      <c r="VQQ52" s="1"/>
      <c r="VQR52" s="1"/>
      <c r="VQS52" s="1"/>
      <c r="VQT52" s="1"/>
      <c r="VQU52" s="1"/>
      <c r="VQV52" s="1"/>
      <c r="VQW52" s="1"/>
      <c r="VQX52" s="1"/>
      <c r="VQY52" s="1"/>
      <c r="VQZ52" s="1"/>
      <c r="VRA52" s="1"/>
      <c r="VRB52" s="1"/>
      <c r="VRC52" s="1"/>
      <c r="VRD52" s="1"/>
      <c r="VRE52" s="1"/>
      <c r="VRF52" s="1"/>
      <c r="VRG52" s="1"/>
      <c r="VRH52" s="1"/>
      <c r="VRI52" s="1"/>
      <c r="VRJ52" s="1"/>
      <c r="VRK52" s="1"/>
      <c r="VRL52" s="1"/>
      <c r="VRM52" s="1"/>
      <c r="VRN52" s="1"/>
      <c r="VRO52" s="1"/>
      <c r="VRP52" s="1"/>
      <c r="VRQ52" s="1"/>
      <c r="VRR52" s="1"/>
      <c r="VRS52" s="1"/>
      <c r="VRT52" s="1"/>
      <c r="VRU52" s="1"/>
      <c r="VRV52" s="1"/>
      <c r="VRW52" s="1"/>
      <c r="VRX52" s="1"/>
      <c r="VRY52" s="1"/>
      <c r="VRZ52" s="1"/>
      <c r="VSA52" s="1"/>
      <c r="VSB52" s="1"/>
      <c r="VSC52" s="1"/>
      <c r="VSD52" s="1"/>
      <c r="VSE52" s="1"/>
      <c r="VSF52" s="1"/>
      <c r="VSG52" s="1"/>
      <c r="VSH52" s="1"/>
      <c r="VSI52" s="1"/>
      <c r="VSJ52" s="1"/>
      <c r="VSK52" s="1"/>
      <c r="VSL52" s="1"/>
      <c r="VSM52" s="1"/>
      <c r="VSN52" s="1"/>
      <c r="VSO52" s="1"/>
      <c r="VSP52" s="1"/>
      <c r="VSQ52" s="1"/>
    </row>
    <row r="53" spans="2:15383" ht="20.149999999999999" customHeight="1">
      <c r="B53" s="5"/>
      <c r="C53" s="5"/>
      <c r="D53" s="15"/>
      <c r="E53" s="22"/>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4"/>
      <c r="AT53" s="25"/>
      <c r="AU53" s="25"/>
    </row>
    <row r="54" spans="2:15383" s="5" customFormat="1" ht="20.149999999999999" customHeight="1">
      <c r="D54" s="15"/>
      <c r="E54" s="16" t="s">
        <v>438</v>
      </c>
      <c r="F54" s="23"/>
      <c r="G54" s="23"/>
      <c r="H54" s="23"/>
      <c r="I54" s="23"/>
      <c r="J54" s="23"/>
      <c r="K54" s="23"/>
      <c r="L54" s="23"/>
      <c r="M54" s="23"/>
      <c r="N54" s="23"/>
      <c r="O54" s="23"/>
      <c r="P54" s="23"/>
      <c r="Q54" s="23"/>
      <c r="R54" s="23"/>
      <c r="S54" s="23"/>
      <c r="T54" s="23"/>
      <c r="U54" s="23"/>
      <c r="V54" s="26"/>
      <c r="W54" s="23"/>
      <c r="X54" s="23"/>
      <c r="Y54" s="23"/>
      <c r="Z54" s="23"/>
      <c r="AA54" s="23"/>
      <c r="AB54" s="23"/>
      <c r="AC54" s="23"/>
      <c r="AD54" s="23"/>
      <c r="AE54" s="23"/>
      <c r="AF54" s="23"/>
      <c r="AG54" s="23"/>
      <c r="AH54" s="23"/>
      <c r="AI54" s="23"/>
      <c r="AJ54" s="23"/>
      <c r="AK54" s="23"/>
      <c r="AL54" s="23"/>
      <c r="AM54" s="23"/>
      <c r="AN54" s="23"/>
      <c r="AO54" s="23"/>
      <c r="AP54" s="23"/>
      <c r="AQ54" s="23"/>
      <c r="AR54" s="23"/>
      <c r="AS54" s="21"/>
    </row>
    <row r="55" spans="2:15383" s="5" customFormat="1" ht="20.149999999999999" customHeight="1">
      <c r="D55" s="15"/>
      <c r="E55" s="22"/>
      <c r="F55" s="20"/>
      <c r="G55" s="20"/>
      <c r="H55" s="20"/>
      <c r="I55" s="20"/>
      <c r="J55" s="20"/>
      <c r="K55" s="20"/>
      <c r="L55" s="20"/>
      <c r="M55" s="20"/>
      <c r="N55" s="20"/>
      <c r="O55" s="20"/>
      <c r="P55" s="20"/>
      <c r="Q55" s="20"/>
      <c r="R55" s="20"/>
      <c r="S55" s="20"/>
      <c r="T55" s="20"/>
      <c r="U55" s="20"/>
      <c r="V55" s="504" t="str">
        <f>HYPERLINK("#'債務伝票データ'!A1","債務伝票データ")</f>
        <v>債務伝票データ</v>
      </c>
      <c r="W55" s="504"/>
      <c r="X55" s="504"/>
      <c r="Y55" s="504"/>
      <c r="Z55" s="504"/>
      <c r="AA55" s="504"/>
      <c r="AB55" s="504"/>
      <c r="AC55" s="504"/>
      <c r="AD55" s="504"/>
      <c r="AE55" s="504"/>
      <c r="AF55" s="504"/>
      <c r="AG55" s="504"/>
      <c r="AH55" s="504"/>
      <c r="AI55" s="504"/>
      <c r="AJ55" s="504"/>
      <c r="AK55" s="504"/>
      <c r="AL55" s="504"/>
      <c r="AM55" s="504"/>
      <c r="AN55" s="17"/>
      <c r="AO55" s="17"/>
      <c r="AP55" s="17"/>
      <c r="AQ55" s="17"/>
      <c r="AR55" s="17"/>
      <c r="AS55" s="21"/>
    </row>
    <row r="56" spans="2:15383" s="5" customFormat="1" ht="20.149999999999999" customHeight="1">
      <c r="D56" s="15"/>
      <c r="E56" s="22"/>
      <c r="F56" s="20"/>
      <c r="G56" s="20"/>
      <c r="H56" s="20"/>
      <c r="I56" s="20"/>
      <c r="J56" s="20"/>
      <c r="K56" s="20"/>
      <c r="L56" s="20"/>
      <c r="M56" s="20"/>
      <c r="N56" s="20"/>
      <c r="O56" s="20"/>
      <c r="P56" s="20"/>
      <c r="Q56" s="20"/>
      <c r="R56" s="20"/>
      <c r="S56" s="20"/>
      <c r="T56" s="20"/>
      <c r="U56" s="20"/>
      <c r="V56" s="504" t="str">
        <f>HYPERLINK("#'支払情報データ'!A1","支払情報データ")</f>
        <v>支払情報データ</v>
      </c>
      <c r="W56" s="504"/>
      <c r="X56" s="504"/>
      <c r="Y56" s="504"/>
      <c r="Z56" s="504"/>
      <c r="AA56" s="504"/>
      <c r="AB56" s="504"/>
      <c r="AC56" s="504"/>
      <c r="AD56" s="504"/>
      <c r="AE56" s="504"/>
      <c r="AF56" s="504"/>
      <c r="AG56" s="504"/>
      <c r="AH56" s="504"/>
      <c r="AI56" s="504"/>
      <c r="AJ56" s="504"/>
      <c r="AK56" s="504"/>
      <c r="AL56" s="504"/>
      <c r="AM56" s="504"/>
      <c r="AN56" s="17"/>
      <c r="AO56" s="17"/>
      <c r="AP56" s="17"/>
      <c r="AQ56" s="17"/>
      <c r="AR56" s="17"/>
      <c r="AS56" s="21"/>
    </row>
    <row r="57" spans="2:15383" s="5" customFormat="1" ht="20.149999999999999" customHeight="1">
      <c r="D57" s="15"/>
      <c r="E57" s="22"/>
      <c r="F57" s="20"/>
      <c r="G57" s="20"/>
      <c r="H57" s="20"/>
      <c r="I57" s="20"/>
      <c r="J57" s="20"/>
      <c r="K57" s="20"/>
      <c r="L57" s="20"/>
      <c r="M57" s="20"/>
      <c r="N57" s="20"/>
      <c r="O57" s="20"/>
      <c r="P57" s="20"/>
      <c r="Q57" s="20"/>
      <c r="R57" s="20"/>
      <c r="S57" s="20"/>
      <c r="T57" s="20"/>
      <c r="U57" s="20"/>
      <c r="V57" s="504" t="str">
        <f>HYPERLINK("#'支払伝票データ'!A1","支払伝票データ")</f>
        <v>支払伝票データ</v>
      </c>
      <c r="W57" s="504"/>
      <c r="X57" s="504"/>
      <c r="Y57" s="504"/>
      <c r="Z57" s="504"/>
      <c r="AA57" s="504"/>
      <c r="AB57" s="504"/>
      <c r="AC57" s="504"/>
      <c r="AD57" s="504"/>
      <c r="AE57" s="504"/>
      <c r="AF57" s="504"/>
      <c r="AG57" s="504"/>
      <c r="AH57" s="504"/>
      <c r="AI57" s="504"/>
      <c r="AJ57" s="504"/>
      <c r="AK57" s="504"/>
      <c r="AL57" s="504"/>
      <c r="AM57" s="504"/>
      <c r="AN57" s="17"/>
      <c r="AO57" s="17"/>
      <c r="AP57" s="17"/>
      <c r="AQ57" s="17"/>
      <c r="AR57" s="17"/>
      <c r="AS57" s="21"/>
    </row>
    <row r="58" spans="2:15383" s="5" customFormat="1" ht="20.149999999999999" customHeight="1">
      <c r="D58" s="15"/>
      <c r="E58" s="22"/>
      <c r="F58" s="20"/>
      <c r="G58" s="20"/>
      <c r="H58" s="20"/>
      <c r="I58" s="20"/>
      <c r="J58" s="20"/>
      <c r="K58" s="20"/>
      <c r="L58" s="20"/>
      <c r="M58" s="20"/>
      <c r="N58" s="20"/>
      <c r="O58" s="20"/>
      <c r="P58" s="20"/>
      <c r="Q58" s="20"/>
      <c r="R58" s="20"/>
      <c r="S58" s="20"/>
      <c r="T58" s="20"/>
      <c r="U58" s="20"/>
      <c r="V58" s="504" t="str">
        <f>HYPERLINK("#'債務残高データ'!A1","債務残高データ")</f>
        <v>債務残高データ</v>
      </c>
      <c r="W58" s="504"/>
      <c r="X58" s="504"/>
      <c r="Y58" s="504"/>
      <c r="Z58" s="504"/>
      <c r="AA58" s="504"/>
      <c r="AB58" s="504"/>
      <c r="AC58" s="504"/>
      <c r="AD58" s="504"/>
      <c r="AE58" s="504"/>
      <c r="AF58" s="504"/>
      <c r="AG58" s="504"/>
      <c r="AH58" s="504"/>
      <c r="AI58" s="504"/>
      <c r="AJ58" s="504"/>
      <c r="AK58" s="504"/>
      <c r="AL58" s="504"/>
      <c r="AM58" s="504"/>
      <c r="AN58" s="17"/>
      <c r="AO58" s="17"/>
      <c r="AP58" s="17"/>
      <c r="AQ58" s="17"/>
      <c r="AR58" s="17"/>
      <c r="AS58" s="21"/>
    </row>
    <row r="59" spans="2:15383" s="5" customFormat="1" ht="20.149999999999999" customHeight="1">
      <c r="D59" s="15"/>
      <c r="E59" s="22"/>
      <c r="F59" s="20"/>
      <c r="G59" s="20"/>
      <c r="H59" s="20"/>
      <c r="I59" s="20"/>
      <c r="J59" s="20"/>
      <c r="K59" s="20"/>
      <c r="L59" s="20"/>
      <c r="M59" s="20"/>
      <c r="N59" s="20"/>
      <c r="O59" s="20"/>
      <c r="P59" s="20"/>
      <c r="Q59" s="20"/>
      <c r="R59" s="20"/>
      <c r="S59" s="20"/>
      <c r="T59" s="20"/>
      <c r="U59" s="20"/>
      <c r="V59" s="504" t="str">
        <f>HYPERLINK("#'前払金残高データ'!A1","前払金残高データ")</f>
        <v>前払金残高データ</v>
      </c>
      <c r="W59" s="504"/>
      <c r="X59" s="504"/>
      <c r="Y59" s="504"/>
      <c r="Z59" s="504"/>
      <c r="AA59" s="504"/>
      <c r="AB59" s="504"/>
      <c r="AC59" s="504"/>
      <c r="AD59" s="504"/>
      <c r="AE59" s="504"/>
      <c r="AF59" s="504"/>
      <c r="AG59" s="504"/>
      <c r="AH59" s="504"/>
      <c r="AI59" s="504"/>
      <c r="AJ59" s="504"/>
      <c r="AK59" s="504"/>
      <c r="AL59" s="504"/>
      <c r="AM59" s="504"/>
      <c r="AN59" s="17"/>
      <c r="AO59" s="17"/>
      <c r="AP59" s="17"/>
      <c r="AQ59" s="17"/>
      <c r="AR59" s="17"/>
      <c r="AS59" s="21"/>
    </row>
    <row r="60" spans="2:15383" s="5" customFormat="1" ht="20.149999999999999" customHeight="1">
      <c r="D60" s="15"/>
      <c r="E60" s="22"/>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17"/>
      <c r="AM60" s="17"/>
      <c r="AN60" s="17"/>
      <c r="AO60" s="17"/>
      <c r="AP60" s="17"/>
      <c r="AQ60" s="17"/>
      <c r="AR60" s="17"/>
      <c r="AS60" s="21"/>
    </row>
    <row r="61" spans="2:15383" s="5" customFormat="1" ht="20.149999999999999" customHeight="1">
      <c r="D61" s="15"/>
      <c r="E61" s="16" t="s">
        <v>439</v>
      </c>
      <c r="F61" s="23"/>
      <c r="G61" s="23"/>
      <c r="H61" s="23"/>
      <c r="I61" s="23"/>
      <c r="J61" s="23"/>
      <c r="K61" s="23"/>
      <c r="L61" s="23"/>
      <c r="M61" s="23"/>
      <c r="N61" s="23"/>
      <c r="O61" s="23"/>
      <c r="P61" s="23"/>
      <c r="Q61" s="23"/>
      <c r="R61" s="23"/>
      <c r="S61" s="23"/>
      <c r="T61" s="23"/>
      <c r="U61" s="23"/>
      <c r="V61" s="26"/>
      <c r="W61" s="23"/>
      <c r="X61" s="23"/>
      <c r="Y61" s="23"/>
      <c r="Z61" s="23"/>
      <c r="AA61" s="23"/>
      <c r="AB61" s="23"/>
      <c r="AC61" s="23"/>
      <c r="AD61" s="23"/>
      <c r="AE61" s="23"/>
      <c r="AF61" s="23"/>
      <c r="AG61" s="23"/>
      <c r="AH61" s="23"/>
      <c r="AI61" s="23"/>
      <c r="AJ61" s="23"/>
      <c r="AK61" s="23"/>
      <c r="AL61" s="23"/>
      <c r="AM61" s="23"/>
      <c r="AN61" s="23"/>
      <c r="AO61" s="23"/>
      <c r="AP61" s="23"/>
      <c r="AQ61" s="23"/>
      <c r="AR61" s="23"/>
      <c r="AS61" s="21"/>
    </row>
    <row r="62" spans="2:15383" s="5" customFormat="1" ht="20.149999999999999" customHeight="1">
      <c r="D62" s="15"/>
      <c r="E62" s="22"/>
      <c r="F62" s="20"/>
      <c r="G62" s="20"/>
      <c r="H62" s="20"/>
      <c r="I62" s="20"/>
      <c r="J62" s="20"/>
      <c r="K62" s="20"/>
      <c r="L62" s="20"/>
      <c r="M62" s="20"/>
      <c r="N62" s="20"/>
      <c r="O62" s="20"/>
      <c r="P62" s="20"/>
      <c r="Q62" s="20"/>
      <c r="R62" s="20"/>
      <c r="S62" s="20"/>
      <c r="T62" s="20"/>
      <c r="U62" s="20"/>
      <c r="V62" s="504" t="str">
        <f>HYPERLINK("#'入荷伝票データ'!A1","入荷伝票データ")</f>
        <v>入荷伝票データ</v>
      </c>
      <c r="W62" s="504"/>
      <c r="X62" s="504"/>
      <c r="Y62" s="504"/>
      <c r="Z62" s="504"/>
      <c r="AA62" s="504"/>
      <c r="AB62" s="504"/>
      <c r="AC62" s="504"/>
      <c r="AD62" s="504"/>
      <c r="AE62" s="504"/>
      <c r="AF62" s="504"/>
      <c r="AG62" s="504"/>
      <c r="AH62" s="504"/>
      <c r="AI62" s="504"/>
      <c r="AJ62" s="504"/>
      <c r="AK62" s="504"/>
      <c r="AL62" s="504"/>
      <c r="AM62" s="504"/>
      <c r="AN62" s="17"/>
      <c r="AO62" s="17"/>
      <c r="AP62" s="17"/>
      <c r="AQ62" s="17"/>
      <c r="AR62" s="17"/>
      <c r="AS62" s="21"/>
    </row>
    <row r="63" spans="2:15383" s="5" customFormat="1" ht="20.149999999999999" customHeight="1">
      <c r="D63" s="15"/>
      <c r="E63" s="22"/>
      <c r="F63" s="20"/>
      <c r="G63" s="20"/>
      <c r="H63" s="20"/>
      <c r="I63" s="20"/>
      <c r="J63" s="20"/>
      <c r="K63" s="20"/>
      <c r="L63" s="20"/>
      <c r="M63" s="20"/>
      <c r="N63" s="20"/>
      <c r="O63" s="20"/>
      <c r="P63" s="20"/>
      <c r="Q63" s="20"/>
      <c r="R63" s="20"/>
      <c r="S63" s="20"/>
      <c r="T63" s="20"/>
      <c r="U63" s="20"/>
      <c r="V63" s="504" t="str">
        <f>HYPERLINK("#'出荷伝票データ'!A1","出荷伝票データ")</f>
        <v>出荷伝票データ</v>
      </c>
      <c r="W63" s="504"/>
      <c r="X63" s="504"/>
      <c r="Y63" s="504"/>
      <c r="Z63" s="504"/>
      <c r="AA63" s="504"/>
      <c r="AB63" s="504"/>
      <c r="AC63" s="504"/>
      <c r="AD63" s="504"/>
      <c r="AE63" s="504"/>
      <c r="AF63" s="504"/>
      <c r="AG63" s="504"/>
      <c r="AH63" s="504"/>
      <c r="AI63" s="504"/>
      <c r="AJ63" s="504"/>
      <c r="AK63" s="504"/>
      <c r="AL63" s="504"/>
      <c r="AM63" s="504"/>
      <c r="AN63" s="17"/>
      <c r="AO63" s="17"/>
      <c r="AP63" s="17"/>
      <c r="AQ63" s="17"/>
      <c r="AR63" s="17"/>
      <c r="AS63" s="21"/>
    </row>
    <row r="64" spans="2:15383" s="5" customFormat="1" ht="20.149999999999999" customHeight="1">
      <c r="D64" s="15"/>
      <c r="E64" s="22"/>
      <c r="F64" s="20"/>
      <c r="G64" s="20"/>
      <c r="H64" s="20"/>
      <c r="I64" s="20"/>
      <c r="J64" s="20"/>
      <c r="K64" s="20"/>
      <c r="L64" s="20"/>
      <c r="M64" s="20"/>
      <c r="N64" s="20"/>
      <c r="O64" s="20"/>
      <c r="P64" s="20"/>
      <c r="Q64" s="20"/>
      <c r="R64" s="20"/>
      <c r="S64" s="20"/>
      <c r="T64" s="20"/>
      <c r="U64" s="20"/>
      <c r="V64" s="504" t="str">
        <f>HYPERLINK("#'構成品振替伝票データ'!A1","構成品振替伝票データ")</f>
        <v>構成品振替伝票データ</v>
      </c>
      <c r="W64" s="504"/>
      <c r="X64" s="504"/>
      <c r="Y64" s="504"/>
      <c r="Z64" s="504"/>
      <c r="AA64" s="504"/>
      <c r="AB64" s="504"/>
      <c r="AC64" s="504"/>
      <c r="AD64" s="504"/>
      <c r="AE64" s="504"/>
      <c r="AF64" s="504"/>
      <c r="AG64" s="504"/>
      <c r="AH64" s="504"/>
      <c r="AI64" s="504"/>
      <c r="AJ64" s="504"/>
      <c r="AK64" s="504"/>
      <c r="AL64" s="504"/>
      <c r="AM64" s="504"/>
      <c r="AN64" s="17"/>
      <c r="AO64" s="17"/>
      <c r="AP64" s="17"/>
      <c r="AQ64" s="17"/>
      <c r="AR64" s="17"/>
      <c r="AS64" s="21"/>
    </row>
    <row r="65" spans="4:45" s="5" customFormat="1" ht="20.149999999999999" customHeight="1">
      <c r="D65" s="15"/>
      <c r="E65" s="22"/>
      <c r="F65" s="20"/>
      <c r="G65" s="20"/>
      <c r="H65" s="20"/>
      <c r="I65" s="20"/>
      <c r="J65" s="20"/>
      <c r="K65" s="20"/>
      <c r="L65" s="20"/>
      <c r="M65" s="20"/>
      <c r="N65" s="20"/>
      <c r="O65" s="20"/>
      <c r="P65" s="20"/>
      <c r="Q65" s="20"/>
      <c r="R65" s="20"/>
      <c r="S65" s="20"/>
      <c r="T65" s="20"/>
      <c r="U65" s="20"/>
      <c r="V65" s="504" t="str">
        <f>HYPERLINK("#'倉庫振替伝票データ'!A1","倉庫振替伝票データ")</f>
        <v>倉庫振替伝票データ</v>
      </c>
      <c r="W65" s="504"/>
      <c r="X65" s="504"/>
      <c r="Y65" s="504"/>
      <c r="Z65" s="504"/>
      <c r="AA65" s="504"/>
      <c r="AB65" s="504"/>
      <c r="AC65" s="504"/>
      <c r="AD65" s="504"/>
      <c r="AE65" s="504"/>
      <c r="AF65" s="504"/>
      <c r="AG65" s="504"/>
      <c r="AH65" s="504"/>
      <c r="AI65" s="504"/>
      <c r="AJ65" s="504"/>
      <c r="AK65" s="504"/>
      <c r="AL65" s="504"/>
      <c r="AM65" s="504"/>
      <c r="AN65" s="17"/>
      <c r="AO65" s="17"/>
      <c r="AP65" s="17"/>
      <c r="AQ65" s="17"/>
      <c r="AR65" s="17"/>
      <c r="AS65" s="21"/>
    </row>
    <row r="66" spans="4:45" s="5" customFormat="1" ht="20.149999999999999" customHeight="1">
      <c r="D66" s="15"/>
      <c r="E66" s="22"/>
      <c r="F66" s="20"/>
      <c r="G66" s="20"/>
      <c r="H66" s="20"/>
      <c r="I66" s="20"/>
      <c r="J66" s="20"/>
      <c r="K66" s="20"/>
      <c r="L66" s="20"/>
      <c r="M66" s="20"/>
      <c r="N66" s="20"/>
      <c r="O66" s="20"/>
      <c r="P66" s="20"/>
      <c r="Q66" s="20"/>
      <c r="R66" s="20"/>
      <c r="S66" s="20"/>
      <c r="T66" s="20"/>
      <c r="U66" s="20"/>
      <c r="V66" s="504" t="str">
        <f>HYPERLINK("#'荷姿振替伝票データ'!A1","荷姿振替伝票データ")</f>
        <v>荷姿振替伝票データ</v>
      </c>
      <c r="W66" s="504"/>
      <c r="X66" s="504"/>
      <c r="Y66" s="504"/>
      <c r="Z66" s="504"/>
      <c r="AA66" s="504"/>
      <c r="AB66" s="504"/>
      <c r="AC66" s="504"/>
      <c r="AD66" s="504"/>
      <c r="AE66" s="504"/>
      <c r="AF66" s="504"/>
      <c r="AG66" s="504"/>
      <c r="AH66" s="504"/>
      <c r="AI66" s="504"/>
      <c r="AJ66" s="504"/>
      <c r="AK66" s="504"/>
      <c r="AL66" s="504"/>
      <c r="AM66" s="504"/>
      <c r="AN66" s="17"/>
      <c r="AO66" s="17"/>
      <c r="AP66" s="17"/>
      <c r="AQ66" s="17"/>
      <c r="AR66" s="17"/>
      <c r="AS66" s="21"/>
    </row>
    <row r="67" spans="4:45" s="5" customFormat="1" ht="20.149999999999999" customHeight="1">
      <c r="D67" s="15"/>
      <c r="E67" s="22"/>
      <c r="F67" s="20"/>
      <c r="G67" s="20"/>
      <c r="H67" s="20"/>
      <c r="I67" s="20"/>
      <c r="J67" s="20"/>
      <c r="K67" s="20"/>
      <c r="L67" s="20"/>
      <c r="M67" s="20"/>
      <c r="N67" s="20"/>
      <c r="O67" s="20"/>
      <c r="P67" s="20"/>
      <c r="Q67" s="20"/>
      <c r="R67" s="20"/>
      <c r="S67" s="20"/>
      <c r="T67" s="20"/>
      <c r="U67" s="20"/>
      <c r="V67" s="504" t="str">
        <f>HYPERLINK("#'他勘定振替伝票データ'!A1","他勘定振替伝票データ")</f>
        <v>他勘定振替伝票データ</v>
      </c>
      <c r="W67" s="504"/>
      <c r="X67" s="504"/>
      <c r="Y67" s="504"/>
      <c r="Z67" s="504"/>
      <c r="AA67" s="504"/>
      <c r="AB67" s="504"/>
      <c r="AC67" s="504"/>
      <c r="AD67" s="504"/>
      <c r="AE67" s="504"/>
      <c r="AF67" s="504"/>
      <c r="AG67" s="504"/>
      <c r="AH67" s="504"/>
      <c r="AI67" s="504"/>
      <c r="AJ67" s="504"/>
      <c r="AK67" s="504"/>
      <c r="AL67" s="504"/>
      <c r="AM67" s="504"/>
      <c r="AN67" s="17"/>
      <c r="AO67" s="17"/>
      <c r="AP67" s="17"/>
      <c r="AQ67" s="17"/>
      <c r="AR67" s="17"/>
      <c r="AS67" s="21"/>
    </row>
    <row r="68" spans="4:45" s="5" customFormat="1" ht="20.149999999999999" customHeight="1">
      <c r="D68" s="15"/>
      <c r="E68" s="22"/>
      <c r="F68" s="20"/>
      <c r="G68" s="20"/>
      <c r="H68" s="20"/>
      <c r="I68" s="20"/>
      <c r="J68" s="20"/>
      <c r="K68" s="20"/>
      <c r="L68" s="20"/>
      <c r="M68" s="20"/>
      <c r="N68" s="20"/>
      <c r="O68" s="20"/>
      <c r="P68" s="20"/>
      <c r="Q68" s="20"/>
      <c r="R68" s="20"/>
      <c r="S68" s="20"/>
      <c r="T68" s="20"/>
      <c r="U68" s="20"/>
      <c r="V68" s="504" t="str">
        <f>HYPERLINK("#'預り品振替伝票データ'!A1","預り品振替伝票データ")</f>
        <v>預り品振替伝票データ</v>
      </c>
      <c r="W68" s="504"/>
      <c r="X68" s="504"/>
      <c r="Y68" s="504"/>
      <c r="Z68" s="504"/>
      <c r="AA68" s="504"/>
      <c r="AB68" s="504"/>
      <c r="AC68" s="504"/>
      <c r="AD68" s="504"/>
      <c r="AE68" s="504"/>
      <c r="AF68" s="504"/>
      <c r="AG68" s="504"/>
      <c r="AH68" s="504"/>
      <c r="AI68" s="504"/>
      <c r="AJ68" s="504"/>
      <c r="AK68" s="504"/>
      <c r="AL68" s="504"/>
      <c r="AM68" s="504"/>
      <c r="AN68" s="17"/>
      <c r="AO68" s="17"/>
      <c r="AP68" s="17"/>
      <c r="AQ68" s="17"/>
      <c r="AR68" s="17"/>
      <c r="AS68" s="21"/>
    </row>
    <row r="69" spans="4:45" s="5" customFormat="1" ht="20.149999999999999" customHeight="1">
      <c r="D69" s="15"/>
      <c r="E69" s="22"/>
      <c r="F69" s="20"/>
      <c r="G69" s="20"/>
      <c r="H69" s="20"/>
      <c r="I69" s="20"/>
      <c r="J69" s="20"/>
      <c r="K69" s="20"/>
      <c r="L69" s="20"/>
      <c r="M69" s="20"/>
      <c r="N69" s="20"/>
      <c r="O69" s="20"/>
      <c r="P69" s="20"/>
      <c r="Q69" s="20"/>
      <c r="R69" s="20"/>
      <c r="S69" s="20"/>
      <c r="T69" s="20"/>
      <c r="U69" s="20"/>
      <c r="V69" s="504" t="str">
        <f>HYPERLINK("#'実地棚卸データ'!A1","実地棚卸データ")</f>
        <v>実地棚卸データ</v>
      </c>
      <c r="W69" s="504"/>
      <c r="X69" s="504"/>
      <c r="Y69" s="504"/>
      <c r="Z69" s="504"/>
      <c r="AA69" s="504"/>
      <c r="AB69" s="504"/>
      <c r="AC69" s="504"/>
      <c r="AD69" s="504"/>
      <c r="AE69" s="504"/>
      <c r="AF69" s="504"/>
      <c r="AG69" s="504"/>
      <c r="AH69" s="504"/>
      <c r="AI69" s="504"/>
      <c r="AJ69" s="504"/>
      <c r="AK69" s="504"/>
      <c r="AL69" s="504"/>
      <c r="AM69" s="504"/>
      <c r="AN69" s="17"/>
      <c r="AO69" s="17"/>
      <c r="AP69" s="17"/>
      <c r="AQ69" s="17"/>
      <c r="AR69" s="17"/>
      <c r="AS69" s="21"/>
    </row>
    <row r="70" spans="4:45" s="5" customFormat="1" ht="20.149999999999999" customHeight="1">
      <c r="D70" s="15"/>
      <c r="E70" s="22"/>
      <c r="F70" s="20"/>
      <c r="G70" s="20"/>
      <c r="H70" s="20"/>
      <c r="I70" s="20"/>
      <c r="J70" s="20"/>
      <c r="K70" s="20"/>
      <c r="L70" s="20"/>
      <c r="M70" s="20"/>
      <c r="N70" s="20"/>
      <c r="O70" s="20"/>
      <c r="P70" s="20"/>
      <c r="Q70" s="20"/>
      <c r="R70" s="20"/>
      <c r="S70" s="20"/>
      <c r="T70" s="20"/>
      <c r="U70" s="20"/>
      <c r="V70" s="504" t="str">
        <f>HYPERLINK("#'在庫残高データ'!A1","在庫残高データ")</f>
        <v>在庫残高データ</v>
      </c>
      <c r="W70" s="504"/>
      <c r="X70" s="504"/>
      <c r="Y70" s="504"/>
      <c r="Z70" s="504"/>
      <c r="AA70" s="504"/>
      <c r="AB70" s="504"/>
      <c r="AC70" s="504"/>
      <c r="AD70" s="504"/>
      <c r="AE70" s="504"/>
      <c r="AF70" s="504"/>
      <c r="AG70" s="504"/>
      <c r="AH70" s="504"/>
      <c r="AI70" s="504"/>
      <c r="AJ70" s="504"/>
      <c r="AK70" s="504"/>
      <c r="AL70" s="504"/>
      <c r="AM70" s="504"/>
      <c r="AN70" s="17"/>
      <c r="AO70" s="17"/>
      <c r="AP70" s="17"/>
      <c r="AQ70" s="17"/>
      <c r="AR70" s="17"/>
      <c r="AS70" s="21"/>
    </row>
    <row r="71" spans="4:45" s="5" customFormat="1" ht="15" customHeight="1" thickBot="1">
      <c r="D71" s="31"/>
      <c r="E71" s="32"/>
      <c r="F71" s="33"/>
      <c r="G71" s="33"/>
      <c r="H71" s="33"/>
      <c r="I71" s="33"/>
      <c r="J71" s="33"/>
      <c r="K71" s="33"/>
      <c r="L71" s="33"/>
      <c r="M71" s="34"/>
      <c r="N71" s="34"/>
      <c r="O71" s="34"/>
      <c r="P71" s="34"/>
      <c r="Q71" s="34"/>
      <c r="R71" s="34"/>
      <c r="S71" s="34"/>
      <c r="T71" s="35"/>
      <c r="U71" s="35"/>
      <c r="V71" s="32"/>
      <c r="W71" s="35"/>
      <c r="X71" s="35"/>
      <c r="Y71" s="35"/>
      <c r="Z71" s="35"/>
      <c r="AA71" s="35"/>
      <c r="AB71" s="35"/>
      <c r="AC71" s="34"/>
      <c r="AD71" s="34"/>
      <c r="AE71" s="34"/>
      <c r="AF71" s="34"/>
      <c r="AG71" s="34"/>
      <c r="AH71" s="34"/>
      <c r="AI71" s="34"/>
      <c r="AJ71" s="35"/>
      <c r="AK71" s="35"/>
      <c r="AL71" s="35"/>
      <c r="AM71" s="35"/>
      <c r="AN71" s="35"/>
      <c r="AO71" s="35"/>
      <c r="AP71" s="35"/>
      <c r="AQ71" s="35"/>
      <c r="AR71" s="35"/>
      <c r="AS71" s="36"/>
    </row>
    <row r="72" spans="4:45" s="5" customFormat="1" ht="15" customHeight="1">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row>
  </sheetData>
  <mergeCells count="53">
    <mergeCell ref="V70:AM70"/>
    <mergeCell ref="V64:AM64"/>
    <mergeCell ref="V65:AM65"/>
    <mergeCell ref="V66:AM66"/>
    <mergeCell ref="V67:AM67"/>
    <mergeCell ref="V68:AM68"/>
    <mergeCell ref="V69:AM69"/>
    <mergeCell ref="V63:AM63"/>
    <mergeCell ref="V55:AM55"/>
    <mergeCell ref="V51:AM51"/>
    <mergeCell ref="V52:AM52"/>
    <mergeCell ref="V46:AM46"/>
    <mergeCell ref="V47:AM47"/>
    <mergeCell ref="V48:AM48"/>
    <mergeCell ref="V56:AM56"/>
    <mergeCell ref="V57:AM57"/>
    <mergeCell ref="V58:AM58"/>
    <mergeCell ref="V59:AM59"/>
    <mergeCell ref="V62:AM62"/>
    <mergeCell ref="V42:AM42"/>
    <mergeCell ref="V43:AM43"/>
    <mergeCell ref="V44:AM44"/>
    <mergeCell ref="V45:AM45"/>
    <mergeCell ref="V36:AM36"/>
    <mergeCell ref="V37:AM37"/>
    <mergeCell ref="V38:AM38"/>
    <mergeCell ref="V39:AM39"/>
    <mergeCell ref="V40:AM40"/>
    <mergeCell ref="V41:AM41"/>
    <mergeCell ref="V29:AM29"/>
    <mergeCell ref="V30:AM30"/>
    <mergeCell ref="V31:AM31"/>
    <mergeCell ref="V34:AM34"/>
    <mergeCell ref="V35:AM35"/>
    <mergeCell ref="V22:AM22"/>
    <mergeCell ref="V23:AM23"/>
    <mergeCell ref="V26:AM26"/>
    <mergeCell ref="V27:AM27"/>
    <mergeCell ref="V28:AM28"/>
    <mergeCell ref="V8:AM8"/>
    <mergeCell ref="V9:AM9"/>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37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593</v>
      </c>
      <c r="C2" s="168"/>
      <c r="D2" s="168"/>
      <c r="E2" s="168"/>
      <c r="F2" s="168"/>
      <c r="G2" s="169"/>
      <c r="H2" s="170"/>
    </row>
    <row r="3" spans="1:8" ht="13.5" customHeight="1">
      <c r="A3" s="43"/>
      <c r="B3" s="215"/>
      <c r="C3" s="215"/>
      <c r="D3" s="215"/>
      <c r="E3" s="215"/>
      <c r="F3" s="215"/>
      <c r="G3" s="215"/>
      <c r="H3" s="172"/>
    </row>
    <row r="4" spans="1:8" s="217" customFormat="1">
      <c r="A4" s="214"/>
      <c r="B4" s="39" t="s">
        <v>4685</v>
      </c>
      <c r="C4" s="39"/>
      <c r="D4" s="39"/>
      <c r="E4" s="39"/>
      <c r="F4" s="39"/>
      <c r="G4" s="39"/>
      <c r="H4" s="172"/>
    </row>
    <row r="5" spans="1:8" ht="13.5" customHeight="1" thickBot="1">
      <c r="A5" s="43"/>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s="42" customFormat="1" ht="20.149999999999999" customHeight="1" thickBot="1">
      <c r="A7" s="6"/>
      <c r="B7" s="177" t="s">
        <v>4686</v>
      </c>
      <c r="C7" s="375"/>
      <c r="D7" s="376"/>
      <c r="E7" s="377"/>
      <c r="F7" s="377"/>
      <c r="G7" s="378"/>
      <c r="H7" s="180"/>
    </row>
    <row r="8" spans="1:8" ht="29">
      <c r="B8" s="181" t="s">
        <v>4687</v>
      </c>
      <c r="C8" s="182" t="s">
        <v>4688</v>
      </c>
      <c r="D8" s="183" t="s">
        <v>1055</v>
      </c>
      <c r="E8" s="184" t="s">
        <v>887</v>
      </c>
      <c r="F8" s="185" t="s">
        <v>888</v>
      </c>
      <c r="G8" s="186" t="s">
        <v>1168</v>
      </c>
      <c r="H8" s="180"/>
    </row>
    <row r="9" spans="1:8" ht="29">
      <c r="B9" s="187" t="s">
        <v>4689</v>
      </c>
      <c r="C9" s="188" t="s">
        <v>4690</v>
      </c>
      <c r="D9" s="189" t="s">
        <v>1762</v>
      </c>
      <c r="E9" s="190" t="s">
        <v>898</v>
      </c>
      <c r="F9" s="191"/>
      <c r="G9" s="193" t="s">
        <v>4691</v>
      </c>
      <c r="H9" s="180"/>
    </row>
    <row r="10" spans="1:8">
      <c r="B10" s="187" t="s">
        <v>4692</v>
      </c>
      <c r="C10" s="188" t="s">
        <v>4693</v>
      </c>
      <c r="D10" s="189" t="s">
        <v>892</v>
      </c>
      <c r="E10" s="190" t="s">
        <v>1611</v>
      </c>
      <c r="F10" s="191"/>
      <c r="G10" s="193"/>
      <c r="H10" s="180"/>
    </row>
    <row r="11" spans="1:8">
      <c r="B11" s="187" t="s">
        <v>4694</v>
      </c>
      <c r="C11" s="188" t="s">
        <v>4695</v>
      </c>
      <c r="D11" s="189" t="s">
        <v>892</v>
      </c>
      <c r="E11" s="190" t="s">
        <v>1413</v>
      </c>
      <c r="F11" s="191"/>
      <c r="G11" s="193"/>
      <c r="H11" s="180"/>
    </row>
    <row r="12" spans="1:8">
      <c r="B12" s="187" t="s">
        <v>4696</v>
      </c>
      <c r="C12" s="188" t="s">
        <v>4697</v>
      </c>
      <c r="D12" s="189" t="s">
        <v>917</v>
      </c>
      <c r="E12" s="190" t="s">
        <v>1611</v>
      </c>
      <c r="F12" s="191"/>
      <c r="G12" s="193"/>
      <c r="H12" s="180"/>
    </row>
    <row r="13" spans="1:8">
      <c r="B13" s="187" t="s">
        <v>4698</v>
      </c>
      <c r="C13" s="188" t="s">
        <v>4699</v>
      </c>
      <c r="D13" s="189" t="s">
        <v>917</v>
      </c>
      <c r="E13" s="190" t="s">
        <v>1413</v>
      </c>
      <c r="F13" s="191"/>
      <c r="G13" s="193"/>
      <c r="H13" s="180"/>
    </row>
    <row r="14" spans="1:8">
      <c r="B14" s="187" t="s">
        <v>372</v>
      </c>
      <c r="C14" s="188" t="s">
        <v>4700</v>
      </c>
      <c r="D14" s="189" t="s">
        <v>892</v>
      </c>
      <c r="E14" s="190" t="s">
        <v>1611</v>
      </c>
      <c r="F14" s="191"/>
      <c r="G14" s="193"/>
      <c r="H14" s="180"/>
    </row>
    <row r="15" spans="1:8">
      <c r="B15" s="187" t="s">
        <v>974</v>
      </c>
      <c r="C15" s="188" t="s">
        <v>4701</v>
      </c>
      <c r="D15" s="189" t="s">
        <v>927</v>
      </c>
      <c r="E15" s="190" t="s">
        <v>887</v>
      </c>
      <c r="F15" s="191"/>
      <c r="G15" s="193"/>
      <c r="H15" s="180"/>
    </row>
    <row r="16" spans="1:8" ht="43.5">
      <c r="B16" s="187" t="s">
        <v>4702</v>
      </c>
      <c r="C16" s="188" t="s">
        <v>4703</v>
      </c>
      <c r="D16" s="189" t="s">
        <v>897</v>
      </c>
      <c r="E16" s="190" t="s">
        <v>1526</v>
      </c>
      <c r="F16" s="191"/>
      <c r="G16" s="193" t="s">
        <v>4704</v>
      </c>
      <c r="H16" s="180"/>
    </row>
    <row r="17" spans="1:8">
      <c r="B17" s="187" t="s">
        <v>4705</v>
      </c>
      <c r="C17" s="188" t="s">
        <v>4706</v>
      </c>
      <c r="D17" s="189" t="s">
        <v>927</v>
      </c>
      <c r="E17" s="190" t="s">
        <v>898</v>
      </c>
      <c r="F17" s="191"/>
      <c r="G17" s="193"/>
      <c r="H17" s="180"/>
    </row>
    <row r="18" spans="1:8">
      <c r="B18" s="187" t="s">
        <v>4707</v>
      </c>
      <c r="C18" s="188" t="s">
        <v>4708</v>
      </c>
      <c r="D18" s="189" t="s">
        <v>993</v>
      </c>
      <c r="E18" s="190" t="s">
        <v>1611</v>
      </c>
      <c r="F18" s="191"/>
      <c r="G18" s="193"/>
      <c r="H18" s="180"/>
    </row>
    <row r="19" spans="1:8">
      <c r="B19" s="187" t="s">
        <v>4709</v>
      </c>
      <c r="C19" s="188" t="s">
        <v>4710</v>
      </c>
      <c r="D19" s="189" t="s">
        <v>1760</v>
      </c>
      <c r="E19" s="190" t="s">
        <v>1611</v>
      </c>
      <c r="F19" s="191"/>
      <c r="G19" s="193"/>
      <c r="H19" s="180"/>
    </row>
    <row r="20" spans="1:8">
      <c r="B20" s="187" t="s">
        <v>4711</v>
      </c>
      <c r="C20" s="188" t="s">
        <v>4712</v>
      </c>
      <c r="D20" s="189" t="s">
        <v>955</v>
      </c>
      <c r="E20" s="190" t="s">
        <v>1611</v>
      </c>
      <c r="F20" s="191"/>
      <c r="G20" s="193"/>
      <c r="H20" s="180"/>
    </row>
    <row r="21" spans="1:8">
      <c r="B21" s="187" t="s">
        <v>4713</v>
      </c>
      <c r="C21" s="188" t="s">
        <v>4714</v>
      </c>
      <c r="D21" s="189" t="s">
        <v>1761</v>
      </c>
      <c r="E21" s="190" t="s">
        <v>1611</v>
      </c>
      <c r="F21" s="191"/>
      <c r="G21" s="193"/>
      <c r="H21" s="180"/>
    </row>
    <row r="22" spans="1:8">
      <c r="B22" s="187" t="s">
        <v>4715</v>
      </c>
      <c r="C22" s="188" t="s">
        <v>4716</v>
      </c>
      <c r="D22" s="189" t="s">
        <v>1060</v>
      </c>
      <c r="E22" s="190" t="s">
        <v>1611</v>
      </c>
      <c r="F22" s="191"/>
      <c r="G22" s="193"/>
      <c r="H22" s="180"/>
    </row>
    <row r="23" spans="1:8">
      <c r="B23" s="187" t="s">
        <v>4717</v>
      </c>
      <c r="C23" s="188" t="s">
        <v>4718</v>
      </c>
      <c r="D23" s="189" t="s">
        <v>1060</v>
      </c>
      <c r="E23" s="190" t="s">
        <v>1611</v>
      </c>
      <c r="F23" s="191"/>
      <c r="G23" s="193"/>
      <c r="H23" s="180"/>
    </row>
    <row r="24" spans="1:8">
      <c r="B24" s="187" t="s">
        <v>4719</v>
      </c>
      <c r="C24" s="188" t="s">
        <v>4720</v>
      </c>
      <c r="D24" s="189" t="s">
        <v>4721</v>
      </c>
      <c r="E24" s="190" t="s">
        <v>1611</v>
      </c>
      <c r="F24" s="191"/>
      <c r="G24" s="193"/>
      <c r="H24" s="180"/>
    </row>
    <row r="25" spans="1:8">
      <c r="B25" s="187" t="s">
        <v>1022</v>
      </c>
      <c r="C25" s="188" t="s">
        <v>4722</v>
      </c>
      <c r="D25" s="189" t="s">
        <v>917</v>
      </c>
      <c r="E25" s="190" t="s">
        <v>1611</v>
      </c>
      <c r="F25" s="191"/>
      <c r="G25" s="193"/>
      <c r="H25" s="180"/>
    </row>
    <row r="26" spans="1:8">
      <c r="B26" s="187" t="s">
        <v>1024</v>
      </c>
      <c r="C26" s="188" t="s">
        <v>4723</v>
      </c>
      <c r="D26" s="189" t="s">
        <v>917</v>
      </c>
      <c r="E26" s="190" t="s">
        <v>1611</v>
      </c>
      <c r="F26" s="191"/>
      <c r="G26" s="193"/>
      <c r="H26" s="180"/>
    </row>
    <row r="27" spans="1:8">
      <c r="B27" s="187" t="s">
        <v>1026</v>
      </c>
      <c r="C27" s="188" t="s">
        <v>4724</v>
      </c>
      <c r="D27" s="189" t="s">
        <v>917</v>
      </c>
      <c r="E27" s="190" t="s">
        <v>893</v>
      </c>
      <c r="F27" s="191"/>
      <c r="G27" s="193"/>
      <c r="H27" s="180"/>
    </row>
    <row r="28" spans="1:8" ht="58">
      <c r="A28" s="162"/>
      <c r="B28" s="231" t="s">
        <v>4725</v>
      </c>
      <c r="C28" s="232" t="s">
        <v>346</v>
      </c>
      <c r="D28" s="233" t="s">
        <v>1055</v>
      </c>
      <c r="E28" s="234" t="s">
        <v>887</v>
      </c>
      <c r="F28" s="235"/>
      <c r="G28" s="205" t="s">
        <v>4726</v>
      </c>
      <c r="H28" s="180"/>
    </row>
    <row r="29" spans="1:8">
      <c r="B29" s="187" t="s">
        <v>4727</v>
      </c>
      <c r="C29" s="188" t="s">
        <v>347</v>
      </c>
      <c r="D29" s="189" t="s">
        <v>892</v>
      </c>
      <c r="E29" s="190" t="s">
        <v>973</v>
      </c>
      <c r="F29" s="191"/>
      <c r="G29" s="512" t="s">
        <v>4729</v>
      </c>
      <c r="H29" s="180"/>
    </row>
    <row r="30" spans="1:8">
      <c r="B30" s="187" t="s">
        <v>4728</v>
      </c>
      <c r="C30" s="188" t="s">
        <v>348</v>
      </c>
      <c r="D30" s="189" t="s">
        <v>917</v>
      </c>
      <c r="E30" s="190" t="s">
        <v>973</v>
      </c>
      <c r="F30" s="191"/>
      <c r="G30" s="513"/>
      <c r="H30" s="180"/>
    </row>
    <row r="31" spans="1:8" ht="29">
      <c r="B31" s="231" t="s">
        <v>564</v>
      </c>
      <c r="C31" s="232" t="s">
        <v>4730</v>
      </c>
      <c r="D31" s="233" t="s">
        <v>1765</v>
      </c>
      <c r="E31" s="234" t="s">
        <v>972</v>
      </c>
      <c r="F31" s="235"/>
      <c r="G31" s="205" t="s">
        <v>4731</v>
      </c>
      <c r="H31" s="180"/>
    </row>
    <row r="32" spans="1:8" ht="44" thickBot="1">
      <c r="B32" s="231" t="s">
        <v>565</v>
      </c>
      <c r="C32" s="232" t="s">
        <v>4732</v>
      </c>
      <c r="D32" s="233" t="s">
        <v>1120</v>
      </c>
      <c r="E32" s="234" t="s">
        <v>972</v>
      </c>
      <c r="F32" s="235"/>
      <c r="G32" s="205" t="s">
        <v>4733</v>
      </c>
      <c r="H32" s="180"/>
    </row>
    <row r="33" spans="1:8" ht="20.149999999999999" customHeight="1" thickBot="1">
      <c r="B33" s="177" t="s">
        <v>4734</v>
      </c>
      <c r="C33" s="375"/>
      <c r="D33" s="376"/>
      <c r="E33" s="377"/>
      <c r="F33" s="377"/>
      <c r="G33" s="378"/>
      <c r="H33" s="180"/>
    </row>
    <row r="34" spans="1:8">
      <c r="B34" s="181" t="s">
        <v>4735</v>
      </c>
      <c r="C34" s="182" t="s">
        <v>4736</v>
      </c>
      <c r="D34" s="183" t="s">
        <v>917</v>
      </c>
      <c r="E34" s="184" t="s">
        <v>1611</v>
      </c>
      <c r="F34" s="185"/>
      <c r="G34" s="186"/>
      <c r="H34" s="180"/>
    </row>
    <row r="35" spans="1:8">
      <c r="B35" s="187" t="s">
        <v>4737</v>
      </c>
      <c r="C35" s="188" t="s">
        <v>4738</v>
      </c>
      <c r="D35" s="189" t="s">
        <v>1060</v>
      </c>
      <c r="E35" s="190" t="s">
        <v>1611</v>
      </c>
      <c r="F35" s="191"/>
      <c r="G35" s="193"/>
      <c r="H35" s="180"/>
    </row>
    <row r="36" spans="1:8">
      <c r="B36" s="187" t="s">
        <v>4739</v>
      </c>
      <c r="C36" s="188" t="s">
        <v>4740</v>
      </c>
      <c r="D36" s="189" t="s">
        <v>1060</v>
      </c>
      <c r="E36" s="190" t="s">
        <v>1611</v>
      </c>
      <c r="F36" s="191"/>
      <c r="G36" s="193"/>
      <c r="H36" s="180"/>
    </row>
    <row r="37" spans="1:8">
      <c r="B37" s="187" t="s">
        <v>4741</v>
      </c>
      <c r="C37" s="188" t="s">
        <v>4742</v>
      </c>
      <c r="D37" s="189" t="s">
        <v>955</v>
      </c>
      <c r="E37" s="190" t="s">
        <v>1611</v>
      </c>
      <c r="F37" s="191"/>
      <c r="G37" s="193"/>
      <c r="H37" s="180"/>
    </row>
    <row r="38" spans="1:8">
      <c r="B38" s="187" t="s">
        <v>4743</v>
      </c>
      <c r="C38" s="188" t="s">
        <v>4744</v>
      </c>
      <c r="D38" s="189" t="s">
        <v>955</v>
      </c>
      <c r="E38" s="190" t="s">
        <v>1611</v>
      </c>
      <c r="F38" s="191"/>
      <c r="G38" s="193"/>
      <c r="H38" s="180"/>
    </row>
    <row r="39" spans="1:8">
      <c r="B39" s="187" t="s">
        <v>4745</v>
      </c>
      <c r="C39" s="188" t="s">
        <v>4746</v>
      </c>
      <c r="D39" s="189" t="s">
        <v>1060</v>
      </c>
      <c r="E39" s="190" t="s">
        <v>1611</v>
      </c>
      <c r="F39" s="191"/>
      <c r="G39" s="193"/>
      <c r="H39" s="180"/>
    </row>
    <row r="40" spans="1:8" ht="16.5" thickBot="1">
      <c r="B40" s="187" t="s">
        <v>4747</v>
      </c>
      <c r="C40" s="188" t="s">
        <v>4748</v>
      </c>
      <c r="D40" s="189" t="s">
        <v>4721</v>
      </c>
      <c r="E40" s="190" t="s">
        <v>4665</v>
      </c>
      <c r="F40" s="191"/>
      <c r="G40" s="193"/>
      <c r="H40" s="180"/>
    </row>
    <row r="41" spans="1:8" s="42" customFormat="1" ht="20.149999999999999" customHeight="1" thickBot="1">
      <c r="A41" s="6"/>
      <c r="B41" s="177" t="s">
        <v>3981</v>
      </c>
      <c r="C41" s="375"/>
      <c r="D41" s="376"/>
      <c r="E41" s="377"/>
      <c r="F41" s="377"/>
      <c r="G41" s="378"/>
      <c r="H41" s="180"/>
    </row>
    <row r="42" spans="1:8" ht="29">
      <c r="B42" s="181" t="s">
        <v>4749</v>
      </c>
      <c r="C42" s="182" t="s">
        <v>4750</v>
      </c>
      <c r="D42" s="183" t="s">
        <v>886</v>
      </c>
      <c r="E42" s="184" t="s">
        <v>1413</v>
      </c>
      <c r="F42" s="185"/>
      <c r="G42" s="213" t="s">
        <v>4751</v>
      </c>
      <c r="H42" s="180"/>
    </row>
    <row r="43" spans="1:8">
      <c r="B43" s="187" t="s">
        <v>4752</v>
      </c>
      <c r="C43" s="188" t="s">
        <v>4753</v>
      </c>
      <c r="D43" s="189" t="s">
        <v>886</v>
      </c>
      <c r="E43" s="190" t="s">
        <v>1413</v>
      </c>
      <c r="F43" s="191"/>
      <c r="G43" s="206"/>
      <c r="H43" s="180"/>
    </row>
    <row r="44" spans="1:8">
      <c r="B44" s="187" t="s">
        <v>4754</v>
      </c>
      <c r="C44" s="188" t="s">
        <v>4755</v>
      </c>
      <c r="D44" s="189" t="s">
        <v>886</v>
      </c>
      <c r="E44" s="190" t="s">
        <v>1413</v>
      </c>
      <c r="F44" s="191"/>
      <c r="G44" s="206"/>
      <c r="H44" s="180"/>
    </row>
    <row r="45" spans="1:8">
      <c r="B45" s="187" t="s">
        <v>4756</v>
      </c>
      <c r="C45" s="188" t="s">
        <v>4757</v>
      </c>
      <c r="D45" s="189" t="s">
        <v>886</v>
      </c>
      <c r="E45" s="190" t="s">
        <v>1413</v>
      </c>
      <c r="F45" s="191"/>
      <c r="G45" s="206"/>
      <c r="H45" s="180"/>
    </row>
    <row r="46" spans="1:8" ht="16.5" thickBot="1">
      <c r="B46" s="187" t="s">
        <v>4758</v>
      </c>
      <c r="C46" s="188" t="s">
        <v>4759</v>
      </c>
      <c r="D46" s="189" t="s">
        <v>886</v>
      </c>
      <c r="E46" s="190" t="s">
        <v>1413</v>
      </c>
      <c r="F46" s="191"/>
      <c r="G46" s="207"/>
      <c r="H46" s="180"/>
    </row>
    <row r="47" spans="1:8" ht="20.149999999999999" customHeight="1" thickBot="1">
      <c r="B47" s="177" t="s">
        <v>4760</v>
      </c>
      <c r="C47" s="375"/>
      <c r="D47" s="376"/>
      <c r="E47" s="377"/>
      <c r="F47" s="377"/>
      <c r="G47" s="378"/>
      <c r="H47" s="180"/>
    </row>
    <row r="48" spans="1:8">
      <c r="B48" s="181" t="s">
        <v>4761</v>
      </c>
      <c r="C48" s="182" t="s">
        <v>4762</v>
      </c>
      <c r="D48" s="183" t="s">
        <v>897</v>
      </c>
      <c r="E48" s="184" t="s">
        <v>898</v>
      </c>
      <c r="F48" s="185"/>
      <c r="G48" s="186" t="s">
        <v>4763</v>
      </c>
      <c r="H48" s="180"/>
    </row>
    <row r="49" spans="2:8" ht="29">
      <c r="B49" s="383" t="s">
        <v>4764</v>
      </c>
      <c r="C49" s="280" t="s">
        <v>4765</v>
      </c>
      <c r="D49" s="441" t="s">
        <v>1756</v>
      </c>
      <c r="E49" s="442" t="s">
        <v>1413</v>
      </c>
      <c r="F49" s="386"/>
      <c r="G49" s="230" t="s">
        <v>904</v>
      </c>
      <c r="H49" s="180"/>
    </row>
    <row r="50" spans="2:8" ht="29">
      <c r="B50" s="383" t="s">
        <v>4766</v>
      </c>
      <c r="C50" s="280" t="s">
        <v>4767</v>
      </c>
      <c r="D50" s="441" t="s">
        <v>886</v>
      </c>
      <c r="E50" s="442" t="s">
        <v>1413</v>
      </c>
      <c r="F50" s="386"/>
      <c r="G50" s="230" t="s">
        <v>904</v>
      </c>
      <c r="H50" s="180"/>
    </row>
    <row r="51" spans="2:8" ht="58">
      <c r="B51" s="383" t="s">
        <v>4768</v>
      </c>
      <c r="C51" s="280" t="s">
        <v>4769</v>
      </c>
      <c r="D51" s="441" t="s">
        <v>1757</v>
      </c>
      <c r="E51" s="442" t="s">
        <v>1413</v>
      </c>
      <c r="F51" s="386"/>
      <c r="G51" s="230" t="s">
        <v>4770</v>
      </c>
      <c r="H51" s="180"/>
    </row>
    <row r="52" spans="2:8" ht="87">
      <c r="B52" s="231" t="s">
        <v>4771</v>
      </c>
      <c r="C52" s="232" t="s">
        <v>4772</v>
      </c>
      <c r="D52" s="233" t="s">
        <v>1055</v>
      </c>
      <c r="E52" s="234" t="s">
        <v>1413</v>
      </c>
      <c r="F52" s="235"/>
      <c r="G52" s="205" t="s">
        <v>4773</v>
      </c>
      <c r="H52" s="180"/>
    </row>
    <row r="53" spans="2:8">
      <c r="B53" s="187" t="s">
        <v>4774</v>
      </c>
      <c r="C53" s="188" t="s">
        <v>4775</v>
      </c>
      <c r="D53" s="228" t="s">
        <v>1683</v>
      </c>
      <c r="E53" s="229" t="s">
        <v>898</v>
      </c>
      <c r="F53" s="191"/>
      <c r="G53" s="193" t="s">
        <v>4776</v>
      </c>
      <c r="H53" s="180"/>
    </row>
    <row r="54" spans="2:8">
      <c r="B54" s="187" t="s">
        <v>4777</v>
      </c>
      <c r="C54" s="188" t="s">
        <v>4778</v>
      </c>
      <c r="D54" s="228" t="s">
        <v>2677</v>
      </c>
      <c r="E54" s="229" t="s">
        <v>898</v>
      </c>
      <c r="F54" s="191"/>
      <c r="G54" s="193" t="s">
        <v>1740</v>
      </c>
      <c r="H54" s="180"/>
    </row>
    <row r="55" spans="2:8">
      <c r="B55" s="383" t="s">
        <v>4779</v>
      </c>
      <c r="C55" s="280" t="s">
        <v>4780</v>
      </c>
      <c r="D55" s="441" t="s">
        <v>897</v>
      </c>
      <c r="E55" s="442" t="s">
        <v>898</v>
      </c>
      <c r="F55" s="386"/>
      <c r="G55" s="230" t="s">
        <v>4781</v>
      </c>
      <c r="H55" s="180"/>
    </row>
    <row r="56" spans="2:8">
      <c r="B56" s="383" t="s">
        <v>4782</v>
      </c>
      <c r="C56" s="280" t="s">
        <v>4783</v>
      </c>
      <c r="D56" s="441" t="s">
        <v>1758</v>
      </c>
      <c r="E56" s="442" t="s">
        <v>898</v>
      </c>
      <c r="F56" s="386"/>
      <c r="G56" s="230"/>
      <c r="H56" s="180"/>
    </row>
    <row r="57" spans="2:8">
      <c r="B57" s="383" t="s">
        <v>4784</v>
      </c>
      <c r="C57" s="280" t="s">
        <v>4785</v>
      </c>
      <c r="D57" s="441" t="s">
        <v>927</v>
      </c>
      <c r="E57" s="442" t="s">
        <v>1413</v>
      </c>
      <c r="F57" s="386"/>
      <c r="G57" s="230"/>
      <c r="H57" s="180"/>
    </row>
    <row r="58" spans="2:8">
      <c r="B58" s="383" t="s">
        <v>43</v>
      </c>
      <c r="C58" s="280" t="s">
        <v>364</v>
      </c>
      <c r="D58" s="441" t="s">
        <v>923</v>
      </c>
      <c r="E58" s="442" t="s">
        <v>972</v>
      </c>
      <c r="F58" s="386"/>
      <c r="G58" s="230"/>
      <c r="H58" s="180"/>
    </row>
    <row r="59" spans="2:8">
      <c r="B59" s="383" t="s">
        <v>45</v>
      </c>
      <c r="C59" s="280" t="s">
        <v>366</v>
      </c>
      <c r="D59" s="441" t="s">
        <v>927</v>
      </c>
      <c r="E59" s="442" t="s">
        <v>1386</v>
      </c>
      <c r="F59" s="386"/>
      <c r="G59" s="230"/>
      <c r="H59" s="180"/>
    </row>
    <row r="60" spans="2:8" ht="43.5">
      <c r="B60" s="231" t="s">
        <v>4786</v>
      </c>
      <c r="C60" s="232" t="s">
        <v>4787</v>
      </c>
      <c r="D60" s="233" t="s">
        <v>897</v>
      </c>
      <c r="E60" s="234" t="s">
        <v>898</v>
      </c>
      <c r="F60" s="235"/>
      <c r="G60" s="205" t="s">
        <v>4788</v>
      </c>
      <c r="H60" s="180"/>
    </row>
    <row r="61" spans="2:8">
      <c r="B61" s="187" t="s">
        <v>4789</v>
      </c>
      <c r="C61" s="188" t="s">
        <v>335</v>
      </c>
      <c r="D61" s="228" t="s">
        <v>897</v>
      </c>
      <c r="E61" s="229" t="s">
        <v>898</v>
      </c>
      <c r="F61" s="191"/>
      <c r="G61" s="193" t="s">
        <v>4790</v>
      </c>
      <c r="H61" s="180"/>
    </row>
    <row r="62" spans="2:8" ht="29">
      <c r="B62" s="383" t="s">
        <v>4791</v>
      </c>
      <c r="C62" s="280" t="s">
        <v>4792</v>
      </c>
      <c r="D62" s="441" t="s">
        <v>1756</v>
      </c>
      <c r="E62" s="442" t="s">
        <v>1413</v>
      </c>
      <c r="F62" s="386"/>
      <c r="G62" s="230" t="s">
        <v>904</v>
      </c>
      <c r="H62" s="180"/>
    </row>
    <row r="63" spans="2:8" ht="43.5">
      <c r="B63" s="187" t="s">
        <v>4793</v>
      </c>
      <c r="C63" s="188" t="s">
        <v>337</v>
      </c>
      <c r="D63" s="189" t="s">
        <v>897</v>
      </c>
      <c r="E63" s="190" t="s">
        <v>898</v>
      </c>
      <c r="F63" s="191"/>
      <c r="G63" s="193" t="s">
        <v>4794</v>
      </c>
      <c r="H63" s="180"/>
    </row>
    <row r="64" spans="2:8" ht="58">
      <c r="B64" s="187" t="s">
        <v>4795</v>
      </c>
      <c r="C64" s="188" t="s">
        <v>4796</v>
      </c>
      <c r="D64" s="189" t="s">
        <v>1757</v>
      </c>
      <c r="E64" s="190" t="s">
        <v>1413</v>
      </c>
      <c r="F64" s="191"/>
      <c r="G64" s="193" t="s">
        <v>4770</v>
      </c>
      <c r="H64" s="180"/>
    </row>
    <row r="65" spans="1:8" ht="72.5">
      <c r="B65" s="231" t="s">
        <v>4797</v>
      </c>
      <c r="C65" s="232" t="s">
        <v>339</v>
      </c>
      <c r="D65" s="233" t="s">
        <v>897</v>
      </c>
      <c r="E65" s="234" t="s">
        <v>898</v>
      </c>
      <c r="F65" s="235"/>
      <c r="G65" s="205" t="s">
        <v>4798</v>
      </c>
      <c r="H65" s="180"/>
    </row>
    <row r="66" spans="1:8" ht="87">
      <c r="B66" s="231" t="s">
        <v>4799</v>
      </c>
      <c r="C66" s="232" t="s">
        <v>4800</v>
      </c>
      <c r="D66" s="233" t="s">
        <v>1055</v>
      </c>
      <c r="E66" s="234" t="s">
        <v>1413</v>
      </c>
      <c r="F66" s="235"/>
      <c r="G66" s="205" t="s">
        <v>4801</v>
      </c>
      <c r="H66" s="180"/>
    </row>
    <row r="67" spans="1:8" ht="43.5">
      <c r="B67" s="187" t="s">
        <v>4802</v>
      </c>
      <c r="C67" s="188" t="s">
        <v>53</v>
      </c>
      <c r="D67" s="189" t="s">
        <v>886</v>
      </c>
      <c r="E67" s="190" t="s">
        <v>1413</v>
      </c>
      <c r="F67" s="191"/>
      <c r="G67" s="193" t="s">
        <v>5250</v>
      </c>
      <c r="H67" s="180"/>
    </row>
    <row r="68" spans="1:8">
      <c r="B68" s="187" t="s">
        <v>4803</v>
      </c>
      <c r="C68" s="188" t="s">
        <v>54</v>
      </c>
      <c r="D68" s="189" t="s">
        <v>886</v>
      </c>
      <c r="E68" s="190" t="s">
        <v>1413</v>
      </c>
      <c r="F68" s="191"/>
      <c r="G68" s="193" t="s">
        <v>4804</v>
      </c>
      <c r="H68" s="180"/>
    </row>
    <row r="69" spans="1:8" ht="43.5">
      <c r="B69" s="187" t="s">
        <v>4805</v>
      </c>
      <c r="C69" s="188" t="s">
        <v>55</v>
      </c>
      <c r="D69" s="189" t="s">
        <v>886</v>
      </c>
      <c r="E69" s="190" t="s">
        <v>1413</v>
      </c>
      <c r="F69" s="191"/>
      <c r="G69" s="193" t="s">
        <v>5251</v>
      </c>
      <c r="H69" s="180"/>
    </row>
    <row r="70" spans="1:8" ht="58">
      <c r="B70" s="187" t="s">
        <v>4806</v>
      </c>
      <c r="C70" s="188" t="s">
        <v>56</v>
      </c>
      <c r="D70" s="189" t="s">
        <v>886</v>
      </c>
      <c r="E70" s="190" t="s">
        <v>1413</v>
      </c>
      <c r="F70" s="191"/>
      <c r="G70" s="193" t="s">
        <v>5252</v>
      </c>
      <c r="H70" s="180"/>
    </row>
    <row r="71" spans="1:8" ht="58">
      <c r="B71" s="187" t="s">
        <v>4807</v>
      </c>
      <c r="C71" s="188" t="s">
        <v>57</v>
      </c>
      <c r="D71" s="189" t="s">
        <v>886</v>
      </c>
      <c r="E71" s="190" t="s">
        <v>1413</v>
      </c>
      <c r="F71" s="191"/>
      <c r="G71" s="193" t="s">
        <v>5253</v>
      </c>
      <c r="H71" s="180"/>
    </row>
    <row r="72" spans="1:8" ht="58">
      <c r="B72" s="187" t="s">
        <v>4808</v>
      </c>
      <c r="C72" s="188" t="s">
        <v>58</v>
      </c>
      <c r="D72" s="189" t="s">
        <v>886</v>
      </c>
      <c r="E72" s="190" t="s">
        <v>1413</v>
      </c>
      <c r="F72" s="191"/>
      <c r="G72" s="193" t="s">
        <v>5254</v>
      </c>
      <c r="H72" s="180"/>
    </row>
    <row r="73" spans="1:8">
      <c r="B73" s="187" t="s">
        <v>4809</v>
      </c>
      <c r="C73" s="188" t="s">
        <v>393</v>
      </c>
      <c r="D73" s="189" t="s">
        <v>897</v>
      </c>
      <c r="E73" s="190" t="s">
        <v>898</v>
      </c>
      <c r="F73" s="191"/>
      <c r="G73" s="193" t="s">
        <v>4810</v>
      </c>
      <c r="H73" s="180"/>
    </row>
    <row r="74" spans="1:8" ht="44" thickBot="1">
      <c r="B74" s="187" t="s">
        <v>4811</v>
      </c>
      <c r="C74" s="188" t="s">
        <v>4812</v>
      </c>
      <c r="D74" s="189" t="s">
        <v>3911</v>
      </c>
      <c r="E74" s="190" t="s">
        <v>1413</v>
      </c>
      <c r="F74" s="191"/>
      <c r="G74" s="193" t="s">
        <v>4813</v>
      </c>
      <c r="H74" s="180"/>
    </row>
    <row r="75" spans="1:8" s="42" customFormat="1" ht="20.149999999999999" customHeight="1" thickBot="1">
      <c r="A75" s="6"/>
      <c r="B75" s="177" t="s">
        <v>3752</v>
      </c>
      <c r="C75" s="375"/>
      <c r="D75" s="376"/>
      <c r="E75" s="377"/>
      <c r="F75" s="377"/>
      <c r="G75" s="378"/>
      <c r="H75" s="180"/>
    </row>
    <row r="76" spans="1:8">
      <c r="B76" s="181" t="s">
        <v>1815</v>
      </c>
      <c r="C76" s="182" t="s">
        <v>4814</v>
      </c>
      <c r="D76" s="183" t="s">
        <v>897</v>
      </c>
      <c r="E76" s="184" t="s">
        <v>898</v>
      </c>
      <c r="F76" s="185"/>
      <c r="G76" s="186" t="s">
        <v>4815</v>
      </c>
      <c r="H76" s="180"/>
    </row>
    <row r="77" spans="1:8">
      <c r="B77" s="187" t="s">
        <v>4816</v>
      </c>
      <c r="C77" s="188" t="s">
        <v>4817</v>
      </c>
      <c r="D77" s="189" t="s">
        <v>897</v>
      </c>
      <c r="E77" s="190" t="s">
        <v>898</v>
      </c>
      <c r="F77" s="191"/>
      <c r="G77" s="193" t="s">
        <v>1082</v>
      </c>
      <c r="H77" s="180"/>
    </row>
    <row r="78" spans="1:8">
      <c r="B78" s="187" t="s">
        <v>4818</v>
      </c>
      <c r="C78" s="188" t="s">
        <v>360</v>
      </c>
      <c r="D78" s="189" t="s">
        <v>897</v>
      </c>
      <c r="E78" s="190" t="s">
        <v>898</v>
      </c>
      <c r="F78" s="191"/>
      <c r="G78" s="193" t="s">
        <v>4819</v>
      </c>
      <c r="H78" s="180"/>
    </row>
    <row r="79" spans="1:8">
      <c r="B79" s="187" t="s">
        <v>3733</v>
      </c>
      <c r="C79" s="188" t="s">
        <v>361</v>
      </c>
      <c r="D79" s="189" t="s">
        <v>897</v>
      </c>
      <c r="E79" s="190" t="s">
        <v>898</v>
      </c>
      <c r="F79" s="191"/>
      <c r="G79" s="193" t="s">
        <v>4820</v>
      </c>
      <c r="H79" s="180"/>
    </row>
    <row r="80" spans="1:8" ht="16.5" thickBot="1">
      <c r="B80" s="187" t="s">
        <v>4821</v>
      </c>
      <c r="C80" s="188" t="s">
        <v>362</v>
      </c>
      <c r="D80" s="189" t="s">
        <v>897</v>
      </c>
      <c r="E80" s="190" t="s">
        <v>898</v>
      </c>
      <c r="F80" s="191"/>
      <c r="G80" s="193" t="s">
        <v>4822</v>
      </c>
      <c r="H80" s="180"/>
    </row>
    <row r="81" spans="1:8" ht="18">
      <c r="B81" s="221" t="s">
        <v>4823</v>
      </c>
      <c r="C81" s="440"/>
      <c r="D81" s="409"/>
      <c r="E81" s="410"/>
      <c r="F81" s="410"/>
      <c r="G81" s="411"/>
      <c r="H81" s="180"/>
    </row>
    <row r="82" spans="1:8" ht="18.5" thickBot="1">
      <c r="B82" s="412" t="s">
        <v>4302</v>
      </c>
      <c r="C82" s="413"/>
      <c r="D82" s="414"/>
      <c r="E82" s="415"/>
      <c r="F82" s="415"/>
      <c r="G82" s="387"/>
      <c r="H82" s="180"/>
    </row>
    <row r="83" spans="1:8">
      <c r="B83" s="181" t="s">
        <v>4824</v>
      </c>
      <c r="C83" s="182" t="s">
        <v>4825</v>
      </c>
      <c r="D83" s="382" t="s">
        <v>897</v>
      </c>
      <c r="E83" s="261" t="s">
        <v>898</v>
      </c>
      <c r="F83" s="185"/>
      <c r="G83" s="186" t="s">
        <v>4826</v>
      </c>
      <c r="H83" s="180"/>
    </row>
    <row r="84" spans="1:8">
      <c r="B84" s="187" t="s">
        <v>4827</v>
      </c>
      <c r="C84" s="188" t="s">
        <v>4828</v>
      </c>
      <c r="D84" s="189" t="s">
        <v>1118</v>
      </c>
      <c r="E84" s="190" t="s">
        <v>1413</v>
      </c>
      <c r="F84" s="191"/>
      <c r="G84" s="193" t="s">
        <v>4829</v>
      </c>
      <c r="H84" s="180"/>
    </row>
    <row r="85" spans="1:8">
      <c r="B85" s="187" t="s">
        <v>4830</v>
      </c>
      <c r="C85" s="188" t="s">
        <v>4831</v>
      </c>
      <c r="D85" s="189" t="s">
        <v>927</v>
      </c>
      <c r="E85" s="190" t="s">
        <v>1611</v>
      </c>
      <c r="F85" s="191"/>
      <c r="G85" s="193" t="s">
        <v>4829</v>
      </c>
      <c r="H85" s="180"/>
    </row>
    <row r="86" spans="1:8">
      <c r="B86" s="187" t="s">
        <v>4832</v>
      </c>
      <c r="C86" s="188" t="s">
        <v>4833</v>
      </c>
      <c r="D86" s="189" t="s">
        <v>927</v>
      </c>
      <c r="E86" s="190" t="s">
        <v>1611</v>
      </c>
      <c r="F86" s="191"/>
      <c r="G86" s="193" t="s">
        <v>4829</v>
      </c>
      <c r="H86" s="180"/>
    </row>
    <row r="87" spans="1:8" ht="29">
      <c r="B87" s="187" t="s">
        <v>4834</v>
      </c>
      <c r="C87" s="188" t="s">
        <v>4835</v>
      </c>
      <c r="D87" s="189" t="s">
        <v>919</v>
      </c>
      <c r="E87" s="190" t="s">
        <v>898</v>
      </c>
      <c r="F87" s="191"/>
      <c r="G87" s="193" t="s">
        <v>4836</v>
      </c>
      <c r="H87" s="180"/>
    </row>
    <row r="88" spans="1:8" ht="72.5">
      <c r="B88" s="187" t="s">
        <v>4837</v>
      </c>
      <c r="C88" s="188" t="s">
        <v>4838</v>
      </c>
      <c r="D88" s="189" t="s">
        <v>902</v>
      </c>
      <c r="E88" s="190" t="s">
        <v>1413</v>
      </c>
      <c r="F88" s="191" t="s">
        <v>1735</v>
      </c>
      <c r="G88" s="193" t="s">
        <v>4839</v>
      </c>
      <c r="H88" s="180"/>
    </row>
    <row r="89" spans="1:8" ht="43.5">
      <c r="B89" s="187" t="s">
        <v>4840</v>
      </c>
      <c r="C89" s="188" t="s">
        <v>4841</v>
      </c>
      <c r="D89" s="189" t="s">
        <v>902</v>
      </c>
      <c r="E89" s="190" t="s">
        <v>1413</v>
      </c>
      <c r="F89" s="191"/>
      <c r="G89" s="193" t="s">
        <v>4842</v>
      </c>
      <c r="H89" s="180"/>
    </row>
    <row r="90" spans="1:8" ht="29.5" thickBot="1">
      <c r="B90" s="187" t="s">
        <v>4843</v>
      </c>
      <c r="C90" s="188" t="s">
        <v>4844</v>
      </c>
      <c r="D90" s="189" t="s">
        <v>919</v>
      </c>
      <c r="E90" s="190" t="s">
        <v>898</v>
      </c>
      <c r="F90" s="191"/>
      <c r="G90" s="193" t="s">
        <v>4845</v>
      </c>
      <c r="H90" s="180"/>
    </row>
    <row r="91" spans="1:8" s="42" customFormat="1" ht="20.149999999999999" customHeight="1" thickBot="1">
      <c r="A91" s="6"/>
      <c r="B91" s="177" t="s">
        <v>4846</v>
      </c>
      <c r="C91" s="375"/>
      <c r="D91" s="376"/>
      <c r="E91" s="377"/>
      <c r="F91" s="377"/>
      <c r="G91" s="378"/>
      <c r="H91" s="180"/>
    </row>
    <row r="92" spans="1:8" ht="29">
      <c r="B92" s="181" t="s">
        <v>4847</v>
      </c>
      <c r="C92" s="182" t="s">
        <v>4848</v>
      </c>
      <c r="D92" s="183" t="s">
        <v>1055</v>
      </c>
      <c r="E92" s="184" t="s">
        <v>1413</v>
      </c>
      <c r="F92" s="185"/>
      <c r="G92" s="186" t="s">
        <v>4849</v>
      </c>
      <c r="H92" s="180"/>
    </row>
    <row r="93" spans="1:8" ht="44" thickBot="1">
      <c r="B93" s="231" t="s">
        <v>4850</v>
      </c>
      <c r="C93" s="232" t="s">
        <v>4851</v>
      </c>
      <c r="D93" s="233" t="s">
        <v>897</v>
      </c>
      <c r="E93" s="234" t="s">
        <v>972</v>
      </c>
      <c r="F93" s="235"/>
      <c r="G93" s="205" t="s">
        <v>4852</v>
      </c>
      <c r="H93" s="180"/>
    </row>
    <row r="94" spans="1:8" ht="20.149999999999999" customHeight="1" thickBot="1">
      <c r="B94" s="302" t="s">
        <v>4853</v>
      </c>
      <c r="C94" s="443"/>
      <c r="D94" s="444"/>
      <c r="E94" s="420"/>
      <c r="F94" s="420"/>
      <c r="G94" s="421"/>
      <c r="H94" s="180"/>
    </row>
    <row r="95" spans="1:8" ht="29">
      <c r="A95" s="162"/>
      <c r="B95" s="187" t="s">
        <v>4854</v>
      </c>
      <c r="C95" s="188" t="s">
        <v>4855</v>
      </c>
      <c r="D95" s="189" t="s">
        <v>897</v>
      </c>
      <c r="E95" s="190" t="s">
        <v>1526</v>
      </c>
      <c r="F95" s="191"/>
      <c r="G95" s="193" t="s">
        <v>4856</v>
      </c>
      <c r="H95" s="180"/>
    </row>
    <row r="96" spans="1:8">
      <c r="B96" s="187" t="s">
        <v>4857</v>
      </c>
      <c r="C96" s="188" t="s">
        <v>4858</v>
      </c>
      <c r="D96" s="189" t="s">
        <v>1683</v>
      </c>
      <c r="E96" s="190" t="s">
        <v>1846</v>
      </c>
      <c r="F96" s="191"/>
      <c r="G96" s="193"/>
      <c r="H96" s="180"/>
    </row>
    <row r="97" spans="1:8">
      <c r="B97" s="187" t="s">
        <v>4859</v>
      </c>
      <c r="C97" s="188" t="s">
        <v>4860</v>
      </c>
      <c r="D97" s="189" t="s">
        <v>897</v>
      </c>
      <c r="E97" s="190" t="s">
        <v>1526</v>
      </c>
      <c r="F97" s="191"/>
      <c r="G97" s="193" t="s">
        <v>4861</v>
      </c>
      <c r="H97" s="180"/>
    </row>
    <row r="98" spans="1:8">
      <c r="B98" s="187" t="s">
        <v>4862</v>
      </c>
      <c r="C98" s="188" t="s">
        <v>4863</v>
      </c>
      <c r="D98" s="189" t="s">
        <v>897</v>
      </c>
      <c r="E98" s="190" t="s">
        <v>1526</v>
      </c>
      <c r="F98" s="191"/>
      <c r="G98" s="193" t="s">
        <v>4861</v>
      </c>
      <c r="H98" s="180"/>
    </row>
    <row r="99" spans="1:8" ht="43.5">
      <c r="B99" s="187" t="s">
        <v>4864</v>
      </c>
      <c r="C99" s="188" t="s">
        <v>4865</v>
      </c>
      <c r="D99" s="189" t="s">
        <v>1683</v>
      </c>
      <c r="E99" s="190" t="s">
        <v>1846</v>
      </c>
      <c r="F99" s="191"/>
      <c r="G99" s="193" t="s">
        <v>4866</v>
      </c>
      <c r="H99" s="180"/>
    </row>
    <row r="100" spans="1:8" ht="58">
      <c r="B100" s="231" t="s">
        <v>4867</v>
      </c>
      <c r="C100" s="232" t="s">
        <v>4868</v>
      </c>
      <c r="D100" s="233" t="s">
        <v>897</v>
      </c>
      <c r="E100" s="234" t="s">
        <v>1526</v>
      </c>
      <c r="F100" s="235"/>
      <c r="G100" s="205" t="s">
        <v>4869</v>
      </c>
      <c r="H100" s="180"/>
    </row>
    <row r="101" spans="1:8" ht="58.5" thickBot="1">
      <c r="B101" s="231" t="s">
        <v>4870</v>
      </c>
      <c r="C101" s="232" t="s">
        <v>4871</v>
      </c>
      <c r="D101" s="233" t="s">
        <v>897</v>
      </c>
      <c r="E101" s="234" t="s">
        <v>1526</v>
      </c>
      <c r="F101" s="235"/>
      <c r="G101" s="205" t="s">
        <v>4869</v>
      </c>
      <c r="H101" s="180"/>
    </row>
    <row r="102" spans="1:8" s="42" customFormat="1" ht="20.149999999999999" customHeight="1" thickBot="1">
      <c r="A102" s="6"/>
      <c r="B102" s="302" t="s">
        <v>4872</v>
      </c>
      <c r="C102" s="443"/>
      <c r="D102" s="444"/>
      <c r="E102" s="420"/>
      <c r="F102" s="420"/>
      <c r="G102" s="421"/>
      <c r="H102" s="180"/>
    </row>
    <row r="103" spans="1:8" s="42" customFormat="1" ht="20.149999999999999" customHeight="1" thickBot="1">
      <c r="A103" s="6"/>
      <c r="B103" s="302" t="s">
        <v>4873</v>
      </c>
      <c r="C103" s="443"/>
      <c r="D103" s="444"/>
      <c r="E103" s="420"/>
      <c r="F103" s="420"/>
      <c r="G103" s="421"/>
      <c r="H103" s="180"/>
    </row>
    <row r="104" spans="1:8">
      <c r="B104" s="181" t="s">
        <v>4335</v>
      </c>
      <c r="C104" s="182" t="s">
        <v>4874</v>
      </c>
      <c r="D104" s="183" t="s">
        <v>897</v>
      </c>
      <c r="E104" s="184" t="s">
        <v>1526</v>
      </c>
      <c r="F104" s="185"/>
      <c r="G104" s="186" t="s">
        <v>4875</v>
      </c>
      <c r="H104" s="180"/>
    </row>
    <row r="105" spans="1:8" ht="29">
      <c r="B105" s="187" t="s">
        <v>4337</v>
      </c>
      <c r="C105" s="188" t="s">
        <v>4876</v>
      </c>
      <c r="D105" s="189" t="s">
        <v>2677</v>
      </c>
      <c r="E105" s="190" t="s">
        <v>1526</v>
      </c>
      <c r="F105" s="191"/>
      <c r="G105" s="193" t="s">
        <v>4877</v>
      </c>
      <c r="H105" s="180"/>
    </row>
    <row r="106" spans="1:8" ht="29">
      <c r="B106" s="187" t="s">
        <v>4340</v>
      </c>
      <c r="C106" s="188" t="s">
        <v>4878</v>
      </c>
      <c r="D106" s="189" t="s">
        <v>897</v>
      </c>
      <c r="E106" s="190" t="s">
        <v>1526</v>
      </c>
      <c r="F106" s="191"/>
      <c r="G106" s="193" t="s">
        <v>4879</v>
      </c>
      <c r="H106" s="180"/>
    </row>
    <row r="107" spans="1:8" ht="32">
      <c r="B107" s="187" t="s">
        <v>4880</v>
      </c>
      <c r="C107" s="188" t="s">
        <v>4881</v>
      </c>
      <c r="D107" s="189" t="s">
        <v>886</v>
      </c>
      <c r="E107" s="190" t="s">
        <v>1846</v>
      </c>
      <c r="F107" s="191"/>
      <c r="G107" s="193" t="s">
        <v>4344</v>
      </c>
      <c r="H107" s="180"/>
    </row>
    <row r="108" spans="1:8" ht="32">
      <c r="B108" s="187" t="s">
        <v>4882</v>
      </c>
      <c r="C108" s="188" t="s">
        <v>4883</v>
      </c>
      <c r="D108" s="189" t="s">
        <v>897</v>
      </c>
      <c r="E108" s="190" t="s">
        <v>1526</v>
      </c>
      <c r="F108" s="191"/>
      <c r="G108" s="193" t="s">
        <v>4884</v>
      </c>
      <c r="H108" s="180"/>
    </row>
    <row r="109" spans="1:8" ht="32">
      <c r="B109" s="187" t="s">
        <v>4885</v>
      </c>
      <c r="C109" s="188" t="s">
        <v>4886</v>
      </c>
      <c r="D109" s="189" t="s">
        <v>1118</v>
      </c>
      <c r="E109" s="190" t="s">
        <v>1526</v>
      </c>
      <c r="F109" s="191"/>
      <c r="G109" s="193" t="s">
        <v>4887</v>
      </c>
      <c r="H109" s="180"/>
    </row>
    <row r="110" spans="1:8" ht="32">
      <c r="B110" s="187" t="s">
        <v>4888</v>
      </c>
      <c r="C110" s="188" t="s">
        <v>4889</v>
      </c>
      <c r="D110" s="189" t="s">
        <v>897</v>
      </c>
      <c r="E110" s="190" t="s">
        <v>1526</v>
      </c>
      <c r="F110" s="191"/>
      <c r="G110" s="193" t="s">
        <v>4890</v>
      </c>
      <c r="H110" s="180"/>
    </row>
    <row r="111" spans="1:8" ht="58">
      <c r="B111" s="187" t="s">
        <v>4891</v>
      </c>
      <c r="C111" s="188" t="s">
        <v>4892</v>
      </c>
      <c r="D111" s="189" t="s">
        <v>1683</v>
      </c>
      <c r="E111" s="190" t="s">
        <v>1526</v>
      </c>
      <c r="F111" s="191"/>
      <c r="G111" s="193" t="s">
        <v>4893</v>
      </c>
      <c r="H111" s="180"/>
    </row>
    <row r="112" spans="1:8" ht="58">
      <c r="B112" s="187" t="s">
        <v>4894</v>
      </c>
      <c r="C112" s="188" t="s">
        <v>4895</v>
      </c>
      <c r="D112" s="189" t="s">
        <v>1118</v>
      </c>
      <c r="E112" s="190" t="s">
        <v>1526</v>
      </c>
      <c r="F112" s="191"/>
      <c r="G112" s="193" t="s">
        <v>4896</v>
      </c>
      <c r="H112" s="180"/>
    </row>
    <row r="113" spans="2:8" ht="32">
      <c r="B113" s="187" t="s">
        <v>4358</v>
      </c>
      <c r="C113" s="188" t="s">
        <v>4897</v>
      </c>
      <c r="D113" s="189" t="s">
        <v>919</v>
      </c>
      <c r="E113" s="190" t="s">
        <v>1526</v>
      </c>
      <c r="F113" s="191"/>
      <c r="G113" s="193" t="s">
        <v>4898</v>
      </c>
      <c r="H113" s="180"/>
    </row>
    <row r="114" spans="2:8" ht="58">
      <c r="B114" s="187" t="s">
        <v>4899</v>
      </c>
      <c r="C114" s="188" t="s">
        <v>4900</v>
      </c>
      <c r="D114" s="189" t="s">
        <v>1792</v>
      </c>
      <c r="E114" s="190" t="s">
        <v>1526</v>
      </c>
      <c r="F114" s="191"/>
      <c r="G114" s="193" t="s">
        <v>4901</v>
      </c>
      <c r="H114" s="180"/>
    </row>
    <row r="115" spans="2:8" ht="32">
      <c r="B115" s="187" t="s">
        <v>4902</v>
      </c>
      <c r="C115" s="188" t="s">
        <v>4903</v>
      </c>
      <c r="D115" s="189" t="s">
        <v>886</v>
      </c>
      <c r="E115" s="190" t="s">
        <v>1846</v>
      </c>
      <c r="F115" s="191"/>
      <c r="G115" s="205" t="s">
        <v>4365</v>
      </c>
      <c r="H115" s="180"/>
    </row>
    <row r="116" spans="2:8" ht="32">
      <c r="B116" s="187" t="s">
        <v>4904</v>
      </c>
      <c r="C116" s="188" t="s">
        <v>4905</v>
      </c>
      <c r="D116" s="189" t="s">
        <v>897</v>
      </c>
      <c r="E116" s="190" t="s">
        <v>1526</v>
      </c>
      <c r="F116" s="191"/>
      <c r="G116" s="206"/>
      <c r="H116" s="180"/>
    </row>
    <row r="117" spans="2:8" ht="32">
      <c r="B117" s="187" t="s">
        <v>4906</v>
      </c>
      <c r="C117" s="188" t="s">
        <v>4907</v>
      </c>
      <c r="D117" s="189" t="s">
        <v>1118</v>
      </c>
      <c r="E117" s="190" t="s">
        <v>1526</v>
      </c>
      <c r="F117" s="191"/>
      <c r="G117" s="206"/>
      <c r="H117" s="180"/>
    </row>
    <row r="118" spans="2:8" ht="32">
      <c r="B118" s="187" t="s">
        <v>4908</v>
      </c>
      <c r="C118" s="188" t="s">
        <v>4909</v>
      </c>
      <c r="D118" s="189" t="s">
        <v>897</v>
      </c>
      <c r="E118" s="190" t="s">
        <v>1526</v>
      </c>
      <c r="F118" s="191"/>
      <c r="G118" s="206"/>
      <c r="H118" s="180"/>
    </row>
    <row r="119" spans="2:8" ht="32">
      <c r="B119" s="187" t="s">
        <v>4910</v>
      </c>
      <c r="C119" s="188" t="s">
        <v>4911</v>
      </c>
      <c r="D119" s="189" t="s">
        <v>1683</v>
      </c>
      <c r="E119" s="190" t="s">
        <v>1526</v>
      </c>
      <c r="F119" s="191"/>
      <c r="G119" s="206"/>
      <c r="H119" s="180"/>
    </row>
    <row r="120" spans="2:8" ht="32">
      <c r="B120" s="187" t="s">
        <v>4912</v>
      </c>
      <c r="C120" s="188" t="s">
        <v>4913</v>
      </c>
      <c r="D120" s="189" t="s">
        <v>1118</v>
      </c>
      <c r="E120" s="190" t="s">
        <v>1526</v>
      </c>
      <c r="F120" s="191"/>
      <c r="G120" s="206"/>
      <c r="H120" s="180"/>
    </row>
    <row r="121" spans="2:8" ht="32">
      <c r="B121" s="187" t="s">
        <v>4376</v>
      </c>
      <c r="C121" s="188" t="s">
        <v>4914</v>
      </c>
      <c r="D121" s="189" t="s">
        <v>919</v>
      </c>
      <c r="E121" s="190" t="s">
        <v>1526</v>
      </c>
      <c r="F121" s="191"/>
      <c r="G121" s="206"/>
      <c r="H121" s="180"/>
    </row>
    <row r="122" spans="2:8">
      <c r="B122" s="187" t="s">
        <v>4915</v>
      </c>
      <c r="C122" s="188" t="s">
        <v>4916</v>
      </c>
      <c r="D122" s="189" t="s">
        <v>1792</v>
      </c>
      <c r="E122" s="190" t="s">
        <v>1526</v>
      </c>
      <c r="F122" s="191"/>
      <c r="G122" s="206"/>
      <c r="H122" s="180"/>
    </row>
    <row r="123" spans="2:8" ht="32">
      <c r="B123" s="187" t="s">
        <v>4917</v>
      </c>
      <c r="C123" s="188" t="s">
        <v>4918</v>
      </c>
      <c r="D123" s="189" t="s">
        <v>886</v>
      </c>
      <c r="E123" s="190" t="s">
        <v>1846</v>
      </c>
      <c r="F123" s="191"/>
      <c r="G123" s="205" t="s">
        <v>4382</v>
      </c>
      <c r="H123" s="180"/>
    </row>
    <row r="124" spans="2:8" ht="32">
      <c r="B124" s="187" t="s">
        <v>4919</v>
      </c>
      <c r="C124" s="188" t="s">
        <v>4920</v>
      </c>
      <c r="D124" s="189" t="s">
        <v>897</v>
      </c>
      <c r="E124" s="190" t="s">
        <v>1526</v>
      </c>
      <c r="F124" s="191"/>
      <c r="G124" s="206"/>
      <c r="H124" s="180"/>
    </row>
    <row r="125" spans="2:8" ht="32">
      <c r="B125" s="187" t="s">
        <v>4921</v>
      </c>
      <c r="C125" s="188" t="s">
        <v>4922</v>
      </c>
      <c r="D125" s="189" t="s">
        <v>1118</v>
      </c>
      <c r="E125" s="190" t="s">
        <v>1526</v>
      </c>
      <c r="F125" s="191"/>
      <c r="G125" s="206"/>
      <c r="H125" s="180"/>
    </row>
    <row r="126" spans="2:8" ht="32">
      <c r="B126" s="187" t="s">
        <v>4923</v>
      </c>
      <c r="C126" s="188" t="s">
        <v>4924</v>
      </c>
      <c r="D126" s="189" t="s">
        <v>897</v>
      </c>
      <c r="E126" s="190" t="s">
        <v>1526</v>
      </c>
      <c r="F126" s="191"/>
      <c r="G126" s="206"/>
      <c r="H126" s="180"/>
    </row>
    <row r="127" spans="2:8" ht="32">
      <c r="B127" s="187" t="s">
        <v>4925</v>
      </c>
      <c r="C127" s="188" t="s">
        <v>4926</v>
      </c>
      <c r="D127" s="189" t="s">
        <v>1683</v>
      </c>
      <c r="E127" s="190" t="s">
        <v>1526</v>
      </c>
      <c r="F127" s="191"/>
      <c r="G127" s="206"/>
      <c r="H127" s="180"/>
    </row>
    <row r="128" spans="2:8" ht="32">
      <c r="B128" s="187" t="s">
        <v>4927</v>
      </c>
      <c r="C128" s="188" t="s">
        <v>4928</v>
      </c>
      <c r="D128" s="189" t="s">
        <v>1118</v>
      </c>
      <c r="E128" s="190" t="s">
        <v>1526</v>
      </c>
      <c r="F128" s="191"/>
      <c r="G128" s="206"/>
      <c r="H128" s="180"/>
    </row>
    <row r="129" spans="2:8" ht="32">
      <c r="B129" s="187" t="s">
        <v>4393</v>
      </c>
      <c r="C129" s="188" t="s">
        <v>4929</v>
      </c>
      <c r="D129" s="189" t="s">
        <v>919</v>
      </c>
      <c r="E129" s="190" t="s">
        <v>1526</v>
      </c>
      <c r="F129" s="191"/>
      <c r="G129" s="206"/>
      <c r="H129" s="180"/>
    </row>
    <row r="130" spans="2:8" ht="16.5" thickBot="1">
      <c r="B130" s="187" t="s">
        <v>4930</v>
      </c>
      <c r="C130" s="188" t="s">
        <v>4931</v>
      </c>
      <c r="D130" s="189" t="s">
        <v>1792</v>
      </c>
      <c r="E130" s="190" t="s">
        <v>1526</v>
      </c>
      <c r="F130" s="191"/>
      <c r="G130" s="206"/>
      <c r="H130" s="180"/>
    </row>
    <row r="131" spans="2:8" ht="20.149999999999999" customHeight="1" thickBot="1">
      <c r="B131" s="302" t="s">
        <v>4932</v>
      </c>
      <c r="C131" s="443"/>
      <c r="D131" s="444"/>
      <c r="E131" s="420"/>
      <c r="F131" s="420"/>
      <c r="G131" s="421"/>
      <c r="H131" s="180"/>
    </row>
    <row r="132" spans="2:8">
      <c r="B132" s="181" t="s">
        <v>4933</v>
      </c>
      <c r="C132" s="182" t="s">
        <v>4934</v>
      </c>
      <c r="D132" s="183" t="s">
        <v>1792</v>
      </c>
      <c r="E132" s="184" t="s">
        <v>1526</v>
      </c>
      <c r="F132" s="185"/>
      <c r="G132" s="186" t="s">
        <v>4099</v>
      </c>
      <c r="H132" s="180"/>
    </row>
    <row r="133" spans="2:8" ht="30" customHeight="1">
      <c r="B133" s="187" t="s">
        <v>4400</v>
      </c>
      <c r="C133" s="188" t="s">
        <v>4935</v>
      </c>
      <c r="D133" s="189" t="s">
        <v>897</v>
      </c>
      <c r="E133" s="190" t="s">
        <v>1526</v>
      </c>
      <c r="F133" s="191"/>
      <c r="G133" s="205" t="s">
        <v>4936</v>
      </c>
      <c r="H133" s="180"/>
    </row>
    <row r="134" spans="2:8">
      <c r="B134" s="187" t="s">
        <v>4403</v>
      </c>
      <c r="C134" s="188" t="s">
        <v>4937</v>
      </c>
      <c r="D134" s="189" t="s">
        <v>2677</v>
      </c>
      <c r="E134" s="190" t="s">
        <v>1526</v>
      </c>
      <c r="F134" s="191"/>
      <c r="G134" s="206"/>
      <c r="H134" s="180"/>
    </row>
    <row r="135" spans="2:8">
      <c r="B135" s="187" t="s">
        <v>4405</v>
      </c>
      <c r="C135" s="188" t="s">
        <v>4938</v>
      </c>
      <c r="D135" s="189" t="s">
        <v>897</v>
      </c>
      <c r="E135" s="190" t="s">
        <v>1526</v>
      </c>
      <c r="F135" s="191"/>
      <c r="G135" s="206"/>
      <c r="H135" s="180"/>
    </row>
    <row r="136" spans="2:8" ht="32">
      <c r="B136" s="187" t="s">
        <v>4939</v>
      </c>
      <c r="C136" s="188" t="s">
        <v>4940</v>
      </c>
      <c r="D136" s="189" t="s">
        <v>886</v>
      </c>
      <c r="E136" s="190" t="s">
        <v>1846</v>
      </c>
      <c r="F136" s="191"/>
      <c r="G136" s="206"/>
      <c r="H136" s="180"/>
    </row>
    <row r="137" spans="2:8" ht="32">
      <c r="B137" s="187" t="s">
        <v>4941</v>
      </c>
      <c r="C137" s="188" t="s">
        <v>4942</v>
      </c>
      <c r="D137" s="189" t="s">
        <v>897</v>
      </c>
      <c r="E137" s="190" t="s">
        <v>1526</v>
      </c>
      <c r="F137" s="191"/>
      <c r="G137" s="206"/>
      <c r="H137" s="180"/>
    </row>
    <row r="138" spans="2:8" ht="32">
      <c r="B138" s="187" t="s">
        <v>4943</v>
      </c>
      <c r="C138" s="188" t="s">
        <v>4944</v>
      </c>
      <c r="D138" s="189" t="s">
        <v>1118</v>
      </c>
      <c r="E138" s="190" t="s">
        <v>1526</v>
      </c>
      <c r="F138" s="191"/>
      <c r="G138" s="206"/>
      <c r="H138" s="180"/>
    </row>
    <row r="139" spans="2:8" ht="32">
      <c r="B139" s="187" t="s">
        <v>4945</v>
      </c>
      <c r="C139" s="188" t="s">
        <v>4946</v>
      </c>
      <c r="D139" s="189" t="s">
        <v>897</v>
      </c>
      <c r="E139" s="190" t="s">
        <v>1526</v>
      </c>
      <c r="F139" s="191"/>
      <c r="G139" s="206"/>
      <c r="H139" s="180"/>
    </row>
    <row r="140" spans="2:8" ht="32">
      <c r="B140" s="187" t="s">
        <v>4947</v>
      </c>
      <c r="C140" s="188" t="s">
        <v>4948</v>
      </c>
      <c r="D140" s="189" t="s">
        <v>1683</v>
      </c>
      <c r="E140" s="190" t="s">
        <v>1526</v>
      </c>
      <c r="F140" s="191"/>
      <c r="G140" s="206"/>
      <c r="H140" s="180"/>
    </row>
    <row r="141" spans="2:8" ht="32">
      <c r="B141" s="187" t="s">
        <v>4949</v>
      </c>
      <c r="C141" s="188" t="s">
        <v>4950</v>
      </c>
      <c r="D141" s="189" t="s">
        <v>1118</v>
      </c>
      <c r="E141" s="190" t="s">
        <v>1526</v>
      </c>
      <c r="F141" s="191"/>
      <c r="G141" s="206"/>
      <c r="H141" s="180"/>
    </row>
    <row r="142" spans="2:8" ht="32">
      <c r="B142" s="187" t="s">
        <v>4419</v>
      </c>
      <c r="C142" s="188" t="s">
        <v>4951</v>
      </c>
      <c r="D142" s="189" t="s">
        <v>919</v>
      </c>
      <c r="E142" s="190" t="s">
        <v>1526</v>
      </c>
      <c r="F142" s="191"/>
      <c r="G142" s="206"/>
      <c r="H142" s="180"/>
    </row>
    <row r="143" spans="2:8">
      <c r="B143" s="187" t="s">
        <v>4952</v>
      </c>
      <c r="C143" s="188" t="s">
        <v>4953</v>
      </c>
      <c r="D143" s="189" t="s">
        <v>1792</v>
      </c>
      <c r="E143" s="190" t="s">
        <v>1526</v>
      </c>
      <c r="F143" s="191"/>
      <c r="G143" s="206"/>
      <c r="H143" s="180"/>
    </row>
    <row r="144" spans="2:8" ht="32">
      <c r="B144" s="187" t="s">
        <v>4954</v>
      </c>
      <c r="C144" s="188" t="s">
        <v>4955</v>
      </c>
      <c r="D144" s="189" t="s">
        <v>886</v>
      </c>
      <c r="E144" s="190" t="s">
        <v>1846</v>
      </c>
      <c r="F144" s="191"/>
      <c r="G144" s="206"/>
      <c r="H144" s="180"/>
    </row>
    <row r="145" spans="2:8" ht="32">
      <c r="B145" s="187" t="s">
        <v>4956</v>
      </c>
      <c r="C145" s="188" t="s">
        <v>4957</v>
      </c>
      <c r="D145" s="189" t="s">
        <v>897</v>
      </c>
      <c r="E145" s="190" t="s">
        <v>1526</v>
      </c>
      <c r="F145" s="191"/>
      <c r="G145" s="206"/>
      <c r="H145" s="180"/>
    </row>
    <row r="146" spans="2:8" ht="32">
      <c r="B146" s="187" t="s">
        <v>4958</v>
      </c>
      <c r="C146" s="188" t="s">
        <v>4959</v>
      </c>
      <c r="D146" s="189" t="s">
        <v>1118</v>
      </c>
      <c r="E146" s="190" t="s">
        <v>1526</v>
      </c>
      <c r="F146" s="191"/>
      <c r="G146" s="206"/>
      <c r="H146" s="180"/>
    </row>
    <row r="147" spans="2:8" ht="32">
      <c r="B147" s="187" t="s">
        <v>4960</v>
      </c>
      <c r="C147" s="188" t="s">
        <v>4961</v>
      </c>
      <c r="D147" s="189" t="s">
        <v>897</v>
      </c>
      <c r="E147" s="190" t="s">
        <v>1526</v>
      </c>
      <c r="F147" s="191"/>
      <c r="G147" s="206"/>
      <c r="H147" s="180"/>
    </row>
    <row r="148" spans="2:8" ht="32">
      <c r="B148" s="187" t="s">
        <v>4962</v>
      </c>
      <c r="C148" s="188" t="s">
        <v>4963</v>
      </c>
      <c r="D148" s="189" t="s">
        <v>1683</v>
      </c>
      <c r="E148" s="190" t="s">
        <v>1526</v>
      </c>
      <c r="F148" s="191"/>
      <c r="G148" s="206"/>
      <c r="H148" s="180"/>
    </row>
    <row r="149" spans="2:8" ht="32">
      <c r="B149" s="187" t="s">
        <v>4964</v>
      </c>
      <c r="C149" s="188" t="s">
        <v>4965</v>
      </c>
      <c r="D149" s="189" t="s">
        <v>1118</v>
      </c>
      <c r="E149" s="190" t="s">
        <v>1526</v>
      </c>
      <c r="F149" s="191"/>
      <c r="G149" s="206"/>
      <c r="H149" s="180"/>
    </row>
    <row r="150" spans="2:8" ht="32">
      <c r="B150" s="187" t="s">
        <v>4435</v>
      </c>
      <c r="C150" s="188" t="s">
        <v>4966</v>
      </c>
      <c r="D150" s="189" t="s">
        <v>919</v>
      </c>
      <c r="E150" s="190" t="s">
        <v>1526</v>
      </c>
      <c r="F150" s="191"/>
      <c r="G150" s="206"/>
      <c r="H150" s="180"/>
    </row>
    <row r="151" spans="2:8">
      <c r="B151" s="187" t="s">
        <v>4967</v>
      </c>
      <c r="C151" s="188" t="s">
        <v>4968</v>
      </c>
      <c r="D151" s="189" t="s">
        <v>1792</v>
      </c>
      <c r="E151" s="190" t="s">
        <v>1526</v>
      </c>
      <c r="F151" s="191"/>
      <c r="G151" s="206"/>
      <c r="H151" s="180"/>
    </row>
    <row r="152" spans="2:8" ht="32">
      <c r="B152" s="187" t="s">
        <v>4969</v>
      </c>
      <c r="C152" s="188" t="s">
        <v>4970</v>
      </c>
      <c r="D152" s="189" t="s">
        <v>886</v>
      </c>
      <c r="E152" s="190" t="s">
        <v>1846</v>
      </c>
      <c r="F152" s="191"/>
      <c r="G152" s="206"/>
      <c r="H152" s="180"/>
    </row>
    <row r="153" spans="2:8" ht="32">
      <c r="B153" s="187" t="s">
        <v>4971</v>
      </c>
      <c r="C153" s="188" t="s">
        <v>4972</v>
      </c>
      <c r="D153" s="189" t="s">
        <v>897</v>
      </c>
      <c r="E153" s="190" t="s">
        <v>1526</v>
      </c>
      <c r="F153" s="191"/>
      <c r="G153" s="206"/>
      <c r="H153" s="180"/>
    </row>
    <row r="154" spans="2:8" ht="32">
      <c r="B154" s="187" t="s">
        <v>4973</v>
      </c>
      <c r="C154" s="188" t="s">
        <v>4974</v>
      </c>
      <c r="D154" s="189" t="s">
        <v>1118</v>
      </c>
      <c r="E154" s="190" t="s">
        <v>1526</v>
      </c>
      <c r="F154" s="191"/>
      <c r="G154" s="206"/>
      <c r="H154" s="180"/>
    </row>
    <row r="155" spans="2:8" ht="32">
      <c r="B155" s="187" t="s">
        <v>4975</v>
      </c>
      <c r="C155" s="188" t="s">
        <v>4976</v>
      </c>
      <c r="D155" s="189" t="s">
        <v>897</v>
      </c>
      <c r="E155" s="190" t="s">
        <v>1526</v>
      </c>
      <c r="F155" s="191"/>
      <c r="G155" s="206"/>
      <c r="H155" s="180"/>
    </row>
    <row r="156" spans="2:8" ht="32">
      <c r="B156" s="187" t="s">
        <v>4977</v>
      </c>
      <c r="C156" s="188" t="s">
        <v>4978</v>
      </c>
      <c r="D156" s="189" t="s">
        <v>1683</v>
      </c>
      <c r="E156" s="190" t="s">
        <v>1526</v>
      </c>
      <c r="F156" s="191"/>
      <c r="G156" s="206"/>
      <c r="H156" s="180"/>
    </row>
    <row r="157" spans="2:8" ht="32">
      <c r="B157" s="187" t="s">
        <v>4979</v>
      </c>
      <c r="C157" s="188" t="s">
        <v>4980</v>
      </c>
      <c r="D157" s="189" t="s">
        <v>1118</v>
      </c>
      <c r="E157" s="190" t="s">
        <v>1526</v>
      </c>
      <c r="F157" s="191"/>
      <c r="G157" s="206"/>
      <c r="H157" s="180"/>
    </row>
    <row r="158" spans="2:8" ht="32">
      <c r="B158" s="187" t="s">
        <v>4451</v>
      </c>
      <c r="C158" s="188" t="s">
        <v>4981</v>
      </c>
      <c r="D158" s="189" t="s">
        <v>919</v>
      </c>
      <c r="E158" s="190" t="s">
        <v>1526</v>
      </c>
      <c r="F158" s="191"/>
      <c r="G158" s="206"/>
      <c r="H158" s="180"/>
    </row>
    <row r="159" spans="2:8" ht="16.5" thickBot="1">
      <c r="B159" s="187" t="s">
        <v>4982</v>
      </c>
      <c r="C159" s="188" t="s">
        <v>4983</v>
      </c>
      <c r="D159" s="189" t="s">
        <v>1792</v>
      </c>
      <c r="E159" s="190" t="s">
        <v>1526</v>
      </c>
      <c r="F159" s="191"/>
      <c r="G159" s="206"/>
      <c r="H159" s="180"/>
    </row>
    <row r="160" spans="2:8" ht="20.149999999999999" customHeight="1" thickBot="1">
      <c r="B160" s="302" t="s">
        <v>4984</v>
      </c>
      <c r="C160" s="443"/>
      <c r="D160" s="444"/>
      <c r="E160" s="420"/>
      <c r="F160" s="420"/>
      <c r="G160" s="421"/>
      <c r="H160" s="180"/>
    </row>
    <row r="161" spans="2:8" ht="30" customHeight="1">
      <c r="B161" s="181" t="s">
        <v>4985</v>
      </c>
      <c r="C161" s="182" t="s">
        <v>4986</v>
      </c>
      <c r="D161" s="183" t="s">
        <v>1792</v>
      </c>
      <c r="E161" s="184" t="s">
        <v>1526</v>
      </c>
      <c r="F161" s="185"/>
      <c r="G161" s="445" t="s">
        <v>4458</v>
      </c>
      <c r="H161" s="180"/>
    </row>
    <row r="162" spans="2:8">
      <c r="B162" s="187" t="s">
        <v>4459</v>
      </c>
      <c r="C162" s="188" t="s">
        <v>4987</v>
      </c>
      <c r="D162" s="189" t="s">
        <v>897</v>
      </c>
      <c r="E162" s="190" t="s">
        <v>1526</v>
      </c>
      <c r="F162" s="191"/>
      <c r="G162" s="446"/>
      <c r="H162" s="180"/>
    </row>
    <row r="163" spans="2:8">
      <c r="B163" s="187" t="s">
        <v>4461</v>
      </c>
      <c r="C163" s="188" t="s">
        <v>4988</v>
      </c>
      <c r="D163" s="189" t="s">
        <v>2677</v>
      </c>
      <c r="E163" s="190" t="s">
        <v>1526</v>
      </c>
      <c r="F163" s="191"/>
      <c r="G163" s="446"/>
      <c r="H163" s="180"/>
    </row>
    <row r="164" spans="2:8">
      <c r="B164" s="187" t="s">
        <v>4463</v>
      </c>
      <c r="C164" s="188" t="s">
        <v>4989</v>
      </c>
      <c r="D164" s="189" t="s">
        <v>897</v>
      </c>
      <c r="E164" s="190" t="s">
        <v>1526</v>
      </c>
      <c r="F164" s="191"/>
      <c r="G164" s="446"/>
      <c r="H164" s="180"/>
    </row>
    <row r="165" spans="2:8" ht="32">
      <c r="B165" s="187" t="s">
        <v>4990</v>
      </c>
      <c r="C165" s="188" t="s">
        <v>4991</v>
      </c>
      <c r="D165" s="189" t="s">
        <v>886</v>
      </c>
      <c r="E165" s="190" t="s">
        <v>1846</v>
      </c>
      <c r="F165" s="191"/>
      <c r="G165" s="446"/>
      <c r="H165" s="180"/>
    </row>
    <row r="166" spans="2:8" ht="32">
      <c r="B166" s="187" t="s">
        <v>4992</v>
      </c>
      <c r="C166" s="188" t="s">
        <v>4993</v>
      </c>
      <c r="D166" s="189" t="s">
        <v>897</v>
      </c>
      <c r="E166" s="190" t="s">
        <v>1526</v>
      </c>
      <c r="F166" s="191"/>
      <c r="G166" s="446"/>
      <c r="H166" s="180"/>
    </row>
    <row r="167" spans="2:8" ht="32">
      <c r="B167" s="187" t="s">
        <v>4994</v>
      </c>
      <c r="C167" s="188" t="s">
        <v>4995</v>
      </c>
      <c r="D167" s="189" t="s">
        <v>1118</v>
      </c>
      <c r="E167" s="190" t="s">
        <v>1526</v>
      </c>
      <c r="F167" s="191"/>
      <c r="G167" s="446"/>
      <c r="H167" s="180"/>
    </row>
    <row r="168" spans="2:8" ht="32">
      <c r="B168" s="187" t="s">
        <v>4996</v>
      </c>
      <c r="C168" s="188" t="s">
        <v>4997</v>
      </c>
      <c r="D168" s="189" t="s">
        <v>897</v>
      </c>
      <c r="E168" s="190" t="s">
        <v>1526</v>
      </c>
      <c r="F168" s="191"/>
      <c r="G168" s="446"/>
      <c r="H168" s="180"/>
    </row>
    <row r="169" spans="2:8" ht="32">
      <c r="B169" s="187" t="s">
        <v>4998</v>
      </c>
      <c r="C169" s="188" t="s">
        <v>4999</v>
      </c>
      <c r="D169" s="189" t="s">
        <v>1683</v>
      </c>
      <c r="E169" s="190" t="s">
        <v>1526</v>
      </c>
      <c r="F169" s="191"/>
      <c r="G169" s="446"/>
      <c r="H169" s="180"/>
    </row>
    <row r="170" spans="2:8" ht="32">
      <c r="B170" s="187" t="s">
        <v>5000</v>
      </c>
      <c r="C170" s="188" t="s">
        <v>5001</v>
      </c>
      <c r="D170" s="189" t="s">
        <v>1118</v>
      </c>
      <c r="E170" s="190" t="s">
        <v>1526</v>
      </c>
      <c r="F170" s="191"/>
      <c r="G170" s="446"/>
      <c r="H170" s="180"/>
    </row>
    <row r="171" spans="2:8" ht="32">
      <c r="B171" s="187" t="s">
        <v>4477</v>
      </c>
      <c r="C171" s="188" t="s">
        <v>5002</v>
      </c>
      <c r="D171" s="189" t="s">
        <v>919</v>
      </c>
      <c r="E171" s="190" t="s">
        <v>1526</v>
      </c>
      <c r="F171" s="191"/>
      <c r="G171" s="446"/>
      <c r="H171" s="180"/>
    </row>
    <row r="172" spans="2:8">
      <c r="B172" s="187" t="s">
        <v>5003</v>
      </c>
      <c r="C172" s="188" t="s">
        <v>5004</v>
      </c>
      <c r="D172" s="189" t="s">
        <v>1792</v>
      </c>
      <c r="E172" s="190" t="s">
        <v>1526</v>
      </c>
      <c r="F172" s="191"/>
      <c r="G172" s="446"/>
      <c r="H172" s="180"/>
    </row>
    <row r="173" spans="2:8" ht="32">
      <c r="B173" s="187" t="s">
        <v>5005</v>
      </c>
      <c r="C173" s="188" t="s">
        <v>5006</v>
      </c>
      <c r="D173" s="189" t="s">
        <v>886</v>
      </c>
      <c r="E173" s="190" t="s">
        <v>1846</v>
      </c>
      <c r="F173" s="191"/>
      <c r="G173" s="446"/>
      <c r="H173" s="180"/>
    </row>
    <row r="174" spans="2:8" ht="32">
      <c r="B174" s="187" t="s">
        <v>5007</v>
      </c>
      <c r="C174" s="188" t="s">
        <v>5008</v>
      </c>
      <c r="D174" s="189" t="s">
        <v>897</v>
      </c>
      <c r="E174" s="190" t="s">
        <v>1526</v>
      </c>
      <c r="F174" s="191"/>
      <c r="G174" s="446"/>
      <c r="H174" s="180"/>
    </row>
    <row r="175" spans="2:8" ht="32">
      <c r="B175" s="187" t="s">
        <v>5009</v>
      </c>
      <c r="C175" s="188" t="s">
        <v>5010</v>
      </c>
      <c r="D175" s="189" t="s">
        <v>1118</v>
      </c>
      <c r="E175" s="190" t="s">
        <v>1526</v>
      </c>
      <c r="F175" s="191"/>
      <c r="G175" s="446"/>
      <c r="H175" s="180"/>
    </row>
    <row r="176" spans="2:8" ht="32">
      <c r="B176" s="187" t="s">
        <v>5011</v>
      </c>
      <c r="C176" s="188" t="s">
        <v>5012</v>
      </c>
      <c r="D176" s="189" t="s">
        <v>897</v>
      </c>
      <c r="E176" s="190" t="s">
        <v>1526</v>
      </c>
      <c r="F176" s="191"/>
      <c r="G176" s="446"/>
      <c r="H176" s="180"/>
    </row>
    <row r="177" spans="1:8" ht="32">
      <c r="B177" s="187" t="s">
        <v>5013</v>
      </c>
      <c r="C177" s="188" t="s">
        <v>5014</v>
      </c>
      <c r="D177" s="189" t="s">
        <v>1683</v>
      </c>
      <c r="E177" s="190" t="s">
        <v>1526</v>
      </c>
      <c r="F177" s="191"/>
      <c r="G177" s="446"/>
      <c r="H177" s="180"/>
    </row>
    <row r="178" spans="1:8" ht="32">
      <c r="B178" s="187" t="s">
        <v>5015</v>
      </c>
      <c r="C178" s="188" t="s">
        <v>5016</v>
      </c>
      <c r="D178" s="189" t="s">
        <v>1118</v>
      </c>
      <c r="E178" s="190" t="s">
        <v>1526</v>
      </c>
      <c r="F178" s="191"/>
      <c r="G178" s="446"/>
      <c r="H178" s="180"/>
    </row>
    <row r="179" spans="1:8" ht="32">
      <c r="B179" s="187" t="s">
        <v>4493</v>
      </c>
      <c r="C179" s="188" t="s">
        <v>5017</v>
      </c>
      <c r="D179" s="189" t="s">
        <v>919</v>
      </c>
      <c r="E179" s="190" t="s">
        <v>1526</v>
      </c>
      <c r="F179" s="191"/>
      <c r="G179" s="446"/>
      <c r="H179" s="180"/>
    </row>
    <row r="180" spans="1:8">
      <c r="B180" s="187" t="s">
        <v>5018</v>
      </c>
      <c r="C180" s="188" t="s">
        <v>5019</v>
      </c>
      <c r="D180" s="189" t="s">
        <v>1792</v>
      </c>
      <c r="E180" s="190" t="s">
        <v>1526</v>
      </c>
      <c r="F180" s="191"/>
      <c r="G180" s="446"/>
      <c r="H180" s="180"/>
    </row>
    <row r="181" spans="1:8" ht="32">
      <c r="B181" s="187" t="s">
        <v>5020</v>
      </c>
      <c r="C181" s="188" t="s">
        <v>5021</v>
      </c>
      <c r="D181" s="189" t="s">
        <v>886</v>
      </c>
      <c r="E181" s="190" t="s">
        <v>1846</v>
      </c>
      <c r="F181" s="191"/>
      <c r="G181" s="446"/>
      <c r="H181" s="180"/>
    </row>
    <row r="182" spans="1:8" ht="32">
      <c r="B182" s="187" t="s">
        <v>5022</v>
      </c>
      <c r="C182" s="188" t="s">
        <v>5023</v>
      </c>
      <c r="D182" s="189" t="s">
        <v>897</v>
      </c>
      <c r="E182" s="190" t="s">
        <v>1526</v>
      </c>
      <c r="F182" s="191"/>
      <c r="G182" s="446"/>
      <c r="H182" s="180"/>
    </row>
    <row r="183" spans="1:8" ht="32">
      <c r="B183" s="187" t="s">
        <v>5024</v>
      </c>
      <c r="C183" s="188" t="s">
        <v>5025</v>
      </c>
      <c r="D183" s="189" t="s">
        <v>1118</v>
      </c>
      <c r="E183" s="190" t="s">
        <v>1526</v>
      </c>
      <c r="F183" s="191"/>
      <c r="G183" s="446"/>
      <c r="H183" s="180"/>
    </row>
    <row r="184" spans="1:8" ht="32">
      <c r="B184" s="187" t="s">
        <v>5026</v>
      </c>
      <c r="C184" s="188" t="s">
        <v>5027</v>
      </c>
      <c r="D184" s="189" t="s">
        <v>897</v>
      </c>
      <c r="E184" s="190" t="s">
        <v>1526</v>
      </c>
      <c r="F184" s="191"/>
      <c r="G184" s="446"/>
      <c r="H184" s="180"/>
    </row>
    <row r="185" spans="1:8" ht="32">
      <c r="B185" s="187" t="s">
        <v>5028</v>
      </c>
      <c r="C185" s="188" t="s">
        <v>5029</v>
      </c>
      <c r="D185" s="189" t="s">
        <v>1683</v>
      </c>
      <c r="E185" s="190" t="s">
        <v>1526</v>
      </c>
      <c r="F185" s="191"/>
      <c r="G185" s="446"/>
      <c r="H185" s="180"/>
    </row>
    <row r="186" spans="1:8" ht="32">
      <c r="B186" s="187" t="s">
        <v>5030</v>
      </c>
      <c r="C186" s="188" t="s">
        <v>5031</v>
      </c>
      <c r="D186" s="189" t="s">
        <v>1118</v>
      </c>
      <c r="E186" s="190" t="s">
        <v>1526</v>
      </c>
      <c r="F186" s="191"/>
      <c r="G186" s="446"/>
      <c r="H186" s="180"/>
    </row>
    <row r="187" spans="1:8" ht="32">
      <c r="B187" s="187" t="s">
        <v>4509</v>
      </c>
      <c r="C187" s="188" t="s">
        <v>5032</v>
      </c>
      <c r="D187" s="189" t="s">
        <v>919</v>
      </c>
      <c r="E187" s="190" t="s">
        <v>1526</v>
      </c>
      <c r="F187" s="191"/>
      <c r="G187" s="446"/>
      <c r="H187" s="180"/>
    </row>
    <row r="188" spans="1:8" ht="16.5" thickBot="1">
      <c r="B188" s="187" t="s">
        <v>5033</v>
      </c>
      <c r="C188" s="188" t="s">
        <v>5034</v>
      </c>
      <c r="D188" s="189" t="s">
        <v>1792</v>
      </c>
      <c r="E188" s="190" t="s">
        <v>1526</v>
      </c>
      <c r="F188" s="191"/>
      <c r="G188" s="446"/>
      <c r="H188" s="180"/>
    </row>
    <row r="189" spans="1:8" s="42" customFormat="1" ht="18">
      <c r="A189" s="6"/>
      <c r="B189" s="447" t="s">
        <v>5035</v>
      </c>
      <c r="C189" s="448"/>
      <c r="D189" s="402"/>
      <c r="E189" s="242"/>
      <c r="F189" s="242"/>
      <c r="G189" s="329"/>
      <c r="H189" s="180"/>
    </row>
    <row r="190" spans="1:8" s="42" customFormat="1" ht="18.5" thickBot="1">
      <c r="A190" s="6"/>
      <c r="B190" s="449" t="s">
        <v>4684</v>
      </c>
      <c r="C190" s="450"/>
      <c r="D190" s="276"/>
      <c r="E190" s="249"/>
      <c r="F190" s="249"/>
      <c r="G190" s="273"/>
      <c r="H190" s="180"/>
    </row>
    <row r="191" spans="1:8" s="42" customFormat="1" ht="20.149999999999999" customHeight="1" thickBot="1">
      <c r="A191" s="6"/>
      <c r="B191" s="302" t="s">
        <v>4873</v>
      </c>
      <c r="C191" s="443"/>
      <c r="D191" s="444"/>
      <c r="E191" s="420"/>
      <c r="F191" s="420"/>
      <c r="G191" s="421"/>
      <c r="H191" s="180"/>
    </row>
    <row r="192" spans="1:8">
      <c r="B192" s="181" t="s">
        <v>4335</v>
      </c>
      <c r="C192" s="182" t="s">
        <v>5036</v>
      </c>
      <c r="D192" s="183" t="s">
        <v>897</v>
      </c>
      <c r="E192" s="184" t="s">
        <v>1526</v>
      </c>
      <c r="F192" s="185"/>
      <c r="G192" s="213" t="s">
        <v>5037</v>
      </c>
      <c r="H192" s="180"/>
    </row>
    <row r="193" spans="2:8">
      <c r="B193" s="187" t="s">
        <v>4337</v>
      </c>
      <c r="C193" s="188" t="s">
        <v>5038</v>
      </c>
      <c r="D193" s="189" t="s">
        <v>2677</v>
      </c>
      <c r="E193" s="190" t="s">
        <v>1526</v>
      </c>
      <c r="F193" s="191"/>
      <c r="G193" s="206"/>
      <c r="H193" s="180"/>
    </row>
    <row r="194" spans="2:8">
      <c r="B194" s="187" t="s">
        <v>4340</v>
      </c>
      <c r="C194" s="188" t="s">
        <v>5039</v>
      </c>
      <c r="D194" s="189" t="s">
        <v>897</v>
      </c>
      <c r="E194" s="190" t="s">
        <v>1526</v>
      </c>
      <c r="F194" s="191"/>
      <c r="G194" s="206"/>
      <c r="H194" s="180"/>
    </row>
    <row r="195" spans="2:8" ht="32">
      <c r="B195" s="187" t="s">
        <v>4880</v>
      </c>
      <c r="C195" s="188" t="s">
        <v>5040</v>
      </c>
      <c r="D195" s="189" t="s">
        <v>886</v>
      </c>
      <c r="E195" s="190" t="s">
        <v>1846</v>
      </c>
      <c r="F195" s="191"/>
      <c r="G195" s="206"/>
      <c r="H195" s="180"/>
    </row>
    <row r="196" spans="2:8" ht="32">
      <c r="B196" s="187" t="s">
        <v>4882</v>
      </c>
      <c r="C196" s="188" t="s">
        <v>5041</v>
      </c>
      <c r="D196" s="189" t="s">
        <v>897</v>
      </c>
      <c r="E196" s="190" t="s">
        <v>1526</v>
      </c>
      <c r="F196" s="191"/>
      <c r="G196" s="206"/>
      <c r="H196" s="180"/>
    </row>
    <row r="197" spans="2:8" ht="32">
      <c r="B197" s="187" t="s">
        <v>4885</v>
      </c>
      <c r="C197" s="188" t="s">
        <v>5042</v>
      </c>
      <c r="D197" s="189" t="s">
        <v>1118</v>
      </c>
      <c r="E197" s="190" t="s">
        <v>1526</v>
      </c>
      <c r="F197" s="191"/>
      <c r="G197" s="206"/>
      <c r="H197" s="180"/>
    </row>
    <row r="198" spans="2:8" ht="32">
      <c r="B198" s="187" t="s">
        <v>4888</v>
      </c>
      <c r="C198" s="188" t="s">
        <v>5043</v>
      </c>
      <c r="D198" s="189" t="s">
        <v>897</v>
      </c>
      <c r="E198" s="190" t="s">
        <v>1526</v>
      </c>
      <c r="F198" s="191"/>
      <c r="G198" s="206"/>
      <c r="H198" s="180"/>
    </row>
    <row r="199" spans="2:8" ht="32">
      <c r="B199" s="187" t="s">
        <v>4891</v>
      </c>
      <c r="C199" s="188" t="s">
        <v>5044</v>
      </c>
      <c r="D199" s="189" t="s">
        <v>1683</v>
      </c>
      <c r="E199" s="190" t="s">
        <v>1526</v>
      </c>
      <c r="F199" s="191"/>
      <c r="G199" s="206"/>
      <c r="H199" s="180"/>
    </row>
    <row r="200" spans="2:8" ht="32">
      <c r="B200" s="187" t="s">
        <v>4894</v>
      </c>
      <c r="C200" s="188" t="s">
        <v>5045</v>
      </c>
      <c r="D200" s="189" t="s">
        <v>1118</v>
      </c>
      <c r="E200" s="190" t="s">
        <v>1526</v>
      </c>
      <c r="F200" s="191"/>
      <c r="G200" s="206"/>
      <c r="H200" s="180"/>
    </row>
    <row r="201" spans="2:8" ht="32">
      <c r="B201" s="187" t="s">
        <v>4358</v>
      </c>
      <c r="C201" s="188" t="s">
        <v>5046</v>
      </c>
      <c r="D201" s="189" t="s">
        <v>919</v>
      </c>
      <c r="E201" s="190" t="s">
        <v>1526</v>
      </c>
      <c r="F201" s="191"/>
      <c r="G201" s="206"/>
      <c r="H201" s="180"/>
    </row>
    <row r="202" spans="2:8">
      <c r="B202" s="187" t="s">
        <v>4899</v>
      </c>
      <c r="C202" s="188" t="s">
        <v>5047</v>
      </c>
      <c r="D202" s="189" t="s">
        <v>1792</v>
      </c>
      <c r="E202" s="190" t="s">
        <v>1526</v>
      </c>
      <c r="F202" s="191"/>
      <c r="G202" s="206"/>
      <c r="H202" s="180"/>
    </row>
    <row r="203" spans="2:8" ht="32">
      <c r="B203" s="187" t="s">
        <v>4902</v>
      </c>
      <c r="C203" s="188" t="s">
        <v>5048</v>
      </c>
      <c r="D203" s="189" t="s">
        <v>886</v>
      </c>
      <c r="E203" s="190" t="s">
        <v>1846</v>
      </c>
      <c r="F203" s="191"/>
      <c r="G203" s="206"/>
      <c r="H203" s="180"/>
    </row>
    <row r="204" spans="2:8" ht="32">
      <c r="B204" s="187" t="s">
        <v>4904</v>
      </c>
      <c r="C204" s="188" t="s">
        <v>5049</v>
      </c>
      <c r="D204" s="189" t="s">
        <v>897</v>
      </c>
      <c r="E204" s="190" t="s">
        <v>1526</v>
      </c>
      <c r="F204" s="191"/>
      <c r="G204" s="206"/>
      <c r="H204" s="180"/>
    </row>
    <row r="205" spans="2:8" ht="32">
      <c r="B205" s="187" t="s">
        <v>4906</v>
      </c>
      <c r="C205" s="188" t="s">
        <v>5050</v>
      </c>
      <c r="D205" s="189" t="s">
        <v>1118</v>
      </c>
      <c r="E205" s="190" t="s">
        <v>1526</v>
      </c>
      <c r="F205" s="191"/>
      <c r="G205" s="206"/>
      <c r="H205" s="180"/>
    </row>
    <row r="206" spans="2:8" ht="32">
      <c r="B206" s="187" t="s">
        <v>4908</v>
      </c>
      <c r="C206" s="188" t="s">
        <v>5051</v>
      </c>
      <c r="D206" s="189" t="s">
        <v>897</v>
      </c>
      <c r="E206" s="190" t="s">
        <v>1526</v>
      </c>
      <c r="F206" s="191"/>
      <c r="G206" s="206"/>
      <c r="H206" s="180"/>
    </row>
    <row r="207" spans="2:8" ht="32">
      <c r="B207" s="187" t="s">
        <v>4910</v>
      </c>
      <c r="C207" s="188" t="s">
        <v>5052</v>
      </c>
      <c r="D207" s="189" t="s">
        <v>1683</v>
      </c>
      <c r="E207" s="190" t="s">
        <v>1526</v>
      </c>
      <c r="F207" s="191"/>
      <c r="G207" s="206"/>
      <c r="H207" s="180"/>
    </row>
    <row r="208" spans="2:8" ht="32">
      <c r="B208" s="187" t="s">
        <v>4912</v>
      </c>
      <c r="C208" s="188" t="s">
        <v>5053</v>
      </c>
      <c r="D208" s="189" t="s">
        <v>1118</v>
      </c>
      <c r="E208" s="190" t="s">
        <v>1526</v>
      </c>
      <c r="F208" s="191"/>
      <c r="G208" s="206"/>
      <c r="H208" s="180"/>
    </row>
    <row r="209" spans="1:8" ht="32">
      <c r="B209" s="187" t="s">
        <v>4376</v>
      </c>
      <c r="C209" s="188" t="s">
        <v>5054</v>
      </c>
      <c r="D209" s="189" t="s">
        <v>919</v>
      </c>
      <c r="E209" s="190" t="s">
        <v>1526</v>
      </c>
      <c r="F209" s="191"/>
      <c r="G209" s="206"/>
      <c r="H209" s="180"/>
    </row>
    <row r="210" spans="1:8">
      <c r="B210" s="187" t="s">
        <v>4915</v>
      </c>
      <c r="C210" s="188" t="s">
        <v>5055</v>
      </c>
      <c r="D210" s="189" t="s">
        <v>1792</v>
      </c>
      <c r="E210" s="190" t="s">
        <v>1526</v>
      </c>
      <c r="F210" s="191"/>
      <c r="G210" s="206"/>
      <c r="H210" s="180"/>
    </row>
    <row r="211" spans="1:8" ht="32">
      <c r="B211" s="187" t="s">
        <v>4917</v>
      </c>
      <c r="C211" s="188" t="s">
        <v>5056</v>
      </c>
      <c r="D211" s="189" t="s">
        <v>886</v>
      </c>
      <c r="E211" s="190" t="s">
        <v>1846</v>
      </c>
      <c r="F211" s="191"/>
      <c r="G211" s="206"/>
      <c r="H211" s="180"/>
    </row>
    <row r="212" spans="1:8" ht="32">
      <c r="B212" s="187" t="s">
        <v>4919</v>
      </c>
      <c r="C212" s="188" t="s">
        <v>5057</v>
      </c>
      <c r="D212" s="189" t="s">
        <v>897</v>
      </c>
      <c r="E212" s="190" t="s">
        <v>1526</v>
      </c>
      <c r="F212" s="191"/>
      <c r="G212" s="206"/>
      <c r="H212" s="180"/>
    </row>
    <row r="213" spans="1:8" ht="32">
      <c r="B213" s="187" t="s">
        <v>4921</v>
      </c>
      <c r="C213" s="188" t="s">
        <v>5058</v>
      </c>
      <c r="D213" s="189" t="s">
        <v>1118</v>
      </c>
      <c r="E213" s="190" t="s">
        <v>1526</v>
      </c>
      <c r="F213" s="191"/>
      <c r="G213" s="206"/>
      <c r="H213" s="180"/>
    </row>
    <row r="214" spans="1:8" ht="32">
      <c r="B214" s="187" t="s">
        <v>4923</v>
      </c>
      <c r="C214" s="188" t="s">
        <v>5059</v>
      </c>
      <c r="D214" s="189" t="s">
        <v>897</v>
      </c>
      <c r="E214" s="190" t="s">
        <v>1526</v>
      </c>
      <c r="F214" s="191"/>
      <c r="G214" s="206"/>
      <c r="H214" s="180"/>
    </row>
    <row r="215" spans="1:8" ht="32">
      <c r="B215" s="187" t="s">
        <v>4925</v>
      </c>
      <c r="C215" s="188" t="s">
        <v>5060</v>
      </c>
      <c r="D215" s="189" t="s">
        <v>1683</v>
      </c>
      <c r="E215" s="190" t="s">
        <v>1526</v>
      </c>
      <c r="F215" s="191"/>
      <c r="G215" s="206"/>
      <c r="H215" s="180"/>
    </row>
    <row r="216" spans="1:8" ht="32">
      <c r="B216" s="187" t="s">
        <v>4927</v>
      </c>
      <c r="C216" s="188" t="s">
        <v>5061</v>
      </c>
      <c r="D216" s="189" t="s">
        <v>1118</v>
      </c>
      <c r="E216" s="190" t="s">
        <v>1526</v>
      </c>
      <c r="F216" s="191"/>
      <c r="G216" s="206"/>
      <c r="H216" s="180"/>
    </row>
    <row r="217" spans="1:8" ht="32">
      <c r="B217" s="187" t="s">
        <v>4393</v>
      </c>
      <c r="C217" s="188" t="s">
        <v>5062</v>
      </c>
      <c r="D217" s="189" t="s">
        <v>919</v>
      </c>
      <c r="E217" s="190" t="s">
        <v>1526</v>
      </c>
      <c r="F217" s="191"/>
      <c r="G217" s="206"/>
      <c r="H217" s="180"/>
    </row>
    <row r="218" spans="1:8" ht="16.5" thickBot="1">
      <c r="B218" s="187" t="s">
        <v>4930</v>
      </c>
      <c r="C218" s="188" t="s">
        <v>5063</v>
      </c>
      <c r="D218" s="189" t="s">
        <v>1792</v>
      </c>
      <c r="E218" s="190" t="s">
        <v>1526</v>
      </c>
      <c r="F218" s="191"/>
      <c r="G218" s="206"/>
      <c r="H218" s="180"/>
    </row>
    <row r="219" spans="1:8" s="42" customFormat="1" ht="20.149999999999999" customHeight="1" thickBot="1">
      <c r="A219" s="6"/>
      <c r="B219" s="302" t="s">
        <v>4932</v>
      </c>
      <c r="C219" s="443"/>
      <c r="D219" s="444"/>
      <c r="E219" s="420"/>
      <c r="F219" s="420"/>
      <c r="G219" s="421"/>
      <c r="H219" s="180"/>
    </row>
    <row r="220" spans="1:8">
      <c r="B220" s="181" t="s">
        <v>4933</v>
      </c>
      <c r="C220" s="182" t="s">
        <v>5064</v>
      </c>
      <c r="D220" s="183" t="s">
        <v>1792</v>
      </c>
      <c r="E220" s="184" t="s">
        <v>1526</v>
      </c>
      <c r="F220" s="185"/>
      <c r="G220" s="213" t="s">
        <v>5065</v>
      </c>
      <c r="H220" s="180"/>
    </row>
    <row r="221" spans="1:8">
      <c r="B221" s="187" t="s">
        <v>4400</v>
      </c>
      <c r="C221" s="188" t="s">
        <v>5066</v>
      </c>
      <c r="D221" s="189" t="s">
        <v>897</v>
      </c>
      <c r="E221" s="190" t="s">
        <v>1526</v>
      </c>
      <c r="F221" s="191"/>
      <c r="G221" s="206"/>
      <c r="H221" s="180"/>
    </row>
    <row r="222" spans="1:8">
      <c r="B222" s="187" t="s">
        <v>4403</v>
      </c>
      <c r="C222" s="188" t="s">
        <v>5067</v>
      </c>
      <c r="D222" s="189" t="s">
        <v>2677</v>
      </c>
      <c r="E222" s="190" t="s">
        <v>1526</v>
      </c>
      <c r="F222" s="191"/>
      <c r="G222" s="206"/>
      <c r="H222" s="180"/>
    </row>
    <row r="223" spans="1:8">
      <c r="B223" s="187" t="s">
        <v>4405</v>
      </c>
      <c r="C223" s="188" t="s">
        <v>5068</v>
      </c>
      <c r="D223" s="189" t="s">
        <v>897</v>
      </c>
      <c r="E223" s="190" t="s">
        <v>1526</v>
      </c>
      <c r="F223" s="191"/>
      <c r="G223" s="206"/>
      <c r="H223" s="180"/>
    </row>
    <row r="224" spans="1:8" ht="32">
      <c r="B224" s="187" t="s">
        <v>4939</v>
      </c>
      <c r="C224" s="188" t="s">
        <v>5069</v>
      </c>
      <c r="D224" s="189" t="s">
        <v>886</v>
      </c>
      <c r="E224" s="190" t="s">
        <v>1846</v>
      </c>
      <c r="F224" s="191"/>
      <c r="G224" s="206"/>
      <c r="H224" s="180"/>
    </row>
    <row r="225" spans="2:8" ht="32">
      <c r="B225" s="187" t="s">
        <v>4941</v>
      </c>
      <c r="C225" s="188" t="s">
        <v>5070</v>
      </c>
      <c r="D225" s="189" t="s">
        <v>897</v>
      </c>
      <c r="E225" s="190" t="s">
        <v>1526</v>
      </c>
      <c r="F225" s="191"/>
      <c r="G225" s="206"/>
      <c r="H225" s="180"/>
    </row>
    <row r="226" spans="2:8" ht="32">
      <c r="B226" s="187" t="s">
        <v>4943</v>
      </c>
      <c r="C226" s="188" t="s">
        <v>5071</v>
      </c>
      <c r="D226" s="189" t="s">
        <v>1118</v>
      </c>
      <c r="E226" s="190" t="s">
        <v>1526</v>
      </c>
      <c r="F226" s="191"/>
      <c r="G226" s="206"/>
      <c r="H226" s="180"/>
    </row>
    <row r="227" spans="2:8" ht="32">
      <c r="B227" s="187" t="s">
        <v>4945</v>
      </c>
      <c r="C227" s="188" t="s">
        <v>5072</v>
      </c>
      <c r="D227" s="189" t="s">
        <v>897</v>
      </c>
      <c r="E227" s="190" t="s">
        <v>1526</v>
      </c>
      <c r="F227" s="191"/>
      <c r="G227" s="206"/>
      <c r="H227" s="180"/>
    </row>
    <row r="228" spans="2:8" ht="32">
      <c r="B228" s="187" t="s">
        <v>4947</v>
      </c>
      <c r="C228" s="188" t="s">
        <v>5073</v>
      </c>
      <c r="D228" s="189" t="s">
        <v>1683</v>
      </c>
      <c r="E228" s="190" t="s">
        <v>1526</v>
      </c>
      <c r="F228" s="191"/>
      <c r="G228" s="206"/>
      <c r="H228" s="180"/>
    </row>
    <row r="229" spans="2:8" ht="32">
      <c r="B229" s="187" t="s">
        <v>4949</v>
      </c>
      <c r="C229" s="188" t="s">
        <v>5074</v>
      </c>
      <c r="D229" s="189" t="s">
        <v>1118</v>
      </c>
      <c r="E229" s="190" t="s">
        <v>1526</v>
      </c>
      <c r="F229" s="191"/>
      <c r="G229" s="206"/>
      <c r="H229" s="180"/>
    </row>
    <row r="230" spans="2:8" ht="32">
      <c r="B230" s="187" t="s">
        <v>4419</v>
      </c>
      <c r="C230" s="188" t="s">
        <v>5075</v>
      </c>
      <c r="D230" s="189" t="s">
        <v>919</v>
      </c>
      <c r="E230" s="190" t="s">
        <v>1526</v>
      </c>
      <c r="F230" s="191"/>
      <c r="G230" s="206"/>
      <c r="H230" s="180"/>
    </row>
    <row r="231" spans="2:8">
      <c r="B231" s="187" t="s">
        <v>4952</v>
      </c>
      <c r="C231" s="188" t="s">
        <v>5076</v>
      </c>
      <c r="D231" s="189" t="s">
        <v>1792</v>
      </c>
      <c r="E231" s="190" t="s">
        <v>1526</v>
      </c>
      <c r="F231" s="191"/>
      <c r="G231" s="206"/>
      <c r="H231" s="180"/>
    </row>
    <row r="232" spans="2:8" ht="32">
      <c r="B232" s="187" t="s">
        <v>4954</v>
      </c>
      <c r="C232" s="188" t="s">
        <v>5077</v>
      </c>
      <c r="D232" s="189" t="s">
        <v>886</v>
      </c>
      <c r="E232" s="190" t="s">
        <v>1846</v>
      </c>
      <c r="F232" s="191"/>
      <c r="G232" s="206"/>
      <c r="H232" s="180"/>
    </row>
    <row r="233" spans="2:8" ht="32">
      <c r="B233" s="187" t="s">
        <v>4956</v>
      </c>
      <c r="C233" s="188" t="s">
        <v>5078</v>
      </c>
      <c r="D233" s="189" t="s">
        <v>897</v>
      </c>
      <c r="E233" s="190" t="s">
        <v>1526</v>
      </c>
      <c r="F233" s="191"/>
      <c r="G233" s="206"/>
      <c r="H233" s="180"/>
    </row>
    <row r="234" spans="2:8" ht="32">
      <c r="B234" s="187" t="s">
        <v>4958</v>
      </c>
      <c r="C234" s="188" t="s">
        <v>5079</v>
      </c>
      <c r="D234" s="189" t="s">
        <v>1118</v>
      </c>
      <c r="E234" s="190" t="s">
        <v>1526</v>
      </c>
      <c r="F234" s="191"/>
      <c r="G234" s="206"/>
      <c r="H234" s="180"/>
    </row>
    <row r="235" spans="2:8" ht="32">
      <c r="B235" s="187" t="s">
        <v>4960</v>
      </c>
      <c r="C235" s="188" t="s">
        <v>5080</v>
      </c>
      <c r="D235" s="189" t="s">
        <v>897</v>
      </c>
      <c r="E235" s="190" t="s">
        <v>1526</v>
      </c>
      <c r="F235" s="191"/>
      <c r="G235" s="206"/>
      <c r="H235" s="180"/>
    </row>
    <row r="236" spans="2:8" ht="32">
      <c r="B236" s="187" t="s">
        <v>4962</v>
      </c>
      <c r="C236" s="188" t="s">
        <v>5081</v>
      </c>
      <c r="D236" s="189" t="s">
        <v>1683</v>
      </c>
      <c r="E236" s="190" t="s">
        <v>1526</v>
      </c>
      <c r="F236" s="191"/>
      <c r="G236" s="206"/>
      <c r="H236" s="180"/>
    </row>
    <row r="237" spans="2:8" ht="32">
      <c r="B237" s="187" t="s">
        <v>4964</v>
      </c>
      <c r="C237" s="188" t="s">
        <v>5082</v>
      </c>
      <c r="D237" s="189" t="s">
        <v>1118</v>
      </c>
      <c r="E237" s="190" t="s">
        <v>1526</v>
      </c>
      <c r="F237" s="191"/>
      <c r="G237" s="206"/>
      <c r="H237" s="180"/>
    </row>
    <row r="238" spans="2:8" ht="32">
      <c r="B238" s="187" t="s">
        <v>4435</v>
      </c>
      <c r="C238" s="188" t="s">
        <v>5083</v>
      </c>
      <c r="D238" s="189" t="s">
        <v>919</v>
      </c>
      <c r="E238" s="190" t="s">
        <v>1526</v>
      </c>
      <c r="F238" s="191"/>
      <c r="G238" s="206"/>
      <c r="H238" s="180"/>
    </row>
    <row r="239" spans="2:8">
      <c r="B239" s="187" t="s">
        <v>4967</v>
      </c>
      <c r="C239" s="188" t="s">
        <v>5084</v>
      </c>
      <c r="D239" s="189" t="s">
        <v>1792</v>
      </c>
      <c r="E239" s="190" t="s">
        <v>1526</v>
      </c>
      <c r="F239" s="191"/>
      <c r="G239" s="206"/>
      <c r="H239" s="180"/>
    </row>
    <row r="240" spans="2:8" ht="32">
      <c r="B240" s="187" t="s">
        <v>4969</v>
      </c>
      <c r="C240" s="188" t="s">
        <v>5085</v>
      </c>
      <c r="D240" s="189" t="s">
        <v>886</v>
      </c>
      <c r="E240" s="190" t="s">
        <v>1846</v>
      </c>
      <c r="F240" s="191"/>
      <c r="G240" s="206"/>
      <c r="H240" s="180"/>
    </row>
    <row r="241" spans="1:8" ht="32">
      <c r="B241" s="187" t="s">
        <v>4971</v>
      </c>
      <c r="C241" s="188" t="s">
        <v>5086</v>
      </c>
      <c r="D241" s="189" t="s">
        <v>897</v>
      </c>
      <c r="E241" s="190" t="s">
        <v>1526</v>
      </c>
      <c r="F241" s="191"/>
      <c r="G241" s="206"/>
      <c r="H241" s="180"/>
    </row>
    <row r="242" spans="1:8" ht="32">
      <c r="B242" s="187" t="s">
        <v>4973</v>
      </c>
      <c r="C242" s="188" t="s">
        <v>5087</v>
      </c>
      <c r="D242" s="189" t="s">
        <v>1118</v>
      </c>
      <c r="E242" s="190" t="s">
        <v>1526</v>
      </c>
      <c r="F242" s="191"/>
      <c r="G242" s="206"/>
      <c r="H242" s="180"/>
    </row>
    <row r="243" spans="1:8" ht="32">
      <c r="B243" s="187" t="s">
        <v>4975</v>
      </c>
      <c r="C243" s="188" t="s">
        <v>5088</v>
      </c>
      <c r="D243" s="189" t="s">
        <v>897</v>
      </c>
      <c r="E243" s="190" t="s">
        <v>1526</v>
      </c>
      <c r="F243" s="191"/>
      <c r="G243" s="206"/>
      <c r="H243" s="180"/>
    </row>
    <row r="244" spans="1:8" ht="32">
      <c r="B244" s="187" t="s">
        <v>4977</v>
      </c>
      <c r="C244" s="188" t="s">
        <v>5089</v>
      </c>
      <c r="D244" s="189" t="s">
        <v>1683</v>
      </c>
      <c r="E244" s="190" t="s">
        <v>1526</v>
      </c>
      <c r="F244" s="191"/>
      <c r="G244" s="206"/>
      <c r="H244" s="180"/>
    </row>
    <row r="245" spans="1:8" ht="32">
      <c r="B245" s="187" t="s">
        <v>4979</v>
      </c>
      <c r="C245" s="188" t="s">
        <v>5090</v>
      </c>
      <c r="D245" s="189" t="s">
        <v>1118</v>
      </c>
      <c r="E245" s="190" t="s">
        <v>1526</v>
      </c>
      <c r="F245" s="191"/>
      <c r="G245" s="206"/>
      <c r="H245" s="180"/>
    </row>
    <row r="246" spans="1:8" ht="32">
      <c r="B246" s="187" t="s">
        <v>4451</v>
      </c>
      <c r="C246" s="188" t="s">
        <v>5091</v>
      </c>
      <c r="D246" s="189" t="s">
        <v>919</v>
      </c>
      <c r="E246" s="190" t="s">
        <v>1526</v>
      </c>
      <c r="F246" s="191"/>
      <c r="G246" s="206"/>
      <c r="H246" s="180"/>
    </row>
    <row r="247" spans="1:8" ht="16.5" thickBot="1">
      <c r="B247" s="187" t="s">
        <v>4982</v>
      </c>
      <c r="C247" s="188" t="s">
        <v>5092</v>
      </c>
      <c r="D247" s="189" t="s">
        <v>1792</v>
      </c>
      <c r="E247" s="190" t="s">
        <v>1526</v>
      </c>
      <c r="F247" s="191"/>
      <c r="G247" s="206"/>
      <c r="H247" s="180"/>
    </row>
    <row r="248" spans="1:8" s="42" customFormat="1" ht="20.149999999999999" customHeight="1" thickBot="1">
      <c r="A248" s="6"/>
      <c r="B248" s="302" t="s">
        <v>4984</v>
      </c>
      <c r="C248" s="443"/>
      <c r="D248" s="444"/>
      <c r="E248" s="420"/>
      <c r="F248" s="420"/>
      <c r="G248" s="421"/>
      <c r="H248" s="180"/>
    </row>
    <row r="249" spans="1:8">
      <c r="B249" s="181" t="s">
        <v>4985</v>
      </c>
      <c r="C249" s="182" t="s">
        <v>5093</v>
      </c>
      <c r="D249" s="183" t="s">
        <v>1792</v>
      </c>
      <c r="E249" s="184" t="s">
        <v>1526</v>
      </c>
      <c r="F249" s="185"/>
      <c r="G249" s="213" t="s">
        <v>5094</v>
      </c>
      <c r="H249" s="180"/>
    </row>
    <row r="250" spans="1:8">
      <c r="B250" s="187" t="s">
        <v>4459</v>
      </c>
      <c r="C250" s="188" t="s">
        <v>5095</v>
      </c>
      <c r="D250" s="189" t="s">
        <v>897</v>
      </c>
      <c r="E250" s="190" t="s">
        <v>1526</v>
      </c>
      <c r="F250" s="191"/>
      <c r="G250" s="206"/>
      <c r="H250" s="180"/>
    </row>
    <row r="251" spans="1:8">
      <c r="B251" s="187" t="s">
        <v>4461</v>
      </c>
      <c r="C251" s="188" t="s">
        <v>5096</v>
      </c>
      <c r="D251" s="189" t="s">
        <v>2677</v>
      </c>
      <c r="E251" s="190" t="s">
        <v>1526</v>
      </c>
      <c r="F251" s="191"/>
      <c r="G251" s="206"/>
      <c r="H251" s="180"/>
    </row>
    <row r="252" spans="1:8">
      <c r="B252" s="187" t="s">
        <v>4463</v>
      </c>
      <c r="C252" s="188" t="s">
        <v>5097</v>
      </c>
      <c r="D252" s="189" t="s">
        <v>897</v>
      </c>
      <c r="E252" s="190" t="s">
        <v>1526</v>
      </c>
      <c r="F252" s="191"/>
      <c r="G252" s="206"/>
      <c r="H252" s="180"/>
    </row>
    <row r="253" spans="1:8" ht="32">
      <c r="B253" s="187" t="s">
        <v>4990</v>
      </c>
      <c r="C253" s="188" t="s">
        <v>5098</v>
      </c>
      <c r="D253" s="189" t="s">
        <v>886</v>
      </c>
      <c r="E253" s="190" t="s">
        <v>1846</v>
      </c>
      <c r="F253" s="191"/>
      <c r="G253" s="206"/>
      <c r="H253" s="180"/>
    </row>
    <row r="254" spans="1:8" ht="32">
      <c r="B254" s="187" t="s">
        <v>4992</v>
      </c>
      <c r="C254" s="188" t="s">
        <v>5099</v>
      </c>
      <c r="D254" s="189" t="s">
        <v>897</v>
      </c>
      <c r="E254" s="190" t="s">
        <v>1526</v>
      </c>
      <c r="F254" s="191"/>
      <c r="G254" s="206"/>
      <c r="H254" s="180"/>
    </row>
    <row r="255" spans="1:8" ht="32">
      <c r="B255" s="187" t="s">
        <v>4994</v>
      </c>
      <c r="C255" s="188" t="s">
        <v>5100</v>
      </c>
      <c r="D255" s="189" t="s">
        <v>1118</v>
      </c>
      <c r="E255" s="190" t="s">
        <v>1526</v>
      </c>
      <c r="F255" s="191"/>
      <c r="G255" s="206"/>
      <c r="H255" s="180"/>
    </row>
    <row r="256" spans="1:8" ht="32">
      <c r="B256" s="187" t="s">
        <v>4996</v>
      </c>
      <c r="C256" s="188" t="s">
        <v>5101</v>
      </c>
      <c r="D256" s="189" t="s">
        <v>897</v>
      </c>
      <c r="E256" s="190" t="s">
        <v>1526</v>
      </c>
      <c r="F256" s="191"/>
      <c r="G256" s="206"/>
      <c r="H256" s="180"/>
    </row>
    <row r="257" spans="2:8" ht="32">
      <c r="B257" s="187" t="s">
        <v>4998</v>
      </c>
      <c r="C257" s="188" t="s">
        <v>5102</v>
      </c>
      <c r="D257" s="189" t="s">
        <v>1683</v>
      </c>
      <c r="E257" s="190" t="s">
        <v>1526</v>
      </c>
      <c r="F257" s="191"/>
      <c r="G257" s="206"/>
      <c r="H257" s="180"/>
    </row>
    <row r="258" spans="2:8" ht="32">
      <c r="B258" s="187" t="s">
        <v>5000</v>
      </c>
      <c r="C258" s="188" t="s">
        <v>5103</v>
      </c>
      <c r="D258" s="189" t="s">
        <v>1118</v>
      </c>
      <c r="E258" s="190" t="s">
        <v>1526</v>
      </c>
      <c r="F258" s="191"/>
      <c r="G258" s="206"/>
      <c r="H258" s="180"/>
    </row>
    <row r="259" spans="2:8" ht="32">
      <c r="B259" s="187" t="s">
        <v>4477</v>
      </c>
      <c r="C259" s="188" t="s">
        <v>5104</v>
      </c>
      <c r="D259" s="189" t="s">
        <v>919</v>
      </c>
      <c r="E259" s="190" t="s">
        <v>1526</v>
      </c>
      <c r="F259" s="191"/>
      <c r="G259" s="206"/>
      <c r="H259" s="180"/>
    </row>
    <row r="260" spans="2:8">
      <c r="B260" s="187" t="s">
        <v>5003</v>
      </c>
      <c r="C260" s="188" t="s">
        <v>5105</v>
      </c>
      <c r="D260" s="189" t="s">
        <v>1792</v>
      </c>
      <c r="E260" s="190" t="s">
        <v>1526</v>
      </c>
      <c r="F260" s="191"/>
      <c r="G260" s="206"/>
      <c r="H260" s="180"/>
    </row>
    <row r="261" spans="2:8" ht="32">
      <c r="B261" s="187" t="s">
        <v>5005</v>
      </c>
      <c r="C261" s="188" t="s">
        <v>5106</v>
      </c>
      <c r="D261" s="189" t="s">
        <v>886</v>
      </c>
      <c r="E261" s="190" t="s">
        <v>1846</v>
      </c>
      <c r="F261" s="191"/>
      <c r="G261" s="206"/>
      <c r="H261" s="180"/>
    </row>
    <row r="262" spans="2:8" ht="32">
      <c r="B262" s="187" t="s">
        <v>5007</v>
      </c>
      <c r="C262" s="188" t="s">
        <v>5107</v>
      </c>
      <c r="D262" s="189" t="s">
        <v>897</v>
      </c>
      <c r="E262" s="190" t="s">
        <v>1526</v>
      </c>
      <c r="F262" s="191"/>
      <c r="G262" s="206"/>
      <c r="H262" s="180"/>
    </row>
    <row r="263" spans="2:8" ht="32">
      <c r="B263" s="187" t="s">
        <v>5009</v>
      </c>
      <c r="C263" s="188" t="s">
        <v>5108</v>
      </c>
      <c r="D263" s="189" t="s">
        <v>1118</v>
      </c>
      <c r="E263" s="190" t="s">
        <v>1526</v>
      </c>
      <c r="F263" s="191"/>
      <c r="G263" s="206"/>
      <c r="H263" s="180"/>
    </row>
    <row r="264" spans="2:8" ht="32">
      <c r="B264" s="187" t="s">
        <v>5011</v>
      </c>
      <c r="C264" s="188" t="s">
        <v>5109</v>
      </c>
      <c r="D264" s="189" t="s">
        <v>897</v>
      </c>
      <c r="E264" s="190" t="s">
        <v>1526</v>
      </c>
      <c r="F264" s="191"/>
      <c r="G264" s="206"/>
      <c r="H264" s="180"/>
    </row>
    <row r="265" spans="2:8" ht="32">
      <c r="B265" s="187" t="s">
        <v>5013</v>
      </c>
      <c r="C265" s="188" t="s">
        <v>5110</v>
      </c>
      <c r="D265" s="189" t="s">
        <v>1683</v>
      </c>
      <c r="E265" s="190" t="s">
        <v>1526</v>
      </c>
      <c r="F265" s="191"/>
      <c r="G265" s="206"/>
      <c r="H265" s="180"/>
    </row>
    <row r="266" spans="2:8" ht="32">
      <c r="B266" s="187" t="s">
        <v>5015</v>
      </c>
      <c r="C266" s="188" t="s">
        <v>5111</v>
      </c>
      <c r="D266" s="189" t="s">
        <v>1118</v>
      </c>
      <c r="E266" s="190" t="s">
        <v>1526</v>
      </c>
      <c r="F266" s="191"/>
      <c r="G266" s="206"/>
      <c r="H266" s="180"/>
    </row>
    <row r="267" spans="2:8" ht="32">
      <c r="B267" s="187" t="s">
        <v>4493</v>
      </c>
      <c r="C267" s="188" t="s">
        <v>5112</v>
      </c>
      <c r="D267" s="189" t="s">
        <v>919</v>
      </c>
      <c r="E267" s="190" t="s">
        <v>1526</v>
      </c>
      <c r="F267" s="191"/>
      <c r="G267" s="206"/>
      <c r="H267" s="180"/>
    </row>
    <row r="268" spans="2:8">
      <c r="B268" s="187" t="s">
        <v>5018</v>
      </c>
      <c r="C268" s="188" t="s">
        <v>5113</v>
      </c>
      <c r="D268" s="189" t="s">
        <v>1792</v>
      </c>
      <c r="E268" s="190" t="s">
        <v>1526</v>
      </c>
      <c r="F268" s="191"/>
      <c r="G268" s="206"/>
      <c r="H268" s="180"/>
    </row>
    <row r="269" spans="2:8" ht="32">
      <c r="B269" s="187" t="s">
        <v>5020</v>
      </c>
      <c r="C269" s="188" t="s">
        <v>5114</v>
      </c>
      <c r="D269" s="189" t="s">
        <v>886</v>
      </c>
      <c r="E269" s="190" t="s">
        <v>1846</v>
      </c>
      <c r="F269" s="191"/>
      <c r="G269" s="206"/>
      <c r="H269" s="180"/>
    </row>
    <row r="270" spans="2:8" ht="32">
      <c r="B270" s="187" t="s">
        <v>5022</v>
      </c>
      <c r="C270" s="188" t="s">
        <v>5115</v>
      </c>
      <c r="D270" s="189" t="s">
        <v>897</v>
      </c>
      <c r="E270" s="190" t="s">
        <v>1526</v>
      </c>
      <c r="F270" s="191"/>
      <c r="G270" s="206"/>
      <c r="H270" s="180"/>
    </row>
    <row r="271" spans="2:8" ht="32">
      <c r="B271" s="187" t="s">
        <v>5024</v>
      </c>
      <c r="C271" s="188" t="s">
        <v>5116</v>
      </c>
      <c r="D271" s="189" t="s">
        <v>1118</v>
      </c>
      <c r="E271" s="190" t="s">
        <v>1526</v>
      </c>
      <c r="F271" s="191"/>
      <c r="G271" s="206"/>
      <c r="H271" s="180"/>
    </row>
    <row r="272" spans="2:8" ht="32">
      <c r="B272" s="187" t="s">
        <v>5026</v>
      </c>
      <c r="C272" s="188" t="s">
        <v>5117</v>
      </c>
      <c r="D272" s="189" t="s">
        <v>897</v>
      </c>
      <c r="E272" s="190" t="s">
        <v>1526</v>
      </c>
      <c r="F272" s="191"/>
      <c r="G272" s="206"/>
      <c r="H272" s="180"/>
    </row>
    <row r="273" spans="2:8" ht="32">
      <c r="B273" s="187" t="s">
        <v>5028</v>
      </c>
      <c r="C273" s="188" t="s">
        <v>5118</v>
      </c>
      <c r="D273" s="189" t="s">
        <v>1683</v>
      </c>
      <c r="E273" s="190" t="s">
        <v>1526</v>
      </c>
      <c r="F273" s="191"/>
      <c r="G273" s="206"/>
      <c r="H273" s="180"/>
    </row>
    <row r="274" spans="2:8" ht="32">
      <c r="B274" s="187" t="s">
        <v>5030</v>
      </c>
      <c r="C274" s="188" t="s">
        <v>5119</v>
      </c>
      <c r="D274" s="189" t="s">
        <v>1118</v>
      </c>
      <c r="E274" s="190" t="s">
        <v>1526</v>
      </c>
      <c r="F274" s="191"/>
      <c r="G274" s="206"/>
      <c r="H274" s="180"/>
    </row>
    <row r="275" spans="2:8" ht="32">
      <c r="B275" s="187" t="s">
        <v>4509</v>
      </c>
      <c r="C275" s="188" t="s">
        <v>5120</v>
      </c>
      <c r="D275" s="189" t="s">
        <v>919</v>
      </c>
      <c r="E275" s="190" t="s">
        <v>1526</v>
      </c>
      <c r="F275" s="191"/>
      <c r="G275" s="206"/>
      <c r="H275" s="180"/>
    </row>
    <row r="276" spans="2:8">
      <c r="B276" s="187" t="s">
        <v>5033</v>
      </c>
      <c r="C276" s="188" t="s">
        <v>5121</v>
      </c>
      <c r="D276" s="189" t="s">
        <v>1792</v>
      </c>
      <c r="E276" s="190" t="s">
        <v>1526</v>
      </c>
      <c r="F276" s="191"/>
      <c r="G276" s="206"/>
      <c r="H276" s="180"/>
    </row>
    <row r="277" spans="2:8">
      <c r="B277" s="187" t="s">
        <v>5122</v>
      </c>
      <c r="C277" s="188" t="s">
        <v>5123</v>
      </c>
      <c r="D277" s="189" t="s">
        <v>923</v>
      </c>
      <c r="E277" s="190" t="s">
        <v>1526</v>
      </c>
      <c r="F277" s="191"/>
      <c r="G277" s="193"/>
      <c r="H277" s="180"/>
    </row>
    <row r="278" spans="2:8" ht="16.5" thickBot="1">
      <c r="B278" s="187" t="s">
        <v>5124</v>
      </c>
      <c r="C278" s="188" t="s">
        <v>5125</v>
      </c>
      <c r="D278" s="189" t="s">
        <v>927</v>
      </c>
      <c r="E278" s="190" t="s">
        <v>1413</v>
      </c>
      <c r="F278" s="191"/>
      <c r="G278" s="193"/>
      <c r="H278" s="180"/>
    </row>
    <row r="279" spans="2:8" ht="20.149999999999999" customHeight="1" thickBot="1">
      <c r="B279" s="177" t="s">
        <v>5126</v>
      </c>
      <c r="C279" s="375"/>
      <c r="D279" s="376"/>
      <c r="E279" s="377"/>
      <c r="F279" s="377"/>
      <c r="G279" s="378"/>
      <c r="H279" s="180"/>
    </row>
    <row r="280" spans="2:8">
      <c r="B280" s="181" t="s">
        <v>5127</v>
      </c>
      <c r="C280" s="182" t="s">
        <v>5128</v>
      </c>
      <c r="D280" s="183" t="s">
        <v>919</v>
      </c>
      <c r="E280" s="184" t="s">
        <v>898</v>
      </c>
      <c r="F280" s="185"/>
      <c r="G280" s="186" t="s">
        <v>5129</v>
      </c>
      <c r="H280" s="180"/>
    </row>
    <row r="281" spans="2:8" ht="29">
      <c r="B281" s="187" t="s">
        <v>5130</v>
      </c>
      <c r="C281" s="188" t="s">
        <v>5131</v>
      </c>
      <c r="D281" s="189" t="s">
        <v>993</v>
      </c>
      <c r="E281" s="190" t="s">
        <v>898</v>
      </c>
      <c r="F281" s="191"/>
      <c r="G281" s="193" t="s">
        <v>5132</v>
      </c>
      <c r="H281" s="180"/>
    </row>
    <row r="282" spans="2:8" ht="29.5" thickBot="1">
      <c r="B282" s="187" t="s">
        <v>5133</v>
      </c>
      <c r="C282" s="188" t="s">
        <v>5134</v>
      </c>
      <c r="D282" s="189" t="s">
        <v>1096</v>
      </c>
      <c r="E282" s="190" t="s">
        <v>898</v>
      </c>
      <c r="F282" s="191"/>
      <c r="G282" s="193" t="s">
        <v>5135</v>
      </c>
      <c r="H282" s="180"/>
    </row>
    <row r="283" spans="2:8" ht="20.149999999999999" customHeight="1" thickBot="1">
      <c r="B283" s="302" t="s">
        <v>5136</v>
      </c>
      <c r="C283" s="443"/>
      <c r="D283" s="444"/>
      <c r="E283" s="420"/>
      <c r="F283" s="420"/>
      <c r="G283" s="421"/>
      <c r="H283" s="180"/>
    </row>
    <row r="284" spans="2:8">
      <c r="B284" s="181" t="s">
        <v>2673</v>
      </c>
      <c r="C284" s="182" t="s">
        <v>5137</v>
      </c>
      <c r="D284" s="183" t="s">
        <v>1758</v>
      </c>
      <c r="E284" s="184" t="s">
        <v>898</v>
      </c>
      <c r="F284" s="185"/>
      <c r="G284" s="186"/>
      <c r="H284" s="180"/>
    </row>
    <row r="285" spans="2:8">
      <c r="B285" s="187" t="s">
        <v>2674</v>
      </c>
      <c r="C285" s="188" t="s">
        <v>5138</v>
      </c>
      <c r="D285" s="189" t="s">
        <v>1103</v>
      </c>
      <c r="E285" s="190" t="s">
        <v>898</v>
      </c>
      <c r="F285" s="191"/>
      <c r="G285" s="193" t="s">
        <v>5139</v>
      </c>
      <c r="H285" s="180"/>
    </row>
    <row r="286" spans="2:8">
      <c r="B286" s="187" t="s">
        <v>5140</v>
      </c>
      <c r="C286" s="188" t="s">
        <v>5141</v>
      </c>
      <c r="D286" s="189" t="s">
        <v>919</v>
      </c>
      <c r="E286" s="190" t="s">
        <v>898</v>
      </c>
      <c r="F286" s="191"/>
      <c r="G286" s="193" t="s">
        <v>5142</v>
      </c>
      <c r="H286" s="180"/>
    </row>
    <row r="287" spans="2:8">
      <c r="B287" s="187" t="s">
        <v>5143</v>
      </c>
      <c r="C287" s="188" t="s">
        <v>5144</v>
      </c>
      <c r="D287" s="189" t="s">
        <v>2675</v>
      </c>
      <c r="E287" s="190" t="s">
        <v>898</v>
      </c>
      <c r="F287" s="191"/>
      <c r="G287" s="193"/>
      <c r="H287" s="180"/>
    </row>
    <row r="288" spans="2:8">
      <c r="B288" s="187" t="s">
        <v>5145</v>
      </c>
      <c r="C288" s="188" t="s">
        <v>5146</v>
      </c>
      <c r="D288" s="189" t="s">
        <v>955</v>
      </c>
      <c r="E288" s="190" t="s">
        <v>1611</v>
      </c>
      <c r="F288" s="191"/>
      <c r="G288" s="193"/>
      <c r="H288" s="180"/>
    </row>
    <row r="289" spans="2:8">
      <c r="B289" s="187" t="s">
        <v>5147</v>
      </c>
      <c r="C289" s="188" t="s">
        <v>5148</v>
      </c>
      <c r="D289" s="189" t="s">
        <v>955</v>
      </c>
      <c r="E289" s="190" t="s">
        <v>1413</v>
      </c>
      <c r="F289" s="191"/>
      <c r="G289" s="193"/>
      <c r="H289" s="180"/>
    </row>
    <row r="290" spans="2:8" ht="29">
      <c r="B290" s="187" t="s">
        <v>5149</v>
      </c>
      <c r="C290" s="188" t="s">
        <v>5150</v>
      </c>
      <c r="D290" s="189" t="s">
        <v>919</v>
      </c>
      <c r="E290" s="190" t="s">
        <v>898</v>
      </c>
      <c r="F290" s="191"/>
      <c r="G290" s="193" t="s">
        <v>5151</v>
      </c>
      <c r="H290" s="180"/>
    </row>
    <row r="291" spans="2:8" ht="29.5" thickBot="1">
      <c r="B291" s="187" t="s">
        <v>5152</v>
      </c>
      <c r="C291" s="188" t="s">
        <v>5153</v>
      </c>
      <c r="D291" s="189" t="s">
        <v>1120</v>
      </c>
      <c r="E291" s="190" t="s">
        <v>898</v>
      </c>
      <c r="F291" s="191"/>
      <c r="G291" s="193" t="s">
        <v>5154</v>
      </c>
      <c r="H291" s="180"/>
    </row>
    <row r="292" spans="2:8" ht="20.149999999999999" customHeight="1" thickBot="1">
      <c r="B292" s="302" t="s">
        <v>5155</v>
      </c>
      <c r="C292" s="443"/>
      <c r="D292" s="444"/>
      <c r="E292" s="420"/>
      <c r="F292" s="420"/>
      <c r="G292" s="421"/>
      <c r="H292" s="180"/>
    </row>
    <row r="293" spans="2:8">
      <c r="B293" s="181" t="s">
        <v>2673</v>
      </c>
      <c r="C293" s="182" t="s">
        <v>5156</v>
      </c>
      <c r="D293" s="183" t="s">
        <v>1758</v>
      </c>
      <c r="E293" s="184" t="s">
        <v>898</v>
      </c>
      <c r="F293" s="185"/>
      <c r="G293" s="213" t="s">
        <v>5157</v>
      </c>
      <c r="H293" s="180"/>
    </row>
    <row r="294" spans="2:8">
      <c r="B294" s="187" t="s">
        <v>2674</v>
      </c>
      <c r="C294" s="188" t="s">
        <v>5158</v>
      </c>
      <c r="D294" s="189" t="s">
        <v>1103</v>
      </c>
      <c r="E294" s="190" t="s">
        <v>898</v>
      </c>
      <c r="F294" s="191"/>
      <c r="G294" s="206"/>
      <c r="H294" s="180"/>
    </row>
    <row r="295" spans="2:8">
      <c r="B295" s="187" t="s">
        <v>5140</v>
      </c>
      <c r="C295" s="188" t="s">
        <v>5159</v>
      </c>
      <c r="D295" s="189" t="s">
        <v>919</v>
      </c>
      <c r="E295" s="190" t="s">
        <v>898</v>
      </c>
      <c r="F295" s="191"/>
      <c r="G295" s="206"/>
      <c r="H295" s="180"/>
    </row>
    <row r="296" spans="2:8">
      <c r="B296" s="187" t="s">
        <v>5143</v>
      </c>
      <c r="C296" s="188" t="s">
        <v>5160</v>
      </c>
      <c r="D296" s="189" t="s">
        <v>2675</v>
      </c>
      <c r="E296" s="190" t="s">
        <v>898</v>
      </c>
      <c r="F296" s="191"/>
      <c r="G296" s="206"/>
      <c r="H296" s="180"/>
    </row>
    <row r="297" spans="2:8">
      <c r="B297" s="187" t="s">
        <v>5145</v>
      </c>
      <c r="C297" s="188" t="s">
        <v>5161</v>
      </c>
      <c r="D297" s="189" t="s">
        <v>955</v>
      </c>
      <c r="E297" s="190" t="s">
        <v>1611</v>
      </c>
      <c r="F297" s="191"/>
      <c r="G297" s="206"/>
      <c r="H297" s="180"/>
    </row>
    <row r="298" spans="2:8">
      <c r="B298" s="187" t="s">
        <v>5147</v>
      </c>
      <c r="C298" s="188" t="s">
        <v>5162</v>
      </c>
      <c r="D298" s="189" t="s">
        <v>955</v>
      </c>
      <c r="E298" s="190" t="s">
        <v>1413</v>
      </c>
      <c r="F298" s="191"/>
      <c r="G298" s="206"/>
      <c r="H298" s="180"/>
    </row>
    <row r="299" spans="2:8">
      <c r="B299" s="187" t="s">
        <v>5149</v>
      </c>
      <c r="C299" s="188" t="s">
        <v>5163</v>
      </c>
      <c r="D299" s="189" t="s">
        <v>919</v>
      </c>
      <c r="E299" s="190" t="s">
        <v>898</v>
      </c>
      <c r="F299" s="191"/>
      <c r="G299" s="206"/>
      <c r="H299" s="180"/>
    </row>
    <row r="300" spans="2:8" ht="16.5" thickBot="1">
      <c r="B300" s="187" t="s">
        <v>5152</v>
      </c>
      <c r="C300" s="188" t="s">
        <v>5164</v>
      </c>
      <c r="D300" s="189" t="s">
        <v>1120</v>
      </c>
      <c r="E300" s="190" t="s">
        <v>898</v>
      </c>
      <c r="F300" s="191"/>
      <c r="G300" s="207"/>
      <c r="H300" s="180"/>
    </row>
    <row r="301" spans="2:8" ht="20.149999999999999" customHeight="1" thickBot="1">
      <c r="B301" s="302" t="s">
        <v>5165</v>
      </c>
      <c r="C301" s="443"/>
      <c r="D301" s="444"/>
      <c r="E301" s="420"/>
      <c r="F301" s="420"/>
      <c r="G301" s="421"/>
      <c r="H301" s="180"/>
    </row>
    <row r="302" spans="2:8">
      <c r="B302" s="181" t="s">
        <v>2673</v>
      </c>
      <c r="C302" s="182" t="s">
        <v>5166</v>
      </c>
      <c r="D302" s="183" t="s">
        <v>1758</v>
      </c>
      <c r="E302" s="184" t="s">
        <v>898</v>
      </c>
      <c r="F302" s="185"/>
      <c r="G302" s="213" t="s">
        <v>5157</v>
      </c>
      <c r="H302" s="180"/>
    </row>
    <row r="303" spans="2:8">
      <c r="B303" s="187" t="s">
        <v>2674</v>
      </c>
      <c r="C303" s="188" t="s">
        <v>5167</v>
      </c>
      <c r="D303" s="189" t="s">
        <v>1103</v>
      </c>
      <c r="E303" s="190" t="s">
        <v>898</v>
      </c>
      <c r="F303" s="191"/>
      <c r="G303" s="206"/>
      <c r="H303" s="180"/>
    </row>
    <row r="304" spans="2:8">
      <c r="B304" s="187" t="s">
        <v>5140</v>
      </c>
      <c r="C304" s="188" t="s">
        <v>5168</v>
      </c>
      <c r="D304" s="189" t="s">
        <v>919</v>
      </c>
      <c r="E304" s="190" t="s">
        <v>898</v>
      </c>
      <c r="F304" s="191"/>
      <c r="G304" s="206"/>
      <c r="H304" s="180"/>
    </row>
    <row r="305" spans="2:8">
      <c r="B305" s="187" t="s">
        <v>5143</v>
      </c>
      <c r="C305" s="188" t="s">
        <v>5169</v>
      </c>
      <c r="D305" s="189" t="s">
        <v>2675</v>
      </c>
      <c r="E305" s="190" t="s">
        <v>898</v>
      </c>
      <c r="F305" s="191"/>
      <c r="G305" s="206"/>
      <c r="H305" s="180"/>
    </row>
    <row r="306" spans="2:8">
      <c r="B306" s="187" t="s">
        <v>5145</v>
      </c>
      <c r="C306" s="188" t="s">
        <v>5170</v>
      </c>
      <c r="D306" s="189" t="s">
        <v>955</v>
      </c>
      <c r="E306" s="190" t="s">
        <v>1611</v>
      </c>
      <c r="F306" s="191"/>
      <c r="G306" s="206"/>
      <c r="H306" s="180"/>
    </row>
    <row r="307" spans="2:8">
      <c r="B307" s="187" t="s">
        <v>5147</v>
      </c>
      <c r="C307" s="188" t="s">
        <v>5171</v>
      </c>
      <c r="D307" s="189" t="s">
        <v>955</v>
      </c>
      <c r="E307" s="190" t="s">
        <v>1413</v>
      </c>
      <c r="F307" s="191"/>
      <c r="G307" s="206"/>
      <c r="H307" s="180"/>
    </row>
    <row r="308" spans="2:8">
      <c r="B308" s="187" t="s">
        <v>5149</v>
      </c>
      <c r="C308" s="188" t="s">
        <v>5172</v>
      </c>
      <c r="D308" s="189" t="s">
        <v>919</v>
      </c>
      <c r="E308" s="190" t="s">
        <v>898</v>
      </c>
      <c r="F308" s="191"/>
      <c r="G308" s="206"/>
      <c r="H308" s="180"/>
    </row>
    <row r="309" spans="2:8" ht="16.5" thickBot="1">
      <c r="B309" s="187" t="s">
        <v>5152</v>
      </c>
      <c r="C309" s="188" t="s">
        <v>5173</v>
      </c>
      <c r="D309" s="189" t="s">
        <v>1120</v>
      </c>
      <c r="E309" s="190" t="s">
        <v>898</v>
      </c>
      <c r="F309" s="191"/>
      <c r="G309" s="207"/>
      <c r="H309" s="180"/>
    </row>
    <row r="310" spans="2:8" ht="20.149999999999999" customHeight="1" thickBot="1">
      <c r="B310" s="302" t="s">
        <v>5174</v>
      </c>
      <c r="C310" s="443"/>
      <c r="D310" s="444"/>
      <c r="E310" s="420"/>
      <c r="F310" s="420"/>
      <c r="G310" s="421"/>
      <c r="H310" s="180"/>
    </row>
    <row r="311" spans="2:8">
      <c r="B311" s="181" t="s">
        <v>2673</v>
      </c>
      <c r="C311" s="182" t="s">
        <v>5175</v>
      </c>
      <c r="D311" s="183" t="s">
        <v>1758</v>
      </c>
      <c r="E311" s="184" t="s">
        <v>898</v>
      </c>
      <c r="F311" s="185"/>
      <c r="G311" s="213" t="s">
        <v>5157</v>
      </c>
      <c r="H311" s="180"/>
    </row>
    <row r="312" spans="2:8">
      <c r="B312" s="187" t="s">
        <v>2674</v>
      </c>
      <c r="C312" s="188" t="s">
        <v>5176</v>
      </c>
      <c r="D312" s="189" t="s">
        <v>1103</v>
      </c>
      <c r="E312" s="190" t="s">
        <v>898</v>
      </c>
      <c r="F312" s="191"/>
      <c r="G312" s="206"/>
      <c r="H312" s="180"/>
    </row>
    <row r="313" spans="2:8">
      <c r="B313" s="187" t="s">
        <v>5140</v>
      </c>
      <c r="C313" s="188" t="s">
        <v>5177</v>
      </c>
      <c r="D313" s="189" t="s">
        <v>919</v>
      </c>
      <c r="E313" s="190" t="s">
        <v>898</v>
      </c>
      <c r="F313" s="191"/>
      <c r="G313" s="206"/>
      <c r="H313" s="180"/>
    </row>
    <row r="314" spans="2:8">
      <c r="B314" s="187" t="s">
        <v>5143</v>
      </c>
      <c r="C314" s="188" t="s">
        <v>5178</v>
      </c>
      <c r="D314" s="189" t="s">
        <v>2675</v>
      </c>
      <c r="E314" s="190" t="s">
        <v>898</v>
      </c>
      <c r="F314" s="191"/>
      <c r="G314" s="206"/>
      <c r="H314" s="180"/>
    </row>
    <row r="315" spans="2:8">
      <c r="B315" s="187" t="s">
        <v>5145</v>
      </c>
      <c r="C315" s="188" t="s">
        <v>5179</v>
      </c>
      <c r="D315" s="189" t="s">
        <v>955</v>
      </c>
      <c r="E315" s="190" t="s">
        <v>1611</v>
      </c>
      <c r="F315" s="191"/>
      <c r="G315" s="206"/>
      <c r="H315" s="180"/>
    </row>
    <row r="316" spans="2:8">
      <c r="B316" s="187" t="s">
        <v>5147</v>
      </c>
      <c r="C316" s="188" t="s">
        <v>5180</v>
      </c>
      <c r="D316" s="189" t="s">
        <v>955</v>
      </c>
      <c r="E316" s="190" t="s">
        <v>1413</v>
      </c>
      <c r="F316" s="191"/>
      <c r="G316" s="206"/>
      <c r="H316" s="180"/>
    </row>
    <row r="317" spans="2:8">
      <c r="B317" s="187" t="s">
        <v>5149</v>
      </c>
      <c r="C317" s="188" t="s">
        <v>5181</v>
      </c>
      <c r="D317" s="189" t="s">
        <v>919</v>
      </c>
      <c r="E317" s="190" t="s">
        <v>898</v>
      </c>
      <c r="F317" s="191"/>
      <c r="G317" s="206"/>
      <c r="H317" s="180"/>
    </row>
    <row r="318" spans="2:8" ht="16.5" thickBot="1">
      <c r="B318" s="187" t="s">
        <v>5152</v>
      </c>
      <c r="C318" s="188" t="s">
        <v>5182</v>
      </c>
      <c r="D318" s="189" t="s">
        <v>1120</v>
      </c>
      <c r="E318" s="190" t="s">
        <v>898</v>
      </c>
      <c r="F318" s="191"/>
      <c r="G318" s="207"/>
      <c r="H318" s="180"/>
    </row>
    <row r="319" spans="2:8" ht="20.149999999999999" customHeight="1" thickBot="1">
      <c r="B319" s="302" t="s">
        <v>5183</v>
      </c>
      <c r="C319" s="443"/>
      <c r="D319" s="444"/>
      <c r="E319" s="420"/>
      <c r="F319" s="420"/>
      <c r="G319" s="421"/>
      <c r="H319" s="180"/>
    </row>
    <row r="320" spans="2:8">
      <c r="B320" s="181" t="s">
        <v>2673</v>
      </c>
      <c r="C320" s="182" t="s">
        <v>5184</v>
      </c>
      <c r="D320" s="183" t="s">
        <v>1758</v>
      </c>
      <c r="E320" s="184" t="s">
        <v>898</v>
      </c>
      <c r="F320" s="185"/>
      <c r="G320" s="213" t="s">
        <v>5157</v>
      </c>
      <c r="H320" s="180"/>
    </row>
    <row r="321" spans="2:8">
      <c r="B321" s="187" t="s">
        <v>2674</v>
      </c>
      <c r="C321" s="188" t="s">
        <v>5185</v>
      </c>
      <c r="D321" s="189" t="s">
        <v>1103</v>
      </c>
      <c r="E321" s="190" t="s">
        <v>898</v>
      </c>
      <c r="F321" s="191"/>
      <c r="G321" s="206"/>
      <c r="H321" s="180"/>
    </row>
    <row r="322" spans="2:8">
      <c r="B322" s="187" t="s">
        <v>5140</v>
      </c>
      <c r="C322" s="188" t="s">
        <v>5186</v>
      </c>
      <c r="D322" s="189" t="s">
        <v>919</v>
      </c>
      <c r="E322" s="190" t="s">
        <v>898</v>
      </c>
      <c r="F322" s="191"/>
      <c r="G322" s="206"/>
      <c r="H322" s="180"/>
    </row>
    <row r="323" spans="2:8">
      <c r="B323" s="187" t="s">
        <v>5143</v>
      </c>
      <c r="C323" s="188" t="s">
        <v>5187</v>
      </c>
      <c r="D323" s="189" t="s">
        <v>2675</v>
      </c>
      <c r="E323" s="190" t="s">
        <v>898</v>
      </c>
      <c r="F323" s="191"/>
      <c r="G323" s="206"/>
      <c r="H323" s="180"/>
    </row>
    <row r="324" spans="2:8">
      <c r="B324" s="187" t="s">
        <v>5145</v>
      </c>
      <c r="C324" s="188" t="s">
        <v>5188</v>
      </c>
      <c r="D324" s="189" t="s">
        <v>955</v>
      </c>
      <c r="E324" s="190" t="s">
        <v>1611</v>
      </c>
      <c r="F324" s="191"/>
      <c r="G324" s="206"/>
      <c r="H324" s="180"/>
    </row>
    <row r="325" spans="2:8">
      <c r="B325" s="187" t="s">
        <v>5147</v>
      </c>
      <c r="C325" s="188" t="s">
        <v>5189</v>
      </c>
      <c r="D325" s="189" t="s">
        <v>955</v>
      </c>
      <c r="E325" s="190" t="s">
        <v>1413</v>
      </c>
      <c r="F325" s="191"/>
      <c r="G325" s="206"/>
      <c r="H325" s="180"/>
    </row>
    <row r="326" spans="2:8">
      <c r="B326" s="187" t="s">
        <v>5149</v>
      </c>
      <c r="C326" s="188" t="s">
        <v>5190</v>
      </c>
      <c r="D326" s="189" t="s">
        <v>919</v>
      </c>
      <c r="E326" s="190" t="s">
        <v>898</v>
      </c>
      <c r="F326" s="191"/>
      <c r="G326" s="206"/>
      <c r="H326" s="180"/>
    </row>
    <row r="327" spans="2:8" ht="16.5" thickBot="1">
      <c r="B327" s="187" t="s">
        <v>5152</v>
      </c>
      <c r="C327" s="188" t="s">
        <v>5191</v>
      </c>
      <c r="D327" s="189" t="s">
        <v>1120</v>
      </c>
      <c r="E327" s="190" t="s">
        <v>898</v>
      </c>
      <c r="F327" s="191"/>
      <c r="G327" s="207"/>
      <c r="H327" s="180"/>
    </row>
    <row r="328" spans="2:8" ht="20.149999999999999" customHeight="1" thickBot="1">
      <c r="B328" s="302" t="s">
        <v>5192</v>
      </c>
      <c r="C328" s="443"/>
      <c r="D328" s="444"/>
      <c r="E328" s="420"/>
      <c r="F328" s="420"/>
      <c r="G328" s="421"/>
      <c r="H328" s="180"/>
    </row>
    <row r="329" spans="2:8">
      <c r="B329" s="181" t="s">
        <v>2673</v>
      </c>
      <c r="C329" s="182" t="s">
        <v>5193</v>
      </c>
      <c r="D329" s="183" t="s">
        <v>1758</v>
      </c>
      <c r="E329" s="184" t="s">
        <v>898</v>
      </c>
      <c r="F329" s="185"/>
      <c r="G329" s="213" t="s">
        <v>5157</v>
      </c>
      <c r="H329" s="180"/>
    </row>
    <row r="330" spans="2:8">
      <c r="B330" s="187" t="s">
        <v>2674</v>
      </c>
      <c r="C330" s="188" t="s">
        <v>5194</v>
      </c>
      <c r="D330" s="189" t="s">
        <v>1103</v>
      </c>
      <c r="E330" s="190" t="s">
        <v>898</v>
      </c>
      <c r="F330" s="191"/>
      <c r="G330" s="206"/>
      <c r="H330" s="180"/>
    </row>
    <row r="331" spans="2:8">
      <c r="B331" s="187" t="s">
        <v>5140</v>
      </c>
      <c r="C331" s="188" t="s">
        <v>5195</v>
      </c>
      <c r="D331" s="189" t="s">
        <v>919</v>
      </c>
      <c r="E331" s="190" t="s">
        <v>898</v>
      </c>
      <c r="F331" s="191"/>
      <c r="G331" s="206"/>
      <c r="H331" s="180"/>
    </row>
    <row r="332" spans="2:8">
      <c r="B332" s="187" t="s">
        <v>5143</v>
      </c>
      <c r="C332" s="188" t="s">
        <v>5196</v>
      </c>
      <c r="D332" s="189" t="s">
        <v>2675</v>
      </c>
      <c r="E332" s="190" t="s">
        <v>898</v>
      </c>
      <c r="F332" s="191"/>
      <c r="G332" s="206"/>
      <c r="H332" s="180"/>
    </row>
    <row r="333" spans="2:8">
      <c r="B333" s="187" t="s">
        <v>5145</v>
      </c>
      <c r="C333" s="188" t="s">
        <v>5197</v>
      </c>
      <c r="D333" s="189" t="s">
        <v>955</v>
      </c>
      <c r="E333" s="190" t="s">
        <v>1611</v>
      </c>
      <c r="F333" s="191"/>
      <c r="G333" s="206"/>
      <c r="H333" s="180"/>
    </row>
    <row r="334" spans="2:8">
      <c r="B334" s="187" t="s">
        <v>5147</v>
      </c>
      <c r="C334" s="188" t="s">
        <v>5198</v>
      </c>
      <c r="D334" s="189" t="s">
        <v>955</v>
      </c>
      <c r="E334" s="190" t="s">
        <v>1413</v>
      </c>
      <c r="F334" s="191"/>
      <c r="G334" s="206"/>
      <c r="H334" s="180"/>
    </row>
    <row r="335" spans="2:8">
      <c r="B335" s="187" t="s">
        <v>5149</v>
      </c>
      <c r="C335" s="188" t="s">
        <v>5199</v>
      </c>
      <c r="D335" s="189" t="s">
        <v>919</v>
      </c>
      <c r="E335" s="190" t="s">
        <v>898</v>
      </c>
      <c r="F335" s="191"/>
      <c r="G335" s="206"/>
      <c r="H335" s="180"/>
    </row>
    <row r="336" spans="2:8" ht="16.5" thickBot="1">
      <c r="B336" s="187" t="s">
        <v>5152</v>
      </c>
      <c r="C336" s="188" t="s">
        <v>5200</v>
      </c>
      <c r="D336" s="189" t="s">
        <v>1120</v>
      </c>
      <c r="E336" s="190" t="s">
        <v>898</v>
      </c>
      <c r="F336" s="191"/>
      <c r="G336" s="207"/>
      <c r="H336" s="180"/>
    </row>
    <row r="337" spans="2:8" ht="20.149999999999999" customHeight="1" thickBot="1">
      <c r="B337" s="302" t="s">
        <v>5201</v>
      </c>
      <c r="C337" s="443"/>
      <c r="D337" s="444"/>
      <c r="E337" s="420"/>
      <c r="F337" s="420"/>
      <c r="G337" s="421"/>
      <c r="H337" s="180"/>
    </row>
    <row r="338" spans="2:8">
      <c r="B338" s="181" t="s">
        <v>2673</v>
      </c>
      <c r="C338" s="182" t="s">
        <v>5202</v>
      </c>
      <c r="D338" s="183" t="s">
        <v>1758</v>
      </c>
      <c r="E338" s="184" t="s">
        <v>898</v>
      </c>
      <c r="F338" s="185"/>
      <c r="G338" s="213" t="s">
        <v>5157</v>
      </c>
      <c r="H338" s="180"/>
    </row>
    <row r="339" spans="2:8">
      <c r="B339" s="187" t="s">
        <v>2674</v>
      </c>
      <c r="C339" s="188" t="s">
        <v>5203</v>
      </c>
      <c r="D339" s="189" t="s">
        <v>1103</v>
      </c>
      <c r="E339" s="190" t="s">
        <v>898</v>
      </c>
      <c r="F339" s="191"/>
      <c r="G339" s="206"/>
      <c r="H339" s="180"/>
    </row>
    <row r="340" spans="2:8">
      <c r="B340" s="187" t="s">
        <v>5140</v>
      </c>
      <c r="C340" s="188" t="s">
        <v>5204</v>
      </c>
      <c r="D340" s="189" t="s">
        <v>919</v>
      </c>
      <c r="E340" s="190" t="s">
        <v>898</v>
      </c>
      <c r="F340" s="191"/>
      <c r="G340" s="206"/>
      <c r="H340" s="180"/>
    </row>
    <row r="341" spans="2:8">
      <c r="B341" s="187" t="s">
        <v>5143</v>
      </c>
      <c r="C341" s="188" t="s">
        <v>5205</v>
      </c>
      <c r="D341" s="189" t="s">
        <v>2675</v>
      </c>
      <c r="E341" s="190" t="s">
        <v>898</v>
      </c>
      <c r="F341" s="191"/>
      <c r="G341" s="206"/>
      <c r="H341" s="180"/>
    </row>
    <row r="342" spans="2:8">
      <c r="B342" s="187" t="s">
        <v>5145</v>
      </c>
      <c r="C342" s="188" t="s">
        <v>5206</v>
      </c>
      <c r="D342" s="189" t="s">
        <v>955</v>
      </c>
      <c r="E342" s="190" t="s">
        <v>1611</v>
      </c>
      <c r="F342" s="191"/>
      <c r="G342" s="206"/>
      <c r="H342" s="180"/>
    </row>
    <row r="343" spans="2:8">
      <c r="B343" s="187" t="s">
        <v>5147</v>
      </c>
      <c r="C343" s="188" t="s">
        <v>5207</v>
      </c>
      <c r="D343" s="189" t="s">
        <v>955</v>
      </c>
      <c r="E343" s="190" t="s">
        <v>1413</v>
      </c>
      <c r="F343" s="191"/>
      <c r="G343" s="206"/>
      <c r="H343" s="180"/>
    </row>
    <row r="344" spans="2:8">
      <c r="B344" s="187" t="s">
        <v>5149</v>
      </c>
      <c r="C344" s="188" t="s">
        <v>5208</v>
      </c>
      <c r="D344" s="189" t="s">
        <v>919</v>
      </c>
      <c r="E344" s="190" t="s">
        <v>898</v>
      </c>
      <c r="F344" s="191"/>
      <c r="G344" s="206"/>
      <c r="H344" s="180"/>
    </row>
    <row r="345" spans="2:8" ht="16.5" thickBot="1">
      <c r="B345" s="187" t="s">
        <v>5152</v>
      </c>
      <c r="C345" s="188" t="s">
        <v>5209</v>
      </c>
      <c r="D345" s="189" t="s">
        <v>1120</v>
      </c>
      <c r="E345" s="190" t="s">
        <v>898</v>
      </c>
      <c r="F345" s="191"/>
      <c r="G345" s="207"/>
      <c r="H345" s="180"/>
    </row>
    <row r="346" spans="2:8" ht="20.149999999999999" customHeight="1" thickBot="1">
      <c r="B346" s="302" t="s">
        <v>5210</v>
      </c>
      <c r="C346" s="443"/>
      <c r="D346" s="444"/>
      <c r="E346" s="420"/>
      <c r="F346" s="420"/>
      <c r="G346" s="421"/>
      <c r="H346" s="180"/>
    </row>
    <row r="347" spans="2:8">
      <c r="B347" s="181" t="s">
        <v>2673</v>
      </c>
      <c r="C347" s="182" t="s">
        <v>5211</v>
      </c>
      <c r="D347" s="183" t="s">
        <v>1758</v>
      </c>
      <c r="E347" s="184" t="s">
        <v>898</v>
      </c>
      <c r="F347" s="185"/>
      <c r="G347" s="213" t="s">
        <v>5157</v>
      </c>
      <c r="H347" s="180"/>
    </row>
    <row r="348" spans="2:8">
      <c r="B348" s="187" t="s">
        <v>2674</v>
      </c>
      <c r="C348" s="188" t="s">
        <v>5212</v>
      </c>
      <c r="D348" s="189" t="s">
        <v>1103</v>
      </c>
      <c r="E348" s="190" t="s">
        <v>898</v>
      </c>
      <c r="F348" s="191"/>
      <c r="G348" s="206"/>
      <c r="H348" s="180"/>
    </row>
    <row r="349" spans="2:8">
      <c r="B349" s="187" t="s">
        <v>5140</v>
      </c>
      <c r="C349" s="188" t="s">
        <v>5213</v>
      </c>
      <c r="D349" s="189" t="s">
        <v>919</v>
      </c>
      <c r="E349" s="190" t="s">
        <v>898</v>
      </c>
      <c r="F349" s="191"/>
      <c r="G349" s="206"/>
      <c r="H349" s="180"/>
    </row>
    <row r="350" spans="2:8">
      <c r="B350" s="187" t="s">
        <v>5143</v>
      </c>
      <c r="C350" s="188" t="s">
        <v>5214</v>
      </c>
      <c r="D350" s="189" t="s">
        <v>2675</v>
      </c>
      <c r="E350" s="190" t="s">
        <v>898</v>
      </c>
      <c r="F350" s="191"/>
      <c r="G350" s="206"/>
      <c r="H350" s="180"/>
    </row>
    <row r="351" spans="2:8">
      <c r="B351" s="187" t="s">
        <v>5145</v>
      </c>
      <c r="C351" s="188" t="s">
        <v>5215</v>
      </c>
      <c r="D351" s="189" t="s">
        <v>955</v>
      </c>
      <c r="E351" s="190" t="s">
        <v>1611</v>
      </c>
      <c r="F351" s="191"/>
      <c r="G351" s="206"/>
      <c r="H351" s="180"/>
    </row>
    <row r="352" spans="2:8">
      <c r="B352" s="187" t="s">
        <v>5147</v>
      </c>
      <c r="C352" s="188" t="s">
        <v>5216</v>
      </c>
      <c r="D352" s="189" t="s">
        <v>955</v>
      </c>
      <c r="E352" s="190" t="s">
        <v>1413</v>
      </c>
      <c r="F352" s="191"/>
      <c r="G352" s="206"/>
      <c r="H352" s="180"/>
    </row>
    <row r="353" spans="2:8">
      <c r="B353" s="187" t="s">
        <v>5149</v>
      </c>
      <c r="C353" s="188" t="s">
        <v>5217</v>
      </c>
      <c r="D353" s="189" t="s">
        <v>919</v>
      </c>
      <c r="E353" s="190" t="s">
        <v>898</v>
      </c>
      <c r="F353" s="191"/>
      <c r="G353" s="206"/>
      <c r="H353" s="180"/>
    </row>
    <row r="354" spans="2:8" ht="16.5" thickBot="1">
      <c r="B354" s="187" t="s">
        <v>5152</v>
      </c>
      <c r="C354" s="188" t="s">
        <v>5218</v>
      </c>
      <c r="D354" s="189" t="s">
        <v>1120</v>
      </c>
      <c r="E354" s="190" t="s">
        <v>898</v>
      </c>
      <c r="F354" s="191"/>
      <c r="G354" s="207"/>
      <c r="H354" s="180"/>
    </row>
    <row r="355" spans="2:8" ht="20.149999999999999" customHeight="1" thickBot="1">
      <c r="B355" s="302" t="s">
        <v>5219</v>
      </c>
      <c r="C355" s="443"/>
      <c r="D355" s="444"/>
      <c r="E355" s="420"/>
      <c r="F355" s="420"/>
      <c r="G355" s="421"/>
      <c r="H355" s="180"/>
    </row>
    <row r="356" spans="2:8">
      <c r="B356" s="181" t="s">
        <v>2673</v>
      </c>
      <c r="C356" s="182" t="s">
        <v>5220</v>
      </c>
      <c r="D356" s="183" t="s">
        <v>1758</v>
      </c>
      <c r="E356" s="184" t="s">
        <v>898</v>
      </c>
      <c r="F356" s="185"/>
      <c r="G356" s="213" t="s">
        <v>5157</v>
      </c>
      <c r="H356" s="180"/>
    </row>
    <row r="357" spans="2:8">
      <c r="B357" s="187" t="s">
        <v>2674</v>
      </c>
      <c r="C357" s="188" t="s">
        <v>5221</v>
      </c>
      <c r="D357" s="189" t="s">
        <v>1103</v>
      </c>
      <c r="E357" s="190" t="s">
        <v>898</v>
      </c>
      <c r="F357" s="191"/>
      <c r="G357" s="206"/>
      <c r="H357" s="180"/>
    </row>
    <row r="358" spans="2:8">
      <c r="B358" s="187" t="s">
        <v>5140</v>
      </c>
      <c r="C358" s="188" t="s">
        <v>5222</v>
      </c>
      <c r="D358" s="189" t="s">
        <v>919</v>
      </c>
      <c r="E358" s="190" t="s">
        <v>898</v>
      </c>
      <c r="F358" s="191"/>
      <c r="G358" s="206"/>
      <c r="H358" s="180"/>
    </row>
    <row r="359" spans="2:8">
      <c r="B359" s="187" t="s">
        <v>5143</v>
      </c>
      <c r="C359" s="188" t="s">
        <v>5223</v>
      </c>
      <c r="D359" s="189" t="s">
        <v>2675</v>
      </c>
      <c r="E359" s="190" t="s">
        <v>898</v>
      </c>
      <c r="F359" s="191"/>
      <c r="G359" s="206"/>
      <c r="H359" s="180"/>
    </row>
    <row r="360" spans="2:8">
      <c r="B360" s="187" t="s">
        <v>5145</v>
      </c>
      <c r="C360" s="188" t="s">
        <v>5224</v>
      </c>
      <c r="D360" s="189" t="s">
        <v>955</v>
      </c>
      <c r="E360" s="190" t="s">
        <v>1611</v>
      </c>
      <c r="F360" s="191"/>
      <c r="G360" s="206"/>
      <c r="H360" s="180"/>
    </row>
    <row r="361" spans="2:8">
      <c r="B361" s="187" t="s">
        <v>5147</v>
      </c>
      <c r="C361" s="188" t="s">
        <v>5225</v>
      </c>
      <c r="D361" s="189" t="s">
        <v>955</v>
      </c>
      <c r="E361" s="190" t="s">
        <v>1413</v>
      </c>
      <c r="F361" s="191"/>
      <c r="G361" s="206"/>
      <c r="H361" s="180"/>
    </row>
    <row r="362" spans="2:8">
      <c r="B362" s="187" t="s">
        <v>5149</v>
      </c>
      <c r="C362" s="188" t="s">
        <v>5226</v>
      </c>
      <c r="D362" s="189" t="s">
        <v>919</v>
      </c>
      <c r="E362" s="190" t="s">
        <v>898</v>
      </c>
      <c r="F362" s="191"/>
      <c r="G362" s="206"/>
      <c r="H362" s="180"/>
    </row>
    <row r="363" spans="2:8" ht="16.5" thickBot="1">
      <c r="B363" s="187" t="s">
        <v>5152</v>
      </c>
      <c r="C363" s="188" t="s">
        <v>5227</v>
      </c>
      <c r="D363" s="189" t="s">
        <v>1120</v>
      </c>
      <c r="E363" s="190" t="s">
        <v>898</v>
      </c>
      <c r="F363" s="191"/>
      <c r="G363" s="207"/>
      <c r="H363" s="180"/>
    </row>
    <row r="364" spans="2:8" ht="20.149999999999999" customHeight="1" thickBot="1">
      <c r="B364" s="302" t="s">
        <v>5228</v>
      </c>
      <c r="C364" s="443"/>
      <c r="D364" s="444"/>
      <c r="E364" s="420"/>
      <c r="F364" s="420"/>
      <c r="G364" s="421"/>
      <c r="H364" s="180"/>
    </row>
    <row r="365" spans="2:8">
      <c r="B365" s="181" t="s">
        <v>2673</v>
      </c>
      <c r="C365" s="182" t="s">
        <v>5229</v>
      </c>
      <c r="D365" s="183" t="s">
        <v>1758</v>
      </c>
      <c r="E365" s="184" t="s">
        <v>898</v>
      </c>
      <c r="F365" s="185"/>
      <c r="G365" s="213" t="s">
        <v>5157</v>
      </c>
      <c r="H365" s="180"/>
    </row>
    <row r="366" spans="2:8">
      <c r="B366" s="187" t="s">
        <v>2674</v>
      </c>
      <c r="C366" s="188" t="s">
        <v>5230</v>
      </c>
      <c r="D366" s="189" t="s">
        <v>1103</v>
      </c>
      <c r="E366" s="190" t="s">
        <v>898</v>
      </c>
      <c r="F366" s="191"/>
      <c r="G366" s="206"/>
      <c r="H366" s="180"/>
    </row>
    <row r="367" spans="2:8">
      <c r="B367" s="187" t="s">
        <v>5140</v>
      </c>
      <c r="C367" s="188" t="s">
        <v>5231</v>
      </c>
      <c r="D367" s="189" t="s">
        <v>919</v>
      </c>
      <c r="E367" s="190" t="s">
        <v>898</v>
      </c>
      <c r="F367" s="191"/>
      <c r="G367" s="206"/>
      <c r="H367" s="180"/>
    </row>
    <row r="368" spans="2:8">
      <c r="B368" s="187" t="s">
        <v>5143</v>
      </c>
      <c r="C368" s="188" t="s">
        <v>5232</v>
      </c>
      <c r="D368" s="189" t="s">
        <v>2675</v>
      </c>
      <c r="E368" s="190" t="s">
        <v>1526</v>
      </c>
      <c r="F368" s="191"/>
      <c r="G368" s="206"/>
      <c r="H368" s="180"/>
    </row>
    <row r="369" spans="2:8">
      <c r="B369" s="187" t="s">
        <v>5145</v>
      </c>
      <c r="C369" s="188" t="s">
        <v>5233</v>
      </c>
      <c r="D369" s="189" t="s">
        <v>955</v>
      </c>
      <c r="E369" s="190" t="s">
        <v>1527</v>
      </c>
      <c r="F369" s="191"/>
      <c r="G369" s="206"/>
      <c r="H369" s="180"/>
    </row>
    <row r="370" spans="2:8">
      <c r="B370" s="187" t="s">
        <v>5147</v>
      </c>
      <c r="C370" s="188" t="s">
        <v>5234</v>
      </c>
      <c r="D370" s="189" t="s">
        <v>955</v>
      </c>
      <c r="E370" s="190" t="s">
        <v>1413</v>
      </c>
      <c r="F370" s="191"/>
      <c r="G370" s="206"/>
      <c r="H370" s="180"/>
    </row>
    <row r="371" spans="2:8">
      <c r="B371" s="187" t="s">
        <v>5149</v>
      </c>
      <c r="C371" s="188" t="s">
        <v>5235</v>
      </c>
      <c r="D371" s="189" t="s">
        <v>919</v>
      </c>
      <c r="E371" s="190" t="s">
        <v>898</v>
      </c>
      <c r="F371" s="191"/>
      <c r="G371" s="206"/>
      <c r="H371" s="180"/>
    </row>
    <row r="372" spans="2:8" ht="16.5" thickBot="1">
      <c r="B372" s="194" t="s">
        <v>5152</v>
      </c>
      <c r="C372" s="195" t="s">
        <v>5236</v>
      </c>
      <c r="D372" s="196" t="s">
        <v>1120</v>
      </c>
      <c r="E372" s="197" t="s">
        <v>898</v>
      </c>
      <c r="F372" s="198"/>
      <c r="G372" s="207"/>
      <c r="H372" s="180"/>
    </row>
    <row r="373" spans="2:8" ht="29">
      <c r="B373" s="187" t="s">
        <v>5237</v>
      </c>
      <c r="C373" s="188" t="s">
        <v>5238</v>
      </c>
      <c r="D373" s="189" t="s">
        <v>1875</v>
      </c>
      <c r="E373" s="190" t="s">
        <v>1413</v>
      </c>
      <c r="F373" s="191"/>
      <c r="G373" s="205" t="s">
        <v>904</v>
      </c>
      <c r="H373" s="180"/>
    </row>
    <row r="374" spans="2:8">
      <c r="B374" s="187" t="s">
        <v>5239</v>
      </c>
      <c r="C374" s="188" t="s">
        <v>5240</v>
      </c>
      <c r="D374" s="189" t="s">
        <v>1490</v>
      </c>
      <c r="E374" s="190" t="s">
        <v>1846</v>
      </c>
      <c r="F374" s="191"/>
      <c r="G374" s="230"/>
      <c r="H374" s="180"/>
    </row>
    <row r="375" spans="2:8" ht="26" customHeight="1">
      <c r="B375" s="231" t="s">
        <v>5241</v>
      </c>
      <c r="C375" s="232" t="s">
        <v>5242</v>
      </c>
      <c r="D375" s="233" t="s">
        <v>1875</v>
      </c>
      <c r="E375" s="234" t="s">
        <v>887</v>
      </c>
      <c r="F375" s="235"/>
      <c r="G375" s="512" t="s">
        <v>5248</v>
      </c>
      <c r="H375" s="180"/>
    </row>
    <row r="376" spans="2:8" ht="26" customHeight="1">
      <c r="B376" s="231" t="s">
        <v>5243</v>
      </c>
      <c r="C376" s="232" t="s">
        <v>5244</v>
      </c>
      <c r="D376" s="233" t="s">
        <v>1490</v>
      </c>
      <c r="E376" s="234" t="s">
        <v>1846</v>
      </c>
      <c r="F376" s="235"/>
      <c r="G376" s="513"/>
      <c r="H376" s="180"/>
    </row>
    <row r="377" spans="2:8">
      <c r="B377" s="187" t="s">
        <v>5245</v>
      </c>
      <c r="C377" s="188" t="s">
        <v>328</v>
      </c>
      <c r="D377" s="189" t="s">
        <v>1875</v>
      </c>
      <c r="E377" s="190" t="s">
        <v>1413</v>
      </c>
      <c r="F377" s="191"/>
      <c r="G377" s="512" t="s">
        <v>904</v>
      </c>
      <c r="H377" s="180"/>
    </row>
    <row r="378" spans="2:8" ht="16.5" thickBot="1">
      <c r="B378" s="187" t="s">
        <v>5246</v>
      </c>
      <c r="C378" s="188" t="s">
        <v>5247</v>
      </c>
      <c r="D378" s="189" t="s">
        <v>1490</v>
      </c>
      <c r="E378" s="190" t="s">
        <v>1413</v>
      </c>
      <c r="F378" s="191"/>
      <c r="G378" s="514"/>
      <c r="H378" s="180"/>
    </row>
    <row r="379" spans="2:8">
      <c r="B379" s="300"/>
      <c r="C379" s="300"/>
      <c r="D379" s="203"/>
      <c r="E379" s="203"/>
      <c r="F379" s="203"/>
      <c r="G379" s="396"/>
      <c r="H379" s="6"/>
    </row>
  </sheetData>
  <mergeCells count="3">
    <mergeCell ref="G29:G30"/>
    <mergeCell ref="G375:G376"/>
    <mergeCell ref="G377:G378"/>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5255</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5256</v>
      </c>
      <c r="C5" s="182" t="s">
        <v>5257</v>
      </c>
      <c r="D5" s="183" t="s">
        <v>886</v>
      </c>
      <c r="E5" s="184" t="s">
        <v>887</v>
      </c>
      <c r="F5" s="185" t="s">
        <v>888</v>
      </c>
      <c r="G5" s="186" t="s">
        <v>5258</v>
      </c>
      <c r="H5" s="180"/>
    </row>
    <row r="6" spans="1:8" ht="16.5" thickBot="1">
      <c r="B6" s="187" t="s">
        <v>5259</v>
      </c>
      <c r="C6" s="188" t="s">
        <v>5260</v>
      </c>
      <c r="D6" s="189" t="s">
        <v>955</v>
      </c>
      <c r="E6" s="190" t="s">
        <v>893</v>
      </c>
      <c r="F6" s="191"/>
      <c r="G6" s="193"/>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5261</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c r="B5" s="181" t="s">
        <v>4857</v>
      </c>
      <c r="C5" s="182" t="s">
        <v>5262</v>
      </c>
      <c r="D5" s="183" t="s">
        <v>1683</v>
      </c>
      <c r="E5" s="184" t="s">
        <v>887</v>
      </c>
      <c r="F5" s="185" t="s">
        <v>888</v>
      </c>
      <c r="G5" s="186"/>
      <c r="H5" s="180"/>
    </row>
    <row r="6" spans="1:8">
      <c r="B6" s="187" t="s">
        <v>5263</v>
      </c>
      <c r="C6" s="188" t="s">
        <v>5264</v>
      </c>
      <c r="D6" s="189" t="s">
        <v>2672</v>
      </c>
      <c r="E6" s="190" t="s">
        <v>893</v>
      </c>
      <c r="F6" s="191"/>
      <c r="G6" s="193"/>
      <c r="H6" s="180"/>
    </row>
    <row r="7" spans="1:8" ht="29">
      <c r="B7" s="187" t="s">
        <v>5265</v>
      </c>
      <c r="C7" s="188" t="s">
        <v>5266</v>
      </c>
      <c r="D7" s="189" t="s">
        <v>1683</v>
      </c>
      <c r="E7" s="190" t="s">
        <v>1526</v>
      </c>
      <c r="F7" s="191"/>
      <c r="G7" s="205" t="s">
        <v>5267</v>
      </c>
      <c r="H7" s="180"/>
    </row>
    <row r="8" spans="1:8" ht="30" customHeight="1">
      <c r="B8" s="187" t="s">
        <v>5268</v>
      </c>
      <c r="C8" s="188" t="s">
        <v>5269</v>
      </c>
      <c r="D8" s="189" t="s">
        <v>1683</v>
      </c>
      <c r="E8" s="190" t="s">
        <v>1526</v>
      </c>
      <c r="F8" s="191"/>
      <c r="G8" s="206"/>
      <c r="H8" s="180"/>
    </row>
    <row r="9" spans="1:8" ht="30" customHeight="1">
      <c r="B9" s="187" t="s">
        <v>5270</v>
      </c>
      <c r="C9" s="188" t="s">
        <v>5271</v>
      </c>
      <c r="D9" s="189" t="s">
        <v>1683</v>
      </c>
      <c r="E9" s="190" t="s">
        <v>1526</v>
      </c>
      <c r="F9" s="191"/>
      <c r="G9" s="206"/>
      <c r="H9" s="180"/>
    </row>
    <row r="10" spans="1:8" ht="30" customHeight="1">
      <c r="B10" s="187" t="s">
        <v>5272</v>
      </c>
      <c r="C10" s="188" t="s">
        <v>5273</v>
      </c>
      <c r="D10" s="189" t="s">
        <v>1683</v>
      </c>
      <c r="E10" s="190" t="s">
        <v>1526</v>
      </c>
      <c r="F10" s="191"/>
      <c r="G10" s="206"/>
      <c r="H10" s="180"/>
    </row>
    <row r="11" spans="1:8" ht="30" customHeight="1">
      <c r="B11" s="187" t="s">
        <v>5274</v>
      </c>
      <c r="C11" s="188" t="s">
        <v>5275</v>
      </c>
      <c r="D11" s="189" t="s">
        <v>1683</v>
      </c>
      <c r="E11" s="190" t="s">
        <v>1526</v>
      </c>
      <c r="F11" s="191"/>
      <c r="G11" s="206"/>
      <c r="H11" s="180"/>
    </row>
    <row r="12" spans="1:8" ht="30.75" customHeight="1" thickBot="1">
      <c r="B12" s="187" t="s">
        <v>5276</v>
      </c>
      <c r="C12" s="188" t="s">
        <v>5277</v>
      </c>
      <c r="D12" s="189" t="s">
        <v>1683</v>
      </c>
      <c r="E12" s="190" t="s">
        <v>1526</v>
      </c>
      <c r="F12" s="191"/>
      <c r="G12" s="207"/>
      <c r="H12" s="180"/>
    </row>
    <row r="13" spans="1:8" ht="20.149999999999999" customHeight="1">
      <c r="B13" s="200"/>
      <c r="C13" s="200"/>
      <c r="D13" s="201"/>
      <c r="E13" s="202"/>
      <c r="F13" s="202"/>
      <c r="G13" s="200"/>
      <c r="H13"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314"/>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204" customWidth="1"/>
    <col min="7" max="7" width="98.69921875" style="6" customWidth="1"/>
    <col min="8" max="8" width="2.69921875" style="6" customWidth="1"/>
    <col min="9" max="16384" width="10.296875" style="6"/>
  </cols>
  <sheetData>
    <row r="1" spans="2:8" ht="13.5" customHeight="1" thickBot="1">
      <c r="B1" s="389"/>
      <c r="C1" s="389"/>
      <c r="D1" s="457"/>
      <c r="E1" s="458"/>
      <c r="F1" s="458"/>
      <c r="G1" s="389"/>
      <c r="H1" s="389"/>
    </row>
    <row r="2" spans="2:8" ht="43.9" customHeight="1" thickBot="1">
      <c r="B2" s="459" t="s">
        <v>594</v>
      </c>
      <c r="C2" s="460"/>
      <c r="D2" s="460"/>
      <c r="E2" s="460"/>
      <c r="F2" s="460"/>
      <c r="G2" s="461"/>
      <c r="H2" s="462"/>
    </row>
    <row r="3" spans="2:8" ht="13.5" customHeight="1">
      <c r="B3" s="396"/>
      <c r="C3" s="396"/>
      <c r="D3" s="396"/>
      <c r="E3" s="396"/>
      <c r="F3" s="396"/>
      <c r="G3" s="396"/>
    </row>
    <row r="4" spans="2:8">
      <c r="B4" s="6" t="s">
        <v>5278</v>
      </c>
      <c r="D4" s="6"/>
      <c r="E4" s="6"/>
      <c r="F4" s="6"/>
    </row>
    <row r="5" spans="2:8" ht="13.5" customHeight="1" thickBot="1">
      <c r="B5" s="463"/>
      <c r="C5" s="463"/>
      <c r="D5" s="463"/>
      <c r="E5" s="463"/>
      <c r="F5" s="463"/>
      <c r="G5" s="463"/>
    </row>
    <row r="6" spans="2:8" ht="20.25" customHeight="1" thickBot="1">
      <c r="B6" s="464" t="s">
        <v>442</v>
      </c>
      <c r="C6" s="465" t="s">
        <v>878</v>
      </c>
      <c r="D6" s="465" t="s">
        <v>879</v>
      </c>
      <c r="E6" s="465" t="s">
        <v>880</v>
      </c>
      <c r="F6" s="466" t="s">
        <v>881</v>
      </c>
      <c r="G6" s="467" t="s">
        <v>249</v>
      </c>
    </row>
    <row r="7" spans="2:8" ht="20.149999999999999" customHeight="1" thickBot="1">
      <c r="B7" s="177" t="s">
        <v>4686</v>
      </c>
      <c r="C7" s="375"/>
      <c r="D7" s="376"/>
      <c r="E7" s="388"/>
      <c r="F7" s="388"/>
      <c r="G7" s="468"/>
      <c r="H7" s="212"/>
    </row>
    <row r="8" spans="2:8" ht="29">
      <c r="B8" s="398" t="s">
        <v>5279</v>
      </c>
      <c r="C8" s="182" t="s">
        <v>5280</v>
      </c>
      <c r="D8" s="183" t="s">
        <v>1055</v>
      </c>
      <c r="E8" s="390" t="s">
        <v>887</v>
      </c>
      <c r="F8" s="391" t="s">
        <v>888</v>
      </c>
      <c r="G8" s="469" t="s">
        <v>5281</v>
      </c>
      <c r="H8" s="212"/>
    </row>
    <row r="9" spans="2:8" ht="29">
      <c r="B9" s="209" t="s">
        <v>5282</v>
      </c>
      <c r="C9" s="188" t="s">
        <v>5283</v>
      </c>
      <c r="D9" s="189" t="s">
        <v>1762</v>
      </c>
      <c r="E9" s="3" t="s">
        <v>1526</v>
      </c>
      <c r="F9" s="210"/>
      <c r="G9" s="211" t="s">
        <v>5284</v>
      </c>
      <c r="H9" s="212"/>
    </row>
    <row r="10" spans="2:8">
      <c r="B10" s="209" t="s">
        <v>5285</v>
      </c>
      <c r="C10" s="188" t="s">
        <v>5286</v>
      </c>
      <c r="D10" s="189" t="s">
        <v>892</v>
      </c>
      <c r="E10" s="3" t="s">
        <v>1611</v>
      </c>
      <c r="F10" s="210"/>
      <c r="G10" s="211"/>
      <c r="H10" s="212"/>
    </row>
    <row r="11" spans="2:8">
      <c r="B11" s="209" t="s">
        <v>5287</v>
      </c>
      <c r="C11" s="188" t="s">
        <v>5288</v>
      </c>
      <c r="D11" s="189" t="s">
        <v>892</v>
      </c>
      <c r="E11" s="3" t="s">
        <v>1413</v>
      </c>
      <c r="F11" s="210"/>
      <c r="G11" s="211"/>
      <c r="H11" s="212"/>
    </row>
    <row r="12" spans="2:8">
      <c r="B12" s="209" t="s">
        <v>4696</v>
      </c>
      <c r="C12" s="188" t="s">
        <v>5289</v>
      </c>
      <c r="D12" s="189" t="s">
        <v>917</v>
      </c>
      <c r="E12" s="3" t="s">
        <v>1611</v>
      </c>
      <c r="F12" s="210"/>
      <c r="G12" s="211"/>
      <c r="H12" s="212"/>
    </row>
    <row r="13" spans="2:8">
      <c r="B13" s="209" t="s">
        <v>5290</v>
      </c>
      <c r="C13" s="188" t="s">
        <v>5291</v>
      </c>
      <c r="D13" s="189" t="s">
        <v>917</v>
      </c>
      <c r="E13" s="3" t="s">
        <v>1413</v>
      </c>
      <c r="F13" s="210"/>
      <c r="G13" s="211"/>
      <c r="H13" s="212"/>
    </row>
    <row r="14" spans="2:8">
      <c r="B14" s="209" t="s">
        <v>5292</v>
      </c>
      <c r="C14" s="188" t="s">
        <v>5293</v>
      </c>
      <c r="D14" s="189" t="s">
        <v>892</v>
      </c>
      <c r="E14" s="3" t="s">
        <v>1611</v>
      </c>
      <c r="F14" s="210"/>
      <c r="G14" s="211"/>
      <c r="H14" s="212"/>
    </row>
    <row r="15" spans="2:8">
      <c r="B15" s="209" t="s">
        <v>974</v>
      </c>
      <c r="C15" s="188" t="s">
        <v>5294</v>
      </c>
      <c r="D15" s="189" t="s">
        <v>927</v>
      </c>
      <c r="E15" s="3" t="s">
        <v>887</v>
      </c>
      <c r="F15" s="210"/>
      <c r="G15" s="211"/>
      <c r="H15" s="212"/>
    </row>
    <row r="16" spans="2:8" ht="43.5">
      <c r="B16" s="209" t="s">
        <v>4702</v>
      </c>
      <c r="C16" s="188" t="s">
        <v>5295</v>
      </c>
      <c r="D16" s="189" t="s">
        <v>897</v>
      </c>
      <c r="E16" s="3" t="s">
        <v>1526</v>
      </c>
      <c r="F16" s="210"/>
      <c r="G16" s="211" t="s">
        <v>4704</v>
      </c>
      <c r="H16" s="212"/>
    </row>
    <row r="17" spans="2:8">
      <c r="B17" s="209" t="s">
        <v>4705</v>
      </c>
      <c r="C17" s="188" t="s">
        <v>5296</v>
      </c>
      <c r="D17" s="189" t="s">
        <v>927</v>
      </c>
      <c r="E17" s="3" t="s">
        <v>898</v>
      </c>
      <c r="F17" s="210"/>
      <c r="G17" s="211"/>
      <c r="H17" s="212"/>
    </row>
    <row r="18" spans="2:8">
      <c r="B18" s="209" t="s">
        <v>5297</v>
      </c>
      <c r="C18" s="188" t="s">
        <v>5298</v>
      </c>
      <c r="D18" s="189" t="s">
        <v>993</v>
      </c>
      <c r="E18" s="3" t="s">
        <v>1611</v>
      </c>
      <c r="F18" s="210"/>
      <c r="G18" s="211"/>
      <c r="H18" s="212"/>
    </row>
    <row r="19" spans="2:8">
      <c r="B19" s="209" t="s">
        <v>5299</v>
      </c>
      <c r="C19" s="188" t="s">
        <v>5300</v>
      </c>
      <c r="D19" s="189" t="s">
        <v>1760</v>
      </c>
      <c r="E19" s="3" t="s">
        <v>1611</v>
      </c>
      <c r="F19" s="210"/>
      <c r="G19" s="211"/>
      <c r="H19" s="212"/>
    </row>
    <row r="20" spans="2:8">
      <c r="B20" s="209" t="s">
        <v>5301</v>
      </c>
      <c r="C20" s="188" t="s">
        <v>5302</v>
      </c>
      <c r="D20" s="189" t="s">
        <v>955</v>
      </c>
      <c r="E20" s="3" t="s">
        <v>1611</v>
      </c>
      <c r="F20" s="210"/>
      <c r="G20" s="211"/>
      <c r="H20" s="212"/>
    </row>
    <row r="21" spans="2:8">
      <c r="B21" s="209" t="s">
        <v>5303</v>
      </c>
      <c r="C21" s="188" t="s">
        <v>5304</v>
      </c>
      <c r="D21" s="189" t="s">
        <v>1761</v>
      </c>
      <c r="E21" s="3" t="s">
        <v>1611</v>
      </c>
      <c r="F21" s="210"/>
      <c r="G21" s="211"/>
      <c r="H21" s="212"/>
    </row>
    <row r="22" spans="2:8">
      <c r="B22" s="209" t="s">
        <v>4715</v>
      </c>
      <c r="C22" s="188" t="s">
        <v>5305</v>
      </c>
      <c r="D22" s="189" t="s">
        <v>1060</v>
      </c>
      <c r="E22" s="3" t="s">
        <v>1611</v>
      </c>
      <c r="F22" s="210"/>
      <c r="G22" s="211"/>
      <c r="H22" s="212"/>
    </row>
    <row r="23" spans="2:8">
      <c r="B23" s="209" t="s">
        <v>4717</v>
      </c>
      <c r="C23" s="188" t="s">
        <v>5306</v>
      </c>
      <c r="D23" s="189" t="s">
        <v>1060</v>
      </c>
      <c r="E23" s="3" t="s">
        <v>1611</v>
      </c>
      <c r="F23" s="210"/>
      <c r="G23" s="211"/>
      <c r="H23" s="212"/>
    </row>
    <row r="24" spans="2:8">
      <c r="B24" s="209" t="s">
        <v>4719</v>
      </c>
      <c r="C24" s="188" t="s">
        <v>5307</v>
      </c>
      <c r="D24" s="189" t="s">
        <v>4721</v>
      </c>
      <c r="E24" s="3" t="s">
        <v>1527</v>
      </c>
      <c r="F24" s="210"/>
      <c r="G24" s="211"/>
      <c r="H24" s="212"/>
    </row>
    <row r="25" spans="2:8">
      <c r="B25" s="209" t="s">
        <v>1022</v>
      </c>
      <c r="C25" s="188" t="s">
        <v>5308</v>
      </c>
      <c r="D25" s="189" t="s">
        <v>917</v>
      </c>
      <c r="E25" s="3" t="s">
        <v>1611</v>
      </c>
      <c r="F25" s="210"/>
      <c r="G25" s="211"/>
      <c r="H25" s="212"/>
    </row>
    <row r="26" spans="2:8">
      <c r="B26" s="209" t="s">
        <v>1024</v>
      </c>
      <c r="C26" s="188" t="s">
        <v>5309</v>
      </c>
      <c r="D26" s="189" t="s">
        <v>917</v>
      </c>
      <c r="E26" s="3" t="s">
        <v>1611</v>
      </c>
      <c r="F26" s="210"/>
      <c r="G26" s="211"/>
      <c r="H26" s="212"/>
    </row>
    <row r="27" spans="2:8">
      <c r="B27" s="209" t="s">
        <v>1026</v>
      </c>
      <c r="C27" s="188" t="s">
        <v>5310</v>
      </c>
      <c r="D27" s="189" t="s">
        <v>917</v>
      </c>
      <c r="E27" s="3" t="s">
        <v>893</v>
      </c>
      <c r="F27" s="210"/>
      <c r="G27" s="211"/>
      <c r="H27" s="212"/>
    </row>
    <row r="28" spans="2:8" ht="58">
      <c r="B28" s="308" t="s">
        <v>5311</v>
      </c>
      <c r="C28" s="232" t="s">
        <v>341</v>
      </c>
      <c r="D28" s="233" t="s">
        <v>1055</v>
      </c>
      <c r="E28" s="216" t="s">
        <v>887</v>
      </c>
      <c r="F28" s="309"/>
      <c r="G28" s="470" t="s">
        <v>5312</v>
      </c>
      <c r="H28" s="212"/>
    </row>
    <row r="29" spans="2:8" ht="29">
      <c r="B29" s="308" t="s">
        <v>5313</v>
      </c>
      <c r="C29" s="232" t="s">
        <v>343</v>
      </c>
      <c r="D29" s="233" t="s">
        <v>892</v>
      </c>
      <c r="E29" s="216" t="s">
        <v>1611</v>
      </c>
      <c r="F29" s="309"/>
      <c r="G29" s="470" t="s">
        <v>4729</v>
      </c>
      <c r="H29" s="212"/>
    </row>
    <row r="30" spans="2:8" ht="29.5" thickBot="1">
      <c r="B30" s="308" t="s">
        <v>5314</v>
      </c>
      <c r="C30" s="232" t="s">
        <v>345</v>
      </c>
      <c r="D30" s="233" t="s">
        <v>917</v>
      </c>
      <c r="E30" s="216" t="s">
        <v>1611</v>
      </c>
      <c r="F30" s="309"/>
      <c r="G30" s="470" t="s">
        <v>4729</v>
      </c>
      <c r="H30" s="212"/>
    </row>
    <row r="31" spans="2:8" ht="20.149999999999999" customHeight="1" thickBot="1">
      <c r="B31" s="177" t="s">
        <v>4734</v>
      </c>
      <c r="C31" s="375"/>
      <c r="D31" s="376"/>
      <c r="E31" s="388"/>
      <c r="F31" s="388"/>
      <c r="G31" s="468"/>
      <c r="H31" s="212"/>
    </row>
    <row r="32" spans="2:8">
      <c r="B32" s="398" t="s">
        <v>5315</v>
      </c>
      <c r="C32" s="182" t="s">
        <v>5316</v>
      </c>
      <c r="D32" s="183" t="s">
        <v>917</v>
      </c>
      <c r="E32" s="390" t="s">
        <v>1527</v>
      </c>
      <c r="F32" s="391"/>
      <c r="G32" s="469"/>
      <c r="H32" s="212"/>
    </row>
    <row r="33" spans="2:8">
      <c r="B33" s="209" t="s">
        <v>5317</v>
      </c>
      <c r="C33" s="188" t="s">
        <v>5318</v>
      </c>
      <c r="D33" s="189" t="s">
        <v>1060</v>
      </c>
      <c r="E33" s="3" t="s">
        <v>1527</v>
      </c>
      <c r="F33" s="210"/>
      <c r="G33" s="211"/>
      <c r="H33" s="212"/>
    </row>
    <row r="34" spans="2:8">
      <c r="B34" s="209" t="s">
        <v>5319</v>
      </c>
      <c r="C34" s="188" t="s">
        <v>5320</v>
      </c>
      <c r="D34" s="189" t="s">
        <v>1060</v>
      </c>
      <c r="E34" s="3" t="s">
        <v>1527</v>
      </c>
      <c r="F34" s="210"/>
      <c r="G34" s="211"/>
      <c r="H34" s="212"/>
    </row>
    <row r="35" spans="2:8">
      <c r="B35" s="209" t="s">
        <v>5321</v>
      </c>
      <c r="C35" s="188" t="s">
        <v>5322</v>
      </c>
      <c r="D35" s="189" t="s">
        <v>955</v>
      </c>
      <c r="E35" s="3" t="s">
        <v>1527</v>
      </c>
      <c r="F35" s="210"/>
      <c r="G35" s="211"/>
      <c r="H35" s="212"/>
    </row>
    <row r="36" spans="2:8">
      <c r="B36" s="209" t="s">
        <v>5323</v>
      </c>
      <c r="C36" s="188" t="s">
        <v>5324</v>
      </c>
      <c r="D36" s="189" t="s">
        <v>955</v>
      </c>
      <c r="E36" s="3" t="s">
        <v>1527</v>
      </c>
      <c r="F36" s="210"/>
      <c r="G36" s="211"/>
      <c r="H36" s="212"/>
    </row>
    <row r="37" spans="2:8">
      <c r="B37" s="209" t="s">
        <v>5325</v>
      </c>
      <c r="C37" s="188" t="s">
        <v>5326</v>
      </c>
      <c r="D37" s="189" t="s">
        <v>1060</v>
      </c>
      <c r="E37" s="3" t="s">
        <v>1527</v>
      </c>
      <c r="F37" s="210"/>
      <c r="G37" s="211"/>
      <c r="H37" s="212"/>
    </row>
    <row r="38" spans="2:8" ht="16.5" thickBot="1">
      <c r="B38" s="209" t="s">
        <v>4747</v>
      </c>
      <c r="C38" s="188" t="s">
        <v>5327</v>
      </c>
      <c r="D38" s="189" t="s">
        <v>4721</v>
      </c>
      <c r="E38" s="3" t="s">
        <v>4665</v>
      </c>
      <c r="F38" s="210"/>
      <c r="G38" s="211"/>
      <c r="H38" s="212"/>
    </row>
    <row r="39" spans="2:8" ht="20.149999999999999" customHeight="1" thickBot="1">
      <c r="B39" s="177" t="s">
        <v>3981</v>
      </c>
      <c r="C39" s="375"/>
      <c r="D39" s="376"/>
      <c r="E39" s="388"/>
      <c r="F39" s="388"/>
      <c r="G39" s="468"/>
      <c r="H39" s="212"/>
    </row>
    <row r="40" spans="2:8" ht="30" customHeight="1">
      <c r="B40" s="398" t="s">
        <v>5328</v>
      </c>
      <c r="C40" s="182" t="s">
        <v>5329</v>
      </c>
      <c r="D40" s="183" t="s">
        <v>886</v>
      </c>
      <c r="E40" s="390" t="s">
        <v>1846</v>
      </c>
      <c r="F40" s="391"/>
      <c r="G40" s="434" t="s">
        <v>5330</v>
      </c>
      <c r="H40" s="212"/>
    </row>
    <row r="41" spans="2:8">
      <c r="B41" s="209" t="s">
        <v>5331</v>
      </c>
      <c r="C41" s="188" t="s">
        <v>5332</v>
      </c>
      <c r="D41" s="189" t="s">
        <v>886</v>
      </c>
      <c r="E41" s="3" t="s">
        <v>1846</v>
      </c>
      <c r="F41" s="210"/>
      <c r="G41" s="307"/>
      <c r="H41" s="212"/>
    </row>
    <row r="42" spans="2:8">
      <c r="B42" s="209" t="s">
        <v>5333</v>
      </c>
      <c r="C42" s="188" t="s">
        <v>5334</v>
      </c>
      <c r="D42" s="189" t="s">
        <v>886</v>
      </c>
      <c r="E42" s="3" t="s">
        <v>1846</v>
      </c>
      <c r="F42" s="210"/>
      <c r="G42" s="307"/>
      <c r="H42" s="212"/>
    </row>
    <row r="43" spans="2:8">
      <c r="B43" s="209" t="s">
        <v>5335</v>
      </c>
      <c r="C43" s="188" t="s">
        <v>5336</v>
      </c>
      <c r="D43" s="189" t="s">
        <v>886</v>
      </c>
      <c r="E43" s="3" t="s">
        <v>1846</v>
      </c>
      <c r="F43" s="210"/>
      <c r="G43" s="307"/>
      <c r="H43" s="212"/>
    </row>
    <row r="44" spans="2:8" ht="16.5" thickBot="1">
      <c r="B44" s="209" t="s">
        <v>5337</v>
      </c>
      <c r="C44" s="188" t="s">
        <v>5338</v>
      </c>
      <c r="D44" s="189" t="s">
        <v>886</v>
      </c>
      <c r="E44" s="3" t="s">
        <v>1846</v>
      </c>
      <c r="F44" s="210"/>
      <c r="G44" s="395"/>
      <c r="H44" s="212"/>
    </row>
    <row r="45" spans="2:8" ht="20.149999999999999" customHeight="1" thickBot="1">
      <c r="B45" s="177" t="s">
        <v>5339</v>
      </c>
      <c r="C45" s="375"/>
      <c r="D45" s="376"/>
      <c r="E45" s="388"/>
      <c r="F45" s="388"/>
      <c r="G45" s="468"/>
      <c r="H45" s="212"/>
    </row>
    <row r="46" spans="2:8">
      <c r="B46" s="398" t="s">
        <v>5340</v>
      </c>
      <c r="C46" s="182" t="s">
        <v>5341</v>
      </c>
      <c r="D46" s="183" t="s">
        <v>897</v>
      </c>
      <c r="E46" s="390" t="s">
        <v>1526</v>
      </c>
      <c r="F46" s="391"/>
      <c r="G46" s="469" t="s">
        <v>5342</v>
      </c>
      <c r="H46" s="212"/>
    </row>
    <row r="47" spans="2:8" ht="29">
      <c r="B47" s="209" t="s">
        <v>5343</v>
      </c>
      <c r="C47" s="188" t="s">
        <v>5344</v>
      </c>
      <c r="D47" s="189" t="s">
        <v>1756</v>
      </c>
      <c r="E47" s="3" t="s">
        <v>1413</v>
      </c>
      <c r="F47" s="210"/>
      <c r="G47" s="211" t="s">
        <v>5345</v>
      </c>
      <c r="H47" s="212"/>
    </row>
    <row r="48" spans="2:8" ht="29">
      <c r="B48" s="209" t="s">
        <v>5346</v>
      </c>
      <c r="C48" s="188" t="s">
        <v>5347</v>
      </c>
      <c r="D48" s="189" t="s">
        <v>5348</v>
      </c>
      <c r="E48" s="3" t="s">
        <v>1413</v>
      </c>
      <c r="F48" s="210"/>
      <c r="G48" s="211" t="s">
        <v>5345</v>
      </c>
      <c r="H48" s="212"/>
    </row>
    <row r="49" spans="2:8" ht="58">
      <c r="B49" s="209" t="s">
        <v>5349</v>
      </c>
      <c r="C49" s="188" t="s">
        <v>5350</v>
      </c>
      <c r="D49" s="189" t="s">
        <v>1757</v>
      </c>
      <c r="E49" s="3" t="s">
        <v>1413</v>
      </c>
      <c r="F49" s="210"/>
      <c r="G49" s="211" t="s">
        <v>5351</v>
      </c>
      <c r="H49" s="212"/>
    </row>
    <row r="50" spans="2:8" ht="87">
      <c r="B50" s="308" t="s">
        <v>5352</v>
      </c>
      <c r="C50" s="232" t="s">
        <v>87</v>
      </c>
      <c r="D50" s="233" t="s">
        <v>1055</v>
      </c>
      <c r="E50" s="216" t="s">
        <v>1413</v>
      </c>
      <c r="F50" s="309"/>
      <c r="G50" s="311" t="s">
        <v>4801</v>
      </c>
      <c r="H50" s="212"/>
    </row>
    <row r="51" spans="2:8" ht="29">
      <c r="B51" s="308" t="s">
        <v>1094</v>
      </c>
      <c r="C51" s="232" t="s">
        <v>5353</v>
      </c>
      <c r="D51" s="233" t="s">
        <v>1683</v>
      </c>
      <c r="E51" s="216" t="s">
        <v>994</v>
      </c>
      <c r="F51" s="309"/>
      <c r="G51" s="211" t="s">
        <v>5354</v>
      </c>
      <c r="H51" s="212"/>
    </row>
    <row r="52" spans="2:8" ht="29">
      <c r="B52" s="209" t="s">
        <v>5355</v>
      </c>
      <c r="C52" s="188" t="s">
        <v>5356</v>
      </c>
      <c r="D52" s="189" t="s">
        <v>1683</v>
      </c>
      <c r="E52" s="3" t="s">
        <v>1526</v>
      </c>
      <c r="F52" s="210"/>
      <c r="G52" s="211" t="s">
        <v>5357</v>
      </c>
      <c r="H52" s="212"/>
    </row>
    <row r="53" spans="2:8" ht="29">
      <c r="B53" s="209" t="s">
        <v>5358</v>
      </c>
      <c r="C53" s="188" t="s">
        <v>5359</v>
      </c>
      <c r="D53" s="189">
        <v>9</v>
      </c>
      <c r="E53" s="3" t="s">
        <v>1526</v>
      </c>
      <c r="F53" s="210"/>
      <c r="G53" s="211" t="s">
        <v>5360</v>
      </c>
      <c r="H53" s="212"/>
    </row>
    <row r="54" spans="2:8" ht="29">
      <c r="B54" s="209" t="s">
        <v>5361</v>
      </c>
      <c r="C54" s="188" t="s">
        <v>5362</v>
      </c>
      <c r="D54" s="189" t="s">
        <v>897</v>
      </c>
      <c r="E54" s="3" t="s">
        <v>1526</v>
      </c>
      <c r="F54" s="210"/>
      <c r="G54" s="211" t="s">
        <v>5363</v>
      </c>
      <c r="H54" s="212"/>
    </row>
    <row r="55" spans="2:8" ht="29">
      <c r="B55" s="209" t="s">
        <v>5364</v>
      </c>
      <c r="C55" s="188" t="s">
        <v>5365</v>
      </c>
      <c r="D55" s="189" t="s">
        <v>897</v>
      </c>
      <c r="E55" s="3" t="s">
        <v>898</v>
      </c>
      <c r="F55" s="210"/>
      <c r="G55" s="211" t="s">
        <v>5366</v>
      </c>
      <c r="H55" s="212"/>
    </row>
    <row r="56" spans="2:8" ht="43.5">
      <c r="B56" s="209" t="s">
        <v>5367</v>
      </c>
      <c r="C56" s="188" t="s">
        <v>5368</v>
      </c>
      <c r="D56" s="189" t="s">
        <v>1058</v>
      </c>
      <c r="E56" s="3" t="s">
        <v>898</v>
      </c>
      <c r="F56" s="210"/>
      <c r="G56" s="211" t="s">
        <v>5369</v>
      </c>
      <c r="H56" s="212"/>
    </row>
    <row r="57" spans="2:8">
      <c r="B57" s="209" t="s">
        <v>5370</v>
      </c>
      <c r="C57" s="188" t="s">
        <v>85</v>
      </c>
      <c r="D57" s="189" t="s">
        <v>923</v>
      </c>
      <c r="E57" s="3" t="s">
        <v>1526</v>
      </c>
      <c r="F57" s="210"/>
      <c r="G57" s="311" t="s">
        <v>5373</v>
      </c>
      <c r="H57" s="212"/>
    </row>
    <row r="58" spans="2:8">
      <c r="B58" s="209" t="s">
        <v>5371</v>
      </c>
      <c r="C58" s="188" t="s">
        <v>5372</v>
      </c>
      <c r="D58" s="189" t="s">
        <v>927</v>
      </c>
      <c r="E58" s="3" t="s">
        <v>1413</v>
      </c>
      <c r="F58" s="210"/>
      <c r="G58" s="392"/>
      <c r="H58" s="212"/>
    </row>
    <row r="59" spans="2:8">
      <c r="B59" s="209" t="s">
        <v>39</v>
      </c>
      <c r="C59" s="188" t="s">
        <v>40</v>
      </c>
      <c r="D59" s="189" t="s">
        <v>923</v>
      </c>
      <c r="E59" s="3" t="s">
        <v>1526</v>
      </c>
      <c r="F59" s="210"/>
      <c r="G59" s="211"/>
      <c r="H59" s="212"/>
    </row>
    <row r="60" spans="2:8">
      <c r="B60" s="209" t="s">
        <v>41</v>
      </c>
      <c r="C60" s="188" t="s">
        <v>42</v>
      </c>
      <c r="D60" s="189" t="s">
        <v>927</v>
      </c>
      <c r="E60" s="3" t="s">
        <v>1413</v>
      </c>
      <c r="F60" s="210"/>
      <c r="G60" s="211"/>
      <c r="H60" s="212"/>
    </row>
    <row r="61" spans="2:8">
      <c r="B61" s="209" t="s">
        <v>43</v>
      </c>
      <c r="C61" s="188" t="s">
        <v>44</v>
      </c>
      <c r="D61" s="189" t="s">
        <v>923</v>
      </c>
      <c r="E61" s="3" t="s">
        <v>1526</v>
      </c>
      <c r="F61" s="210"/>
      <c r="G61" s="211"/>
      <c r="H61" s="212"/>
    </row>
    <row r="62" spans="2:8">
      <c r="B62" s="209" t="s">
        <v>45</v>
      </c>
      <c r="C62" s="188" t="s">
        <v>46</v>
      </c>
      <c r="D62" s="189" t="s">
        <v>927</v>
      </c>
      <c r="E62" s="3" t="s">
        <v>1413</v>
      </c>
      <c r="F62" s="210"/>
      <c r="G62" s="211"/>
      <c r="H62" s="212"/>
    </row>
    <row r="63" spans="2:8" ht="29">
      <c r="B63" s="308" t="s">
        <v>870</v>
      </c>
      <c r="C63" s="232" t="s">
        <v>5374</v>
      </c>
      <c r="D63" s="233" t="s">
        <v>897</v>
      </c>
      <c r="E63" s="216" t="s">
        <v>994</v>
      </c>
      <c r="F63" s="309"/>
      <c r="G63" s="311" t="s">
        <v>5375</v>
      </c>
      <c r="H63" s="212"/>
    </row>
    <row r="64" spans="2:8">
      <c r="B64" s="209" t="s">
        <v>5376</v>
      </c>
      <c r="C64" s="188" t="s">
        <v>332</v>
      </c>
      <c r="D64" s="189" t="s">
        <v>897</v>
      </c>
      <c r="E64" s="3" t="s">
        <v>1526</v>
      </c>
      <c r="F64" s="210"/>
      <c r="G64" s="211" t="s">
        <v>5377</v>
      </c>
      <c r="H64" s="212"/>
    </row>
    <row r="65" spans="2:8" ht="43.5">
      <c r="B65" s="209" t="s">
        <v>5378</v>
      </c>
      <c r="C65" s="188" t="s">
        <v>5379</v>
      </c>
      <c r="D65" s="189" t="s">
        <v>1756</v>
      </c>
      <c r="E65" s="3" t="s">
        <v>1413</v>
      </c>
      <c r="F65" s="210"/>
      <c r="G65" s="211" t="s">
        <v>5380</v>
      </c>
      <c r="H65" s="212"/>
    </row>
    <row r="66" spans="2:8" ht="43.5">
      <c r="B66" s="209" t="s">
        <v>5381</v>
      </c>
      <c r="C66" s="188" t="s">
        <v>5382</v>
      </c>
      <c r="D66" s="189" t="s">
        <v>897</v>
      </c>
      <c r="E66" s="3" t="s">
        <v>898</v>
      </c>
      <c r="F66" s="210"/>
      <c r="G66" s="211" t="s">
        <v>5383</v>
      </c>
      <c r="H66" s="212"/>
    </row>
    <row r="67" spans="2:8" ht="87">
      <c r="B67" s="209" t="s">
        <v>5384</v>
      </c>
      <c r="C67" s="188" t="s">
        <v>5385</v>
      </c>
      <c r="D67" s="189" t="s">
        <v>1757</v>
      </c>
      <c r="E67" s="3" t="s">
        <v>1413</v>
      </c>
      <c r="F67" s="210"/>
      <c r="G67" s="211" t="s">
        <v>5386</v>
      </c>
      <c r="H67" s="212"/>
    </row>
    <row r="68" spans="2:8" ht="87">
      <c r="B68" s="308" t="s">
        <v>5387</v>
      </c>
      <c r="C68" s="232" t="s">
        <v>5388</v>
      </c>
      <c r="D68" s="233" t="s">
        <v>897</v>
      </c>
      <c r="E68" s="216" t="s">
        <v>898</v>
      </c>
      <c r="F68" s="309"/>
      <c r="G68" s="311" t="s">
        <v>5389</v>
      </c>
      <c r="H68" s="212"/>
    </row>
    <row r="69" spans="2:8" ht="101.5">
      <c r="B69" s="308" t="s">
        <v>5390</v>
      </c>
      <c r="C69" s="232" t="s">
        <v>5391</v>
      </c>
      <c r="D69" s="233" t="s">
        <v>1055</v>
      </c>
      <c r="E69" s="216" t="s">
        <v>1413</v>
      </c>
      <c r="F69" s="309"/>
      <c r="G69" s="311" t="s">
        <v>5392</v>
      </c>
      <c r="H69" s="212"/>
    </row>
    <row r="70" spans="2:8" ht="58">
      <c r="B70" s="209" t="s">
        <v>727</v>
      </c>
      <c r="C70" s="188" t="s">
        <v>47</v>
      </c>
      <c r="D70" s="189" t="s">
        <v>886</v>
      </c>
      <c r="E70" s="3" t="s">
        <v>887</v>
      </c>
      <c r="F70" s="210"/>
      <c r="G70" s="311" t="s">
        <v>5745</v>
      </c>
      <c r="H70" s="212"/>
    </row>
    <row r="71" spans="2:8" ht="58">
      <c r="B71" s="209" t="s">
        <v>728</v>
      </c>
      <c r="C71" s="188" t="s">
        <v>48</v>
      </c>
      <c r="D71" s="189" t="s">
        <v>886</v>
      </c>
      <c r="E71" s="3" t="s">
        <v>887</v>
      </c>
      <c r="F71" s="210"/>
      <c r="G71" s="211" t="s">
        <v>5393</v>
      </c>
      <c r="H71" s="212"/>
    </row>
    <row r="72" spans="2:8" ht="58">
      <c r="B72" s="209" t="s">
        <v>729</v>
      </c>
      <c r="C72" s="188" t="s">
        <v>49</v>
      </c>
      <c r="D72" s="189" t="s">
        <v>886</v>
      </c>
      <c r="E72" s="3" t="s">
        <v>887</v>
      </c>
      <c r="F72" s="210"/>
      <c r="G72" s="211" t="s">
        <v>5394</v>
      </c>
      <c r="H72" s="212"/>
    </row>
    <row r="73" spans="2:8" ht="58">
      <c r="B73" s="209" t="s">
        <v>730</v>
      </c>
      <c r="C73" s="188" t="s">
        <v>50</v>
      </c>
      <c r="D73" s="189" t="s">
        <v>886</v>
      </c>
      <c r="E73" s="3" t="s">
        <v>887</v>
      </c>
      <c r="F73" s="210"/>
      <c r="G73" s="211" t="s">
        <v>5395</v>
      </c>
      <c r="H73" s="212"/>
    </row>
    <row r="74" spans="2:8" ht="58">
      <c r="B74" s="209" t="s">
        <v>731</v>
      </c>
      <c r="C74" s="188" t="s">
        <v>51</v>
      </c>
      <c r="D74" s="189" t="s">
        <v>886</v>
      </c>
      <c r="E74" s="3" t="s">
        <v>887</v>
      </c>
      <c r="F74" s="210"/>
      <c r="G74" s="211" t="s">
        <v>5396</v>
      </c>
      <c r="H74" s="212"/>
    </row>
    <row r="75" spans="2:8" ht="58">
      <c r="B75" s="209" t="s">
        <v>732</v>
      </c>
      <c r="C75" s="188" t="s">
        <v>52</v>
      </c>
      <c r="D75" s="189" t="s">
        <v>886</v>
      </c>
      <c r="E75" s="3" t="s">
        <v>887</v>
      </c>
      <c r="F75" s="210"/>
      <c r="G75" s="211" t="s">
        <v>5397</v>
      </c>
      <c r="H75" s="212"/>
    </row>
    <row r="76" spans="2:8" ht="29">
      <c r="B76" s="209" t="s">
        <v>4809</v>
      </c>
      <c r="C76" s="188" t="s">
        <v>5398</v>
      </c>
      <c r="D76" s="189" t="s">
        <v>897</v>
      </c>
      <c r="E76" s="3" t="s">
        <v>898</v>
      </c>
      <c r="F76" s="210"/>
      <c r="G76" s="211" t="s">
        <v>5399</v>
      </c>
      <c r="H76" s="212"/>
    </row>
    <row r="77" spans="2:8" ht="58.5" thickBot="1">
      <c r="B77" s="471" t="s">
        <v>4811</v>
      </c>
      <c r="C77" s="195" t="s">
        <v>5400</v>
      </c>
      <c r="D77" s="196" t="s">
        <v>1054</v>
      </c>
      <c r="E77" s="472" t="s">
        <v>887</v>
      </c>
      <c r="F77" s="394"/>
      <c r="G77" s="473" t="s">
        <v>5401</v>
      </c>
      <c r="H77" s="212"/>
    </row>
    <row r="78" spans="2:8">
      <c r="B78" s="221" t="s">
        <v>3752</v>
      </c>
      <c r="C78" s="451"/>
      <c r="D78" s="409"/>
      <c r="E78" s="452"/>
      <c r="F78" s="452"/>
      <c r="G78" s="453"/>
      <c r="H78" s="212"/>
    </row>
    <row r="79" spans="2:8" ht="16.5" thickBot="1">
      <c r="B79" s="224" t="s">
        <v>5402</v>
      </c>
      <c r="C79" s="454"/>
      <c r="D79" s="414"/>
      <c r="E79" s="455"/>
      <c r="F79" s="455"/>
      <c r="G79" s="456"/>
      <c r="H79" s="212"/>
    </row>
    <row r="80" spans="2:8">
      <c r="B80" s="398" t="s">
        <v>5403</v>
      </c>
      <c r="C80" s="182" t="s">
        <v>5404</v>
      </c>
      <c r="D80" s="183" t="s">
        <v>897</v>
      </c>
      <c r="E80" s="390" t="s">
        <v>1526</v>
      </c>
      <c r="F80" s="391"/>
      <c r="G80" s="469" t="s">
        <v>4815</v>
      </c>
      <c r="H80" s="212"/>
    </row>
    <row r="81" spans="2:8">
      <c r="B81" s="209" t="s">
        <v>5405</v>
      </c>
      <c r="C81" s="188" t="s">
        <v>5406</v>
      </c>
      <c r="D81" s="189" t="s">
        <v>897</v>
      </c>
      <c r="E81" s="3" t="s">
        <v>1526</v>
      </c>
      <c r="F81" s="210"/>
      <c r="G81" s="211" t="s">
        <v>1082</v>
      </c>
      <c r="H81" s="212"/>
    </row>
    <row r="82" spans="2:8">
      <c r="B82" s="209" t="s">
        <v>5407</v>
      </c>
      <c r="C82" s="188" t="s">
        <v>357</v>
      </c>
      <c r="D82" s="189" t="s">
        <v>897</v>
      </c>
      <c r="E82" s="3" t="s">
        <v>1526</v>
      </c>
      <c r="F82" s="210"/>
      <c r="G82" s="211" t="s">
        <v>5408</v>
      </c>
      <c r="H82" s="212"/>
    </row>
    <row r="83" spans="2:8">
      <c r="B83" s="209" t="s">
        <v>5409</v>
      </c>
      <c r="C83" s="188" t="s">
        <v>358</v>
      </c>
      <c r="D83" s="189" t="s">
        <v>897</v>
      </c>
      <c r="E83" s="3" t="s">
        <v>1526</v>
      </c>
      <c r="F83" s="210"/>
      <c r="G83" s="211" t="s">
        <v>5410</v>
      </c>
      <c r="H83" s="212"/>
    </row>
    <row r="84" spans="2:8" ht="16.5" thickBot="1">
      <c r="B84" s="209" t="s">
        <v>3784</v>
      </c>
      <c r="C84" s="188" t="s">
        <v>359</v>
      </c>
      <c r="D84" s="189" t="s">
        <v>897</v>
      </c>
      <c r="E84" s="3" t="s">
        <v>1526</v>
      </c>
      <c r="F84" s="210"/>
      <c r="G84" s="211" t="s">
        <v>5411</v>
      </c>
      <c r="H84" s="212"/>
    </row>
    <row r="85" spans="2:8">
      <c r="B85" s="221" t="s">
        <v>5412</v>
      </c>
      <c r="C85" s="451"/>
      <c r="D85" s="409"/>
      <c r="E85" s="452"/>
      <c r="F85" s="452"/>
      <c r="G85" s="453"/>
      <c r="H85" s="212"/>
    </row>
    <row r="86" spans="2:8" ht="16.5" thickBot="1">
      <c r="B86" s="224" t="s">
        <v>5402</v>
      </c>
      <c r="C86" s="454"/>
      <c r="D86" s="414"/>
      <c r="E86" s="455"/>
      <c r="F86" s="455"/>
      <c r="G86" s="456"/>
      <c r="H86" s="212"/>
    </row>
    <row r="87" spans="2:8" ht="29.5" thickBot="1">
      <c r="B87" s="398" t="s">
        <v>5413</v>
      </c>
      <c r="C87" s="182" t="s">
        <v>5414</v>
      </c>
      <c r="D87" s="183" t="s">
        <v>1055</v>
      </c>
      <c r="E87" s="390" t="s">
        <v>1413</v>
      </c>
      <c r="F87" s="391"/>
      <c r="G87" s="469" t="s">
        <v>5415</v>
      </c>
      <c r="H87" s="212"/>
    </row>
    <row r="88" spans="2:8" ht="20.149999999999999" customHeight="1" thickBot="1">
      <c r="B88" s="427" t="s">
        <v>5416</v>
      </c>
      <c r="C88" s="417"/>
      <c r="D88" s="418"/>
      <c r="E88" s="428"/>
      <c r="F88" s="428"/>
      <c r="G88" s="429"/>
      <c r="H88" s="212"/>
    </row>
    <row r="89" spans="2:8" ht="29">
      <c r="B89" s="474" t="s">
        <v>532</v>
      </c>
      <c r="C89" s="475" t="s">
        <v>5417</v>
      </c>
      <c r="D89" s="476" t="s">
        <v>897</v>
      </c>
      <c r="E89" s="4" t="s">
        <v>1526</v>
      </c>
      <c r="F89" s="477"/>
      <c r="G89" s="307" t="s">
        <v>5418</v>
      </c>
      <c r="H89" s="212"/>
    </row>
    <row r="90" spans="2:8">
      <c r="B90" s="209" t="s">
        <v>5419</v>
      </c>
      <c r="C90" s="188" t="s">
        <v>5420</v>
      </c>
      <c r="D90" s="189" t="s">
        <v>1683</v>
      </c>
      <c r="E90" s="3" t="s">
        <v>1846</v>
      </c>
      <c r="F90" s="210"/>
      <c r="G90" s="211" t="s">
        <v>5421</v>
      </c>
      <c r="H90" s="212"/>
    </row>
    <row r="91" spans="2:8" ht="29">
      <c r="B91" s="209" t="s">
        <v>5422</v>
      </c>
      <c r="C91" s="188" t="s">
        <v>5423</v>
      </c>
      <c r="D91" s="189" t="s">
        <v>897</v>
      </c>
      <c r="E91" s="3" t="s">
        <v>1526</v>
      </c>
      <c r="F91" s="210"/>
      <c r="G91" s="211" t="s">
        <v>5424</v>
      </c>
      <c r="H91" s="212"/>
    </row>
    <row r="92" spans="2:8" ht="29">
      <c r="B92" s="209" t="s">
        <v>5425</v>
      </c>
      <c r="C92" s="188" t="s">
        <v>5426</v>
      </c>
      <c r="D92" s="189" t="s">
        <v>897</v>
      </c>
      <c r="E92" s="3" t="s">
        <v>1526</v>
      </c>
      <c r="F92" s="210"/>
      <c r="G92" s="211" t="s">
        <v>5427</v>
      </c>
      <c r="H92" s="212"/>
    </row>
    <row r="93" spans="2:8" ht="43.5">
      <c r="B93" s="308" t="s">
        <v>5428</v>
      </c>
      <c r="C93" s="232" t="s">
        <v>5429</v>
      </c>
      <c r="D93" s="233" t="s">
        <v>1683</v>
      </c>
      <c r="E93" s="216" t="s">
        <v>1846</v>
      </c>
      <c r="F93" s="309"/>
      <c r="G93" s="311" t="s">
        <v>5430</v>
      </c>
      <c r="H93" s="212"/>
    </row>
    <row r="94" spans="2:8" ht="58">
      <c r="B94" s="308" t="s">
        <v>5431</v>
      </c>
      <c r="C94" s="232" t="s">
        <v>5432</v>
      </c>
      <c r="D94" s="233" t="s">
        <v>897</v>
      </c>
      <c r="E94" s="216" t="s">
        <v>1526</v>
      </c>
      <c r="F94" s="309"/>
      <c r="G94" s="311" t="s">
        <v>5433</v>
      </c>
      <c r="H94" s="212"/>
    </row>
    <row r="95" spans="2:8" ht="58.5" thickBot="1">
      <c r="B95" s="308" t="s">
        <v>871</v>
      </c>
      <c r="C95" s="232" t="s">
        <v>5434</v>
      </c>
      <c r="D95" s="233" t="s">
        <v>897</v>
      </c>
      <c r="E95" s="216" t="s">
        <v>1526</v>
      </c>
      <c r="F95" s="309"/>
      <c r="G95" s="311" t="s">
        <v>5433</v>
      </c>
      <c r="H95" s="212"/>
    </row>
    <row r="96" spans="2:8" ht="20.149999999999999" customHeight="1" thickBot="1">
      <c r="B96" s="427" t="s">
        <v>5435</v>
      </c>
      <c r="C96" s="417"/>
      <c r="D96" s="418"/>
      <c r="E96" s="428"/>
      <c r="F96" s="428"/>
      <c r="G96" s="429"/>
      <c r="H96" s="212"/>
    </row>
    <row r="97" spans="2:8" ht="20.149999999999999" customHeight="1" thickBot="1">
      <c r="B97" s="427" t="s">
        <v>4027</v>
      </c>
      <c r="C97" s="417"/>
      <c r="D97" s="418"/>
      <c r="E97" s="428"/>
      <c r="F97" s="428"/>
      <c r="G97" s="429"/>
      <c r="H97" s="212"/>
    </row>
    <row r="98" spans="2:8">
      <c r="B98" s="398" t="s">
        <v>5436</v>
      </c>
      <c r="C98" s="182" t="s">
        <v>5437</v>
      </c>
      <c r="D98" s="183" t="s">
        <v>897</v>
      </c>
      <c r="E98" s="390" t="s">
        <v>1526</v>
      </c>
      <c r="F98" s="391"/>
      <c r="G98" s="469" t="s">
        <v>5438</v>
      </c>
      <c r="H98" s="212"/>
    </row>
    <row r="99" spans="2:8" ht="29">
      <c r="B99" s="209" t="s">
        <v>4031</v>
      </c>
      <c r="C99" s="188" t="s">
        <v>5439</v>
      </c>
      <c r="D99" s="189" t="s">
        <v>2677</v>
      </c>
      <c r="E99" s="3" t="s">
        <v>1526</v>
      </c>
      <c r="F99" s="210"/>
      <c r="G99" s="211" t="s">
        <v>5440</v>
      </c>
      <c r="H99" s="212"/>
    </row>
    <row r="100" spans="2:8" ht="29">
      <c r="B100" s="209" t="s">
        <v>4035</v>
      </c>
      <c r="C100" s="188" t="s">
        <v>5441</v>
      </c>
      <c r="D100" s="189" t="s">
        <v>897</v>
      </c>
      <c r="E100" s="3" t="s">
        <v>1526</v>
      </c>
      <c r="F100" s="210"/>
      <c r="G100" s="211" t="s">
        <v>4879</v>
      </c>
      <c r="H100" s="212"/>
    </row>
    <row r="101" spans="2:8" ht="32">
      <c r="B101" s="209" t="s">
        <v>4038</v>
      </c>
      <c r="C101" s="188" t="s">
        <v>5442</v>
      </c>
      <c r="D101" s="189" t="s">
        <v>886</v>
      </c>
      <c r="E101" s="3" t="s">
        <v>1846</v>
      </c>
      <c r="F101" s="210"/>
      <c r="G101" s="211" t="s">
        <v>4040</v>
      </c>
      <c r="H101" s="212"/>
    </row>
    <row r="102" spans="2:8" ht="32">
      <c r="B102" s="209" t="s">
        <v>5443</v>
      </c>
      <c r="C102" s="188" t="s">
        <v>5444</v>
      </c>
      <c r="D102" s="189" t="s">
        <v>897</v>
      </c>
      <c r="E102" s="3" t="s">
        <v>1526</v>
      </c>
      <c r="F102" s="210"/>
      <c r="G102" s="211" t="s">
        <v>4884</v>
      </c>
      <c r="H102" s="212"/>
    </row>
    <row r="103" spans="2:8" ht="32">
      <c r="B103" s="209" t="s">
        <v>4044</v>
      </c>
      <c r="C103" s="188" t="s">
        <v>5445</v>
      </c>
      <c r="D103" s="189">
        <v>3</v>
      </c>
      <c r="E103" s="3" t="s">
        <v>1526</v>
      </c>
      <c r="F103" s="210"/>
      <c r="G103" s="211" t="s">
        <v>5446</v>
      </c>
      <c r="H103" s="212"/>
    </row>
    <row r="104" spans="2:8" ht="32">
      <c r="B104" s="209" t="s">
        <v>5447</v>
      </c>
      <c r="C104" s="188" t="s">
        <v>5448</v>
      </c>
      <c r="D104" s="189" t="s">
        <v>897</v>
      </c>
      <c r="E104" s="3" t="s">
        <v>1526</v>
      </c>
      <c r="F104" s="210"/>
      <c r="G104" s="211" t="s">
        <v>4890</v>
      </c>
      <c r="H104" s="212"/>
    </row>
    <row r="105" spans="2:8" ht="58">
      <c r="B105" s="209" t="s">
        <v>5449</v>
      </c>
      <c r="C105" s="188" t="s">
        <v>5450</v>
      </c>
      <c r="D105" s="189" t="s">
        <v>1683</v>
      </c>
      <c r="E105" s="3" t="s">
        <v>1526</v>
      </c>
      <c r="F105" s="210"/>
      <c r="G105" s="211" t="s">
        <v>4052</v>
      </c>
      <c r="H105" s="212"/>
    </row>
    <row r="106" spans="2:8" ht="58">
      <c r="B106" s="209" t="s">
        <v>5451</v>
      </c>
      <c r="C106" s="188" t="s">
        <v>5452</v>
      </c>
      <c r="D106" s="189">
        <v>3</v>
      </c>
      <c r="E106" s="3" t="s">
        <v>1526</v>
      </c>
      <c r="F106" s="210"/>
      <c r="G106" s="211" t="s">
        <v>4055</v>
      </c>
      <c r="H106" s="212"/>
    </row>
    <row r="107" spans="2:8" ht="32">
      <c r="B107" s="209" t="s">
        <v>4056</v>
      </c>
      <c r="C107" s="188" t="s">
        <v>5453</v>
      </c>
      <c r="D107" s="189">
        <v>1</v>
      </c>
      <c r="E107" s="3" t="s">
        <v>1526</v>
      </c>
      <c r="F107" s="210"/>
      <c r="G107" s="211" t="s">
        <v>5454</v>
      </c>
      <c r="H107" s="212"/>
    </row>
    <row r="108" spans="2:8" ht="58">
      <c r="B108" s="209" t="s">
        <v>5455</v>
      </c>
      <c r="C108" s="188" t="s">
        <v>5456</v>
      </c>
      <c r="D108" s="189" t="s">
        <v>1792</v>
      </c>
      <c r="E108" s="3" t="s">
        <v>1526</v>
      </c>
      <c r="F108" s="210"/>
      <c r="G108" s="211" t="s">
        <v>4901</v>
      </c>
      <c r="H108" s="212"/>
    </row>
    <row r="109" spans="2:8" ht="32">
      <c r="B109" s="209" t="s">
        <v>4062</v>
      </c>
      <c r="C109" s="188" t="s">
        <v>5457</v>
      </c>
      <c r="D109" s="189" t="s">
        <v>886</v>
      </c>
      <c r="E109" s="3" t="s">
        <v>1846</v>
      </c>
      <c r="F109" s="210"/>
      <c r="G109" s="311" t="s">
        <v>5458</v>
      </c>
      <c r="H109" s="212"/>
    </row>
    <row r="110" spans="2:8" ht="32">
      <c r="B110" s="209" t="s">
        <v>5459</v>
      </c>
      <c r="C110" s="188" t="s">
        <v>5460</v>
      </c>
      <c r="D110" s="189" t="s">
        <v>897</v>
      </c>
      <c r="E110" s="3" t="s">
        <v>1526</v>
      </c>
      <c r="F110" s="210"/>
      <c r="G110" s="478"/>
      <c r="H110" s="212"/>
    </row>
    <row r="111" spans="2:8" ht="32">
      <c r="B111" s="209" t="s">
        <v>4067</v>
      </c>
      <c r="C111" s="188" t="s">
        <v>5461</v>
      </c>
      <c r="D111" s="189">
        <v>3</v>
      </c>
      <c r="E111" s="3" t="s">
        <v>1526</v>
      </c>
      <c r="F111" s="210"/>
      <c r="G111" s="478"/>
      <c r="H111" s="212"/>
    </row>
    <row r="112" spans="2:8" ht="32">
      <c r="B112" s="209" t="s">
        <v>5462</v>
      </c>
      <c r="C112" s="188" t="s">
        <v>5463</v>
      </c>
      <c r="D112" s="189" t="s">
        <v>897</v>
      </c>
      <c r="E112" s="3" t="s">
        <v>1526</v>
      </c>
      <c r="F112" s="210"/>
      <c r="G112" s="478"/>
      <c r="H112" s="212"/>
    </row>
    <row r="113" spans="2:8" ht="32">
      <c r="B113" s="209" t="s">
        <v>5464</v>
      </c>
      <c r="C113" s="188" t="s">
        <v>5465</v>
      </c>
      <c r="D113" s="189" t="s">
        <v>1683</v>
      </c>
      <c r="E113" s="3" t="s">
        <v>1526</v>
      </c>
      <c r="F113" s="210"/>
      <c r="G113" s="478"/>
      <c r="H113" s="212"/>
    </row>
    <row r="114" spans="2:8" ht="32">
      <c r="B114" s="209" t="s">
        <v>5466</v>
      </c>
      <c r="C114" s="188" t="s">
        <v>5467</v>
      </c>
      <c r="D114" s="189">
        <v>3</v>
      </c>
      <c r="E114" s="3" t="s">
        <v>1526</v>
      </c>
      <c r="F114" s="210"/>
      <c r="G114" s="478"/>
      <c r="H114" s="212"/>
    </row>
    <row r="115" spans="2:8" ht="32">
      <c r="B115" s="209" t="s">
        <v>4075</v>
      </c>
      <c r="C115" s="188" t="s">
        <v>5468</v>
      </c>
      <c r="D115" s="189">
        <v>1</v>
      </c>
      <c r="E115" s="3" t="s">
        <v>1526</v>
      </c>
      <c r="F115" s="210"/>
      <c r="G115" s="478"/>
      <c r="H115" s="212"/>
    </row>
    <row r="116" spans="2:8">
      <c r="B116" s="209" t="s">
        <v>5469</v>
      </c>
      <c r="C116" s="188" t="s">
        <v>5470</v>
      </c>
      <c r="D116" s="189" t="s">
        <v>1792</v>
      </c>
      <c r="E116" s="3" t="s">
        <v>1526</v>
      </c>
      <c r="F116" s="210"/>
      <c r="G116" s="478"/>
      <c r="H116" s="212"/>
    </row>
    <row r="117" spans="2:8" ht="32">
      <c r="B117" s="209" t="s">
        <v>4079</v>
      </c>
      <c r="C117" s="188" t="s">
        <v>5471</v>
      </c>
      <c r="D117" s="189" t="s">
        <v>886</v>
      </c>
      <c r="E117" s="3" t="s">
        <v>1846</v>
      </c>
      <c r="F117" s="210"/>
      <c r="G117" s="311" t="s">
        <v>5472</v>
      </c>
      <c r="H117" s="212"/>
    </row>
    <row r="118" spans="2:8" ht="32">
      <c r="B118" s="209" t="s">
        <v>5473</v>
      </c>
      <c r="C118" s="188" t="s">
        <v>5474</v>
      </c>
      <c r="D118" s="189" t="s">
        <v>897</v>
      </c>
      <c r="E118" s="3" t="s">
        <v>1526</v>
      </c>
      <c r="F118" s="210"/>
      <c r="G118" s="478"/>
      <c r="H118" s="212"/>
    </row>
    <row r="119" spans="2:8" ht="32">
      <c r="B119" s="209" t="s">
        <v>4084</v>
      </c>
      <c r="C119" s="188" t="s">
        <v>5475</v>
      </c>
      <c r="D119" s="189">
        <v>3</v>
      </c>
      <c r="E119" s="3" t="s">
        <v>1526</v>
      </c>
      <c r="F119" s="210"/>
      <c r="G119" s="478"/>
      <c r="H119" s="212"/>
    </row>
    <row r="120" spans="2:8" ht="32">
      <c r="B120" s="209" t="s">
        <v>5476</v>
      </c>
      <c r="C120" s="188" t="s">
        <v>5477</v>
      </c>
      <c r="D120" s="189" t="s">
        <v>897</v>
      </c>
      <c r="E120" s="3" t="s">
        <v>1526</v>
      </c>
      <c r="F120" s="210"/>
      <c r="G120" s="478"/>
      <c r="H120" s="212"/>
    </row>
    <row r="121" spans="2:8" ht="32">
      <c r="B121" s="209" t="s">
        <v>5478</v>
      </c>
      <c r="C121" s="188" t="s">
        <v>5479</v>
      </c>
      <c r="D121" s="189" t="s">
        <v>1683</v>
      </c>
      <c r="E121" s="3" t="s">
        <v>1526</v>
      </c>
      <c r="F121" s="210"/>
      <c r="G121" s="478"/>
      <c r="H121" s="212"/>
    </row>
    <row r="122" spans="2:8" ht="32">
      <c r="B122" s="209" t="s">
        <v>5480</v>
      </c>
      <c r="C122" s="188" t="s">
        <v>5481</v>
      </c>
      <c r="D122" s="189">
        <v>3</v>
      </c>
      <c r="E122" s="3" t="s">
        <v>1526</v>
      </c>
      <c r="F122" s="210"/>
      <c r="G122" s="478"/>
      <c r="H122" s="212"/>
    </row>
    <row r="123" spans="2:8" ht="32">
      <c r="B123" s="209" t="s">
        <v>4092</v>
      </c>
      <c r="C123" s="188" t="s">
        <v>5482</v>
      </c>
      <c r="D123" s="189">
        <v>1</v>
      </c>
      <c r="E123" s="3" t="s">
        <v>1526</v>
      </c>
      <c r="F123" s="210"/>
      <c r="G123" s="478"/>
      <c r="H123" s="212"/>
    </row>
    <row r="124" spans="2:8" ht="16.5" thickBot="1">
      <c r="B124" s="209" t="s">
        <v>5483</v>
      </c>
      <c r="C124" s="188" t="s">
        <v>5484</v>
      </c>
      <c r="D124" s="189" t="s">
        <v>1792</v>
      </c>
      <c r="E124" s="3" t="s">
        <v>1526</v>
      </c>
      <c r="F124" s="210"/>
      <c r="G124" s="478"/>
      <c r="H124" s="212"/>
    </row>
    <row r="125" spans="2:8" ht="20.149999999999999" customHeight="1" thickBot="1">
      <c r="B125" s="427" t="s">
        <v>4096</v>
      </c>
      <c r="C125" s="417"/>
      <c r="D125" s="418"/>
      <c r="E125" s="428"/>
      <c r="F125" s="428"/>
      <c r="G125" s="429"/>
      <c r="H125" s="212"/>
    </row>
    <row r="126" spans="2:8">
      <c r="B126" s="398" t="s">
        <v>5485</v>
      </c>
      <c r="C126" s="182" t="s">
        <v>5486</v>
      </c>
      <c r="D126" s="183" t="s">
        <v>1792</v>
      </c>
      <c r="E126" s="390" t="s">
        <v>1526</v>
      </c>
      <c r="F126" s="391"/>
      <c r="G126" s="469" t="s">
        <v>4099</v>
      </c>
      <c r="H126" s="212"/>
    </row>
    <row r="127" spans="2:8" ht="30" customHeight="1">
      <c r="B127" s="209" t="s">
        <v>5487</v>
      </c>
      <c r="C127" s="188" t="s">
        <v>5488</v>
      </c>
      <c r="D127" s="189" t="s">
        <v>897</v>
      </c>
      <c r="E127" s="3" t="s">
        <v>1526</v>
      </c>
      <c r="F127" s="210"/>
      <c r="G127" s="311" t="s">
        <v>4102</v>
      </c>
      <c r="H127" s="212"/>
    </row>
    <row r="128" spans="2:8">
      <c r="B128" s="209" t="s">
        <v>4103</v>
      </c>
      <c r="C128" s="188" t="s">
        <v>5489</v>
      </c>
      <c r="D128" s="189" t="s">
        <v>2677</v>
      </c>
      <c r="E128" s="3" t="s">
        <v>1526</v>
      </c>
      <c r="F128" s="210"/>
      <c r="G128" s="307"/>
      <c r="H128" s="212"/>
    </row>
    <row r="129" spans="2:8">
      <c r="B129" s="209" t="s">
        <v>4105</v>
      </c>
      <c r="C129" s="188" t="s">
        <v>5490</v>
      </c>
      <c r="D129" s="189" t="s">
        <v>897</v>
      </c>
      <c r="E129" s="3" t="s">
        <v>1526</v>
      </c>
      <c r="F129" s="210"/>
      <c r="G129" s="307"/>
      <c r="H129" s="212"/>
    </row>
    <row r="130" spans="2:8" ht="32">
      <c r="B130" s="209" t="s">
        <v>4107</v>
      </c>
      <c r="C130" s="188" t="s">
        <v>5491</v>
      </c>
      <c r="D130" s="189" t="s">
        <v>886</v>
      </c>
      <c r="E130" s="3" t="s">
        <v>1846</v>
      </c>
      <c r="F130" s="210"/>
      <c r="G130" s="307"/>
      <c r="H130" s="212"/>
    </row>
    <row r="131" spans="2:8" ht="32">
      <c r="B131" s="209" t="s">
        <v>5492</v>
      </c>
      <c r="C131" s="188" t="s">
        <v>5493</v>
      </c>
      <c r="D131" s="189" t="s">
        <v>897</v>
      </c>
      <c r="E131" s="3" t="s">
        <v>1526</v>
      </c>
      <c r="F131" s="210"/>
      <c r="G131" s="307"/>
      <c r="H131" s="212"/>
    </row>
    <row r="132" spans="2:8" ht="32">
      <c r="B132" s="209" t="s">
        <v>4111</v>
      </c>
      <c r="C132" s="188" t="s">
        <v>5494</v>
      </c>
      <c r="D132" s="189">
        <v>3</v>
      </c>
      <c r="E132" s="3" t="s">
        <v>1526</v>
      </c>
      <c r="F132" s="210"/>
      <c r="G132" s="307"/>
      <c r="H132" s="212"/>
    </row>
    <row r="133" spans="2:8" ht="32">
      <c r="B133" s="209" t="s">
        <v>5495</v>
      </c>
      <c r="C133" s="188" t="s">
        <v>5496</v>
      </c>
      <c r="D133" s="189" t="s">
        <v>897</v>
      </c>
      <c r="E133" s="3" t="s">
        <v>1526</v>
      </c>
      <c r="F133" s="210"/>
      <c r="G133" s="307"/>
      <c r="H133" s="212"/>
    </row>
    <row r="134" spans="2:8" ht="32">
      <c r="B134" s="209" t="s">
        <v>5497</v>
      </c>
      <c r="C134" s="188" t="s">
        <v>5498</v>
      </c>
      <c r="D134" s="189" t="s">
        <v>1683</v>
      </c>
      <c r="E134" s="3" t="s">
        <v>1526</v>
      </c>
      <c r="F134" s="210"/>
      <c r="G134" s="307"/>
      <c r="H134" s="212"/>
    </row>
    <row r="135" spans="2:8" ht="32">
      <c r="B135" s="209" t="s">
        <v>5499</v>
      </c>
      <c r="C135" s="188" t="s">
        <v>5500</v>
      </c>
      <c r="D135" s="189">
        <v>3</v>
      </c>
      <c r="E135" s="3" t="s">
        <v>1526</v>
      </c>
      <c r="F135" s="210"/>
      <c r="G135" s="307"/>
      <c r="H135" s="212"/>
    </row>
    <row r="136" spans="2:8" ht="32">
      <c r="B136" s="209" t="s">
        <v>4119</v>
      </c>
      <c r="C136" s="188" t="s">
        <v>5501</v>
      </c>
      <c r="D136" s="189">
        <v>1</v>
      </c>
      <c r="E136" s="3" t="s">
        <v>1526</v>
      </c>
      <c r="F136" s="210"/>
      <c r="G136" s="307"/>
      <c r="H136" s="212"/>
    </row>
    <row r="137" spans="2:8">
      <c r="B137" s="209" t="s">
        <v>5502</v>
      </c>
      <c r="C137" s="188" t="s">
        <v>5503</v>
      </c>
      <c r="D137" s="189" t="s">
        <v>1792</v>
      </c>
      <c r="E137" s="3" t="s">
        <v>1526</v>
      </c>
      <c r="F137" s="210"/>
      <c r="G137" s="307"/>
      <c r="H137" s="212"/>
    </row>
    <row r="138" spans="2:8" ht="32">
      <c r="B138" s="209" t="s">
        <v>4123</v>
      </c>
      <c r="C138" s="188" t="s">
        <v>5504</v>
      </c>
      <c r="D138" s="189" t="s">
        <v>886</v>
      </c>
      <c r="E138" s="3" t="s">
        <v>1846</v>
      </c>
      <c r="F138" s="210"/>
      <c r="G138" s="307"/>
      <c r="H138" s="212"/>
    </row>
    <row r="139" spans="2:8" ht="32">
      <c r="B139" s="209" t="s">
        <v>5505</v>
      </c>
      <c r="C139" s="188" t="s">
        <v>5506</v>
      </c>
      <c r="D139" s="189" t="s">
        <v>897</v>
      </c>
      <c r="E139" s="3" t="s">
        <v>1526</v>
      </c>
      <c r="F139" s="210"/>
      <c r="G139" s="307"/>
      <c r="H139" s="212"/>
    </row>
    <row r="140" spans="2:8" ht="32">
      <c r="B140" s="209" t="s">
        <v>4127</v>
      </c>
      <c r="C140" s="188" t="s">
        <v>5507</v>
      </c>
      <c r="D140" s="189">
        <v>3</v>
      </c>
      <c r="E140" s="3" t="s">
        <v>1526</v>
      </c>
      <c r="F140" s="210"/>
      <c r="G140" s="307"/>
      <c r="H140" s="212"/>
    </row>
    <row r="141" spans="2:8" ht="32">
      <c r="B141" s="209" t="s">
        <v>5508</v>
      </c>
      <c r="C141" s="188" t="s">
        <v>5509</v>
      </c>
      <c r="D141" s="189" t="s">
        <v>897</v>
      </c>
      <c r="E141" s="3" t="s">
        <v>1526</v>
      </c>
      <c r="F141" s="210"/>
      <c r="G141" s="307"/>
      <c r="H141" s="212"/>
    </row>
    <row r="142" spans="2:8" ht="32">
      <c r="B142" s="209" t="s">
        <v>5510</v>
      </c>
      <c r="C142" s="188" t="s">
        <v>5511</v>
      </c>
      <c r="D142" s="189" t="s">
        <v>1683</v>
      </c>
      <c r="E142" s="3" t="s">
        <v>1526</v>
      </c>
      <c r="F142" s="210"/>
      <c r="G142" s="307"/>
      <c r="H142" s="212"/>
    </row>
    <row r="143" spans="2:8" ht="32">
      <c r="B143" s="209" t="s">
        <v>5512</v>
      </c>
      <c r="C143" s="188" t="s">
        <v>5513</v>
      </c>
      <c r="D143" s="189">
        <v>3</v>
      </c>
      <c r="E143" s="3" t="s">
        <v>1526</v>
      </c>
      <c r="F143" s="210"/>
      <c r="G143" s="307"/>
      <c r="H143" s="212"/>
    </row>
    <row r="144" spans="2:8" ht="32">
      <c r="B144" s="209" t="s">
        <v>4135</v>
      </c>
      <c r="C144" s="188" t="s">
        <v>5514</v>
      </c>
      <c r="D144" s="189">
        <v>1</v>
      </c>
      <c r="E144" s="3" t="s">
        <v>1526</v>
      </c>
      <c r="F144" s="210"/>
      <c r="G144" s="307"/>
      <c r="H144" s="212"/>
    </row>
    <row r="145" spans="2:8">
      <c r="B145" s="209" t="s">
        <v>5515</v>
      </c>
      <c r="C145" s="188" t="s">
        <v>5516</v>
      </c>
      <c r="D145" s="189" t="s">
        <v>1792</v>
      </c>
      <c r="E145" s="3" t="s">
        <v>1526</v>
      </c>
      <c r="F145" s="210"/>
      <c r="G145" s="307"/>
      <c r="H145" s="212"/>
    </row>
    <row r="146" spans="2:8" ht="32">
      <c r="B146" s="209" t="s">
        <v>4139</v>
      </c>
      <c r="C146" s="188" t="s">
        <v>5517</v>
      </c>
      <c r="D146" s="189" t="s">
        <v>886</v>
      </c>
      <c r="E146" s="3" t="s">
        <v>1846</v>
      </c>
      <c r="F146" s="210"/>
      <c r="G146" s="307"/>
      <c r="H146" s="212"/>
    </row>
    <row r="147" spans="2:8" ht="32">
      <c r="B147" s="209" t="s">
        <v>5518</v>
      </c>
      <c r="C147" s="188" t="s">
        <v>5519</v>
      </c>
      <c r="D147" s="189" t="s">
        <v>897</v>
      </c>
      <c r="E147" s="3" t="s">
        <v>1526</v>
      </c>
      <c r="F147" s="210"/>
      <c r="G147" s="307"/>
      <c r="H147" s="212"/>
    </row>
    <row r="148" spans="2:8" ht="32">
      <c r="B148" s="209" t="s">
        <v>4143</v>
      </c>
      <c r="C148" s="188" t="s">
        <v>5520</v>
      </c>
      <c r="D148" s="189">
        <v>3</v>
      </c>
      <c r="E148" s="3" t="s">
        <v>1526</v>
      </c>
      <c r="F148" s="210"/>
      <c r="G148" s="307"/>
      <c r="H148" s="212"/>
    </row>
    <row r="149" spans="2:8" ht="32">
      <c r="B149" s="209" t="s">
        <v>5521</v>
      </c>
      <c r="C149" s="188" t="s">
        <v>5522</v>
      </c>
      <c r="D149" s="189" t="s">
        <v>897</v>
      </c>
      <c r="E149" s="3" t="s">
        <v>1526</v>
      </c>
      <c r="F149" s="210"/>
      <c r="G149" s="307"/>
      <c r="H149" s="212"/>
    </row>
    <row r="150" spans="2:8" ht="32">
      <c r="B150" s="209" t="s">
        <v>5523</v>
      </c>
      <c r="C150" s="188" t="s">
        <v>5524</v>
      </c>
      <c r="D150" s="189" t="s">
        <v>1683</v>
      </c>
      <c r="E150" s="3" t="s">
        <v>1526</v>
      </c>
      <c r="F150" s="210"/>
      <c r="G150" s="307"/>
      <c r="H150" s="212"/>
    </row>
    <row r="151" spans="2:8" ht="32">
      <c r="B151" s="209" t="s">
        <v>5525</v>
      </c>
      <c r="C151" s="188" t="s">
        <v>5526</v>
      </c>
      <c r="D151" s="189">
        <v>3</v>
      </c>
      <c r="E151" s="3" t="s">
        <v>1526</v>
      </c>
      <c r="F151" s="210"/>
      <c r="G151" s="307"/>
      <c r="H151" s="212"/>
    </row>
    <row r="152" spans="2:8" ht="32">
      <c r="B152" s="209" t="s">
        <v>4151</v>
      </c>
      <c r="C152" s="188" t="s">
        <v>5527</v>
      </c>
      <c r="D152" s="189">
        <v>1</v>
      </c>
      <c r="E152" s="3" t="s">
        <v>1526</v>
      </c>
      <c r="F152" s="210"/>
      <c r="G152" s="517"/>
      <c r="H152" s="212"/>
    </row>
    <row r="153" spans="2:8" ht="16.5" thickBot="1">
      <c r="B153" s="209" t="s">
        <v>5528</v>
      </c>
      <c r="C153" s="188" t="s">
        <v>5529</v>
      </c>
      <c r="D153" s="189" t="s">
        <v>1792</v>
      </c>
      <c r="E153" s="3" t="s">
        <v>1526</v>
      </c>
      <c r="F153" s="210"/>
      <c r="G153" s="518"/>
      <c r="H153" s="212"/>
    </row>
    <row r="154" spans="2:8" ht="20.149999999999999" customHeight="1" thickBot="1">
      <c r="B154" s="427" t="s">
        <v>4271</v>
      </c>
      <c r="C154" s="417"/>
      <c r="D154" s="418"/>
      <c r="E154" s="428"/>
      <c r="F154" s="428"/>
      <c r="G154" s="429"/>
      <c r="H154" s="212"/>
    </row>
    <row r="155" spans="2:8" ht="30" customHeight="1">
      <c r="B155" s="430" t="s">
        <v>5530</v>
      </c>
      <c r="C155" s="431" t="s">
        <v>5531</v>
      </c>
      <c r="D155" s="479" t="s">
        <v>1792</v>
      </c>
      <c r="E155" s="480" t="s">
        <v>1526</v>
      </c>
      <c r="F155" s="433"/>
      <c r="G155" s="434" t="s">
        <v>4158</v>
      </c>
      <c r="H155" s="212"/>
    </row>
    <row r="156" spans="2:8">
      <c r="B156" s="209" t="s">
        <v>5532</v>
      </c>
      <c r="C156" s="188" t="s">
        <v>5533</v>
      </c>
      <c r="D156" s="189" t="s">
        <v>897</v>
      </c>
      <c r="E156" s="3" t="s">
        <v>1526</v>
      </c>
      <c r="F156" s="210"/>
      <c r="G156" s="478"/>
      <c r="H156" s="212"/>
    </row>
    <row r="157" spans="2:8">
      <c r="B157" s="209" t="s">
        <v>4161</v>
      </c>
      <c r="C157" s="188" t="s">
        <v>5534</v>
      </c>
      <c r="D157" s="189" t="s">
        <v>2677</v>
      </c>
      <c r="E157" s="3" t="s">
        <v>1526</v>
      </c>
      <c r="F157" s="210"/>
      <c r="G157" s="307"/>
      <c r="H157" s="212"/>
    </row>
    <row r="158" spans="2:8">
      <c r="B158" s="209" t="s">
        <v>4163</v>
      </c>
      <c r="C158" s="188" t="s">
        <v>5535</v>
      </c>
      <c r="D158" s="189" t="s">
        <v>897</v>
      </c>
      <c r="E158" s="3" t="s">
        <v>1526</v>
      </c>
      <c r="F158" s="210"/>
      <c r="G158" s="307"/>
      <c r="H158" s="212"/>
    </row>
    <row r="159" spans="2:8" ht="32">
      <c r="B159" s="209" t="s">
        <v>4165</v>
      </c>
      <c r="C159" s="188" t="s">
        <v>5536</v>
      </c>
      <c r="D159" s="189" t="s">
        <v>886</v>
      </c>
      <c r="E159" s="3" t="s">
        <v>1846</v>
      </c>
      <c r="F159" s="210"/>
      <c r="G159" s="307"/>
      <c r="H159" s="212"/>
    </row>
    <row r="160" spans="2:8" ht="32">
      <c r="B160" s="209" t="s">
        <v>5537</v>
      </c>
      <c r="C160" s="188" t="s">
        <v>5538</v>
      </c>
      <c r="D160" s="189" t="s">
        <v>897</v>
      </c>
      <c r="E160" s="3" t="s">
        <v>1526</v>
      </c>
      <c r="F160" s="210"/>
      <c r="G160" s="307"/>
      <c r="H160" s="212"/>
    </row>
    <row r="161" spans="2:8" ht="32">
      <c r="B161" s="209" t="s">
        <v>4169</v>
      </c>
      <c r="C161" s="188" t="s">
        <v>5539</v>
      </c>
      <c r="D161" s="189">
        <v>3</v>
      </c>
      <c r="E161" s="3" t="s">
        <v>1526</v>
      </c>
      <c r="F161" s="210"/>
      <c r="G161" s="307"/>
      <c r="H161" s="212"/>
    </row>
    <row r="162" spans="2:8" ht="32">
      <c r="B162" s="209" t="s">
        <v>5540</v>
      </c>
      <c r="C162" s="188" t="s">
        <v>5541</v>
      </c>
      <c r="D162" s="189" t="s">
        <v>897</v>
      </c>
      <c r="E162" s="3" t="s">
        <v>1526</v>
      </c>
      <c r="F162" s="210"/>
      <c r="G162" s="307"/>
      <c r="H162" s="212"/>
    </row>
    <row r="163" spans="2:8" ht="32">
      <c r="B163" s="209" t="s">
        <v>5542</v>
      </c>
      <c r="C163" s="188" t="s">
        <v>5543</v>
      </c>
      <c r="D163" s="189" t="s">
        <v>1683</v>
      </c>
      <c r="E163" s="3" t="s">
        <v>1526</v>
      </c>
      <c r="F163" s="210"/>
      <c r="G163" s="307"/>
      <c r="H163" s="212"/>
    </row>
    <row r="164" spans="2:8" ht="32">
      <c r="B164" s="209" t="s">
        <v>5544</v>
      </c>
      <c r="C164" s="188" t="s">
        <v>5545</v>
      </c>
      <c r="D164" s="189">
        <v>3</v>
      </c>
      <c r="E164" s="3" t="s">
        <v>1526</v>
      </c>
      <c r="F164" s="210"/>
      <c r="G164" s="307"/>
      <c r="H164" s="212"/>
    </row>
    <row r="165" spans="2:8" ht="32">
      <c r="B165" s="209" t="s">
        <v>4177</v>
      </c>
      <c r="C165" s="188" t="s">
        <v>5546</v>
      </c>
      <c r="D165" s="189">
        <v>1</v>
      </c>
      <c r="E165" s="3" t="s">
        <v>1526</v>
      </c>
      <c r="F165" s="210"/>
      <c r="G165" s="307"/>
      <c r="H165" s="212"/>
    </row>
    <row r="166" spans="2:8">
      <c r="B166" s="209" t="s">
        <v>5547</v>
      </c>
      <c r="C166" s="188" t="s">
        <v>5548</v>
      </c>
      <c r="D166" s="189" t="s">
        <v>1792</v>
      </c>
      <c r="E166" s="3" t="s">
        <v>1526</v>
      </c>
      <c r="F166" s="210"/>
      <c r="G166" s="307"/>
      <c r="H166" s="212"/>
    </row>
    <row r="167" spans="2:8" ht="32">
      <c r="B167" s="209" t="s">
        <v>4181</v>
      </c>
      <c r="C167" s="188" t="s">
        <v>5549</v>
      </c>
      <c r="D167" s="189" t="s">
        <v>886</v>
      </c>
      <c r="E167" s="3" t="s">
        <v>1846</v>
      </c>
      <c r="F167" s="210"/>
      <c r="G167" s="307"/>
      <c r="H167" s="212"/>
    </row>
    <row r="168" spans="2:8" ht="32">
      <c r="B168" s="209" t="s">
        <v>5550</v>
      </c>
      <c r="C168" s="188" t="s">
        <v>5551</v>
      </c>
      <c r="D168" s="189" t="s">
        <v>897</v>
      </c>
      <c r="E168" s="3" t="s">
        <v>1526</v>
      </c>
      <c r="F168" s="210"/>
      <c r="G168" s="307"/>
      <c r="H168" s="212"/>
    </row>
    <row r="169" spans="2:8" ht="32">
      <c r="B169" s="209" t="s">
        <v>4185</v>
      </c>
      <c r="C169" s="188" t="s">
        <v>5552</v>
      </c>
      <c r="D169" s="189">
        <v>3</v>
      </c>
      <c r="E169" s="3" t="s">
        <v>1526</v>
      </c>
      <c r="F169" s="210"/>
      <c r="G169" s="307"/>
      <c r="H169" s="212"/>
    </row>
    <row r="170" spans="2:8" ht="32">
      <c r="B170" s="209" t="s">
        <v>5553</v>
      </c>
      <c r="C170" s="188" t="s">
        <v>5554</v>
      </c>
      <c r="D170" s="189" t="s">
        <v>897</v>
      </c>
      <c r="E170" s="3" t="s">
        <v>1526</v>
      </c>
      <c r="F170" s="210"/>
      <c r="G170" s="307"/>
      <c r="H170" s="212"/>
    </row>
    <row r="171" spans="2:8" ht="32">
      <c r="B171" s="209" t="s">
        <v>5555</v>
      </c>
      <c r="C171" s="188" t="s">
        <v>5556</v>
      </c>
      <c r="D171" s="189" t="s">
        <v>1683</v>
      </c>
      <c r="E171" s="3" t="s">
        <v>1526</v>
      </c>
      <c r="F171" s="210"/>
      <c r="G171" s="307"/>
      <c r="H171" s="212"/>
    </row>
    <row r="172" spans="2:8" ht="32">
      <c r="B172" s="209" t="s">
        <v>5557</v>
      </c>
      <c r="C172" s="188" t="s">
        <v>5558</v>
      </c>
      <c r="D172" s="189">
        <v>3</v>
      </c>
      <c r="E172" s="3" t="s">
        <v>1526</v>
      </c>
      <c r="F172" s="210"/>
      <c r="G172" s="307"/>
      <c r="H172" s="212"/>
    </row>
    <row r="173" spans="2:8" ht="32">
      <c r="B173" s="209" t="s">
        <v>4193</v>
      </c>
      <c r="C173" s="188" t="s">
        <v>5559</v>
      </c>
      <c r="D173" s="189">
        <v>1</v>
      </c>
      <c r="E173" s="3" t="s">
        <v>1526</v>
      </c>
      <c r="F173" s="210"/>
      <c r="G173" s="307"/>
      <c r="H173" s="212"/>
    </row>
    <row r="174" spans="2:8">
      <c r="B174" s="209" t="s">
        <v>5560</v>
      </c>
      <c r="C174" s="188" t="s">
        <v>5561</v>
      </c>
      <c r="D174" s="189" t="s">
        <v>1792</v>
      </c>
      <c r="E174" s="3" t="s">
        <v>1526</v>
      </c>
      <c r="F174" s="210"/>
      <c r="G174" s="307"/>
      <c r="H174" s="212"/>
    </row>
    <row r="175" spans="2:8" ht="32">
      <c r="B175" s="209" t="s">
        <v>4197</v>
      </c>
      <c r="C175" s="188" t="s">
        <v>5562</v>
      </c>
      <c r="D175" s="189" t="s">
        <v>886</v>
      </c>
      <c r="E175" s="3" t="s">
        <v>1846</v>
      </c>
      <c r="F175" s="210"/>
      <c r="G175" s="307"/>
      <c r="H175" s="212"/>
    </row>
    <row r="176" spans="2:8" ht="32">
      <c r="B176" s="209" t="s">
        <v>5563</v>
      </c>
      <c r="C176" s="188" t="s">
        <v>5564</v>
      </c>
      <c r="D176" s="189" t="s">
        <v>897</v>
      </c>
      <c r="E176" s="3" t="s">
        <v>1526</v>
      </c>
      <c r="F176" s="210"/>
      <c r="G176" s="307"/>
      <c r="H176" s="212"/>
    </row>
    <row r="177" spans="2:8" ht="32">
      <c r="B177" s="209" t="s">
        <v>4201</v>
      </c>
      <c r="C177" s="188" t="s">
        <v>5565</v>
      </c>
      <c r="D177" s="189">
        <v>3</v>
      </c>
      <c r="E177" s="3" t="s">
        <v>1526</v>
      </c>
      <c r="F177" s="210"/>
      <c r="G177" s="307"/>
      <c r="H177" s="212"/>
    </row>
    <row r="178" spans="2:8" ht="32">
      <c r="B178" s="209" t="s">
        <v>5566</v>
      </c>
      <c r="C178" s="188" t="s">
        <v>5567</v>
      </c>
      <c r="D178" s="189" t="s">
        <v>897</v>
      </c>
      <c r="E178" s="3" t="s">
        <v>1526</v>
      </c>
      <c r="F178" s="210"/>
      <c r="G178" s="307"/>
      <c r="H178" s="212"/>
    </row>
    <row r="179" spans="2:8" ht="32">
      <c r="B179" s="209" t="s">
        <v>5568</v>
      </c>
      <c r="C179" s="188" t="s">
        <v>5569</v>
      </c>
      <c r="D179" s="189" t="s">
        <v>1683</v>
      </c>
      <c r="E179" s="3" t="s">
        <v>1526</v>
      </c>
      <c r="F179" s="210"/>
      <c r="G179" s="307"/>
      <c r="H179" s="212"/>
    </row>
    <row r="180" spans="2:8" ht="32">
      <c r="B180" s="209" t="s">
        <v>5570</v>
      </c>
      <c r="C180" s="188" t="s">
        <v>5571</v>
      </c>
      <c r="D180" s="189">
        <v>3</v>
      </c>
      <c r="E180" s="3" t="s">
        <v>1526</v>
      </c>
      <c r="F180" s="210"/>
      <c r="G180" s="517"/>
      <c r="H180" s="212"/>
    </row>
    <row r="181" spans="2:8" ht="32">
      <c r="B181" s="209" t="s">
        <v>4209</v>
      </c>
      <c r="C181" s="188" t="s">
        <v>5572</v>
      </c>
      <c r="D181" s="189">
        <v>1</v>
      </c>
      <c r="E181" s="3" t="s">
        <v>1526</v>
      </c>
      <c r="F181" s="210"/>
      <c r="G181" s="518"/>
      <c r="H181" s="212"/>
    </row>
    <row r="182" spans="2:8" ht="16.5" thickBot="1">
      <c r="B182" s="209" t="s">
        <v>5573</v>
      </c>
      <c r="C182" s="188" t="s">
        <v>5574</v>
      </c>
      <c r="D182" s="189" t="s">
        <v>1792</v>
      </c>
      <c r="E182" s="3" t="s">
        <v>1526</v>
      </c>
      <c r="F182" s="210"/>
      <c r="G182" s="518"/>
      <c r="H182" s="212"/>
    </row>
    <row r="183" spans="2:8" ht="18">
      <c r="B183" s="423" t="s">
        <v>4213</v>
      </c>
      <c r="C183" s="481"/>
      <c r="D183" s="241"/>
      <c r="E183" s="397"/>
      <c r="F183" s="397"/>
      <c r="G183" s="424"/>
      <c r="H183" s="212"/>
    </row>
    <row r="184" spans="2:8" ht="18.5" thickBot="1">
      <c r="B184" s="482" t="s">
        <v>5575</v>
      </c>
      <c r="C184" s="483"/>
      <c r="D184" s="247"/>
      <c r="E184" s="425"/>
      <c r="F184" s="425"/>
      <c r="G184" s="426"/>
      <c r="H184" s="212"/>
    </row>
    <row r="185" spans="2:8" ht="20.149999999999999" customHeight="1" thickBot="1">
      <c r="B185" s="427" t="s">
        <v>5576</v>
      </c>
      <c r="C185" s="417"/>
      <c r="D185" s="418"/>
      <c r="E185" s="428"/>
      <c r="F185" s="428"/>
      <c r="G185" s="429"/>
      <c r="H185" s="212"/>
    </row>
    <row r="186" spans="2:8">
      <c r="B186" s="209" t="s">
        <v>5436</v>
      </c>
      <c r="C186" s="188" t="s">
        <v>5577</v>
      </c>
      <c r="D186" s="189" t="s">
        <v>897</v>
      </c>
      <c r="E186" s="3" t="s">
        <v>1526</v>
      </c>
      <c r="F186" s="210"/>
      <c r="G186" s="434" t="s">
        <v>5578</v>
      </c>
      <c r="H186" s="212"/>
    </row>
    <row r="187" spans="2:8">
      <c r="B187" s="209" t="s">
        <v>4031</v>
      </c>
      <c r="C187" s="188" t="s">
        <v>5579</v>
      </c>
      <c r="D187" s="189" t="s">
        <v>2677</v>
      </c>
      <c r="E187" s="3" t="s">
        <v>1526</v>
      </c>
      <c r="F187" s="210"/>
      <c r="G187" s="307"/>
      <c r="H187" s="212"/>
    </row>
    <row r="188" spans="2:8">
      <c r="B188" s="209" t="s">
        <v>4035</v>
      </c>
      <c r="C188" s="188" t="s">
        <v>5580</v>
      </c>
      <c r="D188" s="189" t="s">
        <v>897</v>
      </c>
      <c r="E188" s="3" t="s">
        <v>1526</v>
      </c>
      <c r="F188" s="210"/>
      <c r="G188" s="307"/>
      <c r="H188" s="212"/>
    </row>
    <row r="189" spans="2:8" ht="32">
      <c r="B189" s="209" t="s">
        <v>4038</v>
      </c>
      <c r="C189" s="188" t="s">
        <v>5581</v>
      </c>
      <c r="D189" s="189" t="s">
        <v>886</v>
      </c>
      <c r="E189" s="3" t="s">
        <v>1846</v>
      </c>
      <c r="F189" s="210"/>
      <c r="G189" s="307"/>
      <c r="H189" s="212"/>
    </row>
    <row r="190" spans="2:8" ht="32">
      <c r="B190" s="209" t="s">
        <v>5443</v>
      </c>
      <c r="C190" s="188" t="s">
        <v>5582</v>
      </c>
      <c r="D190" s="189" t="s">
        <v>897</v>
      </c>
      <c r="E190" s="3" t="s">
        <v>1526</v>
      </c>
      <c r="F190" s="210"/>
      <c r="G190" s="307"/>
      <c r="H190" s="212"/>
    </row>
    <row r="191" spans="2:8" ht="32">
      <c r="B191" s="209" t="s">
        <v>4044</v>
      </c>
      <c r="C191" s="188" t="s">
        <v>5583</v>
      </c>
      <c r="D191" s="189">
        <v>3</v>
      </c>
      <c r="E191" s="3" t="s">
        <v>1526</v>
      </c>
      <c r="F191" s="210"/>
      <c r="G191" s="307"/>
      <c r="H191" s="212"/>
    </row>
    <row r="192" spans="2:8" ht="32">
      <c r="B192" s="209" t="s">
        <v>5447</v>
      </c>
      <c r="C192" s="188" t="s">
        <v>5584</v>
      </c>
      <c r="D192" s="189" t="s">
        <v>897</v>
      </c>
      <c r="E192" s="3" t="s">
        <v>1526</v>
      </c>
      <c r="F192" s="210"/>
      <c r="G192" s="307"/>
      <c r="H192" s="212"/>
    </row>
    <row r="193" spans="2:8" ht="32">
      <c r="B193" s="209" t="s">
        <v>5449</v>
      </c>
      <c r="C193" s="188" t="s">
        <v>5585</v>
      </c>
      <c r="D193" s="189" t="s">
        <v>1683</v>
      </c>
      <c r="E193" s="3" t="s">
        <v>1526</v>
      </c>
      <c r="F193" s="210"/>
      <c r="G193" s="307"/>
      <c r="H193" s="212"/>
    </row>
    <row r="194" spans="2:8" ht="32">
      <c r="B194" s="209" t="s">
        <v>5451</v>
      </c>
      <c r="C194" s="188" t="s">
        <v>5586</v>
      </c>
      <c r="D194" s="189">
        <v>3</v>
      </c>
      <c r="E194" s="3" t="s">
        <v>1526</v>
      </c>
      <c r="F194" s="210"/>
      <c r="G194" s="307"/>
      <c r="H194" s="212"/>
    </row>
    <row r="195" spans="2:8" ht="32">
      <c r="B195" s="209" t="s">
        <v>4056</v>
      </c>
      <c r="C195" s="188" t="s">
        <v>5587</v>
      </c>
      <c r="D195" s="189">
        <v>1</v>
      </c>
      <c r="E195" s="3" t="s">
        <v>1526</v>
      </c>
      <c r="F195" s="210"/>
      <c r="G195" s="307"/>
      <c r="H195" s="212"/>
    </row>
    <row r="196" spans="2:8">
      <c r="B196" s="209" t="s">
        <v>5455</v>
      </c>
      <c r="C196" s="188" t="s">
        <v>5588</v>
      </c>
      <c r="D196" s="189" t="s">
        <v>1792</v>
      </c>
      <c r="E196" s="3" t="s">
        <v>1526</v>
      </c>
      <c r="F196" s="210"/>
      <c r="G196" s="307"/>
      <c r="H196" s="212"/>
    </row>
    <row r="197" spans="2:8" ht="32">
      <c r="B197" s="209" t="s">
        <v>4062</v>
      </c>
      <c r="C197" s="188" t="s">
        <v>5589</v>
      </c>
      <c r="D197" s="189" t="s">
        <v>886</v>
      </c>
      <c r="E197" s="3" t="s">
        <v>1846</v>
      </c>
      <c r="F197" s="210"/>
      <c r="G197" s="307"/>
      <c r="H197" s="212"/>
    </row>
    <row r="198" spans="2:8" ht="32">
      <c r="B198" s="209" t="s">
        <v>5459</v>
      </c>
      <c r="C198" s="188" t="s">
        <v>5590</v>
      </c>
      <c r="D198" s="189" t="s">
        <v>897</v>
      </c>
      <c r="E198" s="3" t="s">
        <v>1526</v>
      </c>
      <c r="F198" s="210"/>
      <c r="G198" s="307"/>
      <c r="H198" s="212"/>
    </row>
    <row r="199" spans="2:8" ht="32">
      <c r="B199" s="209" t="s">
        <v>4067</v>
      </c>
      <c r="C199" s="188" t="s">
        <v>5591</v>
      </c>
      <c r="D199" s="189">
        <v>3</v>
      </c>
      <c r="E199" s="3" t="s">
        <v>1526</v>
      </c>
      <c r="F199" s="210"/>
      <c r="G199" s="307"/>
      <c r="H199" s="212"/>
    </row>
    <row r="200" spans="2:8" ht="32">
      <c r="B200" s="209" t="s">
        <v>5462</v>
      </c>
      <c r="C200" s="188" t="s">
        <v>5592</v>
      </c>
      <c r="D200" s="189" t="s">
        <v>897</v>
      </c>
      <c r="E200" s="3" t="s">
        <v>1526</v>
      </c>
      <c r="F200" s="210"/>
      <c r="G200" s="307"/>
      <c r="H200" s="212"/>
    </row>
    <row r="201" spans="2:8" ht="32">
      <c r="B201" s="209" t="s">
        <v>5464</v>
      </c>
      <c r="C201" s="188" t="s">
        <v>5593</v>
      </c>
      <c r="D201" s="189" t="s">
        <v>1683</v>
      </c>
      <c r="E201" s="3" t="s">
        <v>1526</v>
      </c>
      <c r="F201" s="210"/>
      <c r="G201" s="307"/>
      <c r="H201" s="212"/>
    </row>
    <row r="202" spans="2:8" ht="32">
      <c r="B202" s="209" t="s">
        <v>5466</v>
      </c>
      <c r="C202" s="188" t="s">
        <v>5594</v>
      </c>
      <c r="D202" s="189">
        <v>3</v>
      </c>
      <c r="E202" s="3" t="s">
        <v>1526</v>
      </c>
      <c r="F202" s="210"/>
      <c r="G202" s="307"/>
      <c r="H202" s="212"/>
    </row>
    <row r="203" spans="2:8" ht="32">
      <c r="B203" s="209" t="s">
        <v>4075</v>
      </c>
      <c r="C203" s="188" t="s">
        <v>5595</v>
      </c>
      <c r="D203" s="189">
        <v>1</v>
      </c>
      <c r="E203" s="3" t="s">
        <v>1526</v>
      </c>
      <c r="F203" s="210"/>
      <c r="G203" s="307"/>
      <c r="H203" s="212"/>
    </row>
    <row r="204" spans="2:8">
      <c r="B204" s="209" t="s">
        <v>5469</v>
      </c>
      <c r="C204" s="188" t="s">
        <v>5596</v>
      </c>
      <c r="D204" s="189" t="s">
        <v>1792</v>
      </c>
      <c r="E204" s="3" t="s">
        <v>1526</v>
      </c>
      <c r="F204" s="210"/>
      <c r="G204" s="307"/>
      <c r="H204" s="212"/>
    </row>
    <row r="205" spans="2:8" ht="32">
      <c r="B205" s="209" t="s">
        <v>4079</v>
      </c>
      <c r="C205" s="188" t="s">
        <v>5597</v>
      </c>
      <c r="D205" s="189" t="s">
        <v>886</v>
      </c>
      <c r="E205" s="3" t="s">
        <v>1846</v>
      </c>
      <c r="F205" s="210"/>
      <c r="G205" s="307"/>
      <c r="H205" s="212"/>
    </row>
    <row r="206" spans="2:8" ht="32">
      <c r="B206" s="209" t="s">
        <v>5473</v>
      </c>
      <c r="C206" s="188" t="s">
        <v>5598</v>
      </c>
      <c r="D206" s="189" t="s">
        <v>897</v>
      </c>
      <c r="E206" s="3" t="s">
        <v>1526</v>
      </c>
      <c r="F206" s="210"/>
      <c r="G206" s="307"/>
      <c r="H206" s="212"/>
    </row>
    <row r="207" spans="2:8" ht="32">
      <c r="B207" s="209" t="s">
        <v>4084</v>
      </c>
      <c r="C207" s="188" t="s">
        <v>5599</v>
      </c>
      <c r="D207" s="189">
        <v>3</v>
      </c>
      <c r="E207" s="3" t="s">
        <v>1526</v>
      </c>
      <c r="F207" s="210"/>
      <c r="G207" s="307"/>
      <c r="H207" s="212"/>
    </row>
    <row r="208" spans="2:8" ht="32">
      <c r="B208" s="209" t="s">
        <v>5476</v>
      </c>
      <c r="C208" s="188" t="s">
        <v>5600</v>
      </c>
      <c r="D208" s="189" t="s">
        <v>897</v>
      </c>
      <c r="E208" s="3" t="s">
        <v>1526</v>
      </c>
      <c r="F208" s="210"/>
      <c r="G208" s="307"/>
      <c r="H208" s="212"/>
    </row>
    <row r="209" spans="2:8" ht="32">
      <c r="B209" s="209" t="s">
        <v>5478</v>
      </c>
      <c r="C209" s="188" t="s">
        <v>5601</v>
      </c>
      <c r="D209" s="189" t="s">
        <v>1683</v>
      </c>
      <c r="E209" s="3" t="s">
        <v>1526</v>
      </c>
      <c r="F209" s="210"/>
      <c r="G209" s="307"/>
      <c r="H209" s="212"/>
    </row>
    <row r="210" spans="2:8" ht="32">
      <c r="B210" s="209" t="s">
        <v>5480</v>
      </c>
      <c r="C210" s="188" t="s">
        <v>5602</v>
      </c>
      <c r="D210" s="189">
        <v>3</v>
      </c>
      <c r="E210" s="3" t="s">
        <v>1526</v>
      </c>
      <c r="F210" s="210"/>
      <c r="G210" s="517"/>
      <c r="H210" s="212"/>
    </row>
    <row r="211" spans="2:8" ht="32">
      <c r="B211" s="209" t="s">
        <v>4092</v>
      </c>
      <c r="C211" s="188" t="s">
        <v>5603</v>
      </c>
      <c r="D211" s="189">
        <v>1</v>
      </c>
      <c r="E211" s="3" t="s">
        <v>1526</v>
      </c>
      <c r="F211" s="210"/>
      <c r="G211" s="518"/>
      <c r="H211" s="212"/>
    </row>
    <row r="212" spans="2:8" ht="16.5" thickBot="1">
      <c r="B212" s="308" t="s">
        <v>5483</v>
      </c>
      <c r="C212" s="232" t="s">
        <v>5604</v>
      </c>
      <c r="D212" s="233" t="s">
        <v>1792</v>
      </c>
      <c r="E212" s="216" t="s">
        <v>1526</v>
      </c>
      <c r="F212" s="309"/>
      <c r="G212" s="518"/>
      <c r="H212" s="212"/>
    </row>
    <row r="213" spans="2:8" ht="20.149999999999999" customHeight="1" thickBot="1">
      <c r="B213" s="427" t="s">
        <v>4096</v>
      </c>
      <c r="C213" s="417"/>
      <c r="D213" s="418"/>
      <c r="E213" s="428"/>
      <c r="F213" s="428"/>
      <c r="G213" s="429"/>
      <c r="H213" s="212"/>
    </row>
    <row r="214" spans="2:8">
      <c r="B214" s="209" t="s">
        <v>5485</v>
      </c>
      <c r="C214" s="188" t="s">
        <v>5605</v>
      </c>
      <c r="D214" s="189" t="s">
        <v>1792</v>
      </c>
      <c r="E214" s="3" t="s">
        <v>1526</v>
      </c>
      <c r="F214" s="210"/>
      <c r="G214" s="434" t="s">
        <v>5606</v>
      </c>
      <c r="H214" s="212"/>
    </row>
    <row r="215" spans="2:8">
      <c r="B215" s="209" t="s">
        <v>5487</v>
      </c>
      <c r="C215" s="188" t="s">
        <v>5607</v>
      </c>
      <c r="D215" s="189" t="s">
        <v>897</v>
      </c>
      <c r="E215" s="3" t="s">
        <v>1526</v>
      </c>
      <c r="F215" s="210"/>
      <c r="G215" s="307"/>
      <c r="H215" s="212"/>
    </row>
    <row r="216" spans="2:8">
      <c r="B216" s="209" t="s">
        <v>4103</v>
      </c>
      <c r="C216" s="188" t="s">
        <v>5608</v>
      </c>
      <c r="D216" s="189" t="s">
        <v>2677</v>
      </c>
      <c r="E216" s="3" t="s">
        <v>1526</v>
      </c>
      <c r="F216" s="210"/>
      <c r="G216" s="307"/>
      <c r="H216" s="212"/>
    </row>
    <row r="217" spans="2:8">
      <c r="B217" s="209" t="s">
        <v>4105</v>
      </c>
      <c r="C217" s="188" t="s">
        <v>5609</v>
      </c>
      <c r="D217" s="189" t="s">
        <v>897</v>
      </c>
      <c r="E217" s="3" t="s">
        <v>1526</v>
      </c>
      <c r="F217" s="210"/>
      <c r="G217" s="307"/>
      <c r="H217" s="212"/>
    </row>
    <row r="218" spans="2:8" ht="32">
      <c r="B218" s="209" t="s">
        <v>4107</v>
      </c>
      <c r="C218" s="188" t="s">
        <v>5610</v>
      </c>
      <c r="D218" s="189" t="s">
        <v>886</v>
      </c>
      <c r="E218" s="3" t="s">
        <v>1846</v>
      </c>
      <c r="F218" s="210"/>
      <c r="G218" s="307"/>
      <c r="H218" s="212"/>
    </row>
    <row r="219" spans="2:8" ht="32">
      <c r="B219" s="209" t="s">
        <v>5492</v>
      </c>
      <c r="C219" s="188" t="s">
        <v>5611</v>
      </c>
      <c r="D219" s="189" t="s">
        <v>897</v>
      </c>
      <c r="E219" s="3" t="s">
        <v>1526</v>
      </c>
      <c r="F219" s="210"/>
      <c r="G219" s="307"/>
      <c r="H219" s="212"/>
    </row>
    <row r="220" spans="2:8" ht="32">
      <c r="B220" s="209" t="s">
        <v>4111</v>
      </c>
      <c r="C220" s="188" t="s">
        <v>5612</v>
      </c>
      <c r="D220" s="189">
        <v>3</v>
      </c>
      <c r="E220" s="3" t="s">
        <v>1526</v>
      </c>
      <c r="F220" s="210"/>
      <c r="G220" s="307"/>
      <c r="H220" s="212"/>
    </row>
    <row r="221" spans="2:8" ht="32">
      <c r="B221" s="209" t="s">
        <v>5495</v>
      </c>
      <c r="C221" s="188" t="s">
        <v>5613</v>
      </c>
      <c r="D221" s="189" t="s">
        <v>897</v>
      </c>
      <c r="E221" s="3" t="s">
        <v>1526</v>
      </c>
      <c r="F221" s="210"/>
      <c r="G221" s="307"/>
      <c r="H221" s="212"/>
    </row>
    <row r="222" spans="2:8" ht="32">
      <c r="B222" s="209" t="s">
        <v>5497</v>
      </c>
      <c r="C222" s="188" t="s">
        <v>5614</v>
      </c>
      <c r="D222" s="189" t="s">
        <v>1683</v>
      </c>
      <c r="E222" s="3" t="s">
        <v>1526</v>
      </c>
      <c r="F222" s="210"/>
      <c r="G222" s="307"/>
      <c r="H222" s="212"/>
    </row>
    <row r="223" spans="2:8" ht="32">
      <c r="B223" s="209" t="s">
        <v>5499</v>
      </c>
      <c r="C223" s="188" t="s">
        <v>5615</v>
      </c>
      <c r="D223" s="189">
        <v>3</v>
      </c>
      <c r="E223" s="3" t="s">
        <v>1526</v>
      </c>
      <c r="F223" s="210"/>
      <c r="G223" s="307"/>
      <c r="H223" s="212"/>
    </row>
    <row r="224" spans="2:8" ht="32">
      <c r="B224" s="209" t="s">
        <v>4119</v>
      </c>
      <c r="C224" s="188" t="s">
        <v>5616</v>
      </c>
      <c r="D224" s="189">
        <v>1</v>
      </c>
      <c r="E224" s="3" t="s">
        <v>1526</v>
      </c>
      <c r="F224" s="210"/>
      <c r="G224" s="307"/>
      <c r="H224" s="212"/>
    </row>
    <row r="225" spans="2:8">
      <c r="B225" s="209" t="s">
        <v>5502</v>
      </c>
      <c r="C225" s="188" t="s">
        <v>5617</v>
      </c>
      <c r="D225" s="189" t="s">
        <v>1792</v>
      </c>
      <c r="E225" s="3" t="s">
        <v>1526</v>
      </c>
      <c r="F225" s="210"/>
      <c r="G225" s="307"/>
      <c r="H225" s="212"/>
    </row>
    <row r="226" spans="2:8" ht="32">
      <c r="B226" s="209" t="s">
        <v>4123</v>
      </c>
      <c r="C226" s="188" t="s">
        <v>5618</v>
      </c>
      <c r="D226" s="189" t="s">
        <v>886</v>
      </c>
      <c r="E226" s="3" t="s">
        <v>1846</v>
      </c>
      <c r="F226" s="210"/>
      <c r="G226" s="307"/>
      <c r="H226" s="212"/>
    </row>
    <row r="227" spans="2:8" ht="32">
      <c r="B227" s="209" t="s">
        <v>5505</v>
      </c>
      <c r="C227" s="188" t="s">
        <v>5619</v>
      </c>
      <c r="D227" s="189" t="s">
        <v>897</v>
      </c>
      <c r="E227" s="3" t="s">
        <v>1526</v>
      </c>
      <c r="F227" s="210"/>
      <c r="G227" s="307"/>
      <c r="H227" s="212"/>
    </row>
    <row r="228" spans="2:8" ht="32">
      <c r="B228" s="209" t="s">
        <v>4127</v>
      </c>
      <c r="C228" s="188" t="s">
        <v>5620</v>
      </c>
      <c r="D228" s="189">
        <v>3</v>
      </c>
      <c r="E228" s="3" t="s">
        <v>1526</v>
      </c>
      <c r="F228" s="210"/>
      <c r="G228" s="307"/>
      <c r="H228" s="212"/>
    </row>
    <row r="229" spans="2:8" ht="32">
      <c r="B229" s="209" t="s">
        <v>5508</v>
      </c>
      <c r="C229" s="188" t="s">
        <v>5621</v>
      </c>
      <c r="D229" s="189" t="s">
        <v>897</v>
      </c>
      <c r="E229" s="3" t="s">
        <v>1526</v>
      </c>
      <c r="F229" s="210"/>
      <c r="G229" s="307"/>
      <c r="H229" s="212"/>
    </row>
    <row r="230" spans="2:8" ht="32">
      <c r="B230" s="209" t="s">
        <v>5510</v>
      </c>
      <c r="C230" s="188" t="s">
        <v>5622</v>
      </c>
      <c r="D230" s="189" t="s">
        <v>1683</v>
      </c>
      <c r="E230" s="3" t="s">
        <v>1526</v>
      </c>
      <c r="F230" s="210"/>
      <c r="G230" s="307"/>
      <c r="H230" s="212"/>
    </row>
    <row r="231" spans="2:8" ht="32">
      <c r="B231" s="209" t="s">
        <v>5512</v>
      </c>
      <c r="C231" s="188" t="s">
        <v>5623</v>
      </c>
      <c r="D231" s="189">
        <v>3</v>
      </c>
      <c r="E231" s="3" t="s">
        <v>1526</v>
      </c>
      <c r="F231" s="210"/>
      <c r="G231" s="307"/>
      <c r="H231" s="212"/>
    </row>
    <row r="232" spans="2:8" ht="32">
      <c r="B232" s="209" t="s">
        <v>4135</v>
      </c>
      <c r="C232" s="188" t="s">
        <v>5624</v>
      </c>
      <c r="D232" s="189">
        <v>1</v>
      </c>
      <c r="E232" s="3" t="s">
        <v>1526</v>
      </c>
      <c r="F232" s="210"/>
      <c r="G232" s="307"/>
      <c r="H232" s="212"/>
    </row>
    <row r="233" spans="2:8">
      <c r="B233" s="209" t="s">
        <v>5515</v>
      </c>
      <c r="C233" s="188" t="s">
        <v>5625</v>
      </c>
      <c r="D233" s="189" t="s">
        <v>1792</v>
      </c>
      <c r="E233" s="3" t="s">
        <v>1526</v>
      </c>
      <c r="F233" s="210"/>
      <c r="G233" s="307"/>
      <c r="H233" s="212"/>
    </row>
    <row r="234" spans="2:8" ht="32">
      <c r="B234" s="209" t="s">
        <v>4139</v>
      </c>
      <c r="C234" s="188" t="s">
        <v>5626</v>
      </c>
      <c r="D234" s="189" t="s">
        <v>886</v>
      </c>
      <c r="E234" s="3" t="s">
        <v>1846</v>
      </c>
      <c r="F234" s="210"/>
      <c r="G234" s="307"/>
      <c r="H234" s="212"/>
    </row>
    <row r="235" spans="2:8" ht="32">
      <c r="B235" s="209" t="s">
        <v>5518</v>
      </c>
      <c r="C235" s="188" t="s">
        <v>5627</v>
      </c>
      <c r="D235" s="189" t="s">
        <v>897</v>
      </c>
      <c r="E235" s="3" t="s">
        <v>1526</v>
      </c>
      <c r="F235" s="210"/>
      <c r="G235" s="307"/>
      <c r="H235" s="212"/>
    </row>
    <row r="236" spans="2:8" ht="32">
      <c r="B236" s="209" t="s">
        <v>4143</v>
      </c>
      <c r="C236" s="188" t="s">
        <v>5628</v>
      </c>
      <c r="D236" s="189">
        <v>3</v>
      </c>
      <c r="E236" s="3" t="s">
        <v>1526</v>
      </c>
      <c r="F236" s="210"/>
      <c r="G236" s="307"/>
      <c r="H236" s="212"/>
    </row>
    <row r="237" spans="2:8" ht="32">
      <c r="B237" s="209" t="s">
        <v>5521</v>
      </c>
      <c r="C237" s="188" t="s">
        <v>5629</v>
      </c>
      <c r="D237" s="189" t="s">
        <v>897</v>
      </c>
      <c r="E237" s="3" t="s">
        <v>1526</v>
      </c>
      <c r="F237" s="210"/>
      <c r="G237" s="307"/>
      <c r="H237" s="212"/>
    </row>
    <row r="238" spans="2:8" ht="32">
      <c r="B238" s="209" t="s">
        <v>5523</v>
      </c>
      <c r="C238" s="188" t="s">
        <v>5630</v>
      </c>
      <c r="D238" s="189" t="s">
        <v>1683</v>
      </c>
      <c r="E238" s="3" t="s">
        <v>1526</v>
      </c>
      <c r="F238" s="210"/>
      <c r="G238" s="307"/>
      <c r="H238" s="212"/>
    </row>
    <row r="239" spans="2:8" ht="32">
      <c r="B239" s="209" t="s">
        <v>5525</v>
      </c>
      <c r="C239" s="188" t="s">
        <v>5631</v>
      </c>
      <c r="D239" s="189">
        <v>3</v>
      </c>
      <c r="E239" s="3" t="s">
        <v>1526</v>
      </c>
      <c r="F239" s="210"/>
      <c r="G239" s="517"/>
      <c r="H239" s="212"/>
    </row>
    <row r="240" spans="2:8" ht="32">
      <c r="B240" s="209" t="s">
        <v>4151</v>
      </c>
      <c r="C240" s="188" t="s">
        <v>5632</v>
      </c>
      <c r="D240" s="189">
        <v>1</v>
      </c>
      <c r="E240" s="3" t="s">
        <v>1526</v>
      </c>
      <c r="F240" s="210"/>
      <c r="G240" s="518"/>
      <c r="H240" s="212"/>
    </row>
    <row r="241" spans="2:8" ht="16.5" thickBot="1">
      <c r="B241" s="308" t="s">
        <v>5528</v>
      </c>
      <c r="C241" s="232" t="s">
        <v>5633</v>
      </c>
      <c r="D241" s="233" t="s">
        <v>1792</v>
      </c>
      <c r="E241" s="216" t="s">
        <v>1526</v>
      </c>
      <c r="F241" s="309"/>
      <c r="G241" s="518"/>
      <c r="H241" s="212"/>
    </row>
    <row r="242" spans="2:8" ht="20.149999999999999" customHeight="1" thickBot="1">
      <c r="B242" s="427" t="s">
        <v>4271</v>
      </c>
      <c r="C242" s="417"/>
      <c r="D242" s="418"/>
      <c r="E242" s="428"/>
      <c r="F242" s="428"/>
      <c r="G242" s="429"/>
      <c r="H242" s="212"/>
    </row>
    <row r="243" spans="2:8">
      <c r="B243" s="209" t="s">
        <v>5530</v>
      </c>
      <c r="C243" s="188" t="s">
        <v>5634</v>
      </c>
      <c r="D243" s="189" t="s">
        <v>1792</v>
      </c>
      <c r="E243" s="3" t="s">
        <v>1526</v>
      </c>
      <c r="F243" s="210"/>
      <c r="G243" s="434" t="s">
        <v>5635</v>
      </c>
      <c r="H243" s="212"/>
    </row>
    <row r="244" spans="2:8">
      <c r="B244" s="209" t="s">
        <v>5532</v>
      </c>
      <c r="C244" s="188" t="s">
        <v>5636</v>
      </c>
      <c r="D244" s="189" t="s">
        <v>897</v>
      </c>
      <c r="E244" s="3" t="s">
        <v>1526</v>
      </c>
      <c r="F244" s="210"/>
      <c r="G244" s="307"/>
      <c r="H244" s="212"/>
    </row>
    <row r="245" spans="2:8">
      <c r="B245" s="209" t="s">
        <v>4161</v>
      </c>
      <c r="C245" s="188" t="s">
        <v>5637</v>
      </c>
      <c r="D245" s="189" t="s">
        <v>2677</v>
      </c>
      <c r="E245" s="3" t="s">
        <v>1526</v>
      </c>
      <c r="F245" s="210"/>
      <c r="G245" s="307"/>
      <c r="H245" s="212"/>
    </row>
    <row r="246" spans="2:8">
      <c r="B246" s="209" t="s">
        <v>4163</v>
      </c>
      <c r="C246" s="188" t="s">
        <v>5638</v>
      </c>
      <c r="D246" s="189" t="s">
        <v>897</v>
      </c>
      <c r="E246" s="3" t="s">
        <v>1526</v>
      </c>
      <c r="F246" s="210"/>
      <c r="G246" s="307"/>
      <c r="H246" s="212"/>
    </row>
    <row r="247" spans="2:8" ht="32">
      <c r="B247" s="209" t="s">
        <v>4165</v>
      </c>
      <c r="C247" s="188" t="s">
        <v>5639</v>
      </c>
      <c r="D247" s="189" t="s">
        <v>886</v>
      </c>
      <c r="E247" s="3" t="s">
        <v>1846</v>
      </c>
      <c r="F247" s="210"/>
      <c r="G247" s="307"/>
      <c r="H247" s="212"/>
    </row>
    <row r="248" spans="2:8" ht="32">
      <c r="B248" s="209" t="s">
        <v>5537</v>
      </c>
      <c r="C248" s="188" t="s">
        <v>5640</v>
      </c>
      <c r="D248" s="189" t="s">
        <v>897</v>
      </c>
      <c r="E248" s="3" t="s">
        <v>1526</v>
      </c>
      <c r="F248" s="210"/>
      <c r="G248" s="307"/>
      <c r="H248" s="212"/>
    </row>
    <row r="249" spans="2:8" ht="32">
      <c r="B249" s="209" t="s">
        <v>4169</v>
      </c>
      <c r="C249" s="188" t="s">
        <v>5641</v>
      </c>
      <c r="D249" s="189">
        <v>3</v>
      </c>
      <c r="E249" s="3" t="s">
        <v>1526</v>
      </c>
      <c r="F249" s="210"/>
      <c r="G249" s="307"/>
      <c r="H249" s="212"/>
    </row>
    <row r="250" spans="2:8" ht="32">
      <c r="B250" s="209" t="s">
        <v>5540</v>
      </c>
      <c r="C250" s="188" t="s">
        <v>5642</v>
      </c>
      <c r="D250" s="189" t="s">
        <v>897</v>
      </c>
      <c r="E250" s="3" t="s">
        <v>1526</v>
      </c>
      <c r="F250" s="210"/>
      <c r="G250" s="307"/>
      <c r="H250" s="212"/>
    </row>
    <row r="251" spans="2:8" ht="32">
      <c r="B251" s="209" t="s">
        <v>5542</v>
      </c>
      <c r="C251" s="188" t="s">
        <v>5643</v>
      </c>
      <c r="D251" s="189" t="s">
        <v>1683</v>
      </c>
      <c r="E251" s="3" t="s">
        <v>1526</v>
      </c>
      <c r="F251" s="210"/>
      <c r="G251" s="307"/>
      <c r="H251" s="212"/>
    </row>
    <row r="252" spans="2:8" ht="32">
      <c r="B252" s="209" t="s">
        <v>5544</v>
      </c>
      <c r="C252" s="188" t="s">
        <v>5644</v>
      </c>
      <c r="D252" s="189">
        <v>3</v>
      </c>
      <c r="E252" s="3" t="s">
        <v>1526</v>
      </c>
      <c r="F252" s="210"/>
      <c r="G252" s="307"/>
      <c r="H252" s="212"/>
    </row>
    <row r="253" spans="2:8" ht="32">
      <c r="B253" s="209" t="s">
        <v>4177</v>
      </c>
      <c r="C253" s="188" t="s">
        <v>5645</v>
      </c>
      <c r="D253" s="189">
        <v>1</v>
      </c>
      <c r="E253" s="3" t="s">
        <v>1526</v>
      </c>
      <c r="F253" s="210"/>
      <c r="G253" s="307"/>
      <c r="H253" s="212"/>
    </row>
    <row r="254" spans="2:8">
      <c r="B254" s="209" t="s">
        <v>5547</v>
      </c>
      <c r="C254" s="188" t="s">
        <v>5646</v>
      </c>
      <c r="D254" s="189" t="s">
        <v>1792</v>
      </c>
      <c r="E254" s="3" t="s">
        <v>1526</v>
      </c>
      <c r="F254" s="210"/>
      <c r="G254" s="307"/>
      <c r="H254" s="212"/>
    </row>
    <row r="255" spans="2:8" ht="32">
      <c r="B255" s="209" t="s">
        <v>4181</v>
      </c>
      <c r="C255" s="188" t="s">
        <v>5647</v>
      </c>
      <c r="D255" s="189" t="s">
        <v>886</v>
      </c>
      <c r="E255" s="3" t="s">
        <v>1846</v>
      </c>
      <c r="F255" s="210"/>
      <c r="G255" s="307"/>
      <c r="H255" s="212"/>
    </row>
    <row r="256" spans="2:8" ht="32">
      <c r="B256" s="209" t="s">
        <v>5550</v>
      </c>
      <c r="C256" s="188" t="s">
        <v>5648</v>
      </c>
      <c r="D256" s="189" t="s">
        <v>897</v>
      </c>
      <c r="E256" s="3" t="s">
        <v>1526</v>
      </c>
      <c r="F256" s="210"/>
      <c r="G256" s="307"/>
      <c r="H256" s="212"/>
    </row>
    <row r="257" spans="2:8" ht="32">
      <c r="B257" s="209" t="s">
        <v>4185</v>
      </c>
      <c r="C257" s="188" t="s">
        <v>5649</v>
      </c>
      <c r="D257" s="189">
        <v>3</v>
      </c>
      <c r="E257" s="3" t="s">
        <v>1526</v>
      </c>
      <c r="F257" s="210"/>
      <c r="G257" s="307"/>
      <c r="H257" s="212"/>
    </row>
    <row r="258" spans="2:8" ht="32">
      <c r="B258" s="209" t="s">
        <v>5553</v>
      </c>
      <c r="C258" s="188" t="s">
        <v>5650</v>
      </c>
      <c r="D258" s="189" t="s">
        <v>897</v>
      </c>
      <c r="E258" s="3" t="s">
        <v>1526</v>
      </c>
      <c r="F258" s="210"/>
      <c r="G258" s="307"/>
      <c r="H258" s="212"/>
    </row>
    <row r="259" spans="2:8" ht="32">
      <c r="B259" s="209" t="s">
        <v>5555</v>
      </c>
      <c r="C259" s="188" t="s">
        <v>5651</v>
      </c>
      <c r="D259" s="189" t="s">
        <v>1683</v>
      </c>
      <c r="E259" s="3" t="s">
        <v>1526</v>
      </c>
      <c r="F259" s="210"/>
      <c r="G259" s="307"/>
      <c r="H259" s="212"/>
    </row>
    <row r="260" spans="2:8" ht="32">
      <c r="B260" s="209" t="s">
        <v>5557</v>
      </c>
      <c r="C260" s="188" t="s">
        <v>5652</v>
      </c>
      <c r="D260" s="189">
        <v>3</v>
      </c>
      <c r="E260" s="3" t="s">
        <v>1526</v>
      </c>
      <c r="F260" s="210"/>
      <c r="G260" s="307"/>
      <c r="H260" s="212"/>
    </row>
    <row r="261" spans="2:8" ht="32">
      <c r="B261" s="209" t="s">
        <v>4193</v>
      </c>
      <c r="C261" s="188" t="s">
        <v>5653</v>
      </c>
      <c r="D261" s="189">
        <v>1</v>
      </c>
      <c r="E261" s="3" t="s">
        <v>1526</v>
      </c>
      <c r="F261" s="210"/>
      <c r="G261" s="307"/>
      <c r="H261" s="212"/>
    </row>
    <row r="262" spans="2:8">
      <c r="B262" s="209" t="s">
        <v>5560</v>
      </c>
      <c r="C262" s="188" t="s">
        <v>5654</v>
      </c>
      <c r="D262" s="189" t="s">
        <v>1792</v>
      </c>
      <c r="E262" s="3" t="s">
        <v>1526</v>
      </c>
      <c r="F262" s="210"/>
      <c r="G262" s="307"/>
      <c r="H262" s="212"/>
    </row>
    <row r="263" spans="2:8" ht="32">
      <c r="B263" s="209" t="s">
        <v>4197</v>
      </c>
      <c r="C263" s="188" t="s">
        <v>5655</v>
      </c>
      <c r="D263" s="189" t="s">
        <v>886</v>
      </c>
      <c r="E263" s="3" t="s">
        <v>1846</v>
      </c>
      <c r="F263" s="210"/>
      <c r="G263" s="307"/>
      <c r="H263" s="212"/>
    </row>
    <row r="264" spans="2:8" ht="32">
      <c r="B264" s="209" t="s">
        <v>5563</v>
      </c>
      <c r="C264" s="188" t="s">
        <v>5656</v>
      </c>
      <c r="D264" s="189" t="s">
        <v>897</v>
      </c>
      <c r="E264" s="3" t="s">
        <v>1526</v>
      </c>
      <c r="F264" s="210"/>
      <c r="G264" s="307"/>
      <c r="H264" s="212"/>
    </row>
    <row r="265" spans="2:8" ht="32">
      <c r="B265" s="209" t="s">
        <v>4201</v>
      </c>
      <c r="C265" s="188" t="s">
        <v>5657</v>
      </c>
      <c r="D265" s="189">
        <v>3</v>
      </c>
      <c r="E265" s="3" t="s">
        <v>1526</v>
      </c>
      <c r="F265" s="210"/>
      <c r="G265" s="307"/>
      <c r="H265" s="212"/>
    </row>
    <row r="266" spans="2:8" ht="32">
      <c r="B266" s="209" t="s">
        <v>5566</v>
      </c>
      <c r="C266" s="188" t="s">
        <v>5658</v>
      </c>
      <c r="D266" s="189" t="s">
        <v>897</v>
      </c>
      <c r="E266" s="3" t="s">
        <v>1526</v>
      </c>
      <c r="F266" s="210"/>
      <c r="G266" s="307"/>
      <c r="H266" s="212"/>
    </row>
    <row r="267" spans="2:8" ht="32">
      <c r="B267" s="209" t="s">
        <v>5568</v>
      </c>
      <c r="C267" s="188" t="s">
        <v>5659</v>
      </c>
      <c r="D267" s="189" t="s">
        <v>1683</v>
      </c>
      <c r="E267" s="3" t="s">
        <v>1526</v>
      </c>
      <c r="F267" s="210"/>
      <c r="G267" s="307"/>
      <c r="H267" s="212"/>
    </row>
    <row r="268" spans="2:8" ht="32">
      <c r="B268" s="209" t="s">
        <v>5570</v>
      </c>
      <c r="C268" s="188" t="s">
        <v>5660</v>
      </c>
      <c r="D268" s="189">
        <v>3</v>
      </c>
      <c r="E268" s="3" t="s">
        <v>1526</v>
      </c>
      <c r="F268" s="210"/>
      <c r="G268" s="307"/>
      <c r="H268" s="212"/>
    </row>
    <row r="269" spans="2:8" ht="32">
      <c r="B269" s="209" t="s">
        <v>4209</v>
      </c>
      <c r="C269" s="188" t="s">
        <v>5661</v>
      </c>
      <c r="D269" s="189">
        <v>1</v>
      </c>
      <c r="E269" s="3" t="s">
        <v>1526</v>
      </c>
      <c r="F269" s="210"/>
      <c r="G269" s="517"/>
      <c r="H269" s="212"/>
    </row>
    <row r="270" spans="2:8">
      <c r="B270" s="308" t="s">
        <v>5573</v>
      </c>
      <c r="C270" s="232" t="s">
        <v>5662</v>
      </c>
      <c r="D270" s="233" t="s">
        <v>1792</v>
      </c>
      <c r="E270" s="216" t="s">
        <v>1526</v>
      </c>
      <c r="F270" s="309"/>
      <c r="G270" s="518"/>
      <c r="H270" s="212"/>
    </row>
    <row r="271" spans="2:8">
      <c r="B271" s="422" t="s">
        <v>5663</v>
      </c>
      <c r="C271" s="280" t="s">
        <v>5664</v>
      </c>
      <c r="D271" s="384" t="s">
        <v>1758</v>
      </c>
      <c r="E271" s="219" t="s">
        <v>1526</v>
      </c>
      <c r="F271" s="305"/>
      <c r="G271" s="392"/>
      <c r="H271" s="212"/>
    </row>
    <row r="272" spans="2:8" ht="16.5" thickBot="1">
      <c r="B272" s="209" t="s">
        <v>5665</v>
      </c>
      <c r="C272" s="188" t="s">
        <v>5666</v>
      </c>
      <c r="D272" s="189" t="s">
        <v>927</v>
      </c>
      <c r="E272" s="3" t="s">
        <v>1413</v>
      </c>
      <c r="F272" s="210"/>
      <c r="G272" s="211"/>
      <c r="H272" s="212"/>
    </row>
    <row r="273" spans="2:8">
      <c r="B273" s="221" t="s">
        <v>5667</v>
      </c>
      <c r="C273" s="451"/>
      <c r="D273" s="409"/>
      <c r="E273" s="452"/>
      <c r="F273" s="452"/>
      <c r="G273" s="453"/>
      <c r="H273" s="212"/>
    </row>
    <row r="274" spans="2:8" ht="16.5" thickBot="1">
      <c r="B274" s="224" t="s">
        <v>5402</v>
      </c>
      <c r="C274" s="454"/>
      <c r="D274" s="414"/>
      <c r="E274" s="455"/>
      <c r="F274" s="455"/>
      <c r="G274" s="456"/>
      <c r="H274" s="212"/>
    </row>
    <row r="275" spans="2:8">
      <c r="B275" s="398" t="s">
        <v>5668</v>
      </c>
      <c r="C275" s="182" t="s">
        <v>5669</v>
      </c>
      <c r="D275" s="183" t="s">
        <v>927</v>
      </c>
      <c r="E275" s="390" t="s">
        <v>1526</v>
      </c>
      <c r="F275" s="391"/>
      <c r="G275" s="469"/>
      <c r="H275" s="212"/>
    </row>
    <row r="276" spans="2:8">
      <c r="B276" s="209" t="s">
        <v>5670</v>
      </c>
      <c r="C276" s="188" t="s">
        <v>5671</v>
      </c>
      <c r="D276" s="189" t="s">
        <v>927</v>
      </c>
      <c r="E276" s="3" t="s">
        <v>1526</v>
      </c>
      <c r="F276" s="210"/>
      <c r="G276" s="211"/>
      <c r="H276" s="212"/>
    </row>
    <row r="277" spans="2:8">
      <c r="B277" s="209" t="s">
        <v>5672</v>
      </c>
      <c r="C277" s="188" t="s">
        <v>5673</v>
      </c>
      <c r="D277" s="189" t="s">
        <v>927</v>
      </c>
      <c r="E277" s="3" t="s">
        <v>1526</v>
      </c>
      <c r="F277" s="210"/>
      <c r="G277" s="211"/>
      <c r="H277" s="212"/>
    </row>
    <row r="278" spans="2:8">
      <c r="B278" s="209" t="s">
        <v>5674</v>
      </c>
      <c r="C278" s="188" t="s">
        <v>5675</v>
      </c>
      <c r="D278" s="189" t="s">
        <v>927</v>
      </c>
      <c r="E278" s="3" t="s">
        <v>1526</v>
      </c>
      <c r="F278" s="210"/>
      <c r="G278" s="211"/>
      <c r="H278" s="212"/>
    </row>
    <row r="279" spans="2:8">
      <c r="B279" s="209" t="s">
        <v>5676</v>
      </c>
      <c r="C279" s="188" t="s">
        <v>5677</v>
      </c>
      <c r="D279" s="189" t="s">
        <v>927</v>
      </c>
      <c r="E279" s="3" t="s">
        <v>1526</v>
      </c>
      <c r="F279" s="210"/>
      <c r="G279" s="211"/>
      <c r="H279" s="212"/>
    </row>
    <row r="280" spans="2:8">
      <c r="B280" s="209" t="s">
        <v>5678</v>
      </c>
      <c r="C280" s="188" t="s">
        <v>5679</v>
      </c>
      <c r="D280" s="189" t="s">
        <v>927</v>
      </c>
      <c r="E280" s="3" t="s">
        <v>1526</v>
      </c>
      <c r="F280" s="210"/>
      <c r="G280" s="211"/>
      <c r="H280" s="212"/>
    </row>
    <row r="281" spans="2:8">
      <c r="B281" s="209" t="s">
        <v>5680</v>
      </c>
      <c r="C281" s="188" t="s">
        <v>5681</v>
      </c>
      <c r="D281" s="189" t="s">
        <v>927</v>
      </c>
      <c r="E281" s="3" t="s">
        <v>1526</v>
      </c>
      <c r="F281" s="210"/>
      <c r="G281" s="211"/>
      <c r="H281" s="212"/>
    </row>
    <row r="282" spans="2:8">
      <c r="B282" s="209" t="s">
        <v>5682</v>
      </c>
      <c r="C282" s="188" t="s">
        <v>5683</v>
      </c>
      <c r="D282" s="189" t="s">
        <v>927</v>
      </c>
      <c r="E282" s="3" t="s">
        <v>1526</v>
      </c>
      <c r="F282" s="210"/>
      <c r="G282" s="211"/>
      <c r="H282" s="212"/>
    </row>
    <row r="283" spans="2:8">
      <c r="B283" s="209" t="s">
        <v>5684</v>
      </c>
      <c r="C283" s="188" t="s">
        <v>5685</v>
      </c>
      <c r="D283" s="189" t="s">
        <v>927</v>
      </c>
      <c r="E283" s="3" t="s">
        <v>1526</v>
      </c>
      <c r="F283" s="210"/>
      <c r="G283" s="211"/>
      <c r="H283" s="212"/>
    </row>
    <row r="284" spans="2:8">
      <c r="B284" s="209" t="s">
        <v>2676</v>
      </c>
      <c r="C284" s="188" t="s">
        <v>5686</v>
      </c>
      <c r="D284" s="189" t="s">
        <v>927</v>
      </c>
      <c r="E284" s="3" t="s">
        <v>1526</v>
      </c>
      <c r="F284" s="210"/>
      <c r="G284" s="211"/>
      <c r="H284" s="212"/>
    </row>
    <row r="285" spans="2:8">
      <c r="B285" s="209" t="s">
        <v>5687</v>
      </c>
      <c r="C285" s="188" t="s">
        <v>5688</v>
      </c>
      <c r="D285" s="189" t="s">
        <v>1833</v>
      </c>
      <c r="E285" s="3" t="s">
        <v>1527</v>
      </c>
      <c r="F285" s="210"/>
      <c r="G285" s="211"/>
      <c r="H285" s="212"/>
    </row>
    <row r="286" spans="2:8">
      <c r="B286" s="209" t="s">
        <v>5689</v>
      </c>
      <c r="C286" s="188" t="s">
        <v>5690</v>
      </c>
      <c r="D286" s="189" t="s">
        <v>1833</v>
      </c>
      <c r="E286" s="3" t="s">
        <v>1527</v>
      </c>
      <c r="F286" s="210"/>
      <c r="G286" s="211"/>
      <c r="H286" s="212"/>
    </row>
    <row r="287" spans="2:8">
      <c r="B287" s="209" t="s">
        <v>5691</v>
      </c>
      <c r="C287" s="188" t="s">
        <v>5692</v>
      </c>
      <c r="D287" s="189" t="s">
        <v>1833</v>
      </c>
      <c r="E287" s="3" t="s">
        <v>1527</v>
      </c>
      <c r="F287" s="210"/>
      <c r="G287" s="211"/>
      <c r="H287" s="212"/>
    </row>
    <row r="288" spans="2:8">
      <c r="B288" s="209" t="s">
        <v>5693</v>
      </c>
      <c r="C288" s="188" t="s">
        <v>5694</v>
      </c>
      <c r="D288" s="189" t="s">
        <v>1833</v>
      </c>
      <c r="E288" s="3" t="s">
        <v>1527</v>
      </c>
      <c r="F288" s="210"/>
      <c r="G288" s="211"/>
      <c r="H288" s="212"/>
    </row>
    <row r="289" spans="2:8">
      <c r="B289" s="209" t="s">
        <v>5695</v>
      </c>
      <c r="C289" s="188" t="s">
        <v>5696</v>
      </c>
      <c r="D289" s="189" t="s">
        <v>1833</v>
      </c>
      <c r="E289" s="3" t="s">
        <v>1527</v>
      </c>
      <c r="F289" s="210"/>
      <c r="G289" s="211"/>
      <c r="H289" s="212"/>
    </row>
    <row r="290" spans="2:8">
      <c r="B290" s="209" t="s">
        <v>5697</v>
      </c>
      <c r="C290" s="188" t="s">
        <v>5698</v>
      </c>
      <c r="D290" s="189" t="s">
        <v>1833</v>
      </c>
      <c r="E290" s="3" t="s">
        <v>1527</v>
      </c>
      <c r="F290" s="210"/>
      <c r="G290" s="211"/>
      <c r="H290" s="212"/>
    </row>
    <row r="291" spans="2:8">
      <c r="B291" s="209" t="s">
        <v>5699</v>
      </c>
      <c r="C291" s="188" t="s">
        <v>5700</v>
      </c>
      <c r="D291" s="189" t="s">
        <v>1833</v>
      </c>
      <c r="E291" s="3" t="s">
        <v>1527</v>
      </c>
      <c r="F291" s="210"/>
      <c r="G291" s="211"/>
      <c r="H291" s="212"/>
    </row>
    <row r="292" spans="2:8">
      <c r="B292" s="209" t="s">
        <v>5701</v>
      </c>
      <c r="C292" s="188" t="s">
        <v>5702</v>
      </c>
      <c r="D292" s="189" t="s">
        <v>1833</v>
      </c>
      <c r="E292" s="3" t="s">
        <v>1527</v>
      </c>
      <c r="F292" s="210"/>
      <c r="G292" s="211"/>
      <c r="H292" s="212"/>
    </row>
    <row r="293" spans="2:8">
      <c r="B293" s="209" t="s">
        <v>5703</v>
      </c>
      <c r="C293" s="188" t="s">
        <v>5704</v>
      </c>
      <c r="D293" s="189" t="s">
        <v>1833</v>
      </c>
      <c r="E293" s="3" t="s">
        <v>1527</v>
      </c>
      <c r="F293" s="210"/>
      <c r="G293" s="211"/>
      <c r="H293" s="212"/>
    </row>
    <row r="294" spans="2:8">
      <c r="B294" s="209" t="s">
        <v>5705</v>
      </c>
      <c r="C294" s="188" t="s">
        <v>5706</v>
      </c>
      <c r="D294" s="189" t="s">
        <v>1833</v>
      </c>
      <c r="E294" s="3" t="s">
        <v>1527</v>
      </c>
      <c r="F294" s="210"/>
      <c r="G294" s="211"/>
      <c r="H294" s="212"/>
    </row>
    <row r="295" spans="2:8" ht="43.5">
      <c r="B295" s="209" t="s">
        <v>5707</v>
      </c>
      <c r="C295" s="188" t="s">
        <v>5708</v>
      </c>
      <c r="D295" s="189" t="s">
        <v>1683</v>
      </c>
      <c r="E295" s="3" t="s">
        <v>1526</v>
      </c>
      <c r="F295" s="210"/>
      <c r="G295" s="211" t="s">
        <v>5709</v>
      </c>
      <c r="H295" s="212"/>
    </row>
    <row r="296" spans="2:8">
      <c r="B296" s="209" t="s">
        <v>5710</v>
      </c>
      <c r="C296" s="188" t="s">
        <v>5711</v>
      </c>
      <c r="D296" s="189" t="s">
        <v>902</v>
      </c>
      <c r="E296" s="3" t="s">
        <v>994</v>
      </c>
      <c r="F296" s="210"/>
      <c r="G296" s="515" t="s">
        <v>904</v>
      </c>
      <c r="H296" s="212"/>
    </row>
    <row r="297" spans="2:8">
      <c r="B297" s="209" t="s">
        <v>5712</v>
      </c>
      <c r="C297" s="188" t="s">
        <v>5713</v>
      </c>
      <c r="D297" s="189" t="s">
        <v>1054</v>
      </c>
      <c r="E297" s="3" t="s">
        <v>994</v>
      </c>
      <c r="F297" s="210"/>
      <c r="G297" s="516"/>
      <c r="H297" s="212"/>
    </row>
    <row r="298" spans="2:8" ht="26" customHeight="1">
      <c r="B298" s="308" t="s">
        <v>5714</v>
      </c>
      <c r="C298" s="232" t="s">
        <v>59</v>
      </c>
      <c r="D298" s="233" t="s">
        <v>902</v>
      </c>
      <c r="E298" s="216" t="s">
        <v>994</v>
      </c>
      <c r="F298" s="309"/>
      <c r="G298" s="515" t="s">
        <v>5715</v>
      </c>
      <c r="H298" s="212"/>
    </row>
    <row r="299" spans="2:8" ht="26" customHeight="1">
      <c r="B299" s="308" t="s">
        <v>5716</v>
      </c>
      <c r="C299" s="232" t="s">
        <v>5717</v>
      </c>
      <c r="D299" s="233" t="s">
        <v>1054</v>
      </c>
      <c r="E299" s="216" t="s">
        <v>994</v>
      </c>
      <c r="F299" s="309"/>
      <c r="G299" s="516"/>
      <c r="H299" s="212"/>
    </row>
    <row r="300" spans="2:8">
      <c r="B300" s="209" t="s">
        <v>5718</v>
      </c>
      <c r="C300" s="188" t="s">
        <v>327</v>
      </c>
      <c r="D300" s="189" t="s">
        <v>5719</v>
      </c>
      <c r="E300" s="3" t="s">
        <v>898</v>
      </c>
      <c r="F300" s="210"/>
      <c r="G300" s="515" t="s">
        <v>904</v>
      </c>
      <c r="H300" s="212"/>
    </row>
    <row r="301" spans="2:8">
      <c r="B301" s="209" t="s">
        <v>5720</v>
      </c>
      <c r="C301" s="188" t="s">
        <v>5721</v>
      </c>
      <c r="D301" s="189" t="s">
        <v>5722</v>
      </c>
      <c r="E301" s="3" t="s">
        <v>898</v>
      </c>
      <c r="F301" s="210"/>
      <c r="G301" s="516"/>
      <c r="H301" s="212"/>
    </row>
    <row r="302" spans="2:8" ht="16.5" thickBot="1">
      <c r="B302" s="308" t="s">
        <v>5723</v>
      </c>
      <c r="C302" s="232" t="s">
        <v>5724</v>
      </c>
      <c r="D302" s="233" t="s">
        <v>1683</v>
      </c>
      <c r="E302" s="216" t="s">
        <v>994</v>
      </c>
      <c r="F302" s="309"/>
      <c r="G302" s="311" t="s">
        <v>5575</v>
      </c>
      <c r="H302" s="212"/>
    </row>
    <row r="303" spans="2:8">
      <c r="B303" s="221" t="s">
        <v>5725</v>
      </c>
      <c r="C303" s="451"/>
      <c r="D303" s="409"/>
      <c r="E303" s="452"/>
      <c r="F303" s="452"/>
      <c r="G303" s="453"/>
      <c r="H303" s="212"/>
    </row>
    <row r="304" spans="2:8" ht="16.5" thickBot="1">
      <c r="B304" s="224" t="s">
        <v>5402</v>
      </c>
      <c r="C304" s="454"/>
      <c r="D304" s="414"/>
      <c r="E304" s="455"/>
      <c r="F304" s="455"/>
      <c r="G304" s="456"/>
      <c r="H304" s="212"/>
    </row>
    <row r="305" spans="2:8">
      <c r="B305" s="398" t="s">
        <v>5726</v>
      </c>
      <c r="C305" s="182" t="s">
        <v>5727</v>
      </c>
      <c r="D305" s="183" t="s">
        <v>927</v>
      </c>
      <c r="E305" s="390" t="s">
        <v>1611</v>
      </c>
      <c r="F305" s="391"/>
      <c r="G305" s="469"/>
      <c r="H305" s="212"/>
    </row>
    <row r="306" spans="2:8">
      <c r="B306" s="209" t="s">
        <v>5728</v>
      </c>
      <c r="C306" s="188" t="s">
        <v>5729</v>
      </c>
      <c r="D306" s="189" t="s">
        <v>927</v>
      </c>
      <c r="E306" s="3" t="s">
        <v>1611</v>
      </c>
      <c r="F306" s="210"/>
      <c r="G306" s="211"/>
      <c r="H306" s="212"/>
    </row>
    <row r="307" spans="2:8" ht="29">
      <c r="B307" s="209" t="s">
        <v>5730</v>
      </c>
      <c r="C307" s="188" t="s">
        <v>329</v>
      </c>
      <c r="D307" s="189" t="s">
        <v>927</v>
      </c>
      <c r="E307" s="3" t="s">
        <v>5731</v>
      </c>
      <c r="F307" s="210"/>
      <c r="G307" s="211" t="s">
        <v>964</v>
      </c>
      <c r="H307" s="212"/>
    </row>
    <row r="308" spans="2:8" ht="29">
      <c r="B308" s="209" t="s">
        <v>5732</v>
      </c>
      <c r="C308" s="188" t="s">
        <v>330</v>
      </c>
      <c r="D308" s="189">
        <v>2</v>
      </c>
      <c r="E308" s="3" t="s">
        <v>898</v>
      </c>
      <c r="F308" s="210"/>
      <c r="G308" s="211" t="s">
        <v>5733</v>
      </c>
      <c r="H308" s="212"/>
    </row>
    <row r="309" spans="2:8" ht="43.5">
      <c r="B309" s="209" t="s">
        <v>5734</v>
      </c>
      <c r="C309" s="188" t="s">
        <v>331</v>
      </c>
      <c r="D309" s="189">
        <v>5</v>
      </c>
      <c r="E309" s="3" t="s">
        <v>898</v>
      </c>
      <c r="F309" s="210"/>
      <c r="G309" s="211" t="s">
        <v>5735</v>
      </c>
      <c r="H309" s="212"/>
    </row>
    <row r="310" spans="2:8" ht="43.5">
      <c r="B310" s="209" t="s">
        <v>5736</v>
      </c>
      <c r="C310" s="188" t="s">
        <v>5737</v>
      </c>
      <c r="D310" s="189">
        <v>1</v>
      </c>
      <c r="E310" s="3" t="s">
        <v>898</v>
      </c>
      <c r="F310" s="210"/>
      <c r="G310" s="211" t="s">
        <v>1737</v>
      </c>
      <c r="H310" s="212"/>
    </row>
    <row r="311" spans="2:8" ht="72.5">
      <c r="B311" s="209" t="s">
        <v>5738</v>
      </c>
      <c r="C311" s="188" t="s">
        <v>5739</v>
      </c>
      <c r="D311" s="189">
        <v>1</v>
      </c>
      <c r="E311" s="3" t="s">
        <v>898</v>
      </c>
      <c r="F311" s="210"/>
      <c r="G311" s="211" t="s">
        <v>1738</v>
      </c>
      <c r="H311" s="212"/>
    </row>
    <row r="312" spans="2:8" ht="29">
      <c r="B312" s="209" t="s">
        <v>5740</v>
      </c>
      <c r="C312" s="188" t="s">
        <v>5741</v>
      </c>
      <c r="D312" s="189">
        <v>1</v>
      </c>
      <c r="E312" s="3" t="s">
        <v>898</v>
      </c>
      <c r="F312" s="210"/>
      <c r="G312" s="211" t="s">
        <v>5742</v>
      </c>
      <c r="H312" s="212"/>
    </row>
    <row r="313" spans="2:8" ht="29.5" thickBot="1">
      <c r="B313" s="209" t="s">
        <v>1739</v>
      </c>
      <c r="C313" s="188" t="s">
        <v>5743</v>
      </c>
      <c r="D313" s="189" t="s">
        <v>5249</v>
      </c>
      <c r="E313" s="3" t="s">
        <v>898</v>
      </c>
      <c r="F313" s="210"/>
      <c r="G313" s="211" t="s">
        <v>5744</v>
      </c>
      <c r="H313" s="212"/>
    </row>
    <row r="314" spans="2:8" ht="20.149999999999999" customHeight="1">
      <c r="B314" s="484"/>
      <c r="C314" s="484"/>
      <c r="D314" s="485"/>
      <c r="E314" s="486"/>
      <c r="F314" s="486"/>
      <c r="G314" s="484"/>
      <c r="H314" s="389"/>
    </row>
  </sheetData>
  <mergeCells count="8">
    <mergeCell ref="G296:G297"/>
    <mergeCell ref="G298:G299"/>
    <mergeCell ref="G300:G301"/>
    <mergeCell ref="G152:G153"/>
    <mergeCell ref="G180:G182"/>
    <mergeCell ref="G210:G212"/>
    <mergeCell ref="G239:G241"/>
    <mergeCell ref="G269:G270"/>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5746</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5747</v>
      </c>
      <c r="C5" s="182" t="s">
        <v>5748</v>
      </c>
      <c r="D5" s="183" t="s">
        <v>886</v>
      </c>
      <c r="E5" s="184" t="s">
        <v>887</v>
      </c>
      <c r="F5" s="185" t="s">
        <v>888</v>
      </c>
      <c r="G5" s="186" t="s">
        <v>5749</v>
      </c>
      <c r="H5" s="180"/>
    </row>
    <row r="6" spans="1:8" ht="16.5" thickBot="1">
      <c r="B6" s="187" t="s">
        <v>5750</v>
      </c>
      <c r="C6" s="188" t="s">
        <v>5751</v>
      </c>
      <c r="D6" s="189" t="s">
        <v>955</v>
      </c>
      <c r="E6" s="190" t="s">
        <v>893</v>
      </c>
      <c r="F6" s="191"/>
      <c r="G6" s="193"/>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629</v>
      </c>
      <c r="C2" s="258"/>
      <c r="D2" s="258"/>
      <c r="E2" s="258"/>
      <c r="F2" s="258"/>
      <c r="G2" s="259"/>
      <c r="H2" s="170"/>
    </row>
    <row r="3" spans="1:8" ht="13.5" customHeight="1" thickBot="1">
      <c r="A3" s="43"/>
      <c r="B3" s="218"/>
      <c r="C3" s="218"/>
      <c r="D3" s="218"/>
      <c r="E3" s="218"/>
      <c r="F3" s="218"/>
      <c r="G3" s="218"/>
      <c r="H3" s="172"/>
    </row>
    <row r="4" spans="1:8" ht="20.25" customHeight="1" thickBot="1">
      <c r="A4" s="42"/>
      <c r="B4" s="173" t="s">
        <v>442</v>
      </c>
      <c r="C4" s="174" t="s">
        <v>878</v>
      </c>
      <c r="D4" s="174" t="s">
        <v>879</v>
      </c>
      <c r="E4" s="174" t="s">
        <v>880</v>
      </c>
      <c r="F4" s="175" t="s">
        <v>881</v>
      </c>
      <c r="G4" s="176" t="s">
        <v>249</v>
      </c>
      <c r="H4" s="42"/>
    </row>
    <row r="5" spans="1:8" ht="29">
      <c r="B5" s="181" t="s">
        <v>401</v>
      </c>
      <c r="C5" s="182" t="s">
        <v>5752</v>
      </c>
      <c r="D5" s="183" t="s">
        <v>1757</v>
      </c>
      <c r="E5" s="184" t="s">
        <v>887</v>
      </c>
      <c r="F5" s="185" t="s">
        <v>888</v>
      </c>
      <c r="G5" s="186" t="s">
        <v>5749</v>
      </c>
      <c r="H5" s="180"/>
    </row>
    <row r="6" spans="1:8">
      <c r="B6" s="187" t="s">
        <v>5753</v>
      </c>
      <c r="C6" s="188" t="s">
        <v>5754</v>
      </c>
      <c r="D6" s="189" t="s">
        <v>892</v>
      </c>
      <c r="E6" s="190" t="s">
        <v>1611</v>
      </c>
      <c r="F6" s="191"/>
      <c r="G6" s="193"/>
      <c r="H6" s="180"/>
    </row>
    <row r="7" spans="1:8">
      <c r="B7" s="187" t="s">
        <v>4696</v>
      </c>
      <c r="C7" s="188" t="s">
        <v>5755</v>
      </c>
      <c r="D7" s="189" t="s">
        <v>917</v>
      </c>
      <c r="E7" s="190" t="s">
        <v>1611</v>
      </c>
      <c r="F7" s="191"/>
      <c r="G7" s="193"/>
      <c r="H7" s="180"/>
    </row>
    <row r="8" spans="1:8">
      <c r="B8" s="187" t="s">
        <v>5756</v>
      </c>
      <c r="C8" s="188" t="s">
        <v>5757</v>
      </c>
      <c r="D8" s="189" t="s">
        <v>892</v>
      </c>
      <c r="E8" s="190" t="s">
        <v>1611</v>
      </c>
      <c r="F8" s="191"/>
      <c r="G8" s="193"/>
      <c r="H8" s="180"/>
    </row>
    <row r="9" spans="1:8">
      <c r="B9" s="187" t="s">
        <v>974</v>
      </c>
      <c r="C9" s="188" t="s">
        <v>5758</v>
      </c>
      <c r="D9" s="189" t="s">
        <v>927</v>
      </c>
      <c r="E9" s="190" t="s">
        <v>1846</v>
      </c>
      <c r="F9" s="191"/>
      <c r="G9" s="193"/>
      <c r="H9" s="180"/>
    </row>
    <row r="10" spans="1:8" ht="58">
      <c r="B10" s="187" t="s">
        <v>4702</v>
      </c>
      <c r="C10" s="188" t="s">
        <v>5759</v>
      </c>
      <c r="D10" s="189" t="s">
        <v>897</v>
      </c>
      <c r="E10" s="190" t="s">
        <v>887</v>
      </c>
      <c r="F10" s="191"/>
      <c r="G10" s="193" t="s">
        <v>5760</v>
      </c>
      <c r="H10" s="180"/>
    </row>
    <row r="11" spans="1:8">
      <c r="B11" s="187" t="s">
        <v>4705</v>
      </c>
      <c r="C11" s="188" t="s">
        <v>5761</v>
      </c>
      <c r="D11" s="189" t="s">
        <v>927</v>
      </c>
      <c r="E11" s="190" t="s">
        <v>1611</v>
      </c>
      <c r="F11" s="191"/>
      <c r="G11" s="193"/>
      <c r="H11" s="180"/>
    </row>
    <row r="12" spans="1:8">
      <c r="B12" s="187" t="s">
        <v>4707</v>
      </c>
      <c r="C12" s="188" t="s">
        <v>5762</v>
      </c>
      <c r="D12" s="189" t="s">
        <v>993</v>
      </c>
      <c r="E12" s="190" t="s">
        <v>1611</v>
      </c>
      <c r="F12" s="191"/>
      <c r="G12" s="205" t="s">
        <v>5763</v>
      </c>
      <c r="H12" s="180"/>
    </row>
    <row r="13" spans="1:8">
      <c r="B13" s="187" t="s">
        <v>4709</v>
      </c>
      <c r="C13" s="188" t="s">
        <v>5764</v>
      </c>
      <c r="D13" s="189" t="s">
        <v>1760</v>
      </c>
      <c r="E13" s="190" t="s">
        <v>1611</v>
      </c>
      <c r="F13" s="191"/>
      <c r="G13" s="206"/>
      <c r="H13" s="180"/>
    </row>
    <row r="14" spans="1:8">
      <c r="B14" s="187" t="s">
        <v>4711</v>
      </c>
      <c r="C14" s="188" t="s">
        <v>5765</v>
      </c>
      <c r="D14" s="189" t="s">
        <v>955</v>
      </c>
      <c r="E14" s="190" t="s">
        <v>1611</v>
      </c>
      <c r="F14" s="191"/>
      <c r="G14" s="206"/>
      <c r="H14" s="180"/>
    </row>
    <row r="15" spans="1:8">
      <c r="B15" s="187" t="s">
        <v>4713</v>
      </c>
      <c r="C15" s="188" t="s">
        <v>5766</v>
      </c>
      <c r="D15" s="189" t="s">
        <v>1761</v>
      </c>
      <c r="E15" s="190" t="s">
        <v>1611</v>
      </c>
      <c r="F15" s="191"/>
      <c r="G15" s="230"/>
      <c r="H15" s="180"/>
    </row>
    <row r="16" spans="1:8">
      <c r="B16" s="187" t="s">
        <v>4715</v>
      </c>
      <c r="C16" s="188" t="s">
        <v>5767</v>
      </c>
      <c r="D16" s="189" t="s">
        <v>1060</v>
      </c>
      <c r="E16" s="190" t="s">
        <v>1611</v>
      </c>
      <c r="F16" s="191"/>
      <c r="G16" s="193"/>
      <c r="H16" s="180"/>
    </row>
    <row r="17" spans="2:8">
      <c r="B17" s="187" t="s">
        <v>4717</v>
      </c>
      <c r="C17" s="188" t="s">
        <v>5768</v>
      </c>
      <c r="D17" s="189" t="s">
        <v>1060</v>
      </c>
      <c r="E17" s="190" t="s">
        <v>1611</v>
      </c>
      <c r="F17" s="191"/>
      <c r="G17" s="193"/>
      <c r="H17" s="180"/>
    </row>
    <row r="18" spans="2:8">
      <c r="B18" s="187" t="s">
        <v>4719</v>
      </c>
      <c r="C18" s="188" t="s">
        <v>5769</v>
      </c>
      <c r="D18" s="189" t="s">
        <v>4721</v>
      </c>
      <c r="E18" s="190" t="s">
        <v>1611</v>
      </c>
      <c r="F18" s="191"/>
      <c r="G18" s="193"/>
      <c r="H18" s="180"/>
    </row>
    <row r="19" spans="2:8">
      <c r="B19" s="187" t="s">
        <v>1022</v>
      </c>
      <c r="C19" s="188" t="s">
        <v>5770</v>
      </c>
      <c r="D19" s="189" t="s">
        <v>917</v>
      </c>
      <c r="E19" s="190" t="s">
        <v>1611</v>
      </c>
      <c r="F19" s="191"/>
      <c r="G19" s="193"/>
      <c r="H19" s="180"/>
    </row>
    <row r="20" spans="2:8">
      <c r="B20" s="187" t="s">
        <v>1024</v>
      </c>
      <c r="C20" s="188" t="s">
        <v>5771</v>
      </c>
      <c r="D20" s="189" t="s">
        <v>917</v>
      </c>
      <c r="E20" s="190" t="s">
        <v>1611</v>
      </c>
      <c r="F20" s="191"/>
      <c r="G20" s="193"/>
      <c r="H20" s="180"/>
    </row>
    <row r="21" spans="2:8">
      <c r="B21" s="187" t="s">
        <v>1026</v>
      </c>
      <c r="C21" s="188" t="s">
        <v>5772</v>
      </c>
      <c r="D21" s="189" t="s">
        <v>917</v>
      </c>
      <c r="E21" s="190" t="s">
        <v>893</v>
      </c>
      <c r="F21" s="191"/>
      <c r="G21" s="193"/>
      <c r="H21" s="180"/>
    </row>
    <row r="22" spans="2:8">
      <c r="B22" s="187" t="s">
        <v>4735</v>
      </c>
      <c r="C22" s="188" t="s">
        <v>5773</v>
      </c>
      <c r="D22" s="189" t="s">
        <v>917</v>
      </c>
      <c r="E22" s="190" t="s">
        <v>1611</v>
      </c>
      <c r="F22" s="191"/>
      <c r="G22" s="193"/>
      <c r="H22" s="180"/>
    </row>
    <row r="23" spans="2:8">
      <c r="B23" s="187" t="s">
        <v>4737</v>
      </c>
      <c r="C23" s="188" t="s">
        <v>5774</v>
      </c>
      <c r="D23" s="189" t="s">
        <v>1060</v>
      </c>
      <c r="E23" s="190" t="s">
        <v>1611</v>
      </c>
      <c r="F23" s="191"/>
      <c r="G23" s="193"/>
      <c r="H23" s="180"/>
    </row>
    <row r="24" spans="2:8">
      <c r="B24" s="187" t="s">
        <v>4739</v>
      </c>
      <c r="C24" s="188" t="s">
        <v>5775</v>
      </c>
      <c r="D24" s="189" t="s">
        <v>1060</v>
      </c>
      <c r="E24" s="190" t="s">
        <v>1611</v>
      </c>
      <c r="F24" s="191"/>
      <c r="G24" s="193"/>
      <c r="H24" s="180"/>
    </row>
    <row r="25" spans="2:8">
      <c r="B25" s="187" t="s">
        <v>4741</v>
      </c>
      <c r="C25" s="188" t="s">
        <v>5776</v>
      </c>
      <c r="D25" s="189" t="s">
        <v>955</v>
      </c>
      <c r="E25" s="190" t="s">
        <v>1611</v>
      </c>
      <c r="F25" s="191"/>
      <c r="G25" s="193"/>
      <c r="H25" s="180"/>
    </row>
    <row r="26" spans="2:8">
      <c r="B26" s="187" t="s">
        <v>4743</v>
      </c>
      <c r="C26" s="188" t="s">
        <v>5777</v>
      </c>
      <c r="D26" s="189" t="s">
        <v>955</v>
      </c>
      <c r="E26" s="190" t="s">
        <v>1611</v>
      </c>
      <c r="F26" s="191"/>
      <c r="G26" s="193"/>
      <c r="H26" s="180"/>
    </row>
    <row r="27" spans="2:8">
      <c r="B27" s="187" t="s">
        <v>4745</v>
      </c>
      <c r="C27" s="188" t="s">
        <v>5778</v>
      </c>
      <c r="D27" s="189" t="s">
        <v>1060</v>
      </c>
      <c r="E27" s="190" t="s">
        <v>1611</v>
      </c>
      <c r="F27" s="191"/>
      <c r="G27" s="193"/>
      <c r="H27" s="180"/>
    </row>
    <row r="28" spans="2:8">
      <c r="B28" s="187" t="s">
        <v>4747</v>
      </c>
      <c r="C28" s="188" t="s">
        <v>5779</v>
      </c>
      <c r="D28" s="189" t="s">
        <v>4721</v>
      </c>
      <c r="E28" s="190" t="s">
        <v>5780</v>
      </c>
      <c r="F28" s="191"/>
      <c r="G28" s="193"/>
      <c r="H28" s="180"/>
    </row>
    <row r="29" spans="2:8" ht="43.5">
      <c r="B29" s="187" t="s">
        <v>5355</v>
      </c>
      <c r="C29" s="188" t="s">
        <v>5781</v>
      </c>
      <c r="D29" s="189" t="s">
        <v>1683</v>
      </c>
      <c r="E29" s="190" t="s">
        <v>1526</v>
      </c>
      <c r="F29" s="191"/>
      <c r="G29" s="193" t="s">
        <v>5782</v>
      </c>
      <c r="H29" s="180"/>
    </row>
    <row r="30" spans="2:8" ht="44" thickBot="1">
      <c r="B30" s="187" t="s">
        <v>5783</v>
      </c>
      <c r="C30" s="188" t="s">
        <v>5784</v>
      </c>
      <c r="D30" s="189" t="s">
        <v>1055</v>
      </c>
      <c r="E30" s="190" t="s">
        <v>887</v>
      </c>
      <c r="F30" s="191"/>
      <c r="G30" s="193" t="s">
        <v>5785</v>
      </c>
      <c r="H30" s="180"/>
    </row>
    <row r="31" spans="2:8" ht="20.149999999999999" customHeight="1">
      <c r="B31" s="200"/>
      <c r="C31" s="200"/>
      <c r="D31" s="201"/>
      <c r="E31" s="202"/>
      <c r="F31" s="202"/>
      <c r="G31" s="200"/>
      <c r="H31"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3"/>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566</v>
      </c>
      <c r="C2" s="168"/>
      <c r="D2" s="168"/>
      <c r="E2" s="168"/>
      <c r="F2" s="168"/>
      <c r="G2" s="169"/>
      <c r="H2" s="170"/>
    </row>
    <row r="3" spans="1:8" s="217" customFormat="1" ht="13.5" customHeight="1">
      <c r="A3" s="214"/>
      <c r="B3" s="215"/>
      <c r="C3" s="215"/>
      <c r="D3" s="215"/>
      <c r="E3" s="215"/>
      <c r="F3" s="215"/>
      <c r="G3" s="215"/>
      <c r="H3" s="172"/>
    </row>
    <row r="4" spans="1:8" s="217" customFormat="1" ht="16.899999999999999" customHeight="1">
      <c r="A4" s="214"/>
      <c r="B4" s="39" t="s">
        <v>958</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959</v>
      </c>
      <c r="C7" s="182" t="s">
        <v>960</v>
      </c>
      <c r="D7" s="183" t="s">
        <v>961</v>
      </c>
      <c r="E7" s="184" t="s">
        <v>962</v>
      </c>
      <c r="F7" s="185" t="s">
        <v>963</v>
      </c>
      <c r="G7" s="186" t="s">
        <v>964</v>
      </c>
      <c r="H7" s="180"/>
    </row>
    <row r="8" spans="1:8">
      <c r="B8" s="187" t="s">
        <v>965</v>
      </c>
      <c r="C8" s="188" t="s">
        <v>966</v>
      </c>
      <c r="D8" s="189" t="s">
        <v>892</v>
      </c>
      <c r="E8" s="190" t="s">
        <v>967</v>
      </c>
      <c r="F8" s="191"/>
      <c r="G8" s="193"/>
      <c r="H8" s="180"/>
    </row>
    <row r="9" spans="1:8">
      <c r="B9" s="187" t="s">
        <v>968</v>
      </c>
      <c r="C9" s="188" t="s">
        <v>969</v>
      </c>
      <c r="D9" s="189" t="s">
        <v>897</v>
      </c>
      <c r="E9" s="190" t="s">
        <v>970</v>
      </c>
      <c r="F9" s="191"/>
      <c r="G9" s="193" t="s">
        <v>971</v>
      </c>
      <c r="H9" s="180"/>
    </row>
    <row r="10" spans="1:8">
      <c r="B10" s="187" t="s">
        <v>974</v>
      </c>
      <c r="C10" s="188" t="s">
        <v>975</v>
      </c>
      <c r="D10" s="189" t="s">
        <v>927</v>
      </c>
      <c r="E10" s="190" t="s">
        <v>962</v>
      </c>
      <c r="F10" s="191"/>
      <c r="G10" s="193"/>
      <c r="H10" s="180"/>
    </row>
    <row r="11" spans="1:8" ht="29">
      <c r="B11" s="187" t="s">
        <v>976</v>
      </c>
      <c r="C11" s="188" t="s">
        <v>977</v>
      </c>
      <c r="D11" s="189" t="s">
        <v>897</v>
      </c>
      <c r="E11" s="190" t="s">
        <v>970</v>
      </c>
      <c r="F11" s="191"/>
      <c r="G11" s="193" t="s">
        <v>978</v>
      </c>
      <c r="H11" s="180"/>
    </row>
    <row r="12" spans="1:8">
      <c r="B12" s="187" t="s">
        <v>979</v>
      </c>
      <c r="C12" s="188" t="s">
        <v>980</v>
      </c>
      <c r="D12" s="189" t="s">
        <v>981</v>
      </c>
      <c r="E12" s="190" t="s">
        <v>973</v>
      </c>
      <c r="F12" s="191"/>
      <c r="G12" s="193"/>
      <c r="H12" s="180"/>
    </row>
    <row r="13" spans="1:8" ht="72.5">
      <c r="B13" s="187" t="s">
        <v>982</v>
      </c>
      <c r="C13" s="188" t="s">
        <v>983</v>
      </c>
      <c r="D13" s="189" t="s">
        <v>897</v>
      </c>
      <c r="E13" s="190" t="s">
        <v>970</v>
      </c>
      <c r="F13" s="191"/>
      <c r="G13" s="193" t="s">
        <v>984</v>
      </c>
      <c r="H13" s="180"/>
    </row>
    <row r="14" spans="1:8" ht="72.5">
      <c r="B14" s="187" t="s">
        <v>985</v>
      </c>
      <c r="C14" s="188" t="s">
        <v>986</v>
      </c>
      <c r="D14" s="189" t="s">
        <v>897</v>
      </c>
      <c r="E14" s="190" t="s">
        <v>970</v>
      </c>
      <c r="F14" s="191"/>
      <c r="G14" s="193" t="s">
        <v>987</v>
      </c>
      <c r="H14" s="180"/>
    </row>
    <row r="15" spans="1:8" ht="29">
      <c r="B15" s="187" t="s">
        <v>988</v>
      </c>
      <c r="C15" s="188" t="s">
        <v>989</v>
      </c>
      <c r="D15" s="189" t="s">
        <v>897</v>
      </c>
      <c r="E15" s="190" t="s">
        <v>970</v>
      </c>
      <c r="F15" s="191"/>
      <c r="G15" s="193" t="s">
        <v>990</v>
      </c>
      <c r="H15" s="180"/>
    </row>
    <row r="16" spans="1:8" ht="101.5">
      <c r="B16" s="187" t="s">
        <v>991</v>
      </c>
      <c r="C16" s="188" t="s">
        <v>992</v>
      </c>
      <c r="D16" s="189" t="s">
        <v>993</v>
      </c>
      <c r="E16" s="190" t="s">
        <v>994</v>
      </c>
      <c r="F16" s="191"/>
      <c r="G16" s="193" t="s">
        <v>995</v>
      </c>
      <c r="H16" s="180"/>
    </row>
    <row r="17" spans="1:8" ht="101.5">
      <c r="B17" s="187" t="s">
        <v>996</v>
      </c>
      <c r="C17" s="188" t="s">
        <v>997</v>
      </c>
      <c r="D17" s="189" t="s">
        <v>993</v>
      </c>
      <c r="E17" s="190" t="s">
        <v>994</v>
      </c>
      <c r="F17" s="191"/>
      <c r="G17" s="193" t="s">
        <v>998</v>
      </c>
      <c r="H17" s="180"/>
    </row>
    <row r="18" spans="1:8">
      <c r="B18" s="187" t="s">
        <v>999</v>
      </c>
      <c r="C18" s="188" t="s">
        <v>1000</v>
      </c>
      <c r="D18" s="189" t="s">
        <v>897</v>
      </c>
      <c r="E18" s="190" t="s">
        <v>970</v>
      </c>
      <c r="F18" s="191"/>
      <c r="G18" s="193" t="s">
        <v>1001</v>
      </c>
      <c r="H18" s="180"/>
    </row>
    <row r="19" spans="1:8">
      <c r="B19" s="187" t="s">
        <v>1002</v>
      </c>
      <c r="C19" s="188" t="s">
        <v>1003</v>
      </c>
      <c r="D19" s="189">
        <v>1</v>
      </c>
      <c r="E19" s="190" t="s">
        <v>970</v>
      </c>
      <c r="F19" s="191"/>
      <c r="G19" s="193" t="s">
        <v>1004</v>
      </c>
      <c r="H19" s="180"/>
    </row>
    <row r="20" spans="1:8" ht="29">
      <c r="B20" s="187" t="s">
        <v>1005</v>
      </c>
      <c r="C20" s="188" t="s">
        <v>1006</v>
      </c>
      <c r="D20" s="189" t="s">
        <v>917</v>
      </c>
      <c r="E20" s="190" t="s">
        <v>893</v>
      </c>
      <c r="F20" s="191"/>
      <c r="G20" s="193" t="s">
        <v>1007</v>
      </c>
      <c r="H20" s="180"/>
    </row>
    <row r="21" spans="1:8" ht="29">
      <c r="B21" s="187" t="s">
        <v>1008</v>
      </c>
      <c r="C21" s="188" t="s">
        <v>1009</v>
      </c>
      <c r="D21" s="189" t="s">
        <v>917</v>
      </c>
      <c r="E21" s="190" t="s">
        <v>893</v>
      </c>
      <c r="F21" s="191"/>
      <c r="G21" s="193" t="s">
        <v>1010</v>
      </c>
      <c r="H21" s="180"/>
    </row>
    <row r="22" spans="1:8" ht="58">
      <c r="B22" s="187" t="s">
        <v>1011</v>
      </c>
      <c r="C22" s="188" t="s">
        <v>1012</v>
      </c>
      <c r="D22" s="189" t="s">
        <v>961</v>
      </c>
      <c r="E22" s="190" t="s">
        <v>962</v>
      </c>
      <c r="F22" s="191"/>
      <c r="G22" s="193" t="s">
        <v>1013</v>
      </c>
      <c r="H22" s="180"/>
    </row>
    <row r="23" spans="1:8" ht="58">
      <c r="B23" s="187" t="s">
        <v>1014</v>
      </c>
      <c r="C23" s="188" t="s">
        <v>1015</v>
      </c>
      <c r="D23" s="189" t="s">
        <v>961</v>
      </c>
      <c r="E23" s="190" t="s">
        <v>962</v>
      </c>
      <c r="F23" s="191"/>
      <c r="G23" s="193" t="s">
        <v>1016</v>
      </c>
      <c r="H23" s="180"/>
    </row>
    <row r="24" spans="1:8" ht="29">
      <c r="B24" s="187" t="s">
        <v>1017</v>
      </c>
      <c r="C24" s="188" t="s">
        <v>251</v>
      </c>
      <c r="D24" s="189" t="s">
        <v>917</v>
      </c>
      <c r="E24" s="190" t="s">
        <v>913</v>
      </c>
      <c r="F24" s="191"/>
      <c r="G24" s="193" t="s">
        <v>1018</v>
      </c>
      <c r="H24" s="180"/>
    </row>
    <row r="25" spans="1:8" ht="87">
      <c r="B25" s="187" t="s">
        <v>1019</v>
      </c>
      <c r="C25" s="188" t="s">
        <v>1020</v>
      </c>
      <c r="D25" s="189" t="s">
        <v>961</v>
      </c>
      <c r="E25" s="190" t="s">
        <v>913</v>
      </c>
      <c r="F25" s="191"/>
      <c r="G25" s="193" t="s">
        <v>1021</v>
      </c>
      <c r="H25" s="180"/>
    </row>
    <row r="26" spans="1:8">
      <c r="B26" s="187" t="s">
        <v>1022</v>
      </c>
      <c r="C26" s="188" t="s">
        <v>1023</v>
      </c>
      <c r="D26" s="189" t="s">
        <v>917</v>
      </c>
      <c r="E26" s="190" t="s">
        <v>967</v>
      </c>
      <c r="F26" s="191"/>
      <c r="G26" s="193"/>
      <c r="H26" s="180"/>
    </row>
    <row r="27" spans="1:8">
      <c r="B27" s="187" t="s">
        <v>1024</v>
      </c>
      <c r="C27" s="188" t="s">
        <v>1025</v>
      </c>
      <c r="D27" s="189" t="s">
        <v>917</v>
      </c>
      <c r="E27" s="190" t="s">
        <v>967</v>
      </c>
      <c r="F27" s="191"/>
      <c r="G27" s="193"/>
      <c r="H27" s="180"/>
    </row>
    <row r="28" spans="1:8" ht="16.5" thickBot="1">
      <c r="B28" s="187" t="s">
        <v>1026</v>
      </c>
      <c r="C28" s="188" t="s">
        <v>1027</v>
      </c>
      <c r="D28" s="189" t="s">
        <v>917</v>
      </c>
      <c r="E28" s="190" t="s">
        <v>967</v>
      </c>
      <c r="F28" s="191"/>
      <c r="G28" s="193"/>
      <c r="H28" s="180"/>
    </row>
    <row r="29" spans="1:8" s="42" customFormat="1" ht="20.149999999999999" customHeight="1" thickBot="1">
      <c r="A29" s="6"/>
      <c r="B29" s="177" t="s">
        <v>1028</v>
      </c>
      <c r="C29" s="178"/>
      <c r="D29" s="178"/>
      <c r="E29" s="178"/>
      <c r="F29" s="178"/>
      <c r="G29" s="179"/>
      <c r="H29" s="180"/>
    </row>
    <row r="30" spans="1:8" ht="29">
      <c r="B30" s="181" t="s">
        <v>1029</v>
      </c>
      <c r="C30" s="182" t="s">
        <v>1030</v>
      </c>
      <c r="D30" s="183" t="s">
        <v>919</v>
      </c>
      <c r="E30" s="184" t="s">
        <v>994</v>
      </c>
      <c r="F30" s="185"/>
      <c r="G30" s="186" t="s">
        <v>1031</v>
      </c>
      <c r="H30" s="180"/>
    </row>
    <row r="31" spans="1:8" ht="29">
      <c r="B31" s="187" t="s">
        <v>1032</v>
      </c>
      <c r="C31" s="188" t="s">
        <v>1033</v>
      </c>
      <c r="D31" s="189" t="s">
        <v>919</v>
      </c>
      <c r="E31" s="190" t="s">
        <v>994</v>
      </c>
      <c r="F31" s="191"/>
      <c r="G31" s="193" t="s">
        <v>1031</v>
      </c>
      <c r="H31" s="180"/>
    </row>
    <row r="32" spans="1:8" ht="43.5">
      <c r="B32" s="187" t="s">
        <v>1034</v>
      </c>
      <c r="C32" s="188" t="s">
        <v>1035</v>
      </c>
      <c r="D32" s="189" t="s">
        <v>919</v>
      </c>
      <c r="E32" s="190" t="s">
        <v>994</v>
      </c>
      <c r="F32" s="191"/>
      <c r="G32" s="193" t="s">
        <v>1036</v>
      </c>
      <c r="H32" s="180"/>
    </row>
    <row r="33" spans="2:8" ht="43.5">
      <c r="B33" s="187" t="s">
        <v>1037</v>
      </c>
      <c r="C33" s="188" t="s">
        <v>1038</v>
      </c>
      <c r="D33" s="189" t="s">
        <v>886</v>
      </c>
      <c r="E33" s="190" t="s">
        <v>887</v>
      </c>
      <c r="F33" s="191"/>
      <c r="G33" s="193" t="s">
        <v>1047</v>
      </c>
      <c r="H33" s="180"/>
    </row>
    <row r="34" spans="2:8" ht="43.5">
      <c r="B34" s="187" t="s">
        <v>1039</v>
      </c>
      <c r="C34" s="188" t="s">
        <v>1040</v>
      </c>
      <c r="D34" s="189" t="s">
        <v>886</v>
      </c>
      <c r="E34" s="190" t="s">
        <v>887</v>
      </c>
      <c r="F34" s="191"/>
      <c r="G34" s="193" t="s">
        <v>1048</v>
      </c>
      <c r="H34" s="180"/>
    </row>
    <row r="35" spans="2:8" ht="43.5">
      <c r="B35" s="187" t="s">
        <v>1041</v>
      </c>
      <c r="C35" s="188" t="s">
        <v>1042</v>
      </c>
      <c r="D35" s="189" t="s">
        <v>886</v>
      </c>
      <c r="E35" s="190" t="s">
        <v>887</v>
      </c>
      <c r="F35" s="191"/>
      <c r="G35" s="193" t="s">
        <v>1049</v>
      </c>
      <c r="H35" s="180"/>
    </row>
    <row r="36" spans="2:8" ht="43.5">
      <c r="B36" s="187" t="s">
        <v>1043</v>
      </c>
      <c r="C36" s="188" t="s">
        <v>1044</v>
      </c>
      <c r="D36" s="189" t="s">
        <v>886</v>
      </c>
      <c r="E36" s="190" t="s">
        <v>887</v>
      </c>
      <c r="F36" s="191"/>
      <c r="G36" s="193" t="s">
        <v>1050</v>
      </c>
      <c r="H36" s="180"/>
    </row>
    <row r="37" spans="2:8" ht="44" thickBot="1">
      <c r="B37" s="187" t="s">
        <v>1045</v>
      </c>
      <c r="C37" s="188" t="s">
        <v>1046</v>
      </c>
      <c r="D37" s="189" t="s">
        <v>886</v>
      </c>
      <c r="E37" s="190" t="s">
        <v>887</v>
      </c>
      <c r="F37" s="191"/>
      <c r="G37" s="193" t="s">
        <v>1051</v>
      </c>
      <c r="H37" s="180"/>
    </row>
    <row r="38" spans="2:8">
      <c r="B38" s="221" t="s">
        <v>1052</v>
      </c>
      <c r="C38" s="222"/>
      <c r="D38" s="222"/>
      <c r="E38" s="222"/>
      <c r="F38" s="222"/>
      <c r="G38" s="223"/>
      <c r="H38" s="180"/>
    </row>
    <row r="39" spans="2:8" ht="16.5" thickBot="1">
      <c r="B39" s="224" t="s">
        <v>1053</v>
      </c>
      <c r="C39" s="225"/>
      <c r="D39" s="225"/>
      <c r="E39" s="225"/>
      <c r="F39" s="225"/>
      <c r="G39" s="226"/>
      <c r="H39" s="180"/>
    </row>
    <row r="40" spans="2:8" ht="29">
      <c r="B40" s="181" t="s">
        <v>271</v>
      </c>
      <c r="C40" s="182" t="s">
        <v>272</v>
      </c>
      <c r="D40" s="183" t="s">
        <v>1054</v>
      </c>
      <c r="E40" s="184" t="s">
        <v>887</v>
      </c>
      <c r="F40" s="185"/>
      <c r="G40" s="186" t="s">
        <v>964</v>
      </c>
      <c r="H40" s="180"/>
    </row>
    <row r="41" spans="2:8" ht="72.5">
      <c r="B41" s="187" t="s">
        <v>273</v>
      </c>
      <c r="C41" s="188" t="s">
        <v>274</v>
      </c>
      <c r="D41" s="189" t="s">
        <v>1055</v>
      </c>
      <c r="E41" s="190" t="s">
        <v>887</v>
      </c>
      <c r="F41" s="191"/>
      <c r="G41" s="193" t="s">
        <v>1056</v>
      </c>
      <c r="H41" s="180"/>
    </row>
    <row r="42" spans="2:8" ht="58">
      <c r="B42" s="187" t="s">
        <v>275</v>
      </c>
      <c r="C42" s="188" t="s">
        <v>276</v>
      </c>
      <c r="D42" s="189" t="s">
        <v>993</v>
      </c>
      <c r="E42" s="190" t="s">
        <v>898</v>
      </c>
      <c r="F42" s="191"/>
      <c r="G42" s="227" t="s">
        <v>1057</v>
      </c>
      <c r="H42" s="180"/>
    </row>
    <row r="43" spans="2:8">
      <c r="B43" s="187" t="s">
        <v>277</v>
      </c>
      <c r="C43" s="188" t="s">
        <v>278</v>
      </c>
      <c r="D43" s="189" t="s">
        <v>1058</v>
      </c>
      <c r="E43" s="190" t="s">
        <v>893</v>
      </c>
      <c r="F43" s="191"/>
      <c r="G43" s="512" t="s">
        <v>1059</v>
      </c>
      <c r="H43" s="180"/>
    </row>
    <row r="44" spans="2:8">
      <c r="B44" s="187" t="s">
        <v>279</v>
      </c>
      <c r="C44" s="188" t="s">
        <v>280</v>
      </c>
      <c r="D44" s="189" t="s">
        <v>1060</v>
      </c>
      <c r="E44" s="190" t="s">
        <v>893</v>
      </c>
      <c r="F44" s="191"/>
      <c r="G44" s="519"/>
      <c r="H44" s="180"/>
    </row>
    <row r="45" spans="2:8">
      <c r="B45" s="187" t="s">
        <v>281</v>
      </c>
      <c r="C45" s="188" t="s">
        <v>282</v>
      </c>
      <c r="D45" s="189" t="s">
        <v>1060</v>
      </c>
      <c r="E45" s="190" t="s">
        <v>893</v>
      </c>
      <c r="F45" s="191"/>
      <c r="G45" s="513"/>
      <c r="H45" s="180"/>
    </row>
    <row r="46" spans="2:8">
      <c r="B46" s="187" t="s">
        <v>283</v>
      </c>
      <c r="C46" s="188" t="s">
        <v>284</v>
      </c>
      <c r="D46" s="189" t="s">
        <v>1054</v>
      </c>
      <c r="E46" s="190" t="s">
        <v>887</v>
      </c>
      <c r="F46" s="191"/>
      <c r="G46" s="205" t="s">
        <v>1061</v>
      </c>
      <c r="H46" s="180"/>
    </row>
    <row r="47" spans="2:8">
      <c r="B47" s="187" t="s">
        <v>285</v>
      </c>
      <c r="C47" s="188" t="s">
        <v>286</v>
      </c>
      <c r="D47" s="189" t="s">
        <v>1055</v>
      </c>
      <c r="E47" s="190" t="s">
        <v>887</v>
      </c>
      <c r="F47" s="191"/>
      <c r="G47" s="206"/>
      <c r="H47" s="180"/>
    </row>
    <row r="48" spans="2:8">
      <c r="B48" s="187" t="s">
        <v>287</v>
      </c>
      <c r="C48" s="188" t="s">
        <v>288</v>
      </c>
      <c r="D48" s="189" t="s">
        <v>993</v>
      </c>
      <c r="E48" s="190" t="s">
        <v>898</v>
      </c>
      <c r="F48" s="191"/>
      <c r="G48" s="206"/>
      <c r="H48" s="180"/>
    </row>
    <row r="49" spans="2:8">
      <c r="B49" s="187" t="s">
        <v>289</v>
      </c>
      <c r="C49" s="188" t="s">
        <v>290</v>
      </c>
      <c r="D49" s="189" t="s">
        <v>1058</v>
      </c>
      <c r="E49" s="190" t="s">
        <v>893</v>
      </c>
      <c r="F49" s="191"/>
      <c r="G49" s="206"/>
      <c r="H49" s="180"/>
    </row>
    <row r="50" spans="2:8">
      <c r="B50" s="187" t="s">
        <v>291</v>
      </c>
      <c r="C50" s="188" t="s">
        <v>292</v>
      </c>
      <c r="D50" s="228" t="s">
        <v>1060</v>
      </c>
      <c r="E50" s="229" t="s">
        <v>893</v>
      </c>
      <c r="F50" s="191"/>
      <c r="G50" s="206"/>
      <c r="H50" s="180"/>
    </row>
    <row r="51" spans="2:8">
      <c r="B51" s="187" t="s">
        <v>293</v>
      </c>
      <c r="C51" s="188" t="s">
        <v>294</v>
      </c>
      <c r="D51" s="189" t="s">
        <v>1060</v>
      </c>
      <c r="E51" s="190" t="s">
        <v>893</v>
      </c>
      <c r="F51" s="191"/>
      <c r="G51" s="230"/>
      <c r="H51" s="180"/>
    </row>
    <row r="52" spans="2:8">
      <c r="B52" s="187" t="s">
        <v>295</v>
      </c>
      <c r="C52" s="188" t="s">
        <v>296</v>
      </c>
      <c r="D52" s="189" t="s">
        <v>1054</v>
      </c>
      <c r="E52" s="190" t="s">
        <v>887</v>
      </c>
      <c r="F52" s="191"/>
      <c r="G52" s="205" t="s">
        <v>1061</v>
      </c>
      <c r="H52" s="180"/>
    </row>
    <row r="53" spans="2:8">
      <c r="B53" s="187" t="s">
        <v>297</v>
      </c>
      <c r="C53" s="188" t="s">
        <v>298</v>
      </c>
      <c r="D53" s="189" t="s">
        <v>1055</v>
      </c>
      <c r="E53" s="190" t="s">
        <v>887</v>
      </c>
      <c r="F53" s="191"/>
      <c r="G53" s="206"/>
      <c r="H53" s="180"/>
    </row>
    <row r="54" spans="2:8">
      <c r="B54" s="187" t="s">
        <v>299</v>
      </c>
      <c r="C54" s="188" t="s">
        <v>300</v>
      </c>
      <c r="D54" s="189" t="s">
        <v>993</v>
      </c>
      <c r="E54" s="190" t="s">
        <v>898</v>
      </c>
      <c r="F54" s="191"/>
      <c r="G54" s="206"/>
      <c r="H54" s="180"/>
    </row>
    <row r="55" spans="2:8">
      <c r="B55" s="187" t="s">
        <v>301</v>
      </c>
      <c r="C55" s="188" t="s">
        <v>302</v>
      </c>
      <c r="D55" s="189" t="s">
        <v>1058</v>
      </c>
      <c r="E55" s="190" t="s">
        <v>893</v>
      </c>
      <c r="F55" s="191"/>
      <c r="G55" s="206"/>
      <c r="H55" s="180"/>
    </row>
    <row r="56" spans="2:8">
      <c r="B56" s="187" t="s">
        <v>303</v>
      </c>
      <c r="C56" s="188" t="s">
        <v>304</v>
      </c>
      <c r="D56" s="189" t="s">
        <v>1060</v>
      </c>
      <c r="E56" s="190" t="s">
        <v>893</v>
      </c>
      <c r="F56" s="191"/>
      <c r="G56" s="206"/>
      <c r="H56" s="180"/>
    </row>
    <row r="57" spans="2:8">
      <c r="B57" s="187" t="s">
        <v>305</v>
      </c>
      <c r="C57" s="188" t="s">
        <v>306</v>
      </c>
      <c r="D57" s="189" t="s">
        <v>1060</v>
      </c>
      <c r="E57" s="190" t="s">
        <v>893</v>
      </c>
      <c r="F57" s="191"/>
      <c r="G57" s="230"/>
      <c r="H57" s="180"/>
    </row>
    <row r="58" spans="2:8">
      <c r="B58" s="187" t="s">
        <v>307</v>
      </c>
      <c r="C58" s="188" t="s">
        <v>308</v>
      </c>
      <c r="D58" s="189" t="s">
        <v>1054</v>
      </c>
      <c r="E58" s="190" t="s">
        <v>887</v>
      </c>
      <c r="F58" s="191"/>
      <c r="G58" s="205" t="s">
        <v>1061</v>
      </c>
      <c r="H58" s="180"/>
    </row>
    <row r="59" spans="2:8">
      <c r="B59" s="187" t="s">
        <v>309</v>
      </c>
      <c r="C59" s="188" t="s">
        <v>310</v>
      </c>
      <c r="D59" s="189" t="s">
        <v>1055</v>
      </c>
      <c r="E59" s="190" t="s">
        <v>887</v>
      </c>
      <c r="F59" s="191"/>
      <c r="G59" s="206"/>
      <c r="H59" s="180"/>
    </row>
    <row r="60" spans="2:8">
      <c r="B60" s="187" t="s">
        <v>311</v>
      </c>
      <c r="C60" s="188" t="s">
        <v>312</v>
      </c>
      <c r="D60" s="189" t="s">
        <v>993</v>
      </c>
      <c r="E60" s="190" t="s">
        <v>898</v>
      </c>
      <c r="F60" s="191"/>
      <c r="G60" s="206"/>
      <c r="H60" s="180"/>
    </row>
    <row r="61" spans="2:8">
      <c r="B61" s="187" t="s">
        <v>313</v>
      </c>
      <c r="C61" s="188" t="s">
        <v>314</v>
      </c>
      <c r="D61" s="189" t="s">
        <v>1058</v>
      </c>
      <c r="E61" s="190" t="s">
        <v>893</v>
      </c>
      <c r="F61" s="191"/>
      <c r="G61" s="206"/>
      <c r="H61" s="180"/>
    </row>
    <row r="62" spans="2:8">
      <c r="B62" s="187" t="s">
        <v>315</v>
      </c>
      <c r="C62" s="188" t="s">
        <v>316</v>
      </c>
      <c r="D62" s="189" t="s">
        <v>1060</v>
      </c>
      <c r="E62" s="190" t="s">
        <v>893</v>
      </c>
      <c r="F62" s="191"/>
      <c r="G62" s="206"/>
      <c r="H62" s="180"/>
    </row>
    <row r="63" spans="2:8">
      <c r="B63" s="187" t="s">
        <v>317</v>
      </c>
      <c r="C63" s="188" t="s">
        <v>318</v>
      </c>
      <c r="D63" s="189" t="s">
        <v>1060</v>
      </c>
      <c r="E63" s="190" t="s">
        <v>893</v>
      </c>
      <c r="F63" s="191"/>
      <c r="G63" s="230"/>
      <c r="H63" s="180"/>
    </row>
    <row r="64" spans="2:8" ht="87">
      <c r="B64" s="187" t="s">
        <v>319</v>
      </c>
      <c r="C64" s="188" t="s">
        <v>320</v>
      </c>
      <c r="D64" s="189" t="s">
        <v>897</v>
      </c>
      <c r="E64" s="190" t="s">
        <v>898</v>
      </c>
      <c r="F64" s="191"/>
      <c r="G64" s="193" t="s">
        <v>1062</v>
      </c>
      <c r="H64" s="180"/>
    </row>
    <row r="65" spans="1:8" ht="73" thickBot="1">
      <c r="B65" s="231" t="s">
        <v>1063</v>
      </c>
      <c r="C65" s="232" t="s">
        <v>321</v>
      </c>
      <c r="D65" s="233" t="s">
        <v>897</v>
      </c>
      <c r="E65" s="234" t="s">
        <v>898</v>
      </c>
      <c r="F65" s="235"/>
      <c r="G65" s="205" t="s">
        <v>1064</v>
      </c>
      <c r="H65" s="180"/>
    </row>
    <row r="66" spans="1:8" s="42" customFormat="1">
      <c r="A66" s="6"/>
      <c r="B66" s="221" t="s">
        <v>1065</v>
      </c>
      <c r="C66" s="222"/>
      <c r="D66" s="222"/>
      <c r="E66" s="222"/>
      <c r="F66" s="222"/>
      <c r="G66" s="223"/>
      <c r="H66" s="180"/>
    </row>
    <row r="67" spans="1:8" s="42" customFormat="1" ht="16.5" thickBot="1">
      <c r="A67" s="6"/>
      <c r="B67" s="224" t="s">
        <v>1066</v>
      </c>
      <c r="C67" s="225"/>
      <c r="D67" s="225"/>
      <c r="E67" s="225"/>
      <c r="F67" s="225"/>
      <c r="G67" s="226"/>
      <c r="H67" s="180"/>
    </row>
    <row r="68" spans="1:8" ht="58">
      <c r="B68" s="181" t="s">
        <v>1067</v>
      </c>
      <c r="C68" s="182" t="s">
        <v>1068</v>
      </c>
      <c r="D68" s="183" t="s">
        <v>886</v>
      </c>
      <c r="E68" s="184" t="s">
        <v>887</v>
      </c>
      <c r="F68" s="185"/>
      <c r="G68" s="186" t="s">
        <v>5786</v>
      </c>
      <c r="H68" s="180"/>
    </row>
    <row r="69" spans="1:8" ht="58">
      <c r="B69" s="187" t="s">
        <v>1069</v>
      </c>
      <c r="C69" s="188" t="s">
        <v>1070</v>
      </c>
      <c r="D69" s="189" t="s">
        <v>886</v>
      </c>
      <c r="E69" s="190" t="s">
        <v>887</v>
      </c>
      <c r="F69" s="191"/>
      <c r="G69" s="193" t="s">
        <v>5787</v>
      </c>
      <c r="H69" s="180"/>
    </row>
    <row r="70" spans="1:8" ht="58">
      <c r="B70" s="187" t="s">
        <v>1071</v>
      </c>
      <c r="C70" s="188" t="s">
        <v>1072</v>
      </c>
      <c r="D70" s="189" t="s">
        <v>886</v>
      </c>
      <c r="E70" s="190" t="s">
        <v>887</v>
      </c>
      <c r="F70" s="191"/>
      <c r="G70" s="193" t="s">
        <v>5788</v>
      </c>
      <c r="H70" s="180"/>
    </row>
    <row r="71" spans="1:8">
      <c r="B71" s="187" t="s">
        <v>1073</v>
      </c>
      <c r="C71" s="188" t="s">
        <v>394</v>
      </c>
      <c r="D71" s="189" t="s">
        <v>897</v>
      </c>
      <c r="E71" s="190" t="s">
        <v>994</v>
      </c>
      <c r="F71" s="191"/>
      <c r="G71" s="193" t="s">
        <v>1074</v>
      </c>
      <c r="H71" s="180"/>
    </row>
    <row r="72" spans="1:8" ht="43.5">
      <c r="B72" s="187" t="s">
        <v>469</v>
      </c>
      <c r="C72" s="188" t="s">
        <v>1075</v>
      </c>
      <c r="D72" s="189" t="s">
        <v>1054</v>
      </c>
      <c r="E72" s="190" t="s">
        <v>887</v>
      </c>
      <c r="F72" s="191"/>
      <c r="G72" s="193" t="s">
        <v>1076</v>
      </c>
      <c r="H72" s="180"/>
    </row>
    <row r="73" spans="1:8" ht="101.5">
      <c r="B73" s="187" t="s">
        <v>1077</v>
      </c>
      <c r="C73" s="188" t="s">
        <v>1078</v>
      </c>
      <c r="D73" s="189" t="s">
        <v>1079</v>
      </c>
      <c r="E73" s="190" t="s">
        <v>918</v>
      </c>
      <c r="F73" s="191"/>
      <c r="G73" s="193" t="s">
        <v>5789</v>
      </c>
      <c r="H73" s="180"/>
    </row>
    <row r="74" spans="1:8">
      <c r="B74" s="187" t="s">
        <v>1080</v>
      </c>
      <c r="C74" s="188" t="s">
        <v>1081</v>
      </c>
      <c r="D74" s="189" t="s">
        <v>897</v>
      </c>
      <c r="E74" s="190" t="s">
        <v>994</v>
      </c>
      <c r="F74" s="191"/>
      <c r="G74" s="193" t="s">
        <v>1082</v>
      </c>
      <c r="H74" s="180"/>
    </row>
    <row r="75" spans="1:8" ht="87">
      <c r="B75" s="187" t="s">
        <v>1083</v>
      </c>
      <c r="C75" s="188" t="s">
        <v>1084</v>
      </c>
      <c r="D75" s="189" t="s">
        <v>897</v>
      </c>
      <c r="E75" s="190" t="s">
        <v>994</v>
      </c>
      <c r="F75" s="191"/>
      <c r="G75" s="193" t="s">
        <v>1085</v>
      </c>
      <c r="H75" s="180"/>
    </row>
    <row r="76" spans="1:8" ht="72.5">
      <c r="B76" s="187" t="s">
        <v>1086</v>
      </c>
      <c r="C76" s="188" t="s">
        <v>1087</v>
      </c>
      <c r="D76" s="189" t="s">
        <v>897</v>
      </c>
      <c r="E76" s="190" t="s">
        <v>994</v>
      </c>
      <c r="F76" s="191"/>
      <c r="G76" s="193" t="s">
        <v>1088</v>
      </c>
      <c r="H76" s="180"/>
    </row>
    <row r="77" spans="1:8" ht="101.5">
      <c r="B77" s="187" t="s">
        <v>1089</v>
      </c>
      <c r="C77" s="188" t="s">
        <v>1090</v>
      </c>
      <c r="D77" s="189" t="s">
        <v>897</v>
      </c>
      <c r="E77" s="190" t="s">
        <v>994</v>
      </c>
      <c r="F77" s="191"/>
      <c r="G77" s="193" t="s">
        <v>1091</v>
      </c>
      <c r="H77" s="180"/>
    </row>
    <row r="78" spans="1:8">
      <c r="B78" s="187" t="s">
        <v>1092</v>
      </c>
      <c r="C78" s="188" t="s">
        <v>1093</v>
      </c>
      <c r="D78" s="189" t="s">
        <v>919</v>
      </c>
      <c r="E78" s="190" t="s">
        <v>994</v>
      </c>
      <c r="F78" s="191"/>
      <c r="G78" s="193" t="s">
        <v>1082</v>
      </c>
      <c r="H78" s="180"/>
    </row>
    <row r="79" spans="1:8">
      <c r="B79" s="187" t="s">
        <v>1094</v>
      </c>
      <c r="C79" s="188" t="s">
        <v>1095</v>
      </c>
      <c r="D79" s="189" t="s">
        <v>1096</v>
      </c>
      <c r="E79" s="190" t="s">
        <v>994</v>
      </c>
      <c r="F79" s="191"/>
      <c r="G79" s="193" t="s">
        <v>1097</v>
      </c>
      <c r="H79" s="180"/>
    </row>
    <row r="80" spans="1:8">
      <c r="B80" s="187" t="s">
        <v>1098</v>
      </c>
      <c r="C80" s="188" t="s">
        <v>1099</v>
      </c>
      <c r="D80" s="189" t="s">
        <v>1096</v>
      </c>
      <c r="E80" s="190" t="s">
        <v>994</v>
      </c>
      <c r="F80" s="191"/>
      <c r="G80" s="193" t="s">
        <v>1100</v>
      </c>
      <c r="H80" s="180"/>
    </row>
    <row r="81" spans="2:8" ht="16.5" thickBot="1">
      <c r="B81" s="187" t="s">
        <v>1101</v>
      </c>
      <c r="C81" s="188" t="s">
        <v>1102</v>
      </c>
      <c r="D81" s="189" t="s">
        <v>1103</v>
      </c>
      <c r="E81" s="190" t="s">
        <v>994</v>
      </c>
      <c r="F81" s="191"/>
      <c r="G81" s="193" t="s">
        <v>1104</v>
      </c>
      <c r="H81" s="180"/>
    </row>
    <row r="82" spans="2:8" ht="16.5" thickBot="1">
      <c r="B82" s="221" t="s">
        <v>1105</v>
      </c>
      <c r="C82" s="222"/>
      <c r="D82" s="222"/>
      <c r="E82" s="222"/>
      <c r="F82" s="222"/>
      <c r="G82" s="223"/>
      <c r="H82" s="180"/>
    </row>
    <row r="83" spans="2:8" ht="58">
      <c r="B83" s="181" t="s">
        <v>1106</v>
      </c>
      <c r="C83" s="182" t="s">
        <v>256</v>
      </c>
      <c r="D83" s="183" t="s">
        <v>1054</v>
      </c>
      <c r="E83" s="184" t="s">
        <v>962</v>
      </c>
      <c r="F83" s="185"/>
      <c r="G83" s="186" t="s">
        <v>1107</v>
      </c>
      <c r="H83" s="180"/>
    </row>
    <row r="84" spans="2:8" ht="43.5">
      <c r="B84" s="187" t="s">
        <v>1108</v>
      </c>
      <c r="C84" s="188" t="s">
        <v>268</v>
      </c>
      <c r="D84" s="189" t="s">
        <v>919</v>
      </c>
      <c r="E84" s="190" t="s">
        <v>970</v>
      </c>
      <c r="F84" s="191"/>
      <c r="G84" s="193" t="s">
        <v>1109</v>
      </c>
      <c r="H84" s="180"/>
    </row>
    <row r="85" spans="2:8">
      <c r="B85" s="187" t="s">
        <v>1110</v>
      </c>
      <c r="C85" s="188" t="s">
        <v>261</v>
      </c>
      <c r="D85" s="189" t="s">
        <v>1111</v>
      </c>
      <c r="E85" s="190" t="s">
        <v>970</v>
      </c>
      <c r="F85" s="191"/>
      <c r="G85" s="193" t="s">
        <v>1112</v>
      </c>
      <c r="H85" s="180"/>
    </row>
    <row r="86" spans="2:8">
      <c r="B86" s="187" t="s">
        <v>1113</v>
      </c>
      <c r="C86" s="188" t="s">
        <v>259</v>
      </c>
      <c r="D86" s="189" t="s">
        <v>1114</v>
      </c>
      <c r="E86" s="190" t="s">
        <v>970</v>
      </c>
      <c r="F86" s="191"/>
      <c r="G86" s="193" t="s">
        <v>1115</v>
      </c>
      <c r="H86" s="180"/>
    </row>
    <row r="87" spans="2:8">
      <c r="B87" s="187" t="s">
        <v>1116</v>
      </c>
      <c r="C87" s="188" t="s">
        <v>260</v>
      </c>
      <c r="D87" s="189" t="s">
        <v>1114</v>
      </c>
      <c r="E87" s="190" t="s">
        <v>970</v>
      </c>
      <c r="F87" s="191"/>
      <c r="G87" s="193" t="s">
        <v>1115</v>
      </c>
      <c r="H87" s="180"/>
    </row>
    <row r="88" spans="2:8">
      <c r="B88" s="187" t="s">
        <v>1117</v>
      </c>
      <c r="C88" s="188" t="s">
        <v>262</v>
      </c>
      <c r="D88" s="189" t="s">
        <v>1118</v>
      </c>
      <c r="E88" s="190" t="s">
        <v>970</v>
      </c>
      <c r="F88" s="191"/>
      <c r="G88" s="193"/>
      <c r="H88" s="180"/>
    </row>
    <row r="89" spans="2:8">
      <c r="B89" s="187" t="s">
        <v>263</v>
      </c>
      <c r="C89" s="188" t="s">
        <v>264</v>
      </c>
      <c r="D89" s="189" t="s">
        <v>1118</v>
      </c>
      <c r="E89" s="190" t="s">
        <v>970</v>
      </c>
      <c r="F89" s="191"/>
      <c r="G89" s="193"/>
      <c r="H89" s="180"/>
    </row>
    <row r="90" spans="2:8">
      <c r="B90" s="187" t="s">
        <v>1119</v>
      </c>
      <c r="C90" s="188" t="s">
        <v>265</v>
      </c>
      <c r="D90" s="189" t="s">
        <v>1120</v>
      </c>
      <c r="E90" s="190" t="s">
        <v>970</v>
      </c>
      <c r="F90" s="191"/>
      <c r="G90" s="237" t="s">
        <v>1121</v>
      </c>
      <c r="H90" s="180"/>
    </row>
    <row r="91" spans="2:8">
      <c r="B91" s="187" t="s">
        <v>1122</v>
      </c>
      <c r="C91" s="188" t="s">
        <v>266</v>
      </c>
      <c r="D91" s="189" t="s">
        <v>1114</v>
      </c>
      <c r="E91" s="190" t="s">
        <v>970</v>
      </c>
      <c r="F91" s="191"/>
      <c r="G91" s="237" t="s">
        <v>1123</v>
      </c>
      <c r="H91" s="180"/>
    </row>
    <row r="92" spans="2:8">
      <c r="B92" s="187" t="s">
        <v>1124</v>
      </c>
      <c r="C92" s="188" t="s">
        <v>267</v>
      </c>
      <c r="D92" s="189" t="s">
        <v>1111</v>
      </c>
      <c r="E92" s="190" t="s">
        <v>970</v>
      </c>
      <c r="F92" s="191"/>
      <c r="G92" s="237" t="s">
        <v>1125</v>
      </c>
      <c r="H92" s="180"/>
    </row>
    <row r="93" spans="2:8">
      <c r="B93" s="187" t="s">
        <v>1126</v>
      </c>
      <c r="C93" s="188" t="s">
        <v>258</v>
      </c>
      <c r="D93" s="189" t="s">
        <v>1096</v>
      </c>
      <c r="E93" s="190" t="s">
        <v>970</v>
      </c>
      <c r="F93" s="191"/>
      <c r="G93" s="193"/>
      <c r="H93" s="180"/>
    </row>
    <row r="94" spans="2:8" ht="29">
      <c r="B94" s="187" t="s">
        <v>1127</v>
      </c>
      <c r="C94" s="188" t="s">
        <v>257</v>
      </c>
      <c r="D94" s="189" t="s">
        <v>1128</v>
      </c>
      <c r="E94" s="190" t="s">
        <v>913</v>
      </c>
      <c r="F94" s="191"/>
      <c r="G94" s="193" t="s">
        <v>964</v>
      </c>
      <c r="H94" s="180"/>
    </row>
    <row r="95" spans="2:8" ht="43.5">
      <c r="B95" s="187" t="s">
        <v>269</v>
      </c>
      <c r="C95" s="188" t="s">
        <v>270</v>
      </c>
      <c r="D95" s="189" t="s">
        <v>919</v>
      </c>
      <c r="E95" s="190" t="s">
        <v>970</v>
      </c>
      <c r="F95" s="191"/>
      <c r="G95" s="193" t="s">
        <v>1129</v>
      </c>
      <c r="H95" s="180"/>
    </row>
    <row r="96" spans="2:8" ht="16.5" thickBot="1">
      <c r="B96" s="187" t="s">
        <v>1130</v>
      </c>
      <c r="C96" s="188" t="s">
        <v>1131</v>
      </c>
      <c r="D96" s="189" t="s">
        <v>1096</v>
      </c>
      <c r="E96" s="190" t="s">
        <v>994</v>
      </c>
      <c r="F96" s="191"/>
      <c r="G96" s="193" t="s">
        <v>1132</v>
      </c>
      <c r="H96" s="180"/>
    </row>
    <row r="97" spans="2:8" ht="16.5" thickBot="1">
      <c r="B97" s="221" t="s">
        <v>1133</v>
      </c>
      <c r="C97" s="222"/>
      <c r="D97" s="222"/>
      <c r="E97" s="222"/>
      <c r="F97" s="222"/>
      <c r="G97" s="223"/>
      <c r="H97" s="180"/>
    </row>
    <row r="98" spans="2:8" ht="58">
      <c r="B98" s="181" t="s">
        <v>1134</v>
      </c>
      <c r="C98" s="182" t="s">
        <v>1135</v>
      </c>
      <c r="D98" s="183" t="s">
        <v>886</v>
      </c>
      <c r="E98" s="184" t="s">
        <v>887</v>
      </c>
      <c r="F98" s="185"/>
      <c r="G98" s="186" t="s">
        <v>5790</v>
      </c>
      <c r="H98" s="180"/>
    </row>
    <row r="99" spans="2:8" ht="58">
      <c r="B99" s="187" t="s">
        <v>1136</v>
      </c>
      <c r="C99" s="188" t="s">
        <v>1137</v>
      </c>
      <c r="D99" s="189" t="s">
        <v>886</v>
      </c>
      <c r="E99" s="190" t="s">
        <v>887</v>
      </c>
      <c r="F99" s="191"/>
      <c r="G99" s="193" t="s">
        <v>5791</v>
      </c>
      <c r="H99" s="180"/>
    </row>
    <row r="100" spans="2:8" ht="58">
      <c r="B100" s="187" t="s">
        <v>1138</v>
      </c>
      <c r="C100" s="188" t="s">
        <v>1139</v>
      </c>
      <c r="D100" s="189" t="s">
        <v>886</v>
      </c>
      <c r="E100" s="190" t="s">
        <v>887</v>
      </c>
      <c r="F100" s="191"/>
      <c r="G100" s="193" t="s">
        <v>5792</v>
      </c>
      <c r="H100" s="180"/>
    </row>
    <row r="101" spans="2:8">
      <c r="B101" s="187" t="s">
        <v>1140</v>
      </c>
      <c r="C101" s="188" t="s">
        <v>395</v>
      </c>
      <c r="D101" s="189" t="s">
        <v>1141</v>
      </c>
      <c r="E101" s="190" t="s">
        <v>994</v>
      </c>
      <c r="F101" s="191"/>
      <c r="G101" s="193" t="s">
        <v>1142</v>
      </c>
      <c r="H101" s="180"/>
    </row>
    <row r="102" spans="2:8" ht="43.5">
      <c r="B102" s="187" t="s">
        <v>1143</v>
      </c>
      <c r="C102" s="188" t="s">
        <v>1144</v>
      </c>
      <c r="D102" s="189" t="s">
        <v>1054</v>
      </c>
      <c r="E102" s="190" t="s">
        <v>887</v>
      </c>
      <c r="F102" s="191"/>
      <c r="G102" s="193" t="s">
        <v>1076</v>
      </c>
      <c r="H102" s="180"/>
    </row>
    <row r="103" spans="2:8" ht="72.5">
      <c r="B103" s="187" t="s">
        <v>1145</v>
      </c>
      <c r="C103" s="188" t="s">
        <v>1146</v>
      </c>
      <c r="D103" s="189" t="s">
        <v>1079</v>
      </c>
      <c r="E103" s="190" t="s">
        <v>918</v>
      </c>
      <c r="F103" s="191"/>
      <c r="G103" s="193" t="s">
        <v>1147</v>
      </c>
      <c r="H103" s="180"/>
    </row>
    <row r="104" spans="2:8">
      <c r="B104" s="187" t="s">
        <v>1148</v>
      </c>
      <c r="C104" s="188" t="s">
        <v>1149</v>
      </c>
      <c r="D104" s="189" t="s">
        <v>897</v>
      </c>
      <c r="E104" s="190" t="s">
        <v>994</v>
      </c>
      <c r="F104" s="191"/>
      <c r="G104" s="193" t="s">
        <v>1082</v>
      </c>
      <c r="H104" s="180"/>
    </row>
    <row r="105" spans="2:8" ht="87">
      <c r="B105" s="187" t="s">
        <v>1150</v>
      </c>
      <c r="C105" s="188" t="s">
        <v>1151</v>
      </c>
      <c r="D105" s="189" t="s">
        <v>897</v>
      </c>
      <c r="E105" s="190" t="s">
        <v>994</v>
      </c>
      <c r="F105" s="191"/>
      <c r="G105" s="220" t="s">
        <v>1152</v>
      </c>
      <c r="H105" s="180"/>
    </row>
    <row r="106" spans="2:8" ht="101.5">
      <c r="B106" s="187" t="s">
        <v>1153</v>
      </c>
      <c r="C106" s="188" t="s">
        <v>1154</v>
      </c>
      <c r="D106" s="189" t="s">
        <v>897</v>
      </c>
      <c r="E106" s="190" t="s">
        <v>994</v>
      </c>
      <c r="F106" s="191"/>
      <c r="G106" s="220" t="s">
        <v>1155</v>
      </c>
      <c r="H106" s="180"/>
    </row>
    <row r="107" spans="2:8" ht="87">
      <c r="B107" s="187" t="s">
        <v>1156</v>
      </c>
      <c r="C107" s="188" t="s">
        <v>1157</v>
      </c>
      <c r="D107" s="189" t="s">
        <v>897</v>
      </c>
      <c r="E107" s="190" t="s">
        <v>994</v>
      </c>
      <c r="F107" s="191"/>
      <c r="G107" s="220" t="s">
        <v>1158</v>
      </c>
      <c r="H107" s="180"/>
    </row>
    <row r="108" spans="2:8" ht="101.5">
      <c r="B108" s="187" t="s">
        <v>1159</v>
      </c>
      <c r="C108" s="188" t="s">
        <v>1160</v>
      </c>
      <c r="D108" s="189" t="s">
        <v>897</v>
      </c>
      <c r="E108" s="190" t="s">
        <v>994</v>
      </c>
      <c r="F108" s="191"/>
      <c r="G108" s="220" t="s">
        <v>1161</v>
      </c>
      <c r="H108" s="180"/>
    </row>
    <row r="109" spans="2:8" ht="16.899999999999999" customHeight="1">
      <c r="B109" s="187" t="s">
        <v>1162</v>
      </c>
      <c r="C109" s="188" t="s">
        <v>1163</v>
      </c>
      <c r="D109" s="189" t="s">
        <v>919</v>
      </c>
      <c r="E109" s="190" t="s">
        <v>994</v>
      </c>
      <c r="F109" s="191"/>
      <c r="G109" s="193" t="s">
        <v>1082</v>
      </c>
      <c r="H109" s="180"/>
    </row>
    <row r="110" spans="2:8" ht="29">
      <c r="B110" s="187" t="s">
        <v>1164</v>
      </c>
      <c r="C110" s="188" t="s">
        <v>1165</v>
      </c>
      <c r="D110" s="189" t="s">
        <v>1096</v>
      </c>
      <c r="E110" s="190" t="s">
        <v>994</v>
      </c>
      <c r="F110" s="191"/>
      <c r="G110" s="193" t="s">
        <v>1166</v>
      </c>
      <c r="H110" s="180"/>
    </row>
    <row r="111" spans="2:8" ht="29.5" thickBot="1">
      <c r="B111" s="187" t="s">
        <v>1167</v>
      </c>
      <c r="C111" s="188" t="s">
        <v>250</v>
      </c>
      <c r="D111" s="189" t="s">
        <v>1055</v>
      </c>
      <c r="E111" s="190" t="s">
        <v>887</v>
      </c>
      <c r="F111" s="191"/>
      <c r="G111" s="193" t="s">
        <v>1168</v>
      </c>
      <c r="H111" s="180"/>
    </row>
    <row r="112" spans="2:8" ht="16.5" thickBot="1">
      <c r="B112" s="221" t="s">
        <v>1169</v>
      </c>
      <c r="C112" s="222"/>
      <c r="D112" s="222"/>
      <c r="E112" s="222"/>
      <c r="F112" s="222"/>
      <c r="G112" s="223"/>
      <c r="H112" s="180"/>
    </row>
    <row r="113" spans="2:8" ht="29">
      <c r="B113" s="181" t="s">
        <v>1170</v>
      </c>
      <c r="C113" s="182" t="s">
        <v>1171</v>
      </c>
      <c r="D113" s="183" t="s">
        <v>919</v>
      </c>
      <c r="E113" s="184" t="s">
        <v>994</v>
      </c>
      <c r="F113" s="185"/>
      <c r="G113" s="186" t="s">
        <v>1172</v>
      </c>
      <c r="H113" s="180"/>
    </row>
    <row r="114" spans="2:8" ht="43.5">
      <c r="B114" s="187" t="s">
        <v>1173</v>
      </c>
      <c r="C114" s="188" t="s">
        <v>1174</v>
      </c>
      <c r="D114" s="189" t="s">
        <v>886</v>
      </c>
      <c r="E114" s="190" t="s">
        <v>887</v>
      </c>
      <c r="F114" s="191"/>
      <c r="G114" s="193" t="s">
        <v>1175</v>
      </c>
      <c r="H114" s="180"/>
    </row>
    <row r="115" spans="2:8" ht="29">
      <c r="B115" s="187" t="s">
        <v>1176</v>
      </c>
      <c r="C115" s="188" t="s">
        <v>252</v>
      </c>
      <c r="D115" s="189" t="s">
        <v>919</v>
      </c>
      <c r="E115" s="190" t="s">
        <v>1177</v>
      </c>
      <c r="F115" s="191"/>
      <c r="G115" s="227" t="s">
        <v>1178</v>
      </c>
      <c r="H115" s="180"/>
    </row>
    <row r="116" spans="2:8" ht="43.5">
      <c r="B116" s="187" t="s">
        <v>1179</v>
      </c>
      <c r="C116" s="188" t="s">
        <v>1180</v>
      </c>
      <c r="D116" s="189" t="s">
        <v>886</v>
      </c>
      <c r="E116" s="190" t="s">
        <v>887</v>
      </c>
      <c r="F116" s="191"/>
      <c r="G116" s="193" t="s">
        <v>1175</v>
      </c>
      <c r="H116" s="180"/>
    </row>
    <row r="117" spans="2:8" ht="43.5">
      <c r="B117" s="187" t="s">
        <v>1181</v>
      </c>
      <c r="C117" s="188" t="s">
        <v>1182</v>
      </c>
      <c r="D117" s="189" t="s">
        <v>886</v>
      </c>
      <c r="E117" s="190" t="s">
        <v>887</v>
      </c>
      <c r="F117" s="191"/>
      <c r="G117" s="193" t="s">
        <v>1183</v>
      </c>
      <c r="H117" s="180"/>
    </row>
    <row r="118" spans="2:8" ht="43.5">
      <c r="B118" s="187" t="s">
        <v>1184</v>
      </c>
      <c r="C118" s="188" t="s">
        <v>1185</v>
      </c>
      <c r="D118" s="189" t="s">
        <v>886</v>
      </c>
      <c r="E118" s="190" t="s">
        <v>887</v>
      </c>
      <c r="F118" s="191"/>
      <c r="G118" s="193" t="s">
        <v>1186</v>
      </c>
      <c r="H118" s="180"/>
    </row>
    <row r="119" spans="2:8" ht="43.5">
      <c r="B119" s="187" t="s">
        <v>659</v>
      </c>
      <c r="C119" s="188" t="s">
        <v>1187</v>
      </c>
      <c r="D119" s="189" t="s">
        <v>919</v>
      </c>
      <c r="E119" s="190" t="s">
        <v>994</v>
      </c>
      <c r="F119" s="191"/>
      <c r="G119" s="193" t="s">
        <v>1188</v>
      </c>
      <c r="H119" s="180"/>
    </row>
    <row r="120" spans="2:8" ht="43.5">
      <c r="B120" s="187" t="s">
        <v>1189</v>
      </c>
      <c r="C120" s="188" t="s">
        <v>1190</v>
      </c>
      <c r="D120" s="189" t="s">
        <v>919</v>
      </c>
      <c r="E120" s="190" t="s">
        <v>994</v>
      </c>
      <c r="F120" s="191"/>
      <c r="G120" s="193" t="s">
        <v>1188</v>
      </c>
      <c r="H120" s="180"/>
    </row>
    <row r="121" spans="2:8" ht="29.5" thickBot="1">
      <c r="B121" s="187" t="s">
        <v>1191</v>
      </c>
      <c r="C121" s="188" t="s">
        <v>253</v>
      </c>
      <c r="D121" s="189">
        <v>1</v>
      </c>
      <c r="E121" s="190" t="s">
        <v>970</v>
      </c>
      <c r="F121" s="191"/>
      <c r="G121" s="193" t="s">
        <v>1192</v>
      </c>
      <c r="H121" s="180"/>
    </row>
    <row r="122" spans="2:8" ht="20.149999999999999" customHeight="1" thickBot="1">
      <c r="B122" s="177" t="s">
        <v>1193</v>
      </c>
      <c r="C122" s="178"/>
      <c r="D122" s="178"/>
      <c r="E122" s="178"/>
      <c r="F122" s="178"/>
      <c r="G122" s="179"/>
      <c r="H122" s="180"/>
    </row>
    <row r="123" spans="2:8" ht="60.65" customHeight="1">
      <c r="B123" s="187" t="s">
        <v>1194</v>
      </c>
      <c r="C123" s="188" t="s">
        <v>1195</v>
      </c>
      <c r="D123" s="228" t="s">
        <v>1111</v>
      </c>
      <c r="E123" s="229" t="s">
        <v>970</v>
      </c>
      <c r="F123" s="191"/>
      <c r="G123" s="206" t="s">
        <v>1196</v>
      </c>
      <c r="H123" s="180"/>
    </row>
    <row r="124" spans="2:8" ht="16.899999999999999" customHeight="1">
      <c r="B124" s="187" t="s">
        <v>1197</v>
      </c>
      <c r="C124" s="188" t="s">
        <v>1198</v>
      </c>
      <c r="D124" s="189" t="s">
        <v>1111</v>
      </c>
      <c r="E124" s="190" t="s">
        <v>970</v>
      </c>
      <c r="F124" s="191"/>
      <c r="G124" s="206"/>
      <c r="H124" s="180"/>
    </row>
    <row r="125" spans="2:8">
      <c r="B125" s="187" t="s">
        <v>1199</v>
      </c>
      <c r="C125" s="188" t="s">
        <v>1200</v>
      </c>
      <c r="D125" s="189" t="s">
        <v>1111</v>
      </c>
      <c r="E125" s="190" t="s">
        <v>970</v>
      </c>
      <c r="F125" s="191"/>
      <c r="G125" s="206"/>
      <c r="H125" s="180"/>
    </row>
    <row r="126" spans="2:8">
      <c r="B126" s="187" t="s">
        <v>1201</v>
      </c>
      <c r="C126" s="188" t="s">
        <v>1202</v>
      </c>
      <c r="D126" s="189" t="s">
        <v>1111</v>
      </c>
      <c r="E126" s="190" t="s">
        <v>970</v>
      </c>
      <c r="F126" s="191"/>
      <c r="G126" s="206"/>
      <c r="H126" s="180"/>
    </row>
    <row r="127" spans="2:8">
      <c r="B127" s="187" t="s">
        <v>1203</v>
      </c>
      <c r="C127" s="188" t="s">
        <v>1204</v>
      </c>
      <c r="D127" s="189" t="s">
        <v>1111</v>
      </c>
      <c r="E127" s="190" t="s">
        <v>970</v>
      </c>
      <c r="F127" s="191"/>
      <c r="G127" s="206"/>
      <c r="H127" s="180"/>
    </row>
    <row r="128" spans="2:8">
      <c r="B128" s="187" t="s">
        <v>1205</v>
      </c>
      <c r="C128" s="188" t="s">
        <v>1206</v>
      </c>
      <c r="D128" s="189" t="s">
        <v>1111</v>
      </c>
      <c r="E128" s="190" t="s">
        <v>970</v>
      </c>
      <c r="F128" s="191"/>
      <c r="G128" s="206"/>
      <c r="H128" s="180"/>
    </row>
    <row r="129" spans="2:8">
      <c r="B129" s="187" t="s">
        <v>1207</v>
      </c>
      <c r="C129" s="188" t="s">
        <v>1208</v>
      </c>
      <c r="D129" s="189" t="s">
        <v>1111</v>
      </c>
      <c r="E129" s="190" t="s">
        <v>970</v>
      </c>
      <c r="F129" s="191"/>
      <c r="G129" s="206"/>
      <c r="H129" s="180"/>
    </row>
    <row r="130" spans="2:8">
      <c r="B130" s="187" t="s">
        <v>1209</v>
      </c>
      <c r="C130" s="188" t="s">
        <v>1210</v>
      </c>
      <c r="D130" s="189" t="s">
        <v>1111</v>
      </c>
      <c r="E130" s="190" t="s">
        <v>970</v>
      </c>
      <c r="F130" s="191"/>
      <c r="G130" s="206"/>
      <c r="H130" s="180"/>
    </row>
    <row r="131" spans="2:8">
      <c r="B131" s="187" t="s">
        <v>1211</v>
      </c>
      <c r="C131" s="188" t="s">
        <v>1212</v>
      </c>
      <c r="D131" s="189" t="s">
        <v>1111</v>
      </c>
      <c r="E131" s="190" t="s">
        <v>970</v>
      </c>
      <c r="F131" s="191"/>
      <c r="G131" s="206"/>
      <c r="H131" s="180"/>
    </row>
    <row r="132" spans="2:8">
      <c r="B132" s="187" t="s">
        <v>1213</v>
      </c>
      <c r="C132" s="188" t="s">
        <v>1214</v>
      </c>
      <c r="D132" s="189" t="s">
        <v>1111</v>
      </c>
      <c r="E132" s="190" t="s">
        <v>970</v>
      </c>
      <c r="F132" s="191"/>
      <c r="G132" s="206"/>
      <c r="H132" s="180"/>
    </row>
    <row r="133" spans="2:8">
      <c r="B133" s="187" t="s">
        <v>1215</v>
      </c>
      <c r="C133" s="188" t="s">
        <v>1216</v>
      </c>
      <c r="D133" s="189" t="s">
        <v>1111</v>
      </c>
      <c r="E133" s="190" t="s">
        <v>970</v>
      </c>
      <c r="F133" s="191"/>
      <c r="G133" s="206"/>
      <c r="H133" s="180"/>
    </row>
    <row r="134" spans="2:8">
      <c r="B134" s="187" t="s">
        <v>1217</v>
      </c>
      <c r="C134" s="188" t="s">
        <v>1218</v>
      </c>
      <c r="D134" s="189" t="s">
        <v>1111</v>
      </c>
      <c r="E134" s="190" t="s">
        <v>970</v>
      </c>
      <c r="F134" s="191"/>
      <c r="G134" s="206"/>
      <c r="H134" s="180"/>
    </row>
    <row r="135" spans="2:8">
      <c r="B135" s="187" t="s">
        <v>1219</v>
      </c>
      <c r="C135" s="188" t="s">
        <v>1220</v>
      </c>
      <c r="D135" s="189" t="s">
        <v>1111</v>
      </c>
      <c r="E135" s="190" t="s">
        <v>970</v>
      </c>
      <c r="F135" s="191"/>
      <c r="G135" s="206"/>
      <c r="H135" s="180"/>
    </row>
    <row r="136" spans="2:8">
      <c r="B136" s="187" t="s">
        <v>1221</v>
      </c>
      <c r="C136" s="188" t="s">
        <v>1222</v>
      </c>
      <c r="D136" s="189" t="s">
        <v>1111</v>
      </c>
      <c r="E136" s="190" t="s">
        <v>970</v>
      </c>
      <c r="F136" s="191"/>
      <c r="G136" s="206"/>
      <c r="H136" s="180"/>
    </row>
    <row r="137" spans="2:8">
      <c r="B137" s="187" t="s">
        <v>1223</v>
      </c>
      <c r="C137" s="188" t="s">
        <v>1224</v>
      </c>
      <c r="D137" s="189" t="s">
        <v>1111</v>
      </c>
      <c r="E137" s="190" t="s">
        <v>970</v>
      </c>
      <c r="F137" s="191"/>
      <c r="G137" s="206"/>
      <c r="H137" s="180"/>
    </row>
    <row r="138" spans="2:8">
      <c r="B138" s="187" t="s">
        <v>1225</v>
      </c>
      <c r="C138" s="188" t="s">
        <v>1226</v>
      </c>
      <c r="D138" s="189" t="s">
        <v>1111</v>
      </c>
      <c r="E138" s="190" t="s">
        <v>970</v>
      </c>
      <c r="F138" s="191"/>
      <c r="G138" s="206"/>
      <c r="H138" s="180"/>
    </row>
    <row r="139" spans="2:8">
      <c r="B139" s="187" t="s">
        <v>1227</v>
      </c>
      <c r="C139" s="188" t="s">
        <v>1228</v>
      </c>
      <c r="D139" s="189" t="s">
        <v>1111</v>
      </c>
      <c r="E139" s="190" t="s">
        <v>970</v>
      </c>
      <c r="F139" s="191"/>
      <c r="G139" s="206"/>
      <c r="H139" s="180"/>
    </row>
    <row r="140" spans="2:8">
      <c r="B140" s="187" t="s">
        <v>1229</v>
      </c>
      <c r="C140" s="188" t="s">
        <v>1230</v>
      </c>
      <c r="D140" s="189" t="s">
        <v>1111</v>
      </c>
      <c r="E140" s="190" t="s">
        <v>970</v>
      </c>
      <c r="F140" s="191"/>
      <c r="G140" s="206"/>
      <c r="H140" s="180"/>
    </row>
    <row r="141" spans="2:8">
      <c r="B141" s="187" t="s">
        <v>1231</v>
      </c>
      <c r="C141" s="188" t="s">
        <v>1232</v>
      </c>
      <c r="D141" s="189" t="s">
        <v>1111</v>
      </c>
      <c r="E141" s="190" t="s">
        <v>970</v>
      </c>
      <c r="F141" s="191"/>
      <c r="G141" s="206"/>
      <c r="H141" s="180"/>
    </row>
    <row r="142" spans="2:8">
      <c r="B142" s="187" t="s">
        <v>1233</v>
      </c>
      <c r="C142" s="188" t="s">
        <v>1234</v>
      </c>
      <c r="D142" s="189" t="s">
        <v>1111</v>
      </c>
      <c r="E142" s="190" t="s">
        <v>970</v>
      </c>
      <c r="F142" s="191"/>
      <c r="G142" s="206"/>
      <c r="H142" s="180"/>
    </row>
    <row r="143" spans="2:8">
      <c r="B143" s="187" t="s">
        <v>1235</v>
      </c>
      <c r="C143" s="188" t="s">
        <v>1236</v>
      </c>
      <c r="D143" s="189" t="s">
        <v>1111</v>
      </c>
      <c r="E143" s="190" t="s">
        <v>970</v>
      </c>
      <c r="F143" s="191"/>
      <c r="G143" s="206"/>
      <c r="H143" s="180"/>
    </row>
    <row r="144" spans="2:8">
      <c r="B144" s="187" t="s">
        <v>1237</v>
      </c>
      <c r="C144" s="188" t="s">
        <v>1238</v>
      </c>
      <c r="D144" s="189" t="s">
        <v>1111</v>
      </c>
      <c r="E144" s="190" t="s">
        <v>970</v>
      </c>
      <c r="F144" s="191"/>
      <c r="G144" s="206"/>
      <c r="H144" s="180"/>
    </row>
    <row r="145" spans="2:8">
      <c r="B145" s="187" t="s">
        <v>1239</v>
      </c>
      <c r="C145" s="188" t="s">
        <v>1240</v>
      </c>
      <c r="D145" s="189" t="s">
        <v>1111</v>
      </c>
      <c r="E145" s="190" t="s">
        <v>970</v>
      </c>
      <c r="F145" s="191"/>
      <c r="G145" s="206"/>
      <c r="H145" s="180"/>
    </row>
    <row r="146" spans="2:8">
      <c r="B146" s="187" t="s">
        <v>1241</v>
      </c>
      <c r="C146" s="188" t="s">
        <v>1242</v>
      </c>
      <c r="D146" s="189" t="s">
        <v>1111</v>
      </c>
      <c r="E146" s="190" t="s">
        <v>970</v>
      </c>
      <c r="F146" s="191"/>
      <c r="G146" s="206"/>
      <c r="H146" s="180"/>
    </row>
    <row r="147" spans="2:8">
      <c r="B147" s="187" t="s">
        <v>1243</v>
      </c>
      <c r="C147" s="188" t="s">
        <v>1244</v>
      </c>
      <c r="D147" s="189" t="s">
        <v>1111</v>
      </c>
      <c r="E147" s="190" t="s">
        <v>970</v>
      </c>
      <c r="F147" s="191"/>
      <c r="G147" s="206"/>
      <c r="H147" s="180"/>
    </row>
    <row r="148" spans="2:8">
      <c r="B148" s="187" t="s">
        <v>1245</v>
      </c>
      <c r="C148" s="188" t="s">
        <v>1246</v>
      </c>
      <c r="D148" s="189" t="s">
        <v>1111</v>
      </c>
      <c r="E148" s="190" t="s">
        <v>970</v>
      </c>
      <c r="F148" s="191"/>
      <c r="G148" s="206"/>
      <c r="H148" s="180"/>
    </row>
    <row r="149" spans="2:8">
      <c r="B149" s="187" t="s">
        <v>1247</v>
      </c>
      <c r="C149" s="188" t="s">
        <v>1248</v>
      </c>
      <c r="D149" s="189" t="s">
        <v>1111</v>
      </c>
      <c r="E149" s="190" t="s">
        <v>970</v>
      </c>
      <c r="F149" s="191"/>
      <c r="G149" s="206"/>
      <c r="H149" s="180"/>
    </row>
    <row r="150" spans="2:8">
      <c r="B150" s="187" t="s">
        <v>1249</v>
      </c>
      <c r="C150" s="188" t="s">
        <v>1250</v>
      </c>
      <c r="D150" s="189" t="s">
        <v>1111</v>
      </c>
      <c r="E150" s="190" t="s">
        <v>970</v>
      </c>
      <c r="F150" s="191"/>
      <c r="G150" s="206"/>
      <c r="H150" s="180"/>
    </row>
    <row r="151" spans="2:8">
      <c r="B151" s="187" t="s">
        <v>1251</v>
      </c>
      <c r="C151" s="188" t="s">
        <v>1252</v>
      </c>
      <c r="D151" s="189" t="s">
        <v>1111</v>
      </c>
      <c r="E151" s="190" t="s">
        <v>970</v>
      </c>
      <c r="F151" s="191"/>
      <c r="G151" s="206"/>
      <c r="H151" s="180"/>
    </row>
    <row r="152" spans="2:8">
      <c r="B152" s="187" t="s">
        <v>1253</v>
      </c>
      <c r="C152" s="188" t="s">
        <v>1254</v>
      </c>
      <c r="D152" s="189" t="s">
        <v>1111</v>
      </c>
      <c r="E152" s="190" t="s">
        <v>970</v>
      </c>
      <c r="F152" s="191"/>
      <c r="G152" s="206"/>
      <c r="H152" s="180"/>
    </row>
    <row r="153" spans="2:8">
      <c r="B153" s="187" t="s">
        <v>1255</v>
      </c>
      <c r="C153" s="188" t="s">
        <v>1256</v>
      </c>
      <c r="D153" s="189" t="s">
        <v>1111</v>
      </c>
      <c r="E153" s="190" t="s">
        <v>970</v>
      </c>
      <c r="F153" s="191"/>
      <c r="G153" s="206"/>
      <c r="H153" s="180"/>
    </row>
    <row r="154" spans="2:8">
      <c r="B154" s="187" t="s">
        <v>1257</v>
      </c>
      <c r="C154" s="188" t="s">
        <v>1258</v>
      </c>
      <c r="D154" s="189" t="s">
        <v>1111</v>
      </c>
      <c r="E154" s="190" t="s">
        <v>970</v>
      </c>
      <c r="F154" s="191"/>
      <c r="G154" s="206"/>
      <c r="H154" s="180"/>
    </row>
    <row r="155" spans="2:8">
      <c r="B155" s="187" t="s">
        <v>1259</v>
      </c>
      <c r="C155" s="188" t="s">
        <v>1260</v>
      </c>
      <c r="D155" s="189" t="s">
        <v>1111</v>
      </c>
      <c r="E155" s="190" t="s">
        <v>970</v>
      </c>
      <c r="F155" s="191"/>
      <c r="G155" s="206"/>
      <c r="H155" s="180"/>
    </row>
    <row r="156" spans="2:8">
      <c r="B156" s="187" t="s">
        <v>1261</v>
      </c>
      <c r="C156" s="188" t="s">
        <v>1262</v>
      </c>
      <c r="D156" s="189" t="s">
        <v>1111</v>
      </c>
      <c r="E156" s="190" t="s">
        <v>970</v>
      </c>
      <c r="F156" s="191"/>
      <c r="G156" s="206"/>
      <c r="H156" s="180"/>
    </row>
    <row r="157" spans="2:8">
      <c r="B157" s="187" t="s">
        <v>1263</v>
      </c>
      <c r="C157" s="188" t="s">
        <v>1264</v>
      </c>
      <c r="D157" s="189" t="s">
        <v>1111</v>
      </c>
      <c r="E157" s="190" t="s">
        <v>970</v>
      </c>
      <c r="F157" s="191"/>
      <c r="G157" s="206"/>
      <c r="H157" s="180"/>
    </row>
    <row r="158" spans="2:8">
      <c r="B158" s="187" t="s">
        <v>1265</v>
      </c>
      <c r="C158" s="188" t="s">
        <v>1266</v>
      </c>
      <c r="D158" s="189" t="s">
        <v>1111</v>
      </c>
      <c r="E158" s="190" t="s">
        <v>970</v>
      </c>
      <c r="F158" s="191"/>
      <c r="G158" s="206"/>
      <c r="H158" s="180"/>
    </row>
    <row r="159" spans="2:8">
      <c r="B159" s="187" t="s">
        <v>1267</v>
      </c>
      <c r="C159" s="188" t="s">
        <v>1268</v>
      </c>
      <c r="D159" s="189" t="s">
        <v>1111</v>
      </c>
      <c r="E159" s="190" t="s">
        <v>970</v>
      </c>
      <c r="F159" s="191"/>
      <c r="G159" s="206"/>
      <c r="H159" s="180"/>
    </row>
    <row r="160" spans="2:8" ht="16.899999999999999" customHeight="1">
      <c r="B160" s="187" t="s">
        <v>1269</v>
      </c>
      <c r="C160" s="188" t="s">
        <v>1270</v>
      </c>
      <c r="D160" s="189" t="s">
        <v>1111</v>
      </c>
      <c r="E160" s="190" t="s">
        <v>970</v>
      </c>
      <c r="F160" s="191"/>
      <c r="G160" s="206"/>
      <c r="H160" s="180"/>
    </row>
    <row r="161" spans="2:8">
      <c r="B161" s="187" t="s">
        <v>1271</v>
      </c>
      <c r="C161" s="188" t="s">
        <v>1272</v>
      </c>
      <c r="D161" s="189" t="s">
        <v>1111</v>
      </c>
      <c r="E161" s="190" t="s">
        <v>970</v>
      </c>
      <c r="F161" s="191"/>
      <c r="G161" s="206"/>
      <c r="H161" s="180"/>
    </row>
    <row r="162" spans="2:8">
      <c r="B162" s="187" t="s">
        <v>1273</v>
      </c>
      <c r="C162" s="188" t="s">
        <v>1274</v>
      </c>
      <c r="D162" s="189" t="s">
        <v>1111</v>
      </c>
      <c r="E162" s="190" t="s">
        <v>970</v>
      </c>
      <c r="F162" s="191"/>
      <c r="G162" s="206"/>
      <c r="H162" s="180"/>
    </row>
    <row r="163" spans="2:8">
      <c r="B163" s="187" t="s">
        <v>1275</v>
      </c>
      <c r="C163" s="188" t="s">
        <v>1276</v>
      </c>
      <c r="D163" s="189" t="s">
        <v>1111</v>
      </c>
      <c r="E163" s="190" t="s">
        <v>970</v>
      </c>
      <c r="F163" s="191"/>
      <c r="G163" s="206"/>
      <c r="H163" s="180"/>
    </row>
    <row r="164" spans="2:8">
      <c r="B164" s="187" t="s">
        <v>1277</v>
      </c>
      <c r="C164" s="188" t="s">
        <v>1278</v>
      </c>
      <c r="D164" s="189" t="s">
        <v>1111</v>
      </c>
      <c r="E164" s="190" t="s">
        <v>970</v>
      </c>
      <c r="F164" s="191"/>
      <c r="G164" s="206"/>
      <c r="H164" s="180"/>
    </row>
    <row r="165" spans="2:8">
      <c r="B165" s="187" t="s">
        <v>1279</v>
      </c>
      <c r="C165" s="188" t="s">
        <v>1280</v>
      </c>
      <c r="D165" s="189" t="s">
        <v>1111</v>
      </c>
      <c r="E165" s="190" t="s">
        <v>970</v>
      </c>
      <c r="F165" s="191"/>
      <c r="G165" s="206"/>
      <c r="H165" s="180"/>
    </row>
    <row r="166" spans="2:8">
      <c r="B166" s="187" t="s">
        <v>1281</v>
      </c>
      <c r="C166" s="188" t="s">
        <v>1282</v>
      </c>
      <c r="D166" s="189" t="s">
        <v>1111</v>
      </c>
      <c r="E166" s="190" t="s">
        <v>970</v>
      </c>
      <c r="F166" s="191"/>
      <c r="G166" s="206"/>
      <c r="H166" s="180"/>
    </row>
    <row r="167" spans="2:8">
      <c r="B167" s="187" t="s">
        <v>1283</v>
      </c>
      <c r="C167" s="188" t="s">
        <v>1284</v>
      </c>
      <c r="D167" s="189" t="s">
        <v>1111</v>
      </c>
      <c r="E167" s="190" t="s">
        <v>970</v>
      </c>
      <c r="F167" s="191"/>
      <c r="G167" s="206"/>
      <c r="H167" s="180"/>
    </row>
    <row r="168" spans="2:8">
      <c r="B168" s="187" t="s">
        <v>1285</v>
      </c>
      <c r="C168" s="188" t="s">
        <v>1286</v>
      </c>
      <c r="D168" s="189" t="s">
        <v>1111</v>
      </c>
      <c r="E168" s="190" t="s">
        <v>970</v>
      </c>
      <c r="F168" s="191"/>
      <c r="G168" s="206"/>
      <c r="H168" s="180"/>
    </row>
    <row r="169" spans="2:8">
      <c r="B169" s="187" t="s">
        <v>1287</v>
      </c>
      <c r="C169" s="188" t="s">
        <v>1288</v>
      </c>
      <c r="D169" s="189" t="s">
        <v>1111</v>
      </c>
      <c r="E169" s="190" t="s">
        <v>970</v>
      </c>
      <c r="F169" s="191"/>
      <c r="G169" s="206"/>
      <c r="H169" s="180"/>
    </row>
    <row r="170" spans="2:8">
      <c r="B170" s="187" t="s">
        <v>1289</v>
      </c>
      <c r="C170" s="188" t="s">
        <v>1290</v>
      </c>
      <c r="D170" s="189" t="s">
        <v>1111</v>
      </c>
      <c r="E170" s="190" t="s">
        <v>970</v>
      </c>
      <c r="F170" s="191"/>
      <c r="G170" s="206"/>
      <c r="H170" s="180"/>
    </row>
    <row r="171" spans="2:8">
      <c r="B171" s="187" t="s">
        <v>1291</v>
      </c>
      <c r="C171" s="188" t="s">
        <v>1292</v>
      </c>
      <c r="D171" s="189" t="s">
        <v>1111</v>
      </c>
      <c r="E171" s="190" t="s">
        <v>970</v>
      </c>
      <c r="F171" s="191"/>
      <c r="G171" s="206"/>
      <c r="H171" s="180"/>
    </row>
    <row r="172" spans="2:8">
      <c r="B172" s="187" t="s">
        <v>1293</v>
      </c>
      <c r="C172" s="188" t="s">
        <v>1294</v>
      </c>
      <c r="D172" s="189" t="s">
        <v>1111</v>
      </c>
      <c r="E172" s="190" t="s">
        <v>970</v>
      </c>
      <c r="F172" s="191"/>
      <c r="G172" s="206"/>
      <c r="H172" s="180"/>
    </row>
    <row r="173" spans="2:8">
      <c r="B173" s="187" t="s">
        <v>1295</v>
      </c>
      <c r="C173" s="188" t="s">
        <v>1296</v>
      </c>
      <c r="D173" s="189" t="s">
        <v>1111</v>
      </c>
      <c r="E173" s="190" t="s">
        <v>970</v>
      </c>
      <c r="F173" s="191"/>
      <c r="G173" s="206"/>
      <c r="H173" s="180"/>
    </row>
    <row r="174" spans="2:8">
      <c r="B174" s="187" t="s">
        <v>1297</v>
      </c>
      <c r="C174" s="188" t="s">
        <v>1298</v>
      </c>
      <c r="D174" s="189" t="s">
        <v>1111</v>
      </c>
      <c r="E174" s="190" t="s">
        <v>970</v>
      </c>
      <c r="F174" s="191"/>
      <c r="G174" s="206"/>
      <c r="H174" s="180"/>
    </row>
    <row r="175" spans="2:8">
      <c r="B175" s="187" t="s">
        <v>1299</v>
      </c>
      <c r="C175" s="188" t="s">
        <v>1300</v>
      </c>
      <c r="D175" s="189" t="s">
        <v>1111</v>
      </c>
      <c r="E175" s="190" t="s">
        <v>970</v>
      </c>
      <c r="F175" s="191"/>
      <c r="G175" s="206"/>
      <c r="H175" s="180"/>
    </row>
    <row r="176" spans="2:8">
      <c r="B176" s="187" t="s">
        <v>1301</v>
      </c>
      <c r="C176" s="188" t="s">
        <v>1302</v>
      </c>
      <c r="D176" s="189" t="s">
        <v>1111</v>
      </c>
      <c r="E176" s="190" t="s">
        <v>970</v>
      </c>
      <c r="F176" s="191"/>
      <c r="G176" s="206"/>
      <c r="H176" s="180"/>
    </row>
    <row r="177" spans="1:8">
      <c r="B177" s="187" t="s">
        <v>1303</v>
      </c>
      <c r="C177" s="188" t="s">
        <v>1304</v>
      </c>
      <c r="D177" s="189" t="s">
        <v>1111</v>
      </c>
      <c r="E177" s="190" t="s">
        <v>970</v>
      </c>
      <c r="F177" s="191"/>
      <c r="G177" s="206"/>
      <c r="H177" s="180"/>
    </row>
    <row r="178" spans="1:8">
      <c r="B178" s="187" t="s">
        <v>1305</v>
      </c>
      <c r="C178" s="188" t="s">
        <v>1306</v>
      </c>
      <c r="D178" s="189" t="s">
        <v>1111</v>
      </c>
      <c r="E178" s="190" t="s">
        <v>970</v>
      </c>
      <c r="F178" s="191"/>
      <c r="G178" s="230"/>
      <c r="H178" s="180"/>
    </row>
    <row r="179" spans="1:8" ht="45.65" customHeight="1">
      <c r="B179" s="187" t="s">
        <v>1307</v>
      </c>
      <c r="C179" s="188" t="s">
        <v>1308</v>
      </c>
      <c r="D179" s="189" t="s">
        <v>1111</v>
      </c>
      <c r="E179" s="190" t="s">
        <v>970</v>
      </c>
      <c r="F179" s="191"/>
      <c r="G179" s="206" t="s">
        <v>1309</v>
      </c>
      <c r="H179" s="180"/>
    </row>
    <row r="180" spans="1:8" ht="16.899999999999999" customHeight="1">
      <c r="B180" s="187" t="s">
        <v>1310</v>
      </c>
      <c r="C180" s="188" t="s">
        <v>1311</v>
      </c>
      <c r="D180" s="189" t="s">
        <v>1111</v>
      </c>
      <c r="E180" s="190" t="s">
        <v>970</v>
      </c>
      <c r="F180" s="191"/>
      <c r="G180" s="206"/>
      <c r="H180" s="180"/>
    </row>
    <row r="181" spans="1:8">
      <c r="B181" s="187" t="s">
        <v>1312</v>
      </c>
      <c r="C181" s="188" t="s">
        <v>1313</v>
      </c>
      <c r="D181" s="189" t="s">
        <v>1111</v>
      </c>
      <c r="E181" s="190" t="s">
        <v>970</v>
      </c>
      <c r="F181" s="191"/>
      <c r="G181" s="206"/>
      <c r="H181" s="180"/>
    </row>
    <row r="182" spans="1:8">
      <c r="B182" s="187" t="s">
        <v>1314</v>
      </c>
      <c r="C182" s="188" t="s">
        <v>1315</v>
      </c>
      <c r="D182" s="189" t="s">
        <v>1111</v>
      </c>
      <c r="E182" s="190" t="s">
        <v>970</v>
      </c>
      <c r="F182" s="191"/>
      <c r="G182" s="206"/>
      <c r="H182" s="180"/>
    </row>
    <row r="183" spans="1:8">
      <c r="B183" s="187" t="s">
        <v>1316</v>
      </c>
      <c r="C183" s="188" t="s">
        <v>1317</v>
      </c>
      <c r="D183" s="189" t="s">
        <v>1111</v>
      </c>
      <c r="E183" s="190" t="s">
        <v>970</v>
      </c>
      <c r="F183" s="191"/>
      <c r="G183" s="230"/>
      <c r="H183" s="180"/>
    </row>
    <row r="184" spans="1:8" ht="44" thickBot="1">
      <c r="B184" s="187" t="s">
        <v>1318</v>
      </c>
      <c r="C184" s="188" t="s">
        <v>254</v>
      </c>
      <c r="D184" s="189">
        <v>14</v>
      </c>
      <c r="E184" s="190" t="s">
        <v>970</v>
      </c>
      <c r="F184" s="191"/>
      <c r="G184" s="193" t="s">
        <v>1319</v>
      </c>
      <c r="H184" s="180"/>
    </row>
    <row r="185" spans="1:8">
      <c r="A185" s="217"/>
      <c r="B185" s="239"/>
      <c r="C185" s="240"/>
      <c r="D185" s="241"/>
      <c r="E185" s="203"/>
      <c r="F185" s="203"/>
      <c r="G185" s="243"/>
      <c r="H185" s="244"/>
    </row>
    <row r="186" spans="1:8" ht="16.5" thickBot="1">
      <c r="A186" s="217"/>
      <c r="B186" s="245"/>
      <c r="C186" s="246"/>
      <c r="D186" s="247"/>
      <c r="E186" s="248"/>
      <c r="F186" s="248"/>
      <c r="G186" s="250"/>
      <c r="H186" s="244"/>
    </row>
    <row r="187" spans="1:8" ht="17.5">
      <c r="B187" s="251" t="s">
        <v>1320</v>
      </c>
      <c r="C187" s="252"/>
      <c r="D187" s="253"/>
      <c r="E187" s="254"/>
      <c r="F187" s="254"/>
      <c r="G187" s="255"/>
      <c r="H187" s="180"/>
    </row>
    <row r="188" spans="1:8">
      <c r="B188" s="256" t="s">
        <v>1321</v>
      </c>
      <c r="C188" s="252"/>
      <c r="D188" s="253"/>
      <c r="E188" s="254"/>
      <c r="F188" s="254"/>
      <c r="G188" s="255"/>
      <c r="H188" s="180"/>
    </row>
    <row r="189" spans="1:8">
      <c r="B189" s="256" t="s">
        <v>1322</v>
      </c>
      <c r="C189" s="252"/>
      <c r="D189" s="253"/>
      <c r="E189" s="254"/>
      <c r="F189" s="254"/>
      <c r="G189" s="255"/>
      <c r="H189" s="180"/>
    </row>
    <row r="190" spans="1:8">
      <c r="B190" s="256" t="s">
        <v>1323</v>
      </c>
      <c r="C190" s="252"/>
      <c r="D190" s="253"/>
      <c r="E190" s="254"/>
      <c r="F190" s="254"/>
      <c r="G190" s="255"/>
      <c r="H190" s="180"/>
    </row>
    <row r="191" spans="1:8">
      <c r="B191" s="256" t="s">
        <v>1324</v>
      </c>
      <c r="C191" s="252"/>
      <c r="D191" s="253"/>
      <c r="E191" s="254"/>
      <c r="F191" s="254"/>
      <c r="G191" s="255"/>
      <c r="H191" s="180"/>
    </row>
    <row r="192" spans="1:8" ht="16.5" thickBot="1">
      <c r="B192" s="256" t="s">
        <v>1325</v>
      </c>
      <c r="C192" s="252"/>
      <c r="D192" s="253"/>
      <c r="E192" s="254"/>
      <c r="F192" s="254"/>
      <c r="G192" s="255"/>
      <c r="H192" s="180"/>
    </row>
    <row r="193" spans="2:8" ht="20.149999999999999" customHeight="1">
      <c r="B193" s="200"/>
      <c r="C193" s="200"/>
      <c r="D193" s="201"/>
      <c r="E193" s="202"/>
      <c r="F193" s="202"/>
      <c r="G193" s="200"/>
      <c r="H193" s="166"/>
    </row>
  </sheetData>
  <mergeCells count="1">
    <mergeCell ref="G43:G4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425</v>
      </c>
      <c r="C2" s="168"/>
      <c r="D2" s="168"/>
      <c r="E2" s="168"/>
      <c r="F2" s="168"/>
      <c r="G2" s="169"/>
      <c r="H2" s="170"/>
    </row>
    <row r="3" spans="1:8" ht="13.5" customHeight="1">
      <c r="A3" s="43"/>
      <c r="B3" s="215"/>
      <c r="C3" s="215"/>
      <c r="D3" s="215"/>
      <c r="E3" s="215"/>
      <c r="F3" s="215"/>
      <c r="G3" s="215"/>
      <c r="H3" s="172"/>
    </row>
    <row r="4" spans="1:8">
      <c r="A4" s="43"/>
      <c r="B4" s="39" t="s">
        <v>957</v>
      </c>
      <c r="C4" s="39"/>
      <c r="D4" s="39"/>
      <c r="E4" s="39"/>
      <c r="F4" s="39"/>
      <c r="G4" s="39"/>
      <c r="H4" s="172"/>
    </row>
    <row r="5" spans="1:8" ht="13.5" customHeight="1" thickBot="1">
      <c r="A5" s="43"/>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959</v>
      </c>
      <c r="C7" s="182" t="s">
        <v>1326</v>
      </c>
      <c r="D7" s="183" t="s">
        <v>961</v>
      </c>
      <c r="E7" s="184" t="s">
        <v>887</v>
      </c>
      <c r="F7" s="185" t="s">
        <v>963</v>
      </c>
      <c r="G7" s="213" t="s">
        <v>1327</v>
      </c>
      <c r="H7" s="180"/>
    </row>
    <row r="8" spans="1:8">
      <c r="B8" s="187" t="s">
        <v>64</v>
      </c>
      <c r="C8" s="188" t="s">
        <v>1328</v>
      </c>
      <c r="D8" s="189" t="s">
        <v>961</v>
      </c>
      <c r="E8" s="190" t="s">
        <v>887</v>
      </c>
      <c r="F8" s="191" t="s">
        <v>963</v>
      </c>
      <c r="G8" s="230"/>
      <c r="H8" s="180"/>
    </row>
    <row r="9" spans="1:8">
      <c r="B9" s="187" t="s">
        <v>1329</v>
      </c>
      <c r="C9" s="188" t="s">
        <v>1330</v>
      </c>
      <c r="D9" s="189" t="s">
        <v>1331</v>
      </c>
      <c r="E9" s="190" t="s">
        <v>967</v>
      </c>
      <c r="F9" s="191"/>
      <c r="G9" s="193"/>
      <c r="H9" s="180"/>
    </row>
    <row r="10" spans="1:8" ht="58">
      <c r="B10" s="187" t="s">
        <v>78</v>
      </c>
      <c r="C10" s="188" t="s">
        <v>1332</v>
      </c>
      <c r="D10" s="189" t="s">
        <v>961</v>
      </c>
      <c r="E10" s="190" t="s">
        <v>887</v>
      </c>
      <c r="F10" s="191"/>
      <c r="G10" s="193" t="s">
        <v>1333</v>
      </c>
      <c r="H10" s="180"/>
    </row>
    <row r="11" spans="1:8" ht="58">
      <c r="B11" s="187" t="s">
        <v>79</v>
      </c>
      <c r="C11" s="188" t="s">
        <v>1334</v>
      </c>
      <c r="D11" s="189" t="s">
        <v>961</v>
      </c>
      <c r="E11" s="190" t="s">
        <v>887</v>
      </c>
      <c r="F11" s="191"/>
      <c r="G11" s="193" t="s">
        <v>1335</v>
      </c>
      <c r="H11" s="180"/>
    </row>
    <row r="12" spans="1:8" ht="43.5">
      <c r="B12" s="187" t="s">
        <v>1336</v>
      </c>
      <c r="C12" s="188" t="s">
        <v>1337</v>
      </c>
      <c r="D12" s="189" t="s">
        <v>1054</v>
      </c>
      <c r="E12" s="190" t="s">
        <v>887</v>
      </c>
      <c r="F12" s="191" t="s">
        <v>888</v>
      </c>
      <c r="G12" s="193" t="s">
        <v>1338</v>
      </c>
      <c r="H12" s="180"/>
    </row>
    <row r="13" spans="1:8" ht="43.5">
      <c r="B13" s="187" t="s">
        <v>1339</v>
      </c>
      <c r="C13" s="188" t="s">
        <v>1340</v>
      </c>
      <c r="D13" s="189" t="s">
        <v>1054</v>
      </c>
      <c r="E13" s="190" t="s">
        <v>887</v>
      </c>
      <c r="F13" s="191" t="s">
        <v>888</v>
      </c>
      <c r="G13" s="193" t="s">
        <v>1341</v>
      </c>
      <c r="H13" s="180"/>
    </row>
    <row r="14" spans="1:8" ht="43.5">
      <c r="B14" s="187" t="s">
        <v>1342</v>
      </c>
      <c r="C14" s="188" t="s">
        <v>1343</v>
      </c>
      <c r="D14" s="189" t="s">
        <v>1054</v>
      </c>
      <c r="E14" s="190" t="s">
        <v>887</v>
      </c>
      <c r="F14" s="191" t="s">
        <v>888</v>
      </c>
      <c r="G14" s="193" t="s">
        <v>1344</v>
      </c>
      <c r="H14" s="180"/>
    </row>
    <row r="15" spans="1:8" ht="43.5">
      <c r="B15" s="187" t="s">
        <v>1345</v>
      </c>
      <c r="C15" s="188" t="s">
        <v>1346</v>
      </c>
      <c r="D15" s="189" t="s">
        <v>1054</v>
      </c>
      <c r="E15" s="190" t="s">
        <v>887</v>
      </c>
      <c r="F15" s="191" t="s">
        <v>888</v>
      </c>
      <c r="G15" s="193" t="s">
        <v>1347</v>
      </c>
      <c r="H15" s="180"/>
    </row>
    <row r="16" spans="1:8" ht="43.5">
      <c r="B16" s="187" t="s">
        <v>1348</v>
      </c>
      <c r="C16" s="188" t="s">
        <v>1349</v>
      </c>
      <c r="D16" s="189" t="s">
        <v>1054</v>
      </c>
      <c r="E16" s="190" t="s">
        <v>887</v>
      </c>
      <c r="F16" s="191" t="s">
        <v>888</v>
      </c>
      <c r="G16" s="193" t="s">
        <v>1350</v>
      </c>
      <c r="H16" s="180"/>
    </row>
    <row r="17" spans="2:8" ht="43.5">
      <c r="B17" s="187" t="s">
        <v>1351</v>
      </c>
      <c r="C17" s="188" t="s">
        <v>1352</v>
      </c>
      <c r="D17" s="189" t="s">
        <v>1054</v>
      </c>
      <c r="E17" s="190" t="s">
        <v>887</v>
      </c>
      <c r="F17" s="191" t="s">
        <v>888</v>
      </c>
      <c r="G17" s="193" t="s">
        <v>1353</v>
      </c>
      <c r="H17" s="180"/>
    </row>
    <row r="18" spans="2:8" ht="43.5">
      <c r="B18" s="187" t="s">
        <v>1354</v>
      </c>
      <c r="C18" s="188" t="s">
        <v>1355</v>
      </c>
      <c r="D18" s="189" t="s">
        <v>1054</v>
      </c>
      <c r="E18" s="190" t="s">
        <v>887</v>
      </c>
      <c r="F18" s="191" t="s">
        <v>888</v>
      </c>
      <c r="G18" s="193" t="s">
        <v>1356</v>
      </c>
      <c r="H18" s="180"/>
    </row>
    <row r="19" spans="2:8" ht="43.5">
      <c r="B19" s="187" t="s">
        <v>1357</v>
      </c>
      <c r="C19" s="188" t="s">
        <v>1358</v>
      </c>
      <c r="D19" s="189" t="s">
        <v>1054</v>
      </c>
      <c r="E19" s="190" t="s">
        <v>887</v>
      </c>
      <c r="F19" s="191" t="s">
        <v>888</v>
      </c>
      <c r="G19" s="193" t="s">
        <v>1359</v>
      </c>
      <c r="H19" s="180"/>
    </row>
    <row r="20" spans="2:8" ht="43.5">
      <c r="B20" s="187" t="s">
        <v>1360</v>
      </c>
      <c r="C20" s="188" t="s">
        <v>1361</v>
      </c>
      <c r="D20" s="189" t="s">
        <v>1054</v>
      </c>
      <c r="E20" s="190" t="s">
        <v>887</v>
      </c>
      <c r="F20" s="191" t="s">
        <v>888</v>
      </c>
      <c r="G20" s="193" t="s">
        <v>1362</v>
      </c>
      <c r="H20" s="180"/>
    </row>
    <row r="21" spans="2:8" ht="44" thickBot="1">
      <c r="B21" s="187" t="s">
        <v>1363</v>
      </c>
      <c r="C21" s="188" t="s">
        <v>1364</v>
      </c>
      <c r="D21" s="189" t="s">
        <v>1054</v>
      </c>
      <c r="E21" s="190" t="s">
        <v>887</v>
      </c>
      <c r="F21" s="191" t="s">
        <v>963</v>
      </c>
      <c r="G21" s="193" t="s">
        <v>1365</v>
      </c>
      <c r="H21" s="180"/>
    </row>
    <row r="22" spans="2:8" ht="20.149999999999999" customHeight="1">
      <c r="B22" s="200"/>
      <c r="C22" s="200"/>
      <c r="D22" s="201"/>
      <c r="E22" s="202"/>
      <c r="F22" s="202"/>
      <c r="G22" s="200"/>
      <c r="H22"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1366</v>
      </c>
      <c r="C2" s="168"/>
      <c r="D2" s="168"/>
      <c r="E2" s="168"/>
      <c r="F2" s="168"/>
      <c r="G2" s="169"/>
      <c r="H2" s="170"/>
    </row>
    <row r="3" spans="1:8" ht="13.5" customHeight="1">
      <c r="A3" s="43"/>
      <c r="B3" s="215"/>
      <c r="C3" s="215"/>
      <c r="D3" s="215"/>
      <c r="E3" s="215"/>
      <c r="F3" s="215"/>
      <c r="G3" s="215"/>
      <c r="H3" s="172"/>
    </row>
    <row r="4" spans="1:8">
      <c r="A4" s="43"/>
      <c r="B4" s="39" t="s">
        <v>957</v>
      </c>
      <c r="C4" s="39"/>
      <c r="D4" s="39"/>
      <c r="E4" s="39"/>
      <c r="F4" s="39"/>
      <c r="G4" s="39"/>
      <c r="H4" s="172"/>
    </row>
    <row r="5" spans="1:8" ht="13.5" customHeight="1" thickBot="1">
      <c r="A5" s="43"/>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1367</v>
      </c>
      <c r="C7" s="182" t="s">
        <v>1368</v>
      </c>
      <c r="D7" s="183" t="s">
        <v>1054</v>
      </c>
      <c r="E7" s="184" t="s">
        <v>887</v>
      </c>
      <c r="F7" s="185" t="s">
        <v>1369</v>
      </c>
      <c r="G7" s="186" t="s">
        <v>964</v>
      </c>
      <c r="H7" s="180"/>
    </row>
    <row r="8" spans="1:8" ht="16.5" thickBot="1">
      <c r="B8" s="187" t="s">
        <v>1370</v>
      </c>
      <c r="C8" s="188" t="s">
        <v>1371</v>
      </c>
      <c r="D8" s="189" t="s">
        <v>955</v>
      </c>
      <c r="E8" s="190" t="s">
        <v>893</v>
      </c>
      <c r="F8" s="191"/>
      <c r="G8" s="193"/>
      <c r="H8" s="180"/>
    </row>
    <row r="9" spans="1:8" ht="20.149999999999999" customHeight="1">
      <c r="B9" s="200"/>
      <c r="C9" s="200"/>
      <c r="D9" s="201"/>
      <c r="E9" s="202"/>
      <c r="F9" s="202"/>
      <c r="G9" s="200"/>
      <c r="H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489</v>
      </c>
      <c r="C2" s="258"/>
      <c r="D2" s="258"/>
      <c r="E2" s="258"/>
      <c r="F2" s="258"/>
      <c r="G2" s="259"/>
      <c r="H2" s="170"/>
    </row>
    <row r="3" spans="1:8" ht="13.5" customHeight="1" thickBot="1">
      <c r="A3" s="43"/>
      <c r="B3" s="218"/>
      <c r="C3" s="218"/>
      <c r="D3" s="218"/>
      <c r="E3" s="218"/>
      <c r="F3" s="218"/>
      <c r="G3" s="218"/>
      <c r="H3" s="172"/>
    </row>
    <row r="4" spans="1:8" ht="20.25" customHeight="1" thickBot="1">
      <c r="A4" s="42"/>
      <c r="B4" s="173" t="s">
        <v>442</v>
      </c>
      <c r="C4" s="174" t="s">
        <v>878</v>
      </c>
      <c r="D4" s="174" t="s">
        <v>879</v>
      </c>
      <c r="E4" s="174" t="s">
        <v>880</v>
      </c>
      <c r="F4" s="175" t="s">
        <v>881</v>
      </c>
      <c r="G4" s="176" t="s">
        <v>249</v>
      </c>
      <c r="H4" s="42"/>
    </row>
    <row r="5" spans="1:8" ht="58">
      <c r="B5" s="263" t="s">
        <v>819</v>
      </c>
      <c r="C5" s="188" t="s">
        <v>1373</v>
      </c>
      <c r="D5" s="264" t="s">
        <v>1374</v>
      </c>
      <c r="E5" s="229" t="s">
        <v>1375</v>
      </c>
      <c r="F5" s="191" t="s">
        <v>1376</v>
      </c>
      <c r="G5" s="265" t="s">
        <v>1377</v>
      </c>
      <c r="H5" s="180"/>
    </row>
    <row r="6" spans="1:8" ht="58">
      <c r="B6" s="266" t="s">
        <v>821</v>
      </c>
      <c r="C6" s="188" t="s">
        <v>1378</v>
      </c>
      <c r="D6" s="238" t="s">
        <v>1374</v>
      </c>
      <c r="E6" s="190" t="s">
        <v>1375</v>
      </c>
      <c r="F6" s="191" t="s">
        <v>1376</v>
      </c>
      <c r="G6" s="265" t="s">
        <v>1379</v>
      </c>
      <c r="H6" s="180"/>
    </row>
    <row r="7" spans="1:8" ht="29">
      <c r="B7" s="266" t="s">
        <v>822</v>
      </c>
      <c r="C7" s="188" t="s">
        <v>1380</v>
      </c>
      <c r="D7" s="264" t="s">
        <v>1381</v>
      </c>
      <c r="E7" s="229" t="s">
        <v>1375</v>
      </c>
      <c r="F7" s="191" t="s">
        <v>1382</v>
      </c>
      <c r="G7" s="265" t="s">
        <v>964</v>
      </c>
      <c r="H7" s="180"/>
    </row>
    <row r="8" spans="1:8" ht="87">
      <c r="B8" s="266" t="s">
        <v>64</v>
      </c>
      <c r="C8" s="188" t="s">
        <v>1383</v>
      </c>
      <c r="D8" s="264" t="s">
        <v>961</v>
      </c>
      <c r="E8" s="229" t="s">
        <v>1384</v>
      </c>
      <c r="F8" s="191"/>
      <c r="G8" s="265" t="s">
        <v>1385</v>
      </c>
      <c r="H8" s="180"/>
    </row>
    <row r="9" spans="1:8" ht="16.5" thickBot="1">
      <c r="B9" s="266" t="s">
        <v>62</v>
      </c>
      <c r="C9" s="188" t="s">
        <v>251</v>
      </c>
      <c r="D9" s="264" t="s">
        <v>917</v>
      </c>
      <c r="E9" s="229" t="s">
        <v>1375</v>
      </c>
      <c r="F9" s="191" t="s">
        <v>1382</v>
      </c>
      <c r="G9" s="265"/>
      <c r="H9" s="180"/>
    </row>
    <row r="10" spans="1:8" ht="20.149999999999999" customHeight="1">
      <c r="B10" s="200"/>
      <c r="C10" s="200"/>
      <c r="D10" s="201"/>
      <c r="E10" s="202"/>
      <c r="F10" s="202"/>
      <c r="G10" s="200"/>
      <c r="H10"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529"/>
  <sheetViews>
    <sheetView showGridLines="0" zoomScaleNormal="100" zoomScaleSheetLayoutView="100" workbookViewId="0"/>
  </sheetViews>
  <sheetFormatPr defaultColWidth="10.296875" defaultRowHeight="16"/>
  <cols>
    <col min="1" max="1" width="2.69921875" style="6" customWidth="1"/>
    <col min="2" max="2" width="36.69921875" style="158" customWidth="1"/>
    <col min="3" max="3" width="47.3984375" style="158" customWidth="1"/>
    <col min="4" max="4" width="89.69921875" style="159" customWidth="1"/>
    <col min="5" max="5" width="2.69921875" style="6" customWidth="1"/>
    <col min="6" max="16384" width="10.296875" style="6"/>
  </cols>
  <sheetData>
    <row r="1" spans="1:5" s="1" customFormat="1" ht="10.15" customHeight="1">
      <c r="B1" s="2"/>
      <c r="C1" s="2"/>
      <c r="D1" s="2"/>
    </row>
    <row r="2" spans="1:5" s="42" customFormat="1" ht="60" customHeight="1">
      <c r="A2" s="39"/>
      <c r="B2" s="40" t="s">
        <v>440</v>
      </c>
      <c r="C2" s="41"/>
      <c r="D2" s="41"/>
      <c r="E2" s="6"/>
    </row>
    <row r="3" spans="1:5" s="42" customFormat="1" ht="20.149999999999999" customHeight="1" thickBot="1">
      <c r="A3" s="43"/>
      <c r="B3" s="38"/>
      <c r="C3" s="38"/>
      <c r="D3" s="44"/>
      <c r="E3" s="6"/>
    </row>
    <row r="4" spans="1:5" ht="25.4" customHeight="1" thickBot="1">
      <c r="B4" s="45" t="s">
        <v>441</v>
      </c>
      <c r="C4" s="46" t="s">
        <v>442</v>
      </c>
      <c r="D4" s="47" t="s">
        <v>0</v>
      </c>
    </row>
    <row r="5" spans="1:5" ht="25.4" customHeight="1" thickBot="1">
      <c r="A5" s="42"/>
      <c r="B5" s="48" t="s">
        <v>443</v>
      </c>
      <c r="C5" s="49"/>
      <c r="D5" s="50"/>
    </row>
    <row r="6" spans="1:5" ht="16.5" thickBot="1">
      <c r="A6" s="58"/>
      <c r="B6" s="70" t="s">
        <v>452</v>
      </c>
      <c r="C6" s="71" t="s">
        <v>418</v>
      </c>
      <c r="D6" s="57" t="s">
        <v>446</v>
      </c>
    </row>
    <row r="7" spans="1:5" ht="25.4" customHeight="1" thickBot="1">
      <c r="B7" s="73" t="s">
        <v>455</v>
      </c>
      <c r="C7" s="74"/>
      <c r="D7" s="75"/>
    </row>
    <row r="8" spans="1:5">
      <c r="A8" s="58"/>
      <c r="B8" s="59" t="s">
        <v>456</v>
      </c>
      <c r="C8" s="52" t="s">
        <v>457</v>
      </c>
      <c r="D8" s="61" t="s">
        <v>446</v>
      </c>
    </row>
    <row r="9" spans="1:5">
      <c r="A9" s="58"/>
      <c r="B9" s="62"/>
      <c r="C9" s="69" t="s">
        <v>396</v>
      </c>
      <c r="D9" s="64"/>
    </row>
    <row r="10" spans="1:5" ht="16.5" thickBot="1">
      <c r="A10" s="58"/>
      <c r="B10" s="65"/>
      <c r="C10" s="54" t="s">
        <v>397</v>
      </c>
      <c r="D10" s="72"/>
    </row>
    <row r="11" spans="1:5">
      <c r="A11" s="58"/>
      <c r="B11" s="59" t="s">
        <v>458</v>
      </c>
      <c r="C11" s="76" t="s">
        <v>459</v>
      </c>
      <c r="D11" s="61" t="s">
        <v>446</v>
      </c>
    </row>
    <row r="12" spans="1:5" ht="16.5" thickBot="1">
      <c r="A12" s="58"/>
      <c r="B12" s="62"/>
      <c r="C12" s="76" t="s">
        <v>460</v>
      </c>
      <c r="D12" s="64"/>
    </row>
    <row r="13" spans="1:5" ht="16.5" thickBot="1">
      <c r="A13" s="58"/>
      <c r="B13" s="77" t="s">
        <v>461</v>
      </c>
      <c r="C13" s="78" t="s">
        <v>462</v>
      </c>
      <c r="D13" s="57" t="s">
        <v>446</v>
      </c>
    </row>
    <row r="14" spans="1:5" ht="25.4" customHeight="1" thickBot="1">
      <c r="A14" s="58"/>
      <c r="B14" s="73" t="s">
        <v>463</v>
      </c>
      <c r="C14" s="74"/>
      <c r="D14" s="75"/>
    </row>
    <row r="15" spans="1:5">
      <c r="A15" s="58"/>
      <c r="B15" s="59" t="s">
        <v>464</v>
      </c>
      <c r="C15" s="52" t="s">
        <v>465</v>
      </c>
      <c r="D15" s="61" t="s">
        <v>446</v>
      </c>
    </row>
    <row r="16" spans="1:5" ht="16.5" thickBot="1">
      <c r="A16" s="58"/>
      <c r="B16" s="65"/>
      <c r="C16" s="54" t="s">
        <v>466</v>
      </c>
      <c r="D16" s="72"/>
    </row>
    <row r="17" spans="1:5">
      <c r="A17" s="58"/>
      <c r="B17" s="59" t="s">
        <v>467</v>
      </c>
      <c r="C17" s="52" t="s">
        <v>465</v>
      </c>
      <c r="D17" s="61" t="s">
        <v>446</v>
      </c>
    </row>
    <row r="18" spans="1:5" ht="16.5" thickBot="1">
      <c r="A18" s="58"/>
      <c r="B18" s="65"/>
      <c r="C18" s="54" t="s">
        <v>466</v>
      </c>
      <c r="D18" s="72"/>
    </row>
    <row r="19" spans="1:5">
      <c r="A19" s="58"/>
      <c r="B19" s="59" t="s">
        <v>456</v>
      </c>
      <c r="C19" s="52" t="s">
        <v>468</v>
      </c>
      <c r="D19" s="61" t="s">
        <v>446</v>
      </c>
    </row>
    <row r="20" spans="1:5">
      <c r="A20" s="58"/>
      <c r="B20" s="62"/>
      <c r="C20" s="69" t="s">
        <v>469</v>
      </c>
      <c r="D20" s="64"/>
    </row>
    <row r="21" spans="1:5">
      <c r="B21" s="62"/>
      <c r="C21" s="63" t="s">
        <v>470</v>
      </c>
      <c r="D21" s="64"/>
    </row>
    <row r="22" spans="1:5" ht="16.5" thickBot="1">
      <c r="B22" s="65"/>
      <c r="C22" s="54" t="s">
        <v>471</v>
      </c>
      <c r="D22" s="72"/>
    </row>
    <row r="23" spans="1:5" ht="25.4" customHeight="1" thickBot="1">
      <c r="A23" s="58"/>
      <c r="B23" s="73" t="s">
        <v>474</v>
      </c>
      <c r="C23" s="74"/>
      <c r="D23" s="75"/>
    </row>
    <row r="24" spans="1:5" s="58" customFormat="1" ht="16.5" thickBot="1">
      <c r="A24" s="6"/>
      <c r="B24" s="66" t="s">
        <v>475</v>
      </c>
      <c r="C24" s="80" t="s">
        <v>476</v>
      </c>
      <c r="D24" s="64" t="s">
        <v>446</v>
      </c>
      <c r="E24" s="6"/>
    </row>
    <row r="25" spans="1:5" s="58" customFormat="1" ht="16.5" thickBot="1">
      <c r="A25" s="6"/>
      <c r="B25" s="66" t="s">
        <v>454</v>
      </c>
      <c r="C25" s="80" t="s">
        <v>476</v>
      </c>
      <c r="D25" s="57" t="s">
        <v>446</v>
      </c>
      <c r="E25" s="6"/>
    </row>
    <row r="26" spans="1:5" s="58" customFormat="1" ht="16.5" thickBot="1">
      <c r="A26" s="6"/>
      <c r="B26" s="66" t="s">
        <v>477</v>
      </c>
      <c r="C26" s="80" t="s">
        <v>476</v>
      </c>
      <c r="D26" s="57" t="s">
        <v>446</v>
      </c>
      <c r="E26" s="6"/>
    </row>
    <row r="27" spans="1:5" s="58" customFormat="1" ht="25.4" customHeight="1" thickBot="1">
      <c r="A27" s="6"/>
      <c r="B27" s="73" t="s">
        <v>478</v>
      </c>
      <c r="C27" s="74"/>
      <c r="D27" s="75"/>
      <c r="E27" s="6"/>
    </row>
    <row r="28" spans="1:5" s="58" customFormat="1" ht="32.5" thickBot="1">
      <c r="A28" s="6"/>
      <c r="B28" s="66" t="s">
        <v>482</v>
      </c>
      <c r="C28" s="80" t="s">
        <v>483</v>
      </c>
      <c r="D28" s="81" t="s">
        <v>479</v>
      </c>
      <c r="E28" s="6"/>
    </row>
    <row r="29" spans="1:5" s="58" customFormat="1">
      <c r="A29" s="6"/>
      <c r="B29" s="66" t="s">
        <v>487</v>
      </c>
      <c r="C29" s="80" t="s">
        <v>43</v>
      </c>
      <c r="D29" s="79" t="s">
        <v>446</v>
      </c>
      <c r="E29" s="6"/>
    </row>
    <row r="30" spans="1:5" s="58" customFormat="1">
      <c r="A30" s="6"/>
      <c r="B30" s="67"/>
      <c r="C30" s="84" t="s">
        <v>45</v>
      </c>
      <c r="D30" s="85"/>
      <c r="E30" s="6"/>
    </row>
    <row r="31" spans="1:5" s="58" customFormat="1" ht="16.5" thickBot="1">
      <c r="A31" s="6"/>
      <c r="B31" s="68"/>
      <c r="C31" s="84" t="s">
        <v>488</v>
      </c>
      <c r="D31" s="86"/>
      <c r="E31" s="6"/>
    </row>
    <row r="32" spans="1:5" s="58" customFormat="1" ht="16.5" thickBot="1">
      <c r="A32" s="6"/>
      <c r="B32" s="77" t="s">
        <v>490</v>
      </c>
      <c r="C32" s="56" t="s">
        <v>444</v>
      </c>
      <c r="D32" s="57" t="s">
        <v>445</v>
      </c>
      <c r="E32" s="6"/>
    </row>
    <row r="33" spans="1:5" s="58" customFormat="1">
      <c r="A33" s="6"/>
      <c r="B33" s="66" t="s">
        <v>494</v>
      </c>
      <c r="C33" s="80" t="s">
        <v>495</v>
      </c>
      <c r="D33" s="79" t="s">
        <v>446</v>
      </c>
      <c r="E33" s="6"/>
    </row>
    <row r="34" spans="1:5" s="58" customFormat="1" ht="16.5" thickBot="1">
      <c r="A34" s="6"/>
      <c r="B34" s="92"/>
      <c r="C34" s="82" t="s">
        <v>496</v>
      </c>
      <c r="D34" s="86"/>
      <c r="E34" s="6"/>
    </row>
    <row r="35" spans="1:5" s="58" customFormat="1">
      <c r="A35" s="6"/>
      <c r="B35" s="66" t="s">
        <v>448</v>
      </c>
      <c r="C35" s="80" t="s">
        <v>500</v>
      </c>
      <c r="D35" s="79" t="s">
        <v>446</v>
      </c>
      <c r="E35" s="6"/>
    </row>
    <row r="36" spans="1:5" s="58" customFormat="1">
      <c r="A36" s="6"/>
      <c r="B36" s="67"/>
      <c r="C36" s="90" t="s">
        <v>501</v>
      </c>
      <c r="D36" s="96"/>
      <c r="E36" s="6"/>
    </row>
    <row r="37" spans="1:5" s="58" customFormat="1" ht="32">
      <c r="A37" s="6"/>
      <c r="B37" s="67"/>
      <c r="C37" s="84" t="s">
        <v>502</v>
      </c>
      <c r="D37" s="91" t="s">
        <v>503</v>
      </c>
      <c r="E37" s="6"/>
    </row>
    <row r="38" spans="1:5" s="58" customFormat="1">
      <c r="A38" s="6"/>
      <c r="B38" s="67"/>
      <c r="C38" s="84" t="s">
        <v>376</v>
      </c>
      <c r="D38" s="89" t="s">
        <v>446</v>
      </c>
      <c r="E38" s="6"/>
    </row>
    <row r="39" spans="1:5" s="58" customFormat="1">
      <c r="A39" s="6"/>
      <c r="B39" s="67"/>
      <c r="C39" s="84" t="s">
        <v>504</v>
      </c>
      <c r="D39" s="97"/>
      <c r="E39" s="6"/>
    </row>
    <row r="40" spans="1:5" s="58" customFormat="1">
      <c r="A40" s="6"/>
      <c r="B40" s="67"/>
      <c r="C40" s="84" t="s">
        <v>505</v>
      </c>
      <c r="D40" s="97"/>
      <c r="E40" s="6"/>
    </row>
    <row r="41" spans="1:5" s="58" customFormat="1">
      <c r="A41" s="6"/>
      <c r="B41" s="67"/>
      <c r="C41" s="84" t="s">
        <v>506</v>
      </c>
      <c r="D41" s="97"/>
      <c r="E41" s="6"/>
    </row>
    <row r="42" spans="1:5" s="58" customFormat="1">
      <c r="A42" s="6"/>
      <c r="B42" s="67"/>
      <c r="C42" s="84" t="s">
        <v>507</v>
      </c>
      <c r="D42" s="97"/>
      <c r="E42" s="6"/>
    </row>
    <row r="43" spans="1:5" s="58" customFormat="1">
      <c r="A43" s="6"/>
      <c r="B43" s="67"/>
      <c r="C43" s="84" t="s">
        <v>378</v>
      </c>
      <c r="D43" s="97"/>
      <c r="E43" s="6"/>
    </row>
    <row r="44" spans="1:5" s="58" customFormat="1" ht="16.5" thickBot="1">
      <c r="A44" s="6"/>
      <c r="B44" s="68"/>
      <c r="C44" s="87" t="s">
        <v>508</v>
      </c>
      <c r="D44" s="98"/>
      <c r="E44" s="6"/>
    </row>
    <row r="45" spans="1:5" s="58" customFormat="1" ht="32.5" thickBot="1">
      <c r="A45" s="6"/>
      <c r="B45" s="67" t="s">
        <v>430</v>
      </c>
      <c r="C45" s="78" t="s">
        <v>498</v>
      </c>
      <c r="D45" s="83" t="s">
        <v>499</v>
      </c>
      <c r="E45" s="6"/>
    </row>
    <row r="46" spans="1:5" s="58" customFormat="1" ht="16.5" thickBot="1">
      <c r="A46" s="6"/>
      <c r="B46" s="66" t="s">
        <v>458</v>
      </c>
      <c r="C46" s="502" t="s">
        <v>444</v>
      </c>
      <c r="D46" s="61" t="s">
        <v>445</v>
      </c>
      <c r="E46" s="6"/>
    </row>
    <row r="47" spans="1:5" s="58" customFormat="1">
      <c r="A47" s="6"/>
      <c r="B47" s="66" t="s">
        <v>461</v>
      </c>
      <c r="C47" s="80" t="s">
        <v>511</v>
      </c>
      <c r="D47" s="79" t="s">
        <v>446</v>
      </c>
      <c r="E47" s="6"/>
    </row>
    <row r="48" spans="1:5" s="58" customFormat="1">
      <c r="A48" s="6"/>
      <c r="B48" s="67"/>
      <c r="C48" s="84" t="s">
        <v>512</v>
      </c>
      <c r="D48" s="85"/>
      <c r="E48" s="6"/>
    </row>
    <row r="49" spans="1:5" s="58" customFormat="1">
      <c r="A49" s="6"/>
      <c r="B49" s="67"/>
      <c r="C49" s="84" t="s">
        <v>513</v>
      </c>
      <c r="D49" s="85"/>
      <c r="E49" s="6"/>
    </row>
    <row r="50" spans="1:5" s="58" customFormat="1">
      <c r="A50" s="6"/>
      <c r="B50" s="67"/>
      <c r="C50" s="84" t="s">
        <v>514</v>
      </c>
      <c r="D50" s="85"/>
      <c r="E50" s="6"/>
    </row>
    <row r="51" spans="1:5" s="58" customFormat="1">
      <c r="A51" s="6"/>
      <c r="B51" s="67"/>
      <c r="C51" s="84" t="s">
        <v>515</v>
      </c>
      <c r="D51" s="85"/>
      <c r="E51" s="6"/>
    </row>
    <row r="52" spans="1:5" s="58" customFormat="1">
      <c r="A52" s="6"/>
      <c r="B52" s="67"/>
      <c r="C52" s="84" t="s">
        <v>516</v>
      </c>
      <c r="D52" s="85"/>
      <c r="E52" s="6"/>
    </row>
    <row r="53" spans="1:5" s="58" customFormat="1" ht="32">
      <c r="A53" s="6"/>
      <c r="B53" s="67"/>
      <c r="C53" s="84" t="s">
        <v>517</v>
      </c>
      <c r="D53" s="91" t="s">
        <v>518</v>
      </c>
      <c r="E53" s="6"/>
    </row>
    <row r="54" spans="1:5" s="58" customFormat="1" ht="32.5" thickBot="1">
      <c r="A54" s="6"/>
      <c r="B54" s="67"/>
      <c r="C54" s="87" t="s">
        <v>498</v>
      </c>
      <c r="D54" s="89" t="s">
        <v>499</v>
      </c>
      <c r="E54" s="6"/>
    </row>
    <row r="55" spans="1:5" s="58" customFormat="1">
      <c r="A55" s="6"/>
      <c r="B55" s="66" t="s">
        <v>449</v>
      </c>
      <c r="C55" s="80" t="s">
        <v>520</v>
      </c>
      <c r="D55" s="79" t="s">
        <v>446</v>
      </c>
      <c r="E55" s="6"/>
    </row>
    <row r="56" spans="1:5" s="58" customFormat="1">
      <c r="A56" s="6"/>
      <c r="B56" s="67"/>
      <c r="C56" s="84" t="s">
        <v>69</v>
      </c>
      <c r="D56" s="85"/>
      <c r="E56" s="6"/>
    </row>
    <row r="57" spans="1:5" s="58" customFormat="1" ht="16.5" thickBot="1">
      <c r="A57" s="6"/>
      <c r="B57" s="68"/>
      <c r="C57" s="84" t="s">
        <v>67</v>
      </c>
      <c r="D57" s="86"/>
      <c r="E57" s="6"/>
    </row>
    <row r="58" spans="1:5" s="58" customFormat="1">
      <c r="A58" s="6"/>
      <c r="B58" s="66" t="s">
        <v>450</v>
      </c>
      <c r="C58" s="80" t="s">
        <v>520</v>
      </c>
      <c r="D58" s="79" t="s">
        <v>446</v>
      </c>
      <c r="E58" s="6"/>
    </row>
    <row r="59" spans="1:5" s="58" customFormat="1">
      <c r="A59" s="6"/>
      <c r="B59" s="67"/>
      <c r="C59" s="84" t="s">
        <v>368</v>
      </c>
      <c r="D59" s="85"/>
      <c r="E59" s="6"/>
    </row>
    <row r="60" spans="1:5" s="58" customFormat="1">
      <c r="A60" s="6"/>
      <c r="B60" s="67"/>
      <c r="C60" s="84" t="s">
        <v>69</v>
      </c>
      <c r="D60" s="85"/>
      <c r="E60" s="6"/>
    </row>
    <row r="61" spans="1:5" s="58" customFormat="1" ht="16.5" thickBot="1">
      <c r="A61" s="6"/>
      <c r="B61" s="68"/>
      <c r="C61" s="84" t="s">
        <v>67</v>
      </c>
      <c r="D61" s="86"/>
      <c r="E61" s="6"/>
    </row>
    <row r="62" spans="1:5" s="58" customFormat="1" ht="16.5" thickBot="1">
      <c r="A62" s="6"/>
      <c r="B62" s="66" t="s">
        <v>521</v>
      </c>
      <c r="C62" s="101" t="s">
        <v>444</v>
      </c>
      <c r="D62" s="61" t="s">
        <v>445</v>
      </c>
      <c r="E62" s="6"/>
    </row>
    <row r="63" spans="1:5" s="58" customFormat="1">
      <c r="A63" s="6"/>
      <c r="B63" s="66" t="s">
        <v>472</v>
      </c>
      <c r="C63" s="80" t="s">
        <v>66</v>
      </c>
      <c r="D63" s="79" t="s">
        <v>446</v>
      </c>
      <c r="E63" s="6"/>
    </row>
    <row r="64" spans="1:5" s="58" customFormat="1" ht="16.5" thickBot="1">
      <c r="A64" s="6"/>
      <c r="B64" s="68"/>
      <c r="C64" s="84" t="s">
        <v>67</v>
      </c>
      <c r="D64" s="86"/>
      <c r="E64" s="6"/>
    </row>
    <row r="65" spans="1:5" s="58" customFormat="1" ht="32">
      <c r="A65" s="6"/>
      <c r="B65" s="66" t="s">
        <v>522</v>
      </c>
      <c r="C65" s="80" t="s">
        <v>498</v>
      </c>
      <c r="D65" s="81" t="s">
        <v>499</v>
      </c>
      <c r="E65" s="6"/>
    </row>
    <row r="66" spans="1:5" s="58" customFormat="1">
      <c r="A66" s="6"/>
      <c r="B66" s="67"/>
      <c r="C66" s="84" t="s">
        <v>69</v>
      </c>
      <c r="D66" s="89" t="s">
        <v>446</v>
      </c>
      <c r="E66" s="6"/>
    </row>
    <row r="67" spans="1:5" s="58" customFormat="1" ht="16.5" thickBot="1">
      <c r="A67" s="6"/>
      <c r="B67" s="68"/>
      <c r="C67" s="84" t="s">
        <v>67</v>
      </c>
      <c r="D67" s="86"/>
      <c r="E67" s="6"/>
    </row>
    <row r="68" spans="1:5" s="58" customFormat="1">
      <c r="A68" s="6"/>
      <c r="B68" s="66" t="s">
        <v>453</v>
      </c>
      <c r="C68" s="80" t="s">
        <v>66</v>
      </c>
      <c r="D68" s="79" t="s">
        <v>446</v>
      </c>
      <c r="E68" s="6"/>
    </row>
    <row r="69" spans="1:5" s="58" customFormat="1" ht="16.5" thickBot="1">
      <c r="A69" s="6"/>
      <c r="B69" s="68"/>
      <c r="C69" s="84" t="s">
        <v>67</v>
      </c>
      <c r="D69" s="86"/>
      <c r="E69" s="6"/>
    </row>
    <row r="70" spans="1:5" s="58" customFormat="1" ht="25.4" customHeight="1" thickBot="1">
      <c r="A70" s="6"/>
      <c r="B70" s="73" t="s">
        <v>523</v>
      </c>
      <c r="C70" s="74"/>
      <c r="D70" s="75"/>
      <c r="E70" s="6"/>
    </row>
    <row r="71" spans="1:5" s="58" customFormat="1" ht="32">
      <c r="A71" s="6"/>
      <c r="B71" s="66" t="s">
        <v>487</v>
      </c>
      <c r="C71" s="80" t="s">
        <v>524</v>
      </c>
      <c r="D71" s="81" t="s">
        <v>525</v>
      </c>
      <c r="E71" s="6"/>
    </row>
    <row r="72" spans="1:5" s="58" customFormat="1" ht="112">
      <c r="A72" s="6"/>
      <c r="B72" s="67"/>
      <c r="C72" s="100" t="s">
        <v>526</v>
      </c>
      <c r="D72" s="91" t="s">
        <v>527</v>
      </c>
      <c r="E72" s="6"/>
    </row>
    <row r="73" spans="1:5" s="58" customFormat="1" ht="32.5" thickBot="1">
      <c r="A73" s="6"/>
      <c r="B73" s="68"/>
      <c r="C73" s="82" t="s">
        <v>480</v>
      </c>
      <c r="D73" s="86" t="s">
        <v>481</v>
      </c>
      <c r="E73" s="6"/>
    </row>
    <row r="74" spans="1:5" s="58" customFormat="1" ht="32">
      <c r="A74" s="6"/>
      <c r="B74" s="66" t="s">
        <v>467</v>
      </c>
      <c r="C74" s="80" t="s">
        <v>524</v>
      </c>
      <c r="D74" s="81" t="s">
        <v>525</v>
      </c>
      <c r="E74" s="6"/>
    </row>
    <row r="75" spans="1:5" s="58" customFormat="1" ht="112">
      <c r="A75" s="6"/>
      <c r="B75" s="67"/>
      <c r="C75" s="100" t="s">
        <v>526</v>
      </c>
      <c r="D75" s="91" t="s">
        <v>527</v>
      </c>
      <c r="E75" s="6"/>
    </row>
    <row r="76" spans="1:5" s="58" customFormat="1" ht="32.5" thickBot="1">
      <c r="A76" s="6"/>
      <c r="B76" s="68"/>
      <c r="C76" s="82" t="s">
        <v>480</v>
      </c>
      <c r="D76" s="86" t="s">
        <v>481</v>
      </c>
      <c r="E76" s="6"/>
    </row>
    <row r="77" spans="1:5" s="58" customFormat="1" ht="25.4" customHeight="1" thickBot="1">
      <c r="A77" s="6"/>
      <c r="B77" s="73" t="s">
        <v>528</v>
      </c>
      <c r="C77" s="74"/>
      <c r="D77" s="75"/>
      <c r="E77" s="6"/>
    </row>
    <row r="78" spans="1:5" s="58" customFormat="1">
      <c r="A78" s="6"/>
      <c r="B78" s="51" t="s">
        <v>484</v>
      </c>
      <c r="C78" s="80" t="s">
        <v>529</v>
      </c>
      <c r="D78" s="79" t="s">
        <v>509</v>
      </c>
      <c r="E78" s="6"/>
    </row>
    <row r="79" spans="1:5" s="58" customFormat="1" ht="16.5" thickBot="1">
      <c r="A79" s="6"/>
      <c r="B79" s="53"/>
      <c r="C79" s="82" t="s">
        <v>530</v>
      </c>
      <c r="D79" s="86"/>
      <c r="E79" s="6"/>
    </row>
    <row r="80" spans="1:5" s="58" customFormat="1">
      <c r="A80" s="6"/>
      <c r="B80" s="51" t="s">
        <v>531</v>
      </c>
      <c r="C80" s="80" t="s">
        <v>532</v>
      </c>
      <c r="D80" s="61" t="s">
        <v>446</v>
      </c>
      <c r="E80" s="6"/>
    </row>
    <row r="81" spans="1:5" s="58" customFormat="1">
      <c r="A81" s="6"/>
      <c r="B81" s="102"/>
      <c r="C81" s="90" t="s">
        <v>533</v>
      </c>
      <c r="D81" s="64"/>
      <c r="E81" s="6"/>
    </row>
    <row r="82" spans="1:5" s="58" customFormat="1">
      <c r="A82" s="6"/>
      <c r="B82" s="102"/>
      <c r="C82" s="90" t="s">
        <v>534</v>
      </c>
      <c r="D82" s="64"/>
      <c r="E82" s="6"/>
    </row>
    <row r="83" spans="1:5" s="58" customFormat="1">
      <c r="A83" s="6"/>
      <c r="B83" s="102"/>
      <c r="C83" s="90" t="s">
        <v>535</v>
      </c>
      <c r="D83" s="64"/>
      <c r="E83" s="6"/>
    </row>
    <row r="84" spans="1:5">
      <c r="B84" s="102"/>
      <c r="C84" s="90" t="s">
        <v>536</v>
      </c>
      <c r="D84" s="64"/>
    </row>
    <row r="85" spans="1:5">
      <c r="B85" s="102"/>
      <c r="C85" s="90" t="s">
        <v>537</v>
      </c>
      <c r="D85" s="64"/>
    </row>
    <row r="86" spans="1:5">
      <c r="B86" s="102"/>
      <c r="C86" s="90" t="s">
        <v>538</v>
      </c>
      <c r="D86" s="64"/>
    </row>
    <row r="87" spans="1:5">
      <c r="B87" s="102"/>
      <c r="C87" s="90" t="s">
        <v>539</v>
      </c>
      <c r="D87" s="64"/>
    </row>
    <row r="88" spans="1:5">
      <c r="B88" s="102"/>
      <c r="C88" s="90" t="s">
        <v>540</v>
      </c>
      <c r="D88" s="64"/>
    </row>
    <row r="89" spans="1:5" s="58" customFormat="1">
      <c r="A89" s="6"/>
      <c r="B89" s="102"/>
      <c r="C89" s="90" t="s">
        <v>541</v>
      </c>
      <c r="D89" s="64"/>
      <c r="E89" s="6"/>
    </row>
    <row r="90" spans="1:5" s="58" customFormat="1">
      <c r="A90" s="6"/>
      <c r="B90" s="102"/>
      <c r="C90" s="90" t="s">
        <v>542</v>
      </c>
      <c r="D90" s="64"/>
      <c r="E90" s="6"/>
    </row>
    <row r="91" spans="1:5" s="58" customFormat="1">
      <c r="A91" s="6"/>
      <c r="B91" s="102"/>
      <c r="C91" s="90" t="s">
        <v>543</v>
      </c>
      <c r="D91" s="64"/>
      <c r="E91" s="6"/>
    </row>
    <row r="92" spans="1:5" s="58" customFormat="1">
      <c r="A92" s="6"/>
      <c r="B92" s="102"/>
      <c r="C92" s="90" t="s">
        <v>544</v>
      </c>
      <c r="D92" s="64"/>
      <c r="E92" s="6"/>
    </row>
    <row r="93" spans="1:5" s="58" customFormat="1" ht="32">
      <c r="A93" s="6"/>
      <c r="B93" s="102"/>
      <c r="C93" s="84" t="s">
        <v>545</v>
      </c>
      <c r="D93" s="64"/>
      <c r="E93" s="6"/>
    </row>
    <row r="94" spans="1:5" s="58" customFormat="1" ht="32">
      <c r="A94" s="6"/>
      <c r="B94" s="102"/>
      <c r="C94" s="90" t="s">
        <v>546</v>
      </c>
      <c r="D94" s="64"/>
      <c r="E94" s="6"/>
    </row>
    <row r="95" spans="1:5" s="58" customFormat="1" ht="32">
      <c r="A95" s="6"/>
      <c r="B95" s="102"/>
      <c r="C95" s="90" t="s">
        <v>547</v>
      </c>
      <c r="D95" s="64"/>
      <c r="E95" s="6"/>
    </row>
    <row r="96" spans="1:5" s="58" customFormat="1">
      <c r="A96" s="6"/>
      <c r="B96" s="102"/>
      <c r="C96" s="90" t="s">
        <v>548</v>
      </c>
      <c r="D96" s="64"/>
      <c r="E96" s="6"/>
    </row>
    <row r="97" spans="1:5" s="58" customFormat="1">
      <c r="A97" s="6"/>
      <c r="B97" s="102"/>
      <c r="C97" s="90" t="s">
        <v>549</v>
      </c>
      <c r="D97" s="64"/>
      <c r="E97" s="6"/>
    </row>
    <row r="98" spans="1:5" s="58" customFormat="1">
      <c r="A98" s="6"/>
      <c r="B98" s="102"/>
      <c r="C98" s="90" t="s">
        <v>550</v>
      </c>
      <c r="D98" s="64"/>
      <c r="E98" s="6"/>
    </row>
    <row r="99" spans="1:5" s="58" customFormat="1">
      <c r="A99" s="6"/>
      <c r="B99" s="102"/>
      <c r="C99" s="90" t="s">
        <v>551</v>
      </c>
      <c r="D99" s="64"/>
      <c r="E99" s="6"/>
    </row>
    <row r="100" spans="1:5" s="58" customFormat="1">
      <c r="A100" s="6"/>
      <c r="B100" s="102"/>
      <c r="C100" s="90" t="s">
        <v>552</v>
      </c>
      <c r="D100" s="64"/>
      <c r="E100" s="6"/>
    </row>
    <row r="101" spans="1:5" s="58" customFormat="1">
      <c r="A101" s="6"/>
      <c r="B101" s="102"/>
      <c r="C101" s="90" t="s">
        <v>553</v>
      </c>
      <c r="D101" s="64"/>
      <c r="E101" s="6"/>
    </row>
    <row r="102" spans="1:5">
      <c r="B102" s="102"/>
      <c r="C102" s="90" t="s">
        <v>554</v>
      </c>
      <c r="D102" s="64"/>
    </row>
    <row r="103" spans="1:5" s="58" customFormat="1">
      <c r="A103" s="6"/>
      <c r="B103" s="102"/>
      <c r="C103" s="90" t="s">
        <v>555</v>
      </c>
      <c r="D103" s="64"/>
      <c r="E103" s="6"/>
    </row>
    <row r="104" spans="1:5" s="58" customFormat="1">
      <c r="A104" s="6"/>
      <c r="B104" s="102"/>
      <c r="C104" s="90" t="s">
        <v>556</v>
      </c>
      <c r="D104" s="64"/>
      <c r="E104" s="6"/>
    </row>
    <row r="105" spans="1:5">
      <c r="B105" s="102"/>
      <c r="C105" s="90" t="s">
        <v>557</v>
      </c>
      <c r="D105" s="64"/>
    </row>
    <row r="106" spans="1:5" s="58" customFormat="1">
      <c r="A106" s="6"/>
      <c r="B106" s="102"/>
      <c r="C106" s="90" t="s">
        <v>558</v>
      </c>
      <c r="D106" s="64"/>
      <c r="E106" s="6"/>
    </row>
    <row r="107" spans="1:5">
      <c r="B107" s="102"/>
      <c r="C107" s="90" t="s">
        <v>559</v>
      </c>
      <c r="D107" s="64"/>
    </row>
    <row r="108" spans="1:5">
      <c r="B108" s="102"/>
      <c r="C108" s="84" t="s">
        <v>560</v>
      </c>
      <c r="D108" s="64"/>
    </row>
    <row r="109" spans="1:5" ht="32">
      <c r="B109" s="102"/>
      <c r="C109" s="84" t="s">
        <v>561</v>
      </c>
      <c r="D109" s="64"/>
    </row>
    <row r="110" spans="1:5" ht="32">
      <c r="B110" s="102"/>
      <c r="C110" s="90" t="s">
        <v>562</v>
      </c>
      <c r="D110" s="64"/>
    </row>
    <row r="111" spans="1:5" ht="32.5" thickBot="1">
      <c r="B111" s="53"/>
      <c r="C111" s="82" t="s">
        <v>563</v>
      </c>
      <c r="D111" s="72"/>
    </row>
    <row r="112" spans="1:5">
      <c r="B112" s="51" t="s">
        <v>464</v>
      </c>
      <c r="C112" s="60" t="s">
        <v>564</v>
      </c>
      <c r="D112" s="61" t="s">
        <v>446</v>
      </c>
    </row>
    <row r="113" spans="2:4" ht="16.5" thickBot="1">
      <c r="B113" s="53"/>
      <c r="C113" s="103" t="s">
        <v>565</v>
      </c>
      <c r="D113" s="72"/>
    </row>
    <row r="114" spans="2:4" ht="33" customHeight="1">
      <c r="B114" s="51" t="s">
        <v>566</v>
      </c>
      <c r="C114" s="80" t="s">
        <v>567</v>
      </c>
      <c r="D114" s="79" t="s">
        <v>568</v>
      </c>
    </row>
    <row r="115" spans="2:4">
      <c r="B115" s="102"/>
      <c r="C115" s="84" t="s">
        <v>569</v>
      </c>
      <c r="D115" s="85"/>
    </row>
    <row r="116" spans="2:4" ht="32.5" thickBot="1">
      <c r="B116" s="53"/>
      <c r="C116" s="82" t="s">
        <v>570</v>
      </c>
      <c r="D116" s="86"/>
    </row>
    <row r="117" spans="2:4" ht="32.5" thickBot="1">
      <c r="B117" s="55" t="s">
        <v>571</v>
      </c>
      <c r="C117" s="82" t="s">
        <v>572</v>
      </c>
      <c r="D117" s="86" t="s">
        <v>573</v>
      </c>
    </row>
    <row r="118" spans="2:4" ht="16.5" thickBot="1">
      <c r="B118" s="55" t="s">
        <v>574</v>
      </c>
      <c r="C118" s="56" t="s">
        <v>444</v>
      </c>
      <c r="D118" s="57" t="s">
        <v>445</v>
      </c>
    </row>
    <row r="119" spans="2:4" ht="32">
      <c r="B119" s="510" t="s">
        <v>432</v>
      </c>
      <c r="C119" s="90" t="s">
        <v>579</v>
      </c>
      <c r="D119" s="107" t="s">
        <v>580</v>
      </c>
    </row>
    <row r="120" spans="2:4" ht="32.5" thickBot="1">
      <c r="B120" s="511"/>
      <c r="C120" s="90" t="s">
        <v>578</v>
      </c>
      <c r="D120" s="72" t="s">
        <v>581</v>
      </c>
    </row>
    <row r="121" spans="2:4" ht="33" customHeight="1">
      <c r="B121" s="505" t="s">
        <v>582</v>
      </c>
      <c r="C121" s="80" t="s">
        <v>567</v>
      </c>
      <c r="D121" s="79" t="s">
        <v>568</v>
      </c>
    </row>
    <row r="122" spans="2:4">
      <c r="B122" s="506"/>
      <c r="C122" s="84" t="s">
        <v>569</v>
      </c>
      <c r="D122" s="88"/>
    </row>
    <row r="123" spans="2:4" ht="32.5" thickBot="1">
      <c r="B123" s="507"/>
      <c r="C123" s="82" t="s">
        <v>356</v>
      </c>
      <c r="D123" s="106" t="s">
        <v>575</v>
      </c>
    </row>
    <row r="124" spans="2:4" ht="33" customHeight="1">
      <c r="B124" s="505" t="s">
        <v>583</v>
      </c>
      <c r="C124" s="80" t="s">
        <v>567</v>
      </c>
      <c r="D124" s="79" t="s">
        <v>568</v>
      </c>
    </row>
    <row r="125" spans="2:4">
      <c r="B125" s="506"/>
      <c r="C125" s="84" t="s">
        <v>569</v>
      </c>
      <c r="D125" s="88"/>
    </row>
    <row r="126" spans="2:4" ht="32.5" thickBot="1">
      <c r="B126" s="507"/>
      <c r="C126" s="82" t="s">
        <v>356</v>
      </c>
      <c r="D126" s="106" t="s">
        <v>575</v>
      </c>
    </row>
    <row r="127" spans="2:4" ht="33" customHeight="1">
      <c r="B127" s="66" t="s">
        <v>585</v>
      </c>
      <c r="C127" s="80" t="s">
        <v>586</v>
      </c>
      <c r="D127" s="79" t="s">
        <v>568</v>
      </c>
    </row>
    <row r="128" spans="2:4">
      <c r="B128" s="67"/>
      <c r="C128" s="84" t="s">
        <v>587</v>
      </c>
      <c r="D128" s="88"/>
    </row>
    <row r="129" spans="1:5" ht="32">
      <c r="B129" s="67"/>
      <c r="C129" s="84" t="s">
        <v>588</v>
      </c>
      <c r="D129" s="91" t="s">
        <v>576</v>
      </c>
    </row>
    <row r="130" spans="1:5" ht="33" customHeight="1">
      <c r="B130" s="67"/>
      <c r="C130" s="84" t="s">
        <v>589</v>
      </c>
      <c r="D130" s="91" t="s">
        <v>573</v>
      </c>
    </row>
    <row r="131" spans="1:5">
      <c r="B131" s="67"/>
      <c r="C131" s="84" t="s">
        <v>590</v>
      </c>
      <c r="D131" s="91"/>
    </row>
    <row r="132" spans="1:5" ht="32.5" thickBot="1">
      <c r="B132" s="68"/>
      <c r="C132" s="84" t="s">
        <v>591</v>
      </c>
      <c r="D132" s="107" t="s">
        <v>575</v>
      </c>
    </row>
    <row r="133" spans="1:5" ht="25.4" customHeight="1" thickBot="1">
      <c r="B133" s="114" t="s">
        <v>592</v>
      </c>
      <c r="C133" s="115"/>
      <c r="D133" s="116"/>
    </row>
    <row r="134" spans="1:5" s="58" customFormat="1">
      <c r="A134" s="6"/>
      <c r="B134" s="117" t="s">
        <v>593</v>
      </c>
      <c r="C134" s="118" t="s">
        <v>340</v>
      </c>
      <c r="D134" s="64" t="s">
        <v>446</v>
      </c>
      <c r="E134" s="6"/>
    </row>
    <row r="135" spans="1:5" s="58" customFormat="1">
      <c r="A135" s="6"/>
      <c r="B135" s="117"/>
      <c r="C135" s="119" t="s">
        <v>342</v>
      </c>
      <c r="D135" s="64"/>
      <c r="E135" s="6"/>
    </row>
    <row r="136" spans="1:5" s="58" customFormat="1" ht="16.5" thickBot="1">
      <c r="A136" s="6"/>
      <c r="B136" s="120"/>
      <c r="C136" s="119" t="s">
        <v>344</v>
      </c>
      <c r="D136" s="72"/>
      <c r="E136" s="6"/>
    </row>
    <row r="137" spans="1:5" s="58" customFormat="1">
      <c r="A137" s="6"/>
      <c r="B137" s="121" t="s">
        <v>594</v>
      </c>
      <c r="C137" s="60" t="s">
        <v>340</v>
      </c>
      <c r="D137" s="79" t="s">
        <v>446</v>
      </c>
      <c r="E137" s="6"/>
    </row>
    <row r="138" spans="1:5" s="58" customFormat="1">
      <c r="A138" s="6"/>
      <c r="B138" s="117"/>
      <c r="C138" s="118" t="s">
        <v>342</v>
      </c>
      <c r="D138" s="85"/>
      <c r="E138" s="6"/>
    </row>
    <row r="139" spans="1:5" s="58" customFormat="1" ht="16.5" thickBot="1">
      <c r="A139" s="6"/>
      <c r="B139" s="120"/>
      <c r="C139" s="123" t="s">
        <v>344</v>
      </c>
      <c r="D139" s="86"/>
      <c r="E139" s="6"/>
    </row>
    <row r="140" spans="1:5" s="58" customFormat="1" ht="25.4" customHeight="1" thickBot="1">
      <c r="A140" s="6"/>
      <c r="B140" s="114" t="s">
        <v>595</v>
      </c>
      <c r="C140" s="115"/>
      <c r="D140" s="116"/>
      <c r="E140" s="6"/>
    </row>
    <row r="141" spans="1:5" s="58" customFormat="1" ht="32.5" thickBot="1">
      <c r="A141" s="6"/>
      <c r="B141" s="66" t="s">
        <v>597</v>
      </c>
      <c r="C141" s="71" t="s">
        <v>516</v>
      </c>
      <c r="D141" s="57" t="s">
        <v>596</v>
      </c>
      <c r="E141" s="6"/>
    </row>
    <row r="142" spans="1:5" s="58" customFormat="1">
      <c r="A142" s="6"/>
      <c r="B142" s="508" t="s">
        <v>485</v>
      </c>
      <c r="C142" s="124" t="s">
        <v>363</v>
      </c>
      <c r="D142" s="79" t="s">
        <v>446</v>
      </c>
      <c r="E142" s="6"/>
    </row>
    <row r="143" spans="1:5" s="58" customFormat="1" ht="16.5" thickBot="1">
      <c r="A143" s="6"/>
      <c r="B143" s="509"/>
      <c r="C143" s="119" t="s">
        <v>365</v>
      </c>
      <c r="D143" s="86"/>
      <c r="E143" s="6"/>
    </row>
    <row r="144" spans="1:5" s="58" customFormat="1">
      <c r="A144" s="6"/>
      <c r="B144" s="125" t="s">
        <v>487</v>
      </c>
      <c r="C144" s="124" t="s">
        <v>598</v>
      </c>
      <c r="D144" s="126" t="s">
        <v>446</v>
      </c>
      <c r="E144" s="6"/>
    </row>
    <row r="145" spans="1:5" s="58" customFormat="1">
      <c r="A145" s="6"/>
      <c r="B145" s="127"/>
      <c r="C145" s="119" t="s">
        <v>336</v>
      </c>
      <c r="D145" s="128"/>
      <c r="E145" s="6"/>
    </row>
    <row r="146" spans="1:5" s="58" customFormat="1">
      <c r="A146" s="6"/>
      <c r="B146" s="127"/>
      <c r="C146" s="119" t="s">
        <v>338</v>
      </c>
      <c r="D146" s="128"/>
      <c r="E146" s="6"/>
    </row>
    <row r="147" spans="1:5" s="58" customFormat="1">
      <c r="A147" s="6"/>
      <c r="B147" s="127"/>
      <c r="C147" s="119" t="s">
        <v>599</v>
      </c>
      <c r="D147" s="128"/>
      <c r="E147" s="6"/>
    </row>
    <row r="148" spans="1:5" s="58" customFormat="1" ht="16.5" thickBot="1">
      <c r="A148" s="6"/>
      <c r="B148" s="127"/>
      <c r="C148" s="122" t="s">
        <v>600</v>
      </c>
      <c r="D148" s="128"/>
      <c r="E148" s="6"/>
    </row>
    <row r="149" spans="1:5" s="58" customFormat="1">
      <c r="A149" s="6"/>
      <c r="B149" s="121" t="s">
        <v>601</v>
      </c>
      <c r="C149" s="124" t="s">
        <v>602</v>
      </c>
      <c r="D149" s="79" t="s">
        <v>497</v>
      </c>
      <c r="E149" s="6"/>
    </row>
    <row r="150" spans="1:5" s="58" customFormat="1">
      <c r="A150" s="6"/>
      <c r="B150" s="117"/>
      <c r="C150" s="119" t="s">
        <v>333</v>
      </c>
      <c r="D150" s="85"/>
      <c r="E150" s="6"/>
    </row>
    <row r="151" spans="1:5" s="58" customFormat="1">
      <c r="A151" s="6"/>
      <c r="B151" s="117"/>
      <c r="C151" s="119" t="s">
        <v>334</v>
      </c>
      <c r="D151" s="85"/>
      <c r="E151" s="6"/>
    </row>
    <row r="152" spans="1:5" s="58" customFormat="1">
      <c r="A152" s="6"/>
      <c r="B152" s="117"/>
      <c r="C152" s="119" t="s">
        <v>599</v>
      </c>
      <c r="D152" s="85"/>
      <c r="E152" s="6"/>
    </row>
    <row r="153" spans="1:5" s="58" customFormat="1">
      <c r="A153" s="6"/>
      <c r="B153" s="117"/>
      <c r="C153" s="119" t="s">
        <v>600</v>
      </c>
      <c r="D153" s="85"/>
      <c r="E153" s="6"/>
    </row>
    <row r="154" spans="1:5" s="58" customFormat="1" ht="32.5" thickBot="1">
      <c r="A154" s="6"/>
      <c r="B154" s="120"/>
      <c r="C154" s="129" t="s">
        <v>603</v>
      </c>
      <c r="D154" s="86"/>
      <c r="E154" s="6"/>
    </row>
    <row r="155" spans="1:5" s="58" customFormat="1" ht="33" customHeight="1">
      <c r="A155" s="6"/>
      <c r="B155" s="66" t="s">
        <v>430</v>
      </c>
      <c r="C155" s="60" t="s">
        <v>376</v>
      </c>
      <c r="D155" s="61" t="s">
        <v>604</v>
      </c>
      <c r="E155" s="6"/>
    </row>
    <row r="156" spans="1:5" s="58" customFormat="1">
      <c r="A156" s="6"/>
      <c r="B156" s="67"/>
      <c r="C156" s="103" t="s">
        <v>605</v>
      </c>
      <c r="D156" s="112"/>
      <c r="E156" s="6"/>
    </row>
    <row r="157" spans="1:5">
      <c r="B157" s="67"/>
      <c r="C157" s="103" t="s">
        <v>606</v>
      </c>
      <c r="D157" s="109" t="s">
        <v>446</v>
      </c>
    </row>
    <row r="158" spans="1:5">
      <c r="B158" s="67"/>
      <c r="C158" s="103" t="s">
        <v>607</v>
      </c>
      <c r="D158" s="64"/>
    </row>
    <row r="159" spans="1:5">
      <c r="B159" s="67"/>
      <c r="C159" s="103" t="s">
        <v>608</v>
      </c>
      <c r="D159" s="64"/>
    </row>
    <row r="160" spans="1:5">
      <c r="B160" s="67"/>
      <c r="C160" s="103" t="s">
        <v>609</v>
      </c>
      <c r="D160" s="64"/>
    </row>
    <row r="161" spans="1:4">
      <c r="B161" s="67"/>
      <c r="C161" s="103" t="s">
        <v>378</v>
      </c>
      <c r="D161" s="64"/>
    </row>
    <row r="162" spans="1:4" ht="16.5" thickBot="1">
      <c r="B162" s="68"/>
      <c r="C162" s="103" t="s">
        <v>610</v>
      </c>
      <c r="D162" s="72"/>
    </row>
    <row r="163" spans="1:4" ht="32">
      <c r="B163" s="66" t="s">
        <v>461</v>
      </c>
      <c r="C163" s="60" t="s">
        <v>611</v>
      </c>
      <c r="D163" s="113" t="s">
        <v>612</v>
      </c>
    </row>
    <row r="164" spans="1:4" ht="32">
      <c r="B164" s="67"/>
      <c r="C164" s="63" t="s">
        <v>510</v>
      </c>
      <c r="D164" s="107" t="s">
        <v>613</v>
      </c>
    </row>
    <row r="165" spans="1:4" ht="32.5" thickBot="1">
      <c r="B165" s="68"/>
      <c r="C165" s="54" t="s">
        <v>376</v>
      </c>
      <c r="D165" s="106" t="s">
        <v>614</v>
      </c>
    </row>
    <row r="166" spans="1:4" ht="25.4" customHeight="1" thickBot="1">
      <c r="A166" s="58"/>
      <c r="B166" s="73" t="s">
        <v>615</v>
      </c>
      <c r="C166" s="74"/>
      <c r="D166" s="75"/>
    </row>
    <row r="167" spans="1:4">
      <c r="A167" s="58"/>
      <c r="B167" s="66" t="s">
        <v>597</v>
      </c>
      <c r="C167" s="99" t="s">
        <v>618</v>
      </c>
      <c r="D167" s="61" t="s">
        <v>446</v>
      </c>
    </row>
    <row r="168" spans="1:4">
      <c r="A168" s="58"/>
      <c r="B168" s="67"/>
      <c r="C168" s="84" t="s">
        <v>619</v>
      </c>
      <c r="D168" s="64"/>
    </row>
    <row r="169" spans="1:4">
      <c r="A169" s="58"/>
      <c r="B169" s="67"/>
      <c r="C169" s="84" t="s">
        <v>616</v>
      </c>
      <c r="D169" s="64"/>
    </row>
    <row r="170" spans="1:4">
      <c r="A170" s="58"/>
      <c r="B170" s="67"/>
      <c r="C170" s="84" t="s">
        <v>617</v>
      </c>
      <c r="D170" s="64"/>
    </row>
    <row r="171" spans="1:4">
      <c r="A171" s="58"/>
      <c r="B171" s="67"/>
      <c r="C171" s="84" t="s">
        <v>620</v>
      </c>
      <c r="D171" s="64"/>
    </row>
    <row r="172" spans="1:4">
      <c r="A172" s="58"/>
      <c r="B172" s="67"/>
      <c r="C172" s="84" t="s">
        <v>621</v>
      </c>
      <c r="D172" s="64"/>
    </row>
    <row r="173" spans="1:4">
      <c r="A173" s="58"/>
      <c r="B173" s="67"/>
      <c r="C173" s="84" t="s">
        <v>622</v>
      </c>
      <c r="D173" s="64"/>
    </row>
    <row r="174" spans="1:4" ht="16.5" thickBot="1">
      <c r="A174" s="58"/>
      <c r="B174" s="68"/>
      <c r="C174" s="100" t="s">
        <v>623</v>
      </c>
      <c r="D174" s="72"/>
    </row>
    <row r="175" spans="1:4" ht="16.5" thickBot="1">
      <c r="A175" s="58"/>
      <c r="B175" s="77" t="s">
        <v>624</v>
      </c>
      <c r="C175" s="56" t="s">
        <v>444</v>
      </c>
      <c r="D175" s="57" t="s">
        <v>445</v>
      </c>
    </row>
    <row r="176" spans="1:4" ht="16.5" thickBot="1">
      <c r="A176" s="58"/>
      <c r="B176" s="77" t="s">
        <v>531</v>
      </c>
      <c r="C176" s="71" t="s">
        <v>632</v>
      </c>
      <c r="D176" s="57" t="s">
        <v>446</v>
      </c>
    </row>
    <row r="177" spans="1:4" ht="16.5" thickBot="1">
      <c r="A177" s="58"/>
      <c r="B177" s="77" t="s">
        <v>633</v>
      </c>
      <c r="C177" s="56" t="s">
        <v>444</v>
      </c>
      <c r="D177" s="57" t="s">
        <v>445</v>
      </c>
    </row>
    <row r="178" spans="1:4" ht="16.5" thickBot="1">
      <c r="A178" s="58"/>
      <c r="B178" s="66" t="s">
        <v>634</v>
      </c>
      <c r="C178" s="56" t="s">
        <v>444</v>
      </c>
      <c r="D178" s="57" t="s">
        <v>445</v>
      </c>
    </row>
    <row r="179" spans="1:4">
      <c r="A179" s="58"/>
      <c r="B179" s="66" t="s">
        <v>487</v>
      </c>
      <c r="C179" s="60" t="s">
        <v>89</v>
      </c>
      <c r="D179" s="61" t="s">
        <v>446</v>
      </c>
    </row>
    <row r="180" spans="1:4" ht="16.5" thickBot="1">
      <c r="A180" s="58"/>
      <c r="B180" s="68"/>
      <c r="C180" s="130" t="s">
        <v>90</v>
      </c>
      <c r="D180" s="72"/>
    </row>
    <row r="181" spans="1:4">
      <c r="A181" s="58"/>
      <c r="B181" s="66" t="s">
        <v>467</v>
      </c>
      <c r="C181" s="60" t="s">
        <v>86</v>
      </c>
      <c r="D181" s="61" t="s">
        <v>446</v>
      </c>
    </row>
    <row r="182" spans="1:4">
      <c r="A182" s="58"/>
      <c r="B182" s="67"/>
      <c r="C182" s="63" t="s">
        <v>635</v>
      </c>
      <c r="D182" s="64"/>
    </row>
    <row r="183" spans="1:4">
      <c r="A183" s="58"/>
      <c r="B183" s="67"/>
      <c r="C183" s="63" t="s">
        <v>636</v>
      </c>
      <c r="D183" s="64"/>
    </row>
    <row r="184" spans="1:4" ht="16.5" thickBot="1">
      <c r="A184" s="58"/>
      <c r="B184" s="68"/>
      <c r="C184" s="130" t="s">
        <v>88</v>
      </c>
      <c r="D184" s="72"/>
    </row>
    <row r="185" spans="1:4">
      <c r="A185" s="58"/>
      <c r="B185" s="66" t="s">
        <v>456</v>
      </c>
      <c r="C185" s="94" t="s">
        <v>637</v>
      </c>
      <c r="D185" s="79" t="s">
        <v>446</v>
      </c>
    </row>
    <row r="186" spans="1:4">
      <c r="A186" s="58"/>
      <c r="B186" s="67"/>
      <c r="C186" s="95" t="s">
        <v>638</v>
      </c>
      <c r="D186" s="85"/>
    </row>
    <row r="187" spans="1:4">
      <c r="A187" s="58"/>
      <c r="B187" s="67"/>
      <c r="C187" s="95" t="s">
        <v>639</v>
      </c>
      <c r="D187" s="85"/>
    </row>
    <row r="188" spans="1:4" ht="32">
      <c r="A188" s="58"/>
      <c r="B188" s="67"/>
      <c r="C188" s="95" t="s">
        <v>640</v>
      </c>
      <c r="D188" s="85"/>
    </row>
    <row r="189" spans="1:4" ht="32">
      <c r="A189" s="58"/>
      <c r="B189" s="67"/>
      <c r="C189" s="95" t="s">
        <v>641</v>
      </c>
      <c r="D189" s="85"/>
    </row>
    <row r="190" spans="1:4">
      <c r="A190" s="58"/>
      <c r="B190" s="67"/>
      <c r="C190" s="95" t="s">
        <v>642</v>
      </c>
      <c r="D190" s="85"/>
    </row>
    <row r="191" spans="1:4">
      <c r="A191" s="58"/>
      <c r="B191" s="67"/>
      <c r="C191" s="95" t="s">
        <v>643</v>
      </c>
      <c r="D191" s="85"/>
    </row>
    <row r="192" spans="1:4">
      <c r="A192" s="58"/>
      <c r="B192" s="67"/>
      <c r="C192" s="95" t="s">
        <v>644</v>
      </c>
      <c r="D192" s="85"/>
    </row>
    <row r="193" spans="1:4">
      <c r="A193" s="58"/>
      <c r="B193" s="67"/>
      <c r="C193" s="95" t="s">
        <v>319</v>
      </c>
      <c r="D193" s="85"/>
    </row>
    <row r="194" spans="1:4">
      <c r="A194" s="58"/>
      <c r="B194" s="67"/>
      <c r="C194" s="95" t="s">
        <v>645</v>
      </c>
      <c r="D194" s="85"/>
    </row>
    <row r="195" spans="1:4">
      <c r="A195" s="58"/>
      <c r="B195" s="67"/>
      <c r="C195" s="95" t="s">
        <v>646</v>
      </c>
      <c r="D195" s="85"/>
    </row>
    <row r="196" spans="1:4">
      <c r="A196" s="58"/>
      <c r="B196" s="67"/>
      <c r="C196" s="95" t="s">
        <v>647</v>
      </c>
      <c r="D196" s="85"/>
    </row>
    <row r="197" spans="1:4">
      <c r="A197" s="58"/>
      <c r="B197" s="67"/>
      <c r="C197" s="95" t="s">
        <v>648</v>
      </c>
      <c r="D197" s="85"/>
    </row>
    <row r="198" spans="1:4">
      <c r="A198" s="58"/>
      <c r="B198" s="67"/>
      <c r="C198" s="95" t="s">
        <v>649</v>
      </c>
      <c r="D198" s="85"/>
    </row>
    <row r="199" spans="1:4">
      <c r="A199" s="58"/>
      <c r="B199" s="67"/>
      <c r="C199" s="95" t="s">
        <v>650</v>
      </c>
      <c r="D199" s="85"/>
    </row>
    <row r="200" spans="1:4">
      <c r="A200" s="58"/>
      <c r="B200" s="67"/>
      <c r="C200" s="95" t="s">
        <v>651</v>
      </c>
      <c r="D200" s="85"/>
    </row>
    <row r="201" spans="1:4">
      <c r="A201" s="58"/>
      <c r="B201" s="67"/>
      <c r="C201" s="95" t="s">
        <v>263</v>
      </c>
      <c r="D201" s="85"/>
    </row>
    <row r="202" spans="1:4">
      <c r="A202" s="58"/>
      <c r="B202" s="67"/>
      <c r="C202" s="95" t="s">
        <v>652</v>
      </c>
      <c r="D202" s="85"/>
    </row>
    <row r="203" spans="1:4">
      <c r="A203" s="58"/>
      <c r="B203" s="67"/>
      <c r="C203" s="95" t="s">
        <v>653</v>
      </c>
      <c r="D203" s="85"/>
    </row>
    <row r="204" spans="1:4">
      <c r="A204" s="58"/>
      <c r="B204" s="67"/>
      <c r="C204" s="95" t="s">
        <v>654</v>
      </c>
      <c r="D204" s="85"/>
    </row>
    <row r="205" spans="1:4">
      <c r="A205" s="58"/>
      <c r="B205" s="67"/>
      <c r="C205" s="95" t="s">
        <v>655</v>
      </c>
      <c r="D205" s="85"/>
    </row>
    <row r="206" spans="1:4">
      <c r="A206" s="58"/>
      <c r="B206" s="67"/>
      <c r="C206" s="95" t="s">
        <v>656</v>
      </c>
      <c r="D206" s="85"/>
    </row>
    <row r="207" spans="1:4">
      <c r="A207" s="58"/>
      <c r="B207" s="67"/>
      <c r="C207" s="95" t="s">
        <v>269</v>
      </c>
      <c r="D207" s="85"/>
    </row>
    <row r="208" spans="1:4">
      <c r="A208" s="58"/>
      <c r="B208" s="67"/>
      <c r="C208" s="95" t="s">
        <v>657</v>
      </c>
      <c r="D208" s="85"/>
    </row>
    <row r="209" spans="1:4">
      <c r="A209" s="58"/>
      <c r="B209" s="67"/>
      <c r="C209" s="95" t="s">
        <v>658</v>
      </c>
      <c r="D209" s="85"/>
    </row>
    <row r="210" spans="1:4">
      <c r="A210" s="58"/>
      <c r="B210" s="67"/>
      <c r="C210" s="95" t="s">
        <v>659</v>
      </c>
      <c r="D210" s="85"/>
    </row>
    <row r="211" spans="1:4">
      <c r="A211" s="58"/>
      <c r="B211" s="67"/>
      <c r="C211" s="84" t="s">
        <v>660</v>
      </c>
      <c r="D211" s="85"/>
    </row>
    <row r="212" spans="1:4">
      <c r="A212" s="58"/>
      <c r="B212" s="67"/>
      <c r="C212" s="84" t="s">
        <v>661</v>
      </c>
      <c r="D212" s="85"/>
    </row>
    <row r="213" spans="1:4">
      <c r="A213" s="58"/>
      <c r="B213" s="67"/>
      <c r="C213" s="84" t="s">
        <v>662</v>
      </c>
      <c r="D213" s="85"/>
    </row>
    <row r="214" spans="1:4">
      <c r="A214" s="58"/>
      <c r="B214" s="67"/>
      <c r="C214" s="84" t="s">
        <v>663</v>
      </c>
      <c r="D214" s="85"/>
    </row>
    <row r="215" spans="1:4">
      <c r="A215" s="58"/>
      <c r="B215" s="67"/>
      <c r="C215" s="84" t="s">
        <v>664</v>
      </c>
      <c r="D215" s="85"/>
    </row>
    <row r="216" spans="1:4">
      <c r="A216" s="58"/>
      <c r="B216" s="67"/>
      <c r="C216" s="84" t="s">
        <v>665</v>
      </c>
      <c r="D216" s="85"/>
    </row>
    <row r="217" spans="1:4">
      <c r="A217" s="58"/>
      <c r="B217" s="67"/>
      <c r="C217" s="84" t="s">
        <v>666</v>
      </c>
      <c r="D217" s="85"/>
    </row>
    <row r="218" spans="1:4">
      <c r="A218" s="58"/>
      <c r="B218" s="67"/>
      <c r="C218" s="84" t="s">
        <v>667</v>
      </c>
      <c r="D218" s="85"/>
    </row>
    <row r="219" spans="1:4">
      <c r="A219" s="58"/>
      <c r="B219" s="67"/>
      <c r="C219" s="84" t="s">
        <v>668</v>
      </c>
      <c r="D219" s="85"/>
    </row>
    <row r="220" spans="1:4">
      <c r="A220" s="58"/>
      <c r="B220" s="67"/>
      <c r="C220" s="84" t="s">
        <v>669</v>
      </c>
      <c r="D220" s="85"/>
    </row>
    <row r="221" spans="1:4" ht="32">
      <c r="A221" s="58"/>
      <c r="B221" s="67"/>
      <c r="C221" s="84" t="s">
        <v>670</v>
      </c>
      <c r="D221" s="85"/>
    </row>
    <row r="222" spans="1:4">
      <c r="A222" s="58"/>
      <c r="B222" s="67"/>
      <c r="C222" s="84" t="s">
        <v>671</v>
      </c>
      <c r="D222" s="85"/>
    </row>
    <row r="223" spans="1:4">
      <c r="A223" s="58"/>
      <c r="B223" s="67"/>
      <c r="C223" s="84" t="s">
        <v>672</v>
      </c>
      <c r="D223" s="85"/>
    </row>
    <row r="224" spans="1:4">
      <c r="A224" s="58"/>
      <c r="B224" s="67"/>
      <c r="C224" s="84" t="s">
        <v>673</v>
      </c>
      <c r="D224" s="85"/>
    </row>
    <row r="225" spans="1:4">
      <c r="A225" s="58"/>
      <c r="B225" s="67"/>
      <c r="C225" s="84" t="s">
        <v>674</v>
      </c>
      <c r="D225" s="85"/>
    </row>
    <row r="226" spans="1:4">
      <c r="A226" s="58"/>
      <c r="B226" s="67"/>
      <c r="C226" s="84" t="s">
        <v>675</v>
      </c>
      <c r="D226" s="85"/>
    </row>
    <row r="227" spans="1:4">
      <c r="A227" s="58"/>
      <c r="B227" s="67"/>
      <c r="C227" s="84" t="s">
        <v>676</v>
      </c>
      <c r="D227" s="85"/>
    </row>
    <row r="228" spans="1:4">
      <c r="A228" s="58"/>
      <c r="B228" s="67"/>
      <c r="C228" s="84" t="s">
        <v>677</v>
      </c>
      <c r="D228" s="85"/>
    </row>
    <row r="229" spans="1:4" ht="16.5" thickBot="1">
      <c r="A229" s="58"/>
      <c r="B229" s="67"/>
      <c r="C229" s="87" t="s">
        <v>678</v>
      </c>
      <c r="D229" s="85"/>
    </row>
    <row r="230" spans="1:4" ht="16.5" thickBot="1">
      <c r="A230" s="58"/>
      <c r="B230" s="66" t="s">
        <v>425</v>
      </c>
      <c r="C230" s="101" t="s">
        <v>444</v>
      </c>
      <c r="D230" s="61" t="s">
        <v>445</v>
      </c>
    </row>
    <row r="231" spans="1:4" ht="16.5" thickBot="1">
      <c r="A231" s="58"/>
      <c r="B231" s="66" t="s">
        <v>679</v>
      </c>
      <c r="C231" s="101" t="s">
        <v>444</v>
      </c>
      <c r="D231" s="61" t="s">
        <v>445</v>
      </c>
    </row>
    <row r="232" spans="1:4" ht="16.5" thickBot="1">
      <c r="A232" s="58"/>
      <c r="B232" s="66" t="s">
        <v>571</v>
      </c>
      <c r="C232" s="101" t="s">
        <v>444</v>
      </c>
      <c r="D232" s="61" t="s">
        <v>445</v>
      </c>
    </row>
    <row r="233" spans="1:4" ht="16.5" thickBot="1">
      <c r="A233" s="58"/>
      <c r="B233" s="66" t="s">
        <v>680</v>
      </c>
      <c r="C233" s="101" t="s">
        <v>444</v>
      </c>
      <c r="D233" s="61" t="s">
        <v>445</v>
      </c>
    </row>
    <row r="234" spans="1:4" ht="16.5" thickBot="1">
      <c r="A234" s="58"/>
      <c r="B234" s="66" t="s">
        <v>681</v>
      </c>
      <c r="C234" s="80" t="s">
        <v>682</v>
      </c>
      <c r="D234" s="79" t="s">
        <v>446</v>
      </c>
    </row>
    <row r="235" spans="1:4">
      <c r="A235" s="58"/>
      <c r="B235" s="51" t="s">
        <v>492</v>
      </c>
      <c r="C235" s="80" t="s">
        <v>682</v>
      </c>
      <c r="D235" s="79" t="s">
        <v>446</v>
      </c>
    </row>
    <row r="236" spans="1:4" ht="16.5" thickBot="1">
      <c r="A236" s="58"/>
      <c r="B236" s="53"/>
      <c r="C236" s="82" t="s">
        <v>323</v>
      </c>
      <c r="D236" s="86"/>
    </row>
    <row r="237" spans="1:4">
      <c r="A237" s="58"/>
      <c r="B237" s="66" t="s">
        <v>493</v>
      </c>
      <c r="C237" s="80" t="s">
        <v>682</v>
      </c>
      <c r="D237" s="79" t="s">
        <v>446</v>
      </c>
    </row>
    <row r="238" spans="1:4" ht="16.5" thickBot="1">
      <c r="A238" s="58"/>
      <c r="B238" s="68"/>
      <c r="C238" s="82" t="s">
        <v>323</v>
      </c>
      <c r="D238" s="86"/>
    </row>
    <row r="239" spans="1:4">
      <c r="A239" s="58"/>
      <c r="B239" s="66" t="s">
        <v>627</v>
      </c>
      <c r="C239" s="80" t="s">
        <v>683</v>
      </c>
      <c r="D239" s="79" t="s">
        <v>446</v>
      </c>
    </row>
    <row r="240" spans="1:4" ht="16.5" thickBot="1">
      <c r="A240" s="58"/>
      <c r="B240" s="68"/>
      <c r="C240" s="82" t="s">
        <v>419</v>
      </c>
      <c r="D240" s="86"/>
    </row>
    <row r="241" spans="1:4">
      <c r="A241" s="58"/>
      <c r="B241" s="66" t="s">
        <v>684</v>
      </c>
      <c r="C241" s="80" t="s">
        <v>682</v>
      </c>
      <c r="D241" s="79" t="s">
        <v>446</v>
      </c>
    </row>
    <row r="242" spans="1:4">
      <c r="A242" s="58"/>
      <c r="B242" s="67"/>
      <c r="C242" s="84" t="s">
        <v>323</v>
      </c>
      <c r="D242" s="85"/>
    </row>
    <row r="243" spans="1:4">
      <c r="A243" s="58"/>
      <c r="B243" s="67"/>
      <c r="C243" s="84" t="s">
        <v>685</v>
      </c>
      <c r="D243" s="85"/>
    </row>
    <row r="244" spans="1:4" ht="16.5" thickBot="1">
      <c r="A244" s="58"/>
      <c r="B244" s="68"/>
      <c r="C244" s="82" t="s">
        <v>686</v>
      </c>
      <c r="D244" s="86"/>
    </row>
    <row r="245" spans="1:4">
      <c r="A245" s="58"/>
      <c r="B245" s="66" t="s">
        <v>428</v>
      </c>
      <c r="C245" s="100" t="s">
        <v>689</v>
      </c>
      <c r="D245" s="79" t="s">
        <v>446</v>
      </c>
    </row>
    <row r="246" spans="1:4">
      <c r="A246" s="58"/>
      <c r="B246" s="67"/>
      <c r="C246" s="84" t="s">
        <v>63</v>
      </c>
      <c r="D246" s="85"/>
    </row>
    <row r="247" spans="1:4">
      <c r="A247" s="58"/>
      <c r="B247" s="67"/>
      <c r="C247" s="84" t="s">
        <v>682</v>
      </c>
      <c r="D247" s="85"/>
    </row>
    <row r="248" spans="1:4">
      <c r="A248" s="58"/>
      <c r="B248" s="67"/>
      <c r="C248" s="84" t="s">
        <v>65</v>
      </c>
      <c r="D248" s="85"/>
    </row>
    <row r="249" spans="1:4">
      <c r="A249" s="58"/>
      <c r="B249" s="67"/>
      <c r="C249" s="84" t="s">
        <v>687</v>
      </c>
      <c r="D249" s="85"/>
    </row>
    <row r="250" spans="1:4">
      <c r="A250" s="58"/>
      <c r="B250" s="67"/>
      <c r="C250" s="84" t="s">
        <v>688</v>
      </c>
      <c r="D250" s="85"/>
    </row>
    <row r="251" spans="1:4">
      <c r="A251" s="58"/>
      <c r="B251" s="67"/>
      <c r="C251" s="84" t="s">
        <v>414</v>
      </c>
      <c r="D251" s="85"/>
    </row>
    <row r="252" spans="1:4">
      <c r="A252" s="58"/>
      <c r="B252" s="67"/>
      <c r="C252" s="84" t="s">
        <v>690</v>
      </c>
      <c r="D252" s="85"/>
    </row>
    <row r="253" spans="1:4">
      <c r="A253" s="58"/>
      <c r="B253" s="67"/>
      <c r="C253" s="84" t="s">
        <v>683</v>
      </c>
      <c r="D253" s="85"/>
    </row>
    <row r="254" spans="1:4" ht="16.5" thickBot="1">
      <c r="A254" s="58"/>
      <c r="B254" s="67"/>
      <c r="C254" s="84" t="s">
        <v>691</v>
      </c>
      <c r="D254" s="85"/>
    </row>
    <row r="255" spans="1:4">
      <c r="A255" s="58"/>
      <c r="B255" s="66" t="s">
        <v>429</v>
      </c>
      <c r="C255" s="80" t="s">
        <v>93</v>
      </c>
      <c r="D255" s="79" t="s">
        <v>446</v>
      </c>
    </row>
    <row r="256" spans="1:4">
      <c r="A256" s="58"/>
      <c r="B256" s="67"/>
      <c r="C256" s="90" t="s">
        <v>91</v>
      </c>
      <c r="D256" s="85"/>
    </row>
    <row r="257" spans="1:4" ht="32">
      <c r="A257" s="58"/>
      <c r="B257" s="67"/>
      <c r="C257" s="84" t="s">
        <v>692</v>
      </c>
      <c r="D257" s="85"/>
    </row>
    <row r="258" spans="1:4">
      <c r="A258" s="58"/>
      <c r="B258" s="67"/>
      <c r="C258" s="90" t="s">
        <v>63</v>
      </c>
      <c r="D258" s="85"/>
    </row>
    <row r="259" spans="1:4">
      <c r="A259" s="58"/>
      <c r="B259" s="67"/>
      <c r="C259" s="84" t="s">
        <v>682</v>
      </c>
      <c r="D259" s="85"/>
    </row>
    <row r="260" spans="1:4">
      <c r="A260" s="58"/>
      <c r="B260" s="67"/>
      <c r="C260" s="84" t="s">
        <v>65</v>
      </c>
      <c r="D260" s="85"/>
    </row>
    <row r="261" spans="1:4">
      <c r="A261" s="58"/>
      <c r="B261" s="67"/>
      <c r="C261" s="84" t="s">
        <v>687</v>
      </c>
      <c r="D261" s="85"/>
    </row>
    <row r="262" spans="1:4">
      <c r="A262" s="58"/>
      <c r="B262" s="67"/>
      <c r="C262" s="84" t="s">
        <v>688</v>
      </c>
      <c r="D262" s="85"/>
    </row>
    <row r="263" spans="1:4">
      <c r="A263" s="58"/>
      <c r="B263" s="67"/>
      <c r="C263" s="84" t="s">
        <v>414</v>
      </c>
      <c r="D263" s="85"/>
    </row>
    <row r="264" spans="1:4">
      <c r="A264" s="58"/>
      <c r="B264" s="67"/>
      <c r="C264" s="84" t="s">
        <v>415</v>
      </c>
      <c r="D264" s="85"/>
    </row>
    <row r="265" spans="1:4">
      <c r="A265" s="58"/>
      <c r="B265" s="67"/>
      <c r="C265" s="84" t="s">
        <v>683</v>
      </c>
      <c r="D265" s="85"/>
    </row>
    <row r="266" spans="1:4" ht="16.5" thickBot="1">
      <c r="A266" s="58"/>
      <c r="B266" s="67"/>
      <c r="C266" s="84" t="s">
        <v>92</v>
      </c>
      <c r="D266" s="85"/>
    </row>
    <row r="267" spans="1:4">
      <c r="A267" s="58"/>
      <c r="B267" s="66" t="s">
        <v>454</v>
      </c>
      <c r="C267" s="99" t="s">
        <v>694</v>
      </c>
      <c r="D267" s="79" t="s">
        <v>446</v>
      </c>
    </row>
    <row r="268" spans="1:4" ht="32">
      <c r="A268" s="58"/>
      <c r="B268" s="67"/>
      <c r="C268" s="84" t="s">
        <v>695</v>
      </c>
      <c r="D268" s="91" t="s">
        <v>696</v>
      </c>
    </row>
    <row r="269" spans="1:4">
      <c r="A269" s="58"/>
      <c r="B269" s="67"/>
      <c r="C269" s="90" t="s">
        <v>697</v>
      </c>
      <c r="D269" s="85" t="s">
        <v>446</v>
      </c>
    </row>
    <row r="270" spans="1:4" ht="16.5" thickBot="1">
      <c r="A270" s="58"/>
      <c r="B270" s="68"/>
      <c r="C270" s="131" t="s">
        <v>693</v>
      </c>
      <c r="D270" s="86"/>
    </row>
    <row r="271" spans="1:4">
      <c r="A271" s="58"/>
      <c r="B271" s="66" t="s">
        <v>432</v>
      </c>
      <c r="C271" s="60" t="s">
        <v>698</v>
      </c>
      <c r="D271" s="61" t="s">
        <v>446</v>
      </c>
    </row>
    <row r="272" spans="1:4">
      <c r="B272" s="67"/>
      <c r="C272" s="63" t="s">
        <v>699</v>
      </c>
      <c r="D272" s="64"/>
    </row>
    <row r="273" spans="1:4" ht="16.5" thickBot="1">
      <c r="B273" s="68"/>
      <c r="C273" s="131" t="s">
        <v>700</v>
      </c>
      <c r="D273" s="72"/>
    </row>
    <row r="274" spans="1:4">
      <c r="B274" s="66" t="s">
        <v>701</v>
      </c>
      <c r="C274" s="99" t="s">
        <v>694</v>
      </c>
      <c r="D274" s="61" t="s">
        <v>446</v>
      </c>
    </row>
    <row r="275" spans="1:4" ht="32.5" thickBot="1">
      <c r="B275" s="68"/>
      <c r="C275" s="82" t="s">
        <v>695</v>
      </c>
      <c r="D275" s="106" t="s">
        <v>696</v>
      </c>
    </row>
    <row r="276" spans="1:4">
      <c r="B276" s="66" t="s">
        <v>702</v>
      </c>
      <c r="C276" s="80" t="s">
        <v>619</v>
      </c>
      <c r="D276" s="61" t="s">
        <v>446</v>
      </c>
    </row>
    <row r="277" spans="1:4" ht="16.5" thickBot="1">
      <c r="B277" s="68"/>
      <c r="C277" s="131" t="s">
        <v>703</v>
      </c>
      <c r="D277" s="72"/>
    </row>
    <row r="278" spans="1:4">
      <c r="A278" s="58"/>
      <c r="B278" s="66" t="s">
        <v>704</v>
      </c>
      <c r="C278" s="80" t="s">
        <v>689</v>
      </c>
      <c r="D278" s="79" t="s">
        <v>446</v>
      </c>
    </row>
    <row r="279" spans="1:4">
      <c r="A279" s="58"/>
      <c r="B279" s="67"/>
      <c r="C279" s="90" t="s">
        <v>63</v>
      </c>
      <c r="D279" s="85"/>
    </row>
    <row r="280" spans="1:4">
      <c r="A280" s="58"/>
      <c r="B280" s="67"/>
      <c r="C280" s="84" t="s">
        <v>682</v>
      </c>
      <c r="D280" s="85"/>
    </row>
    <row r="281" spans="1:4">
      <c r="A281" s="58"/>
      <c r="B281" s="67"/>
      <c r="C281" s="84" t="s">
        <v>65</v>
      </c>
      <c r="D281" s="85"/>
    </row>
    <row r="282" spans="1:4" ht="16.5" thickBot="1">
      <c r="A282" s="58"/>
      <c r="B282" s="68"/>
      <c r="C282" s="82" t="s">
        <v>683</v>
      </c>
      <c r="D282" s="86"/>
    </row>
    <row r="283" spans="1:4">
      <c r="A283" s="58"/>
      <c r="B283" s="66" t="s">
        <v>705</v>
      </c>
      <c r="C283" s="80" t="s">
        <v>689</v>
      </c>
      <c r="D283" s="79" t="s">
        <v>446</v>
      </c>
    </row>
    <row r="284" spans="1:4">
      <c r="B284" s="67"/>
      <c r="C284" s="90" t="s">
        <v>63</v>
      </c>
      <c r="D284" s="85"/>
    </row>
    <row r="285" spans="1:4">
      <c r="B285" s="67"/>
      <c r="C285" s="84" t="s">
        <v>682</v>
      </c>
      <c r="D285" s="85"/>
    </row>
    <row r="286" spans="1:4">
      <c r="B286" s="67"/>
      <c r="C286" s="84" t="s">
        <v>65</v>
      </c>
      <c r="D286" s="85"/>
    </row>
    <row r="287" spans="1:4" ht="16.5" thickBot="1">
      <c r="B287" s="68"/>
      <c r="C287" s="82" t="s">
        <v>683</v>
      </c>
      <c r="D287" s="86"/>
    </row>
    <row r="288" spans="1:4">
      <c r="B288" s="66" t="s">
        <v>451</v>
      </c>
      <c r="C288" s="99" t="s">
        <v>706</v>
      </c>
      <c r="D288" s="79" t="s">
        <v>446</v>
      </c>
    </row>
    <row r="289" spans="2:4">
      <c r="B289" s="67"/>
      <c r="C289" s="84" t="s">
        <v>707</v>
      </c>
      <c r="D289" s="85"/>
    </row>
    <row r="290" spans="2:4">
      <c r="B290" s="67"/>
      <c r="C290" s="84" t="s">
        <v>708</v>
      </c>
      <c r="D290" s="85"/>
    </row>
    <row r="291" spans="2:4">
      <c r="B291" s="67"/>
      <c r="C291" s="84" t="s">
        <v>63</v>
      </c>
      <c r="D291" s="85"/>
    </row>
    <row r="292" spans="2:4">
      <c r="B292" s="67"/>
      <c r="C292" s="84" t="s">
        <v>682</v>
      </c>
      <c r="D292" s="85"/>
    </row>
    <row r="293" spans="2:4">
      <c r="B293" s="67"/>
      <c r="C293" s="84" t="s">
        <v>65</v>
      </c>
      <c r="D293" s="85"/>
    </row>
    <row r="294" spans="2:4">
      <c r="B294" s="67"/>
      <c r="C294" s="84" t="s">
        <v>709</v>
      </c>
      <c r="D294" s="85"/>
    </row>
    <row r="295" spans="2:4">
      <c r="B295" s="67"/>
      <c r="C295" s="84" t="s">
        <v>710</v>
      </c>
      <c r="D295" s="85"/>
    </row>
    <row r="296" spans="2:4">
      <c r="B296" s="67"/>
      <c r="C296" s="84" t="s">
        <v>69</v>
      </c>
      <c r="D296" s="85"/>
    </row>
    <row r="297" spans="2:4" ht="16.5" thickBot="1">
      <c r="B297" s="68"/>
      <c r="C297" s="84" t="s">
        <v>67</v>
      </c>
      <c r="D297" s="86"/>
    </row>
    <row r="298" spans="2:4" ht="16.5" thickBot="1">
      <c r="B298" s="77" t="s">
        <v>472</v>
      </c>
      <c r="C298" s="56" t="s">
        <v>444</v>
      </c>
      <c r="D298" s="61" t="s">
        <v>445</v>
      </c>
    </row>
    <row r="299" spans="2:4">
      <c r="B299" s="66" t="s">
        <v>522</v>
      </c>
      <c r="C299" s="90" t="s">
        <v>91</v>
      </c>
      <c r="D299" s="79" t="s">
        <v>446</v>
      </c>
    </row>
    <row r="300" spans="2:4">
      <c r="B300" s="67"/>
      <c r="C300" s="90" t="s">
        <v>711</v>
      </c>
      <c r="D300" s="85"/>
    </row>
    <row r="301" spans="2:4">
      <c r="B301" s="67"/>
      <c r="C301" s="90" t="s">
        <v>712</v>
      </c>
      <c r="D301" s="85"/>
    </row>
    <row r="302" spans="2:4">
      <c r="B302" s="67"/>
      <c r="C302" s="90" t="s">
        <v>63</v>
      </c>
      <c r="D302" s="85"/>
    </row>
    <row r="303" spans="2:4">
      <c r="B303" s="67"/>
      <c r="C303" s="84" t="s">
        <v>682</v>
      </c>
      <c r="D303" s="85"/>
    </row>
    <row r="304" spans="2:4">
      <c r="B304" s="67"/>
      <c r="C304" s="84" t="s">
        <v>65</v>
      </c>
      <c r="D304" s="85"/>
    </row>
    <row r="305" spans="2:4" ht="16.5" thickBot="1">
      <c r="B305" s="68"/>
      <c r="C305" s="84" t="s">
        <v>683</v>
      </c>
      <c r="D305" s="86"/>
    </row>
    <row r="306" spans="2:4" ht="16.5" thickBot="1">
      <c r="B306" s="77" t="s">
        <v>453</v>
      </c>
      <c r="C306" s="101" t="s">
        <v>444</v>
      </c>
      <c r="D306" s="61" t="s">
        <v>445</v>
      </c>
    </row>
    <row r="307" spans="2:4">
      <c r="B307" s="66" t="s">
        <v>713</v>
      </c>
      <c r="C307" s="80" t="s">
        <v>68</v>
      </c>
      <c r="D307" s="79" t="s">
        <v>446</v>
      </c>
    </row>
    <row r="308" spans="2:4">
      <c r="B308" s="67"/>
      <c r="C308" s="84" t="s">
        <v>714</v>
      </c>
      <c r="D308" s="85"/>
    </row>
    <row r="309" spans="2:4">
      <c r="B309" s="67"/>
      <c r="C309" s="84" t="s">
        <v>64</v>
      </c>
      <c r="D309" s="85"/>
    </row>
    <row r="310" spans="2:4">
      <c r="B310" s="67"/>
      <c r="C310" s="84" t="s">
        <v>715</v>
      </c>
      <c r="D310" s="85"/>
    </row>
    <row r="311" spans="2:4">
      <c r="B311" s="67"/>
      <c r="C311" s="84" t="s">
        <v>78</v>
      </c>
      <c r="D311" s="85"/>
    </row>
    <row r="312" spans="2:4">
      <c r="B312" s="67"/>
      <c r="C312" s="84" t="s">
        <v>79</v>
      </c>
      <c r="D312" s="85"/>
    </row>
    <row r="313" spans="2:4" ht="32">
      <c r="B313" s="67"/>
      <c r="C313" s="84" t="s">
        <v>716</v>
      </c>
      <c r="D313" s="85"/>
    </row>
    <row r="314" spans="2:4" ht="32">
      <c r="B314" s="67"/>
      <c r="C314" s="84" t="s">
        <v>717</v>
      </c>
      <c r="D314" s="85"/>
    </row>
    <row r="315" spans="2:4">
      <c r="B315" s="67"/>
      <c r="C315" s="87" t="s">
        <v>718</v>
      </c>
      <c r="D315" s="85"/>
    </row>
    <row r="316" spans="2:4" ht="16.5" thickBot="1">
      <c r="B316" s="68"/>
      <c r="C316" s="82" t="s">
        <v>326</v>
      </c>
      <c r="D316" s="86"/>
    </row>
    <row r="317" spans="2:4">
      <c r="B317" s="66" t="s">
        <v>719</v>
      </c>
      <c r="C317" s="80" t="s">
        <v>63</v>
      </c>
      <c r="D317" s="79" t="s">
        <v>446</v>
      </c>
    </row>
    <row r="318" spans="2:4">
      <c r="B318" s="67"/>
      <c r="C318" s="84" t="s">
        <v>682</v>
      </c>
      <c r="D318" s="85"/>
    </row>
    <row r="319" spans="2:4">
      <c r="B319" s="67"/>
      <c r="C319" s="84" t="s">
        <v>65</v>
      </c>
      <c r="D319" s="85"/>
    </row>
    <row r="320" spans="2:4" ht="16.5" thickBot="1">
      <c r="B320" s="68"/>
      <c r="C320" s="84" t="s">
        <v>683</v>
      </c>
      <c r="D320" s="86"/>
    </row>
    <row r="321" spans="2:4" ht="25.4" customHeight="1" thickBot="1">
      <c r="B321" s="132" t="s">
        <v>720</v>
      </c>
      <c r="C321" s="133"/>
      <c r="D321" s="134"/>
    </row>
    <row r="322" spans="2:4">
      <c r="B322" s="66" t="s">
        <v>593</v>
      </c>
      <c r="C322" s="80" t="s">
        <v>721</v>
      </c>
      <c r="D322" s="79" t="s">
        <v>446</v>
      </c>
    </row>
    <row r="323" spans="2:4">
      <c r="B323" s="67"/>
      <c r="C323" s="84" t="s">
        <v>722</v>
      </c>
      <c r="D323" s="85"/>
    </row>
    <row r="324" spans="2:4">
      <c r="B324" s="67"/>
      <c r="C324" s="84" t="s">
        <v>723</v>
      </c>
      <c r="D324" s="85"/>
    </row>
    <row r="325" spans="2:4">
      <c r="B325" s="67"/>
      <c r="C325" s="84" t="s">
        <v>724</v>
      </c>
      <c r="D325" s="85"/>
    </row>
    <row r="326" spans="2:4">
      <c r="B326" s="67"/>
      <c r="C326" s="84" t="s">
        <v>725</v>
      </c>
      <c r="D326" s="85"/>
    </row>
    <row r="327" spans="2:4" ht="16.5" thickBot="1">
      <c r="B327" s="68"/>
      <c r="C327" s="82" t="s">
        <v>726</v>
      </c>
      <c r="D327" s="86"/>
    </row>
    <row r="328" spans="2:4">
      <c r="B328" s="66" t="s">
        <v>467</v>
      </c>
      <c r="C328" s="80" t="s">
        <v>727</v>
      </c>
      <c r="D328" s="79" t="s">
        <v>446</v>
      </c>
    </row>
    <row r="329" spans="2:4">
      <c r="B329" s="67"/>
      <c r="C329" s="84" t="s">
        <v>728</v>
      </c>
      <c r="D329" s="85"/>
    </row>
    <row r="330" spans="2:4">
      <c r="B330" s="67"/>
      <c r="C330" s="84" t="s">
        <v>729</v>
      </c>
      <c r="D330" s="85"/>
    </row>
    <row r="331" spans="2:4">
      <c r="B331" s="67"/>
      <c r="C331" s="84" t="s">
        <v>730</v>
      </c>
      <c r="D331" s="85"/>
    </row>
    <row r="332" spans="2:4">
      <c r="B332" s="67"/>
      <c r="C332" s="84" t="s">
        <v>731</v>
      </c>
      <c r="D332" s="85"/>
    </row>
    <row r="333" spans="2:4">
      <c r="B333" s="67"/>
      <c r="C333" s="84" t="s">
        <v>732</v>
      </c>
      <c r="D333" s="85"/>
    </row>
    <row r="334" spans="2:4">
      <c r="B334" s="67"/>
      <c r="C334" s="135" t="s">
        <v>733</v>
      </c>
      <c r="D334" s="85"/>
    </row>
    <row r="335" spans="2:4" ht="16.5" thickBot="1">
      <c r="B335" s="68"/>
      <c r="C335" s="136" t="s">
        <v>734</v>
      </c>
      <c r="D335" s="86"/>
    </row>
    <row r="336" spans="2:4" ht="16.5" thickBot="1">
      <c r="B336" s="66" t="s">
        <v>735</v>
      </c>
      <c r="C336" s="101" t="s">
        <v>444</v>
      </c>
      <c r="D336" s="61" t="s">
        <v>445</v>
      </c>
    </row>
    <row r="337" spans="2:4" ht="16.5" thickBot="1">
      <c r="B337" s="66" t="s">
        <v>447</v>
      </c>
      <c r="C337" s="52" t="s">
        <v>60</v>
      </c>
      <c r="D337" s="61" t="s">
        <v>446</v>
      </c>
    </row>
    <row r="338" spans="2:4">
      <c r="B338" s="66" t="s">
        <v>448</v>
      </c>
      <c r="C338" s="80" t="s">
        <v>737</v>
      </c>
      <c r="D338" s="79" t="s">
        <v>446</v>
      </c>
    </row>
    <row r="339" spans="2:4" ht="16.5" thickBot="1">
      <c r="B339" s="68"/>
      <c r="C339" s="82" t="s">
        <v>736</v>
      </c>
      <c r="D339" s="86"/>
    </row>
    <row r="340" spans="2:4" ht="16.5" thickBot="1">
      <c r="B340" s="77" t="s">
        <v>454</v>
      </c>
      <c r="C340" s="99" t="s">
        <v>736</v>
      </c>
      <c r="D340" s="61" t="s">
        <v>446</v>
      </c>
    </row>
    <row r="341" spans="2:4" ht="16.5" thickBot="1">
      <c r="B341" s="77" t="s">
        <v>461</v>
      </c>
      <c r="C341" s="99" t="s">
        <v>736</v>
      </c>
      <c r="D341" s="61" t="s">
        <v>446</v>
      </c>
    </row>
    <row r="342" spans="2:4" ht="16.5" thickBot="1">
      <c r="B342" s="67" t="s">
        <v>473</v>
      </c>
      <c r="C342" s="99" t="s">
        <v>736</v>
      </c>
      <c r="D342" s="61" t="s">
        <v>446</v>
      </c>
    </row>
    <row r="343" spans="2:4" ht="25.4" customHeight="1" thickBot="1">
      <c r="B343" s="73" t="s">
        <v>738</v>
      </c>
      <c r="C343" s="74"/>
      <c r="D343" s="75"/>
    </row>
    <row r="344" spans="2:4" ht="16.5" thickBot="1">
      <c r="B344" s="66" t="s">
        <v>486</v>
      </c>
      <c r="C344" s="101" t="s">
        <v>444</v>
      </c>
      <c r="D344" s="61" t="s">
        <v>445</v>
      </c>
    </row>
    <row r="345" spans="2:4">
      <c r="B345" s="66" t="s">
        <v>447</v>
      </c>
      <c r="C345" s="144" t="s">
        <v>37</v>
      </c>
      <c r="D345" s="61" t="s">
        <v>446</v>
      </c>
    </row>
    <row r="346" spans="2:4">
      <c r="B346" s="67"/>
      <c r="C346" s="139" t="s">
        <v>744</v>
      </c>
      <c r="D346" s="64"/>
    </row>
    <row r="347" spans="2:4">
      <c r="B347" s="67"/>
      <c r="C347" s="139" t="s">
        <v>740</v>
      </c>
      <c r="D347" s="64"/>
    </row>
    <row r="348" spans="2:4">
      <c r="B348" s="67"/>
      <c r="C348" s="141" t="s">
        <v>741</v>
      </c>
      <c r="D348" s="64"/>
    </row>
    <row r="349" spans="2:4">
      <c r="B349" s="67"/>
      <c r="C349" s="142" t="s">
        <v>745</v>
      </c>
      <c r="D349" s="64"/>
    </row>
    <row r="350" spans="2:4">
      <c r="B350" s="67"/>
      <c r="C350" s="141" t="s">
        <v>742</v>
      </c>
      <c r="D350" s="64"/>
    </row>
    <row r="351" spans="2:4" ht="16.5" thickBot="1">
      <c r="B351" s="68"/>
      <c r="C351" s="140" t="s">
        <v>743</v>
      </c>
      <c r="D351" s="72"/>
    </row>
    <row r="352" spans="2:4">
      <c r="B352" s="66" t="s">
        <v>752</v>
      </c>
      <c r="C352" s="145" t="s">
        <v>753</v>
      </c>
      <c r="D352" s="61" t="s">
        <v>446</v>
      </c>
    </row>
    <row r="353" spans="2:4">
      <c r="B353" s="67"/>
      <c r="C353" s="8" t="s">
        <v>746</v>
      </c>
      <c r="D353" s="64"/>
    </row>
    <row r="354" spans="2:4">
      <c r="B354" s="67"/>
      <c r="C354" s="8" t="s">
        <v>2</v>
      </c>
      <c r="D354" s="64"/>
    </row>
    <row r="355" spans="2:4">
      <c r="B355" s="67"/>
      <c r="C355" s="8" t="s">
        <v>747</v>
      </c>
      <c r="D355" s="64"/>
    </row>
    <row r="356" spans="2:4">
      <c r="B356" s="67"/>
      <c r="C356" s="8" t="s">
        <v>754</v>
      </c>
      <c r="D356" s="64"/>
    </row>
    <row r="357" spans="2:4">
      <c r="B357" s="67"/>
      <c r="C357" s="8" t="s">
        <v>749</v>
      </c>
      <c r="D357" s="64"/>
    </row>
    <row r="358" spans="2:4">
      <c r="B358" s="67"/>
      <c r="C358" s="8" t="s">
        <v>3</v>
      </c>
      <c r="D358" s="64"/>
    </row>
    <row r="359" spans="2:4">
      <c r="B359" s="67"/>
      <c r="C359" s="8" t="s">
        <v>750</v>
      </c>
      <c r="D359" s="64"/>
    </row>
    <row r="360" spans="2:4">
      <c r="B360" s="67"/>
      <c r="C360" s="8" t="s">
        <v>353</v>
      </c>
      <c r="D360" s="64"/>
    </row>
    <row r="361" spans="2:4">
      <c r="B361" s="67"/>
      <c r="C361" s="143" t="s">
        <v>739</v>
      </c>
      <c r="D361" s="64"/>
    </row>
    <row r="362" spans="2:4">
      <c r="B362" s="67"/>
      <c r="C362" s="139" t="s">
        <v>740</v>
      </c>
      <c r="D362" s="64"/>
    </row>
    <row r="363" spans="2:4">
      <c r="B363" s="67"/>
      <c r="C363" s="141" t="s">
        <v>741</v>
      </c>
      <c r="D363" s="64"/>
    </row>
    <row r="364" spans="2:4">
      <c r="B364" s="67"/>
      <c r="C364" s="142" t="s">
        <v>745</v>
      </c>
      <c r="D364" s="64"/>
    </row>
    <row r="365" spans="2:4">
      <c r="B365" s="67"/>
      <c r="C365" s="141" t="s">
        <v>742</v>
      </c>
      <c r="D365" s="64"/>
    </row>
    <row r="366" spans="2:4">
      <c r="B366" s="67"/>
      <c r="C366" s="141" t="s">
        <v>743</v>
      </c>
      <c r="D366" s="64"/>
    </row>
    <row r="367" spans="2:4">
      <c r="B367" s="67"/>
      <c r="C367" s="8" t="s">
        <v>127</v>
      </c>
      <c r="D367" s="64"/>
    </row>
    <row r="368" spans="2:4">
      <c r="B368" s="67"/>
      <c r="C368" s="8" t="s">
        <v>755</v>
      </c>
      <c r="D368" s="64"/>
    </row>
    <row r="369" spans="1:4">
      <c r="B369" s="67"/>
      <c r="C369" s="8" t="s">
        <v>756</v>
      </c>
      <c r="D369" s="64"/>
    </row>
    <row r="370" spans="1:4" ht="16.5" thickBot="1">
      <c r="B370" s="67"/>
      <c r="C370" s="148" t="s">
        <v>757</v>
      </c>
      <c r="D370" s="64"/>
    </row>
    <row r="371" spans="1:4">
      <c r="B371" s="104" t="s">
        <v>461</v>
      </c>
      <c r="C371" s="151" t="s">
        <v>762</v>
      </c>
      <c r="D371" s="61" t="s">
        <v>446</v>
      </c>
    </row>
    <row r="372" spans="1:4">
      <c r="A372" s="58"/>
      <c r="B372" s="93"/>
      <c r="C372" s="146" t="s">
        <v>763</v>
      </c>
      <c r="D372" s="64"/>
    </row>
    <row r="373" spans="1:4">
      <c r="A373" s="58"/>
      <c r="B373" s="93"/>
      <c r="C373" s="146" t="s">
        <v>764</v>
      </c>
      <c r="D373" s="64"/>
    </row>
    <row r="374" spans="1:4">
      <c r="A374" s="58"/>
      <c r="B374" s="93"/>
      <c r="C374" s="146" t="s">
        <v>765</v>
      </c>
      <c r="D374" s="64"/>
    </row>
    <row r="375" spans="1:4">
      <c r="A375" s="58"/>
      <c r="B375" s="93"/>
      <c r="C375" s="146" t="s">
        <v>766</v>
      </c>
      <c r="D375" s="64"/>
    </row>
    <row r="376" spans="1:4">
      <c r="A376" s="58"/>
      <c r="B376" s="93"/>
      <c r="C376" s="8" t="s">
        <v>767</v>
      </c>
      <c r="D376" s="64"/>
    </row>
    <row r="377" spans="1:4">
      <c r="A377" s="58"/>
      <c r="B377" s="93"/>
      <c r="C377" s="108" t="s">
        <v>758</v>
      </c>
      <c r="D377" s="64"/>
    </row>
    <row r="378" spans="1:4">
      <c r="A378" s="58"/>
      <c r="B378" s="93"/>
      <c r="C378" s="108" t="s">
        <v>768</v>
      </c>
      <c r="D378" s="64"/>
    </row>
    <row r="379" spans="1:4">
      <c r="A379" s="58"/>
      <c r="B379" s="93"/>
      <c r="C379" s="108" t="s">
        <v>769</v>
      </c>
      <c r="D379" s="64"/>
    </row>
    <row r="380" spans="1:4">
      <c r="A380" s="58"/>
      <c r="B380" s="93"/>
      <c r="C380" s="108" t="s">
        <v>770</v>
      </c>
      <c r="D380" s="64"/>
    </row>
    <row r="381" spans="1:4">
      <c r="A381" s="58"/>
      <c r="B381" s="93"/>
      <c r="C381" s="108" t="s">
        <v>378</v>
      </c>
      <c r="D381" s="64"/>
    </row>
    <row r="382" spans="1:4">
      <c r="A382" s="58"/>
      <c r="B382" s="93"/>
      <c r="C382" s="150" t="s">
        <v>759</v>
      </c>
      <c r="D382" s="112"/>
    </row>
    <row r="383" spans="1:4" ht="32">
      <c r="A383" s="58"/>
      <c r="B383" s="93"/>
      <c r="C383" s="63" t="s">
        <v>771</v>
      </c>
      <c r="D383" s="107" t="s">
        <v>772</v>
      </c>
    </row>
    <row r="384" spans="1:4" ht="32">
      <c r="A384" s="58"/>
      <c r="B384" s="93"/>
      <c r="C384" s="63" t="s">
        <v>760</v>
      </c>
      <c r="D384" s="107" t="s">
        <v>773</v>
      </c>
    </row>
    <row r="385" spans="1:4" ht="32">
      <c r="A385" s="58"/>
      <c r="B385" s="93"/>
      <c r="C385" s="63" t="s">
        <v>579</v>
      </c>
      <c r="D385" s="107" t="s">
        <v>774</v>
      </c>
    </row>
    <row r="386" spans="1:4" ht="32.5" thickBot="1">
      <c r="A386" s="58"/>
      <c r="B386" s="105"/>
      <c r="C386" s="130" t="s">
        <v>578</v>
      </c>
      <c r="D386" s="64" t="s">
        <v>761</v>
      </c>
    </row>
    <row r="387" spans="1:4">
      <c r="A387" s="58"/>
      <c r="B387" s="104" t="s">
        <v>449</v>
      </c>
      <c r="C387" s="151" t="s">
        <v>775</v>
      </c>
      <c r="D387" s="61" t="s">
        <v>446</v>
      </c>
    </row>
    <row r="388" spans="1:4">
      <c r="A388" s="58"/>
      <c r="B388" s="93"/>
      <c r="C388" s="8" t="s">
        <v>746</v>
      </c>
      <c r="D388" s="64"/>
    </row>
    <row r="389" spans="1:4">
      <c r="A389" s="58"/>
      <c r="B389" s="93"/>
      <c r="C389" s="8" t="s">
        <v>2</v>
      </c>
      <c r="D389" s="64"/>
    </row>
    <row r="390" spans="1:4">
      <c r="B390" s="93"/>
      <c r="C390" s="8" t="s">
        <v>747</v>
      </c>
      <c r="D390" s="64"/>
    </row>
    <row r="391" spans="1:4">
      <c r="B391" s="93"/>
      <c r="C391" s="8" t="s">
        <v>748</v>
      </c>
      <c r="D391" s="64"/>
    </row>
    <row r="392" spans="1:4">
      <c r="B392" s="93"/>
      <c r="C392" s="8" t="s">
        <v>749</v>
      </c>
      <c r="D392" s="64"/>
    </row>
    <row r="393" spans="1:4">
      <c r="B393" s="93"/>
      <c r="C393" s="8" t="s">
        <v>3</v>
      </c>
      <c r="D393" s="64"/>
    </row>
    <row r="394" spans="1:4">
      <c r="B394" s="93"/>
      <c r="C394" s="8" t="s">
        <v>750</v>
      </c>
      <c r="D394" s="64"/>
    </row>
    <row r="395" spans="1:4">
      <c r="B395" s="93"/>
      <c r="C395" s="8" t="s">
        <v>750</v>
      </c>
      <c r="D395" s="64"/>
    </row>
    <row r="396" spans="1:4">
      <c r="B396" s="93"/>
      <c r="C396" s="148" t="s">
        <v>248</v>
      </c>
      <c r="D396" s="64"/>
    </row>
    <row r="397" spans="1:4">
      <c r="B397" s="93"/>
      <c r="C397" s="139" t="s">
        <v>739</v>
      </c>
      <c r="D397" s="64"/>
    </row>
    <row r="398" spans="1:4">
      <c r="B398" s="93"/>
      <c r="C398" s="139" t="s">
        <v>740</v>
      </c>
      <c r="D398" s="64"/>
    </row>
    <row r="399" spans="1:4">
      <c r="B399" s="93"/>
      <c r="C399" s="141" t="s">
        <v>741</v>
      </c>
      <c r="D399" s="64"/>
    </row>
    <row r="400" spans="1:4">
      <c r="B400" s="93"/>
      <c r="C400" s="142" t="s">
        <v>745</v>
      </c>
      <c r="D400" s="64"/>
    </row>
    <row r="401" spans="2:4">
      <c r="B401" s="93"/>
      <c r="C401" s="149" t="s">
        <v>742</v>
      </c>
      <c r="D401" s="112"/>
    </row>
    <row r="402" spans="2:4" ht="64.5" thickBot="1">
      <c r="B402" s="105"/>
      <c r="C402" s="147" t="s">
        <v>706</v>
      </c>
      <c r="D402" s="152" t="s">
        <v>776</v>
      </c>
    </row>
    <row r="403" spans="2:4">
      <c r="B403" s="104" t="s">
        <v>450</v>
      </c>
      <c r="C403" s="151" t="s">
        <v>775</v>
      </c>
      <c r="D403" s="61" t="s">
        <v>446</v>
      </c>
    </row>
    <row r="404" spans="2:4">
      <c r="B404" s="93"/>
      <c r="C404" s="8" t="s">
        <v>746</v>
      </c>
      <c r="D404" s="64"/>
    </row>
    <row r="405" spans="2:4">
      <c r="B405" s="93"/>
      <c r="C405" s="8" t="s">
        <v>2</v>
      </c>
      <c r="D405" s="64"/>
    </row>
    <row r="406" spans="2:4">
      <c r="B406" s="93"/>
      <c r="C406" s="8" t="s">
        <v>747</v>
      </c>
      <c r="D406" s="64"/>
    </row>
    <row r="407" spans="2:4">
      <c r="B407" s="93"/>
      <c r="C407" s="8" t="s">
        <v>748</v>
      </c>
      <c r="D407" s="64"/>
    </row>
    <row r="408" spans="2:4">
      <c r="B408" s="93"/>
      <c r="C408" s="8" t="s">
        <v>749</v>
      </c>
      <c r="D408" s="64"/>
    </row>
    <row r="409" spans="2:4">
      <c r="B409" s="93"/>
      <c r="C409" s="8" t="s">
        <v>3</v>
      </c>
      <c r="D409" s="64"/>
    </row>
    <row r="410" spans="2:4">
      <c r="B410" s="93"/>
      <c r="C410" s="8" t="s">
        <v>750</v>
      </c>
      <c r="D410" s="64"/>
    </row>
    <row r="411" spans="2:4">
      <c r="B411" s="93"/>
      <c r="C411" s="8" t="s">
        <v>750</v>
      </c>
      <c r="D411" s="64"/>
    </row>
    <row r="412" spans="2:4">
      <c r="B412" s="93"/>
      <c r="C412" s="8" t="s">
        <v>751</v>
      </c>
      <c r="D412" s="64"/>
    </row>
    <row r="413" spans="2:4">
      <c r="B413" s="93"/>
      <c r="C413" s="143" t="s">
        <v>739</v>
      </c>
      <c r="D413" s="64"/>
    </row>
    <row r="414" spans="2:4">
      <c r="B414" s="93"/>
      <c r="C414" s="139" t="s">
        <v>740</v>
      </c>
      <c r="D414" s="64"/>
    </row>
    <row r="415" spans="2:4">
      <c r="B415" s="93"/>
      <c r="C415" s="141" t="s">
        <v>741</v>
      </c>
      <c r="D415" s="64"/>
    </row>
    <row r="416" spans="2:4">
      <c r="B416" s="93"/>
      <c r="C416" s="142" t="s">
        <v>745</v>
      </c>
      <c r="D416" s="64"/>
    </row>
    <row r="417" spans="2:4">
      <c r="B417" s="93"/>
      <c r="C417" s="149" t="s">
        <v>742</v>
      </c>
      <c r="D417" s="112"/>
    </row>
    <row r="418" spans="2:4" ht="64.5" thickBot="1">
      <c r="B418" s="105"/>
      <c r="C418" s="147" t="s">
        <v>706</v>
      </c>
      <c r="D418" s="152" t="s">
        <v>777</v>
      </c>
    </row>
    <row r="419" spans="2:4">
      <c r="B419" s="66" t="s">
        <v>451</v>
      </c>
      <c r="C419" s="144" t="s">
        <v>739</v>
      </c>
      <c r="D419" s="61" t="s">
        <v>497</v>
      </c>
    </row>
    <row r="420" spans="2:4">
      <c r="B420" s="67"/>
      <c r="C420" s="139" t="s">
        <v>740</v>
      </c>
      <c r="D420" s="64"/>
    </row>
    <row r="421" spans="2:4">
      <c r="B421" s="67"/>
      <c r="C421" s="141" t="s">
        <v>741</v>
      </c>
      <c r="D421" s="64"/>
    </row>
    <row r="422" spans="2:4">
      <c r="B422" s="67"/>
      <c r="C422" s="142" t="s">
        <v>745</v>
      </c>
      <c r="D422" s="64"/>
    </row>
    <row r="423" spans="2:4">
      <c r="B423" s="67"/>
      <c r="C423" s="141" t="s">
        <v>742</v>
      </c>
      <c r="D423" s="64"/>
    </row>
    <row r="424" spans="2:4" ht="16.5" thickBot="1">
      <c r="B424" s="68"/>
      <c r="C424" s="140" t="s">
        <v>743</v>
      </c>
      <c r="D424" s="72"/>
    </row>
    <row r="425" spans="2:4">
      <c r="B425" s="66" t="s">
        <v>522</v>
      </c>
      <c r="C425" s="144" t="s">
        <v>739</v>
      </c>
      <c r="D425" s="61" t="s">
        <v>497</v>
      </c>
    </row>
    <row r="426" spans="2:4">
      <c r="B426" s="67"/>
      <c r="C426" s="139" t="s">
        <v>740</v>
      </c>
      <c r="D426" s="64"/>
    </row>
    <row r="427" spans="2:4">
      <c r="B427" s="67"/>
      <c r="C427" s="141" t="s">
        <v>741</v>
      </c>
      <c r="D427" s="64"/>
    </row>
    <row r="428" spans="2:4">
      <c r="B428" s="67"/>
      <c r="C428" s="142" t="s">
        <v>745</v>
      </c>
      <c r="D428" s="64"/>
    </row>
    <row r="429" spans="2:4">
      <c r="B429" s="67"/>
      <c r="C429" s="141" t="s">
        <v>742</v>
      </c>
      <c r="D429" s="64"/>
    </row>
    <row r="430" spans="2:4" ht="16.5" thickBot="1">
      <c r="B430" s="68"/>
      <c r="C430" s="140" t="s">
        <v>743</v>
      </c>
      <c r="D430" s="72"/>
    </row>
    <row r="431" spans="2:4" ht="25.4" customHeight="1" thickBot="1">
      <c r="B431" s="73" t="s">
        <v>778</v>
      </c>
      <c r="C431" s="74"/>
      <c r="D431" s="75"/>
    </row>
    <row r="432" spans="2:4">
      <c r="B432" s="66" t="s">
        <v>487</v>
      </c>
      <c r="C432" s="137" t="s">
        <v>779</v>
      </c>
      <c r="D432" s="61" t="s">
        <v>446</v>
      </c>
    </row>
    <row r="433" spans="2:4" ht="16.5" thickBot="1">
      <c r="B433" s="68"/>
      <c r="C433" s="136" t="s">
        <v>780</v>
      </c>
      <c r="D433" s="72"/>
    </row>
    <row r="434" spans="2:4">
      <c r="B434" s="66" t="s">
        <v>781</v>
      </c>
      <c r="C434" s="137" t="s">
        <v>782</v>
      </c>
      <c r="D434" s="61" t="s">
        <v>446</v>
      </c>
    </row>
    <row r="435" spans="2:4" ht="16.5" thickBot="1">
      <c r="B435" s="68"/>
      <c r="C435" s="136" t="s">
        <v>783</v>
      </c>
      <c r="D435" s="72"/>
    </row>
    <row r="436" spans="2:4">
      <c r="B436" s="66" t="s">
        <v>597</v>
      </c>
      <c r="C436" s="151" t="s">
        <v>786</v>
      </c>
      <c r="D436" s="61" t="s">
        <v>446</v>
      </c>
    </row>
    <row r="437" spans="2:4">
      <c r="B437" s="67"/>
      <c r="C437" s="8" t="s">
        <v>787</v>
      </c>
      <c r="D437" s="64"/>
    </row>
    <row r="438" spans="2:4">
      <c r="B438" s="67"/>
      <c r="C438" s="8" t="s">
        <v>784</v>
      </c>
      <c r="D438" s="64"/>
    </row>
    <row r="439" spans="2:4">
      <c r="B439" s="67"/>
      <c r="C439" s="8" t="s">
        <v>788</v>
      </c>
      <c r="D439" s="64"/>
    </row>
    <row r="440" spans="2:4">
      <c r="B440" s="67"/>
      <c r="C440" s="8" t="s">
        <v>789</v>
      </c>
      <c r="D440" s="64"/>
    </row>
    <row r="441" spans="2:4">
      <c r="B441" s="67"/>
      <c r="C441" s="8" t="s">
        <v>790</v>
      </c>
      <c r="D441" s="64"/>
    </row>
    <row r="442" spans="2:4">
      <c r="B442" s="67"/>
      <c r="C442" s="8" t="s">
        <v>791</v>
      </c>
      <c r="D442" s="64"/>
    </row>
    <row r="443" spans="2:4" ht="16.5" thickBot="1">
      <c r="B443" s="68"/>
      <c r="C443" s="148" t="s">
        <v>792</v>
      </c>
      <c r="D443" s="72"/>
    </row>
    <row r="444" spans="2:4">
      <c r="B444" s="66" t="s">
        <v>428</v>
      </c>
      <c r="C444" s="151" t="s">
        <v>793</v>
      </c>
      <c r="D444" s="61" t="s">
        <v>446</v>
      </c>
    </row>
    <row r="445" spans="2:4">
      <c r="B445" s="67"/>
      <c r="C445" s="138" t="s">
        <v>794</v>
      </c>
      <c r="D445" s="64"/>
    </row>
    <row r="446" spans="2:4">
      <c r="B446" s="67"/>
      <c r="C446" s="7" t="s">
        <v>795</v>
      </c>
      <c r="D446" s="64"/>
    </row>
    <row r="447" spans="2:4" ht="16.5" thickBot="1">
      <c r="B447" s="67"/>
      <c r="C447" s="110" t="s">
        <v>796</v>
      </c>
      <c r="D447" s="64"/>
    </row>
    <row r="448" spans="2:4">
      <c r="B448" s="66" t="s">
        <v>429</v>
      </c>
      <c r="C448" s="151" t="s">
        <v>797</v>
      </c>
      <c r="D448" s="61" t="s">
        <v>446</v>
      </c>
    </row>
    <row r="449" spans="1:4">
      <c r="B449" s="67"/>
      <c r="C449" s="141" t="s">
        <v>793</v>
      </c>
      <c r="D449" s="64"/>
    </row>
    <row r="450" spans="1:4" ht="32">
      <c r="B450" s="67"/>
      <c r="C450" s="95" t="s">
        <v>798</v>
      </c>
      <c r="D450" s="64"/>
    </row>
    <row r="451" spans="1:4">
      <c r="B451" s="67"/>
      <c r="C451" s="8" t="s">
        <v>794</v>
      </c>
      <c r="D451" s="64"/>
    </row>
    <row r="452" spans="1:4">
      <c r="B452" s="67"/>
      <c r="C452" s="7" t="s">
        <v>795</v>
      </c>
      <c r="D452" s="64"/>
    </row>
    <row r="453" spans="1:4" ht="16.5" thickBot="1">
      <c r="B453" s="67"/>
      <c r="C453" s="110" t="s">
        <v>796</v>
      </c>
      <c r="D453" s="64"/>
    </row>
    <row r="454" spans="1:4">
      <c r="B454" s="66" t="s">
        <v>454</v>
      </c>
      <c r="C454" s="151" t="s">
        <v>800</v>
      </c>
      <c r="D454" s="61" t="s">
        <v>446</v>
      </c>
    </row>
    <row r="455" spans="1:4" ht="32">
      <c r="B455" s="67"/>
      <c r="C455" s="8" t="s">
        <v>801</v>
      </c>
      <c r="D455" s="107" t="s">
        <v>802</v>
      </c>
    </row>
    <row r="456" spans="1:4">
      <c r="B456" s="67"/>
      <c r="C456" s="8" t="s">
        <v>803</v>
      </c>
      <c r="D456" s="64" t="s">
        <v>446</v>
      </c>
    </row>
    <row r="457" spans="1:4">
      <c r="B457" s="67"/>
      <c r="C457" s="8" t="s">
        <v>799</v>
      </c>
      <c r="D457" s="64"/>
    </row>
    <row r="458" spans="1:4">
      <c r="B458" s="67"/>
      <c r="C458" s="7" t="s">
        <v>795</v>
      </c>
      <c r="D458" s="64"/>
    </row>
    <row r="459" spans="1:4" ht="16.5" thickBot="1">
      <c r="B459" s="67"/>
      <c r="C459" s="110" t="s">
        <v>796</v>
      </c>
      <c r="D459" s="64"/>
    </row>
    <row r="460" spans="1:4">
      <c r="A460" s="58"/>
      <c r="B460" s="66" t="s">
        <v>432</v>
      </c>
      <c r="C460" s="151" t="s">
        <v>804</v>
      </c>
      <c r="D460" s="61" t="s">
        <v>446</v>
      </c>
    </row>
    <row r="461" spans="1:4">
      <c r="A461" s="58"/>
      <c r="B461" s="67"/>
      <c r="C461" s="8" t="s">
        <v>805</v>
      </c>
      <c r="D461" s="64"/>
    </row>
    <row r="462" spans="1:4">
      <c r="B462" s="67"/>
      <c r="C462" s="8" t="s">
        <v>806</v>
      </c>
      <c r="D462" s="64"/>
    </row>
    <row r="463" spans="1:4">
      <c r="B463" s="67"/>
      <c r="C463" s="8" t="s">
        <v>799</v>
      </c>
      <c r="D463" s="64"/>
    </row>
    <row r="464" spans="1:4">
      <c r="B464" s="67"/>
      <c r="C464" s="8" t="s">
        <v>807</v>
      </c>
      <c r="D464" s="64"/>
    </row>
    <row r="465" spans="2:4" ht="16.5" thickBot="1">
      <c r="B465" s="67"/>
      <c r="C465" s="110" t="s">
        <v>796</v>
      </c>
      <c r="D465" s="64"/>
    </row>
    <row r="466" spans="2:4">
      <c r="B466" s="66" t="s">
        <v>433</v>
      </c>
      <c r="C466" s="151" t="s">
        <v>800</v>
      </c>
      <c r="D466" s="61" t="s">
        <v>446</v>
      </c>
    </row>
    <row r="467" spans="2:4" ht="32.5" thickBot="1">
      <c r="B467" s="68"/>
      <c r="C467" s="148" t="s">
        <v>801</v>
      </c>
      <c r="D467" s="106" t="s">
        <v>808</v>
      </c>
    </row>
    <row r="468" spans="2:4">
      <c r="B468" s="66" t="s">
        <v>434</v>
      </c>
      <c r="C468" s="151" t="s">
        <v>809</v>
      </c>
      <c r="D468" s="61" t="s">
        <v>446</v>
      </c>
    </row>
    <row r="469" spans="2:4">
      <c r="B469" s="67"/>
      <c r="C469" s="8" t="s">
        <v>805</v>
      </c>
      <c r="D469" s="64"/>
    </row>
    <row r="470" spans="2:4" ht="16.5" thickBot="1">
      <c r="B470" s="68"/>
      <c r="C470" s="148" t="s">
        <v>810</v>
      </c>
      <c r="D470" s="72"/>
    </row>
    <row r="471" spans="2:4" ht="32.5" thickBot="1">
      <c r="B471" s="66" t="s">
        <v>811</v>
      </c>
      <c r="C471" s="145" t="s">
        <v>793</v>
      </c>
      <c r="D471" s="61" t="s">
        <v>446</v>
      </c>
    </row>
    <row r="472" spans="2:4">
      <c r="B472" s="66" t="s">
        <v>812</v>
      </c>
      <c r="C472" s="137" t="s">
        <v>813</v>
      </c>
      <c r="D472" s="61" t="s">
        <v>446</v>
      </c>
    </row>
    <row r="473" spans="2:4" ht="16.5" thickBot="1">
      <c r="B473" s="68"/>
      <c r="C473" s="136" t="s">
        <v>814</v>
      </c>
      <c r="D473" s="72"/>
    </row>
    <row r="474" spans="2:4">
      <c r="B474" s="66" t="s">
        <v>815</v>
      </c>
      <c r="C474" s="137" t="s">
        <v>793</v>
      </c>
      <c r="D474" s="61" t="s">
        <v>446</v>
      </c>
    </row>
    <row r="475" spans="2:4">
      <c r="B475" s="67"/>
      <c r="C475" s="138" t="s">
        <v>816</v>
      </c>
      <c r="D475" s="64"/>
    </row>
    <row r="476" spans="2:4" ht="16.5" thickBot="1">
      <c r="B476" s="68"/>
      <c r="C476" s="138" t="s">
        <v>817</v>
      </c>
      <c r="D476" s="72"/>
    </row>
    <row r="477" spans="2:4" ht="16.5" thickBot="1">
      <c r="B477" s="77" t="s">
        <v>531</v>
      </c>
      <c r="C477" s="56" t="s">
        <v>444</v>
      </c>
      <c r="D477" s="57" t="s">
        <v>445</v>
      </c>
    </row>
    <row r="478" spans="2:4" ht="25.4" customHeight="1" thickBot="1">
      <c r="B478" s="73" t="s">
        <v>818</v>
      </c>
      <c r="C478" s="74"/>
      <c r="D478" s="75"/>
    </row>
    <row r="479" spans="2:4" ht="33" customHeight="1">
      <c r="B479" s="66" t="s">
        <v>489</v>
      </c>
      <c r="C479" s="153" t="s">
        <v>819</v>
      </c>
      <c r="D479" s="61" t="s">
        <v>820</v>
      </c>
    </row>
    <row r="480" spans="2:4">
      <c r="B480" s="67"/>
      <c r="C480" s="110" t="s">
        <v>821</v>
      </c>
      <c r="D480" s="64"/>
    </row>
    <row r="481" spans="2:4">
      <c r="B481" s="67"/>
      <c r="C481" s="110" t="s">
        <v>822</v>
      </c>
      <c r="D481" s="64"/>
    </row>
    <row r="482" spans="2:4" ht="16.5" thickBot="1">
      <c r="B482" s="68"/>
      <c r="C482" s="111" t="s">
        <v>62</v>
      </c>
      <c r="D482" s="72"/>
    </row>
    <row r="483" spans="2:4" ht="16.5" thickBot="1">
      <c r="B483" s="77" t="s">
        <v>823</v>
      </c>
      <c r="C483" s="56" t="s">
        <v>444</v>
      </c>
      <c r="D483" s="57" t="s">
        <v>445</v>
      </c>
    </row>
    <row r="484" spans="2:4" ht="16.5" thickBot="1">
      <c r="B484" s="77" t="s">
        <v>494</v>
      </c>
      <c r="C484" s="56" t="s">
        <v>444</v>
      </c>
      <c r="D484" s="57" t="s">
        <v>445</v>
      </c>
    </row>
    <row r="485" spans="2:4">
      <c r="B485" s="66" t="s">
        <v>448</v>
      </c>
      <c r="C485" s="154" t="s">
        <v>825</v>
      </c>
      <c r="D485" s="61" t="s">
        <v>824</v>
      </c>
    </row>
    <row r="486" spans="2:4">
      <c r="B486" s="67"/>
      <c r="C486" s="63" t="s">
        <v>826</v>
      </c>
      <c r="D486" s="64"/>
    </row>
    <row r="487" spans="2:4">
      <c r="B487" s="67"/>
      <c r="C487" s="155" t="s">
        <v>827</v>
      </c>
      <c r="D487" s="64"/>
    </row>
    <row r="488" spans="2:4">
      <c r="B488" s="67"/>
      <c r="C488" s="69" t="s">
        <v>828</v>
      </c>
      <c r="D488" s="64"/>
    </row>
    <row r="489" spans="2:4">
      <c r="B489" s="67"/>
      <c r="C489" s="69" t="s">
        <v>829</v>
      </c>
      <c r="D489" s="64"/>
    </row>
    <row r="490" spans="2:4">
      <c r="B490" s="67"/>
      <c r="C490" s="69" t="s">
        <v>830</v>
      </c>
      <c r="D490" s="64"/>
    </row>
    <row r="491" spans="2:4">
      <c r="B491" s="67"/>
      <c r="C491" s="63" t="s">
        <v>831</v>
      </c>
      <c r="D491" s="64"/>
    </row>
    <row r="492" spans="2:4">
      <c r="B492" s="67"/>
      <c r="C492" s="63" t="s">
        <v>832</v>
      </c>
      <c r="D492" s="64"/>
    </row>
    <row r="493" spans="2:4">
      <c r="B493" s="67"/>
      <c r="C493" s="63" t="s">
        <v>833</v>
      </c>
      <c r="D493" s="64"/>
    </row>
    <row r="494" spans="2:4">
      <c r="B494" s="67"/>
      <c r="C494" s="63" t="s">
        <v>834</v>
      </c>
      <c r="D494" s="64"/>
    </row>
    <row r="495" spans="2:4">
      <c r="B495" s="67"/>
      <c r="C495" s="63" t="s">
        <v>835</v>
      </c>
      <c r="D495" s="64"/>
    </row>
    <row r="496" spans="2:4">
      <c r="B496" s="67"/>
      <c r="C496" s="63" t="s">
        <v>517</v>
      </c>
      <c r="D496" s="112"/>
    </row>
    <row r="497" spans="2:4">
      <c r="B497" s="67"/>
      <c r="C497" s="63" t="s">
        <v>836</v>
      </c>
      <c r="D497" s="109" t="s">
        <v>446</v>
      </c>
    </row>
    <row r="498" spans="2:4">
      <c r="B498" s="67"/>
      <c r="C498" s="155" t="s">
        <v>837</v>
      </c>
      <c r="D498" s="64"/>
    </row>
    <row r="499" spans="2:4">
      <c r="B499" s="67"/>
      <c r="C499" s="69" t="s">
        <v>838</v>
      </c>
      <c r="D499" s="64"/>
    </row>
    <row r="500" spans="2:4">
      <c r="B500" s="67"/>
      <c r="C500" s="63" t="s">
        <v>839</v>
      </c>
      <c r="D500" s="64"/>
    </row>
    <row r="501" spans="2:4">
      <c r="B501" s="67"/>
      <c r="C501" s="63" t="s">
        <v>840</v>
      </c>
      <c r="D501" s="64"/>
    </row>
    <row r="502" spans="2:4">
      <c r="B502" s="67"/>
      <c r="C502" s="63" t="s">
        <v>841</v>
      </c>
      <c r="D502" s="64"/>
    </row>
    <row r="503" spans="2:4">
      <c r="B503" s="67"/>
      <c r="C503" s="155" t="s">
        <v>842</v>
      </c>
      <c r="D503" s="64"/>
    </row>
    <row r="504" spans="2:4">
      <c r="B504" s="67"/>
      <c r="C504" s="63" t="s">
        <v>843</v>
      </c>
      <c r="D504" s="64"/>
    </row>
    <row r="505" spans="2:4">
      <c r="B505" s="67"/>
      <c r="C505" s="63" t="s">
        <v>844</v>
      </c>
      <c r="D505" s="64"/>
    </row>
    <row r="506" spans="2:4">
      <c r="B506" s="67"/>
      <c r="C506" s="63" t="s">
        <v>845</v>
      </c>
      <c r="D506" s="64"/>
    </row>
    <row r="507" spans="2:4">
      <c r="B507" s="67"/>
      <c r="C507" s="63" t="s">
        <v>846</v>
      </c>
      <c r="D507" s="64"/>
    </row>
    <row r="508" spans="2:4" ht="16.5" thickBot="1">
      <c r="B508" s="68"/>
      <c r="C508" s="156" t="s">
        <v>847</v>
      </c>
      <c r="D508" s="72"/>
    </row>
    <row r="509" spans="2:4">
      <c r="B509" s="66" t="s">
        <v>454</v>
      </c>
      <c r="C509" s="154" t="s">
        <v>848</v>
      </c>
      <c r="D509" s="61" t="s">
        <v>824</v>
      </c>
    </row>
    <row r="510" spans="2:4">
      <c r="B510" s="67" t="s">
        <v>433</v>
      </c>
      <c r="C510" s="63" t="s">
        <v>826</v>
      </c>
      <c r="D510" s="64"/>
    </row>
    <row r="511" spans="2:4">
      <c r="B511" s="67"/>
      <c r="C511" s="63" t="s">
        <v>827</v>
      </c>
      <c r="D511" s="64"/>
    </row>
    <row r="512" spans="2:4">
      <c r="B512" s="67"/>
      <c r="C512" s="63" t="s">
        <v>830</v>
      </c>
      <c r="D512" s="64"/>
    </row>
    <row r="513" spans="2:4">
      <c r="B513" s="67"/>
      <c r="C513" s="63" t="s">
        <v>831</v>
      </c>
      <c r="D513" s="64"/>
    </row>
    <row r="514" spans="2:4">
      <c r="B514" s="67"/>
      <c r="C514" s="63" t="s">
        <v>832</v>
      </c>
      <c r="D514" s="64"/>
    </row>
    <row r="515" spans="2:4">
      <c r="B515" s="67"/>
      <c r="C515" s="63" t="s">
        <v>849</v>
      </c>
      <c r="D515" s="64"/>
    </row>
    <row r="516" spans="2:4">
      <c r="B516" s="67"/>
      <c r="C516" s="63" t="s">
        <v>834</v>
      </c>
      <c r="D516" s="64"/>
    </row>
    <row r="517" spans="2:4">
      <c r="B517" s="67"/>
      <c r="C517" s="157" t="s">
        <v>835</v>
      </c>
      <c r="D517" s="112"/>
    </row>
    <row r="518" spans="2:4">
      <c r="B518" s="67"/>
      <c r="C518" s="63" t="s">
        <v>850</v>
      </c>
      <c r="D518" s="109" t="s">
        <v>446</v>
      </c>
    </row>
    <row r="519" spans="2:4">
      <c r="B519" s="67"/>
      <c r="C519" s="155" t="s">
        <v>851</v>
      </c>
      <c r="D519" s="64"/>
    </row>
    <row r="520" spans="2:4">
      <c r="B520" s="67"/>
      <c r="C520" s="69" t="s">
        <v>852</v>
      </c>
      <c r="D520" s="64"/>
    </row>
    <row r="521" spans="2:4">
      <c r="B521" s="67"/>
      <c r="C521" s="63" t="s">
        <v>853</v>
      </c>
      <c r="D521" s="64"/>
    </row>
    <row r="522" spans="2:4">
      <c r="B522" s="67"/>
      <c r="C522" s="63" t="s">
        <v>854</v>
      </c>
      <c r="D522" s="64"/>
    </row>
    <row r="523" spans="2:4">
      <c r="B523" s="67"/>
      <c r="C523" s="63" t="s">
        <v>855</v>
      </c>
      <c r="D523" s="64"/>
    </row>
    <row r="524" spans="2:4">
      <c r="B524" s="67"/>
      <c r="C524" s="155" t="s">
        <v>856</v>
      </c>
      <c r="D524" s="64"/>
    </row>
    <row r="525" spans="2:4">
      <c r="B525" s="67"/>
      <c r="C525" s="63" t="s">
        <v>857</v>
      </c>
      <c r="D525" s="64"/>
    </row>
    <row r="526" spans="2:4">
      <c r="B526" s="67"/>
      <c r="C526" s="63" t="s">
        <v>858</v>
      </c>
      <c r="D526" s="64"/>
    </row>
    <row r="527" spans="2:4">
      <c r="B527" s="67"/>
      <c r="C527" s="63" t="s">
        <v>859</v>
      </c>
      <c r="D527" s="64"/>
    </row>
    <row r="528" spans="2:4">
      <c r="B528" s="67"/>
      <c r="C528" s="63" t="s">
        <v>860</v>
      </c>
      <c r="D528" s="64"/>
    </row>
    <row r="529" spans="2:4" ht="16.5" thickBot="1">
      <c r="B529" s="68"/>
      <c r="C529" s="156" t="s">
        <v>861</v>
      </c>
      <c r="D529" s="72"/>
    </row>
  </sheetData>
  <mergeCells count="4">
    <mergeCell ref="B124:B126"/>
    <mergeCell ref="B142:B143"/>
    <mergeCell ref="B119:B120"/>
    <mergeCell ref="B121:B123"/>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1387</v>
      </c>
      <c r="C2" s="168"/>
      <c r="D2" s="168"/>
      <c r="E2" s="168"/>
      <c r="F2" s="168"/>
      <c r="G2" s="169"/>
      <c r="H2" s="170"/>
    </row>
    <row r="3" spans="1:8" s="217" customFormat="1" ht="13.5" customHeight="1">
      <c r="A3" s="214"/>
      <c r="B3" s="215"/>
      <c r="C3" s="215"/>
      <c r="D3" s="215"/>
      <c r="E3" s="215"/>
      <c r="F3" s="215"/>
      <c r="G3" s="215"/>
      <c r="H3" s="172"/>
    </row>
    <row r="4" spans="1:8" s="217" customFormat="1">
      <c r="A4" s="214"/>
      <c r="B4" s="39" t="s">
        <v>957</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s="42" customFormat="1" ht="20.149999999999999" customHeight="1" thickBot="1">
      <c r="A7" s="6"/>
      <c r="B7" s="177" t="s">
        <v>883</v>
      </c>
      <c r="C7" s="178"/>
      <c r="D7" s="178"/>
      <c r="E7" s="178"/>
      <c r="F7" s="178"/>
      <c r="G7" s="179"/>
      <c r="H7" s="180"/>
    </row>
    <row r="8" spans="1:8" ht="29.5" thickBot="1">
      <c r="B8" s="181" t="s">
        <v>959</v>
      </c>
      <c r="C8" s="182" t="s">
        <v>1388</v>
      </c>
      <c r="D8" s="183" t="s">
        <v>961</v>
      </c>
      <c r="E8" s="184" t="s">
        <v>887</v>
      </c>
      <c r="F8" s="185" t="s">
        <v>963</v>
      </c>
      <c r="G8" s="186" t="s">
        <v>964</v>
      </c>
      <c r="H8" s="180"/>
    </row>
    <row r="9" spans="1:8" s="42" customFormat="1" ht="20.149999999999999" customHeight="1" thickBot="1">
      <c r="A9" s="6"/>
      <c r="B9" s="177" t="s">
        <v>1389</v>
      </c>
      <c r="C9" s="178"/>
      <c r="D9" s="178"/>
      <c r="E9" s="178"/>
      <c r="F9" s="178"/>
      <c r="G9" s="179"/>
      <c r="H9" s="180"/>
    </row>
    <row r="10" spans="1:8" ht="29">
      <c r="B10" s="181" t="s">
        <v>718</v>
      </c>
      <c r="C10" s="182" t="s">
        <v>1390</v>
      </c>
      <c r="D10" s="183" t="s">
        <v>1054</v>
      </c>
      <c r="E10" s="184" t="s">
        <v>887</v>
      </c>
      <c r="F10" s="185" t="s">
        <v>963</v>
      </c>
      <c r="G10" s="186" t="s">
        <v>964</v>
      </c>
      <c r="H10" s="180"/>
    </row>
    <row r="11" spans="1:8" ht="72.5">
      <c r="B11" s="187" t="s">
        <v>1391</v>
      </c>
      <c r="C11" s="188" t="s">
        <v>1392</v>
      </c>
      <c r="D11" s="189" t="s">
        <v>1055</v>
      </c>
      <c r="E11" s="190" t="s">
        <v>887</v>
      </c>
      <c r="F11" s="191"/>
      <c r="G11" s="193" t="s">
        <v>1056</v>
      </c>
      <c r="H11" s="180"/>
    </row>
    <row r="12" spans="1:8" ht="58">
      <c r="B12" s="187" t="s">
        <v>1393</v>
      </c>
      <c r="C12" s="188" t="s">
        <v>1394</v>
      </c>
      <c r="D12" s="189" t="s">
        <v>993</v>
      </c>
      <c r="E12" s="190" t="s">
        <v>898</v>
      </c>
      <c r="F12" s="191"/>
      <c r="G12" s="193" t="s">
        <v>1395</v>
      </c>
      <c r="H12" s="180"/>
    </row>
    <row r="13" spans="1:8">
      <c r="B13" s="187" t="s">
        <v>1396</v>
      </c>
      <c r="C13" s="188" t="s">
        <v>1397</v>
      </c>
      <c r="D13" s="189" t="s">
        <v>1058</v>
      </c>
      <c r="E13" s="190" t="s">
        <v>893</v>
      </c>
      <c r="F13" s="191"/>
      <c r="G13" s="512" t="s">
        <v>1059</v>
      </c>
      <c r="H13" s="180"/>
    </row>
    <row r="14" spans="1:8">
      <c r="B14" s="187" t="s">
        <v>1398</v>
      </c>
      <c r="C14" s="188" t="s">
        <v>1399</v>
      </c>
      <c r="D14" s="189" t="s">
        <v>1060</v>
      </c>
      <c r="E14" s="190" t="s">
        <v>893</v>
      </c>
      <c r="F14" s="191"/>
      <c r="G14" s="519"/>
      <c r="H14" s="180"/>
    </row>
    <row r="15" spans="1:8">
      <c r="B15" s="187" t="s">
        <v>1400</v>
      </c>
      <c r="C15" s="188" t="s">
        <v>1401</v>
      </c>
      <c r="D15" s="189" t="s">
        <v>1060</v>
      </c>
      <c r="E15" s="190" t="s">
        <v>893</v>
      </c>
      <c r="F15" s="191"/>
      <c r="G15" s="513"/>
      <c r="H15" s="180"/>
    </row>
    <row r="16" spans="1:8" ht="87">
      <c r="B16" s="187" t="s">
        <v>1402</v>
      </c>
      <c r="C16" s="188" t="s">
        <v>1403</v>
      </c>
      <c r="D16" s="189" t="s">
        <v>897</v>
      </c>
      <c r="E16" s="190" t="s">
        <v>898</v>
      </c>
      <c r="F16" s="191"/>
      <c r="G16" s="193" t="s">
        <v>1404</v>
      </c>
      <c r="H16" s="180"/>
    </row>
    <row r="17" spans="1:8" ht="87.5" thickBot="1">
      <c r="B17" s="187" t="s">
        <v>1405</v>
      </c>
      <c r="C17" s="188" t="s">
        <v>1406</v>
      </c>
      <c r="D17" s="189" t="s">
        <v>897</v>
      </c>
      <c r="E17" s="190" t="s">
        <v>898</v>
      </c>
      <c r="F17" s="191"/>
      <c r="G17" s="193" t="s">
        <v>1407</v>
      </c>
      <c r="H17" s="180"/>
    </row>
    <row r="18" spans="1:8">
      <c r="A18" s="217"/>
      <c r="B18" s="239"/>
      <c r="C18" s="240"/>
      <c r="D18" s="241"/>
      <c r="E18" s="203"/>
      <c r="F18" s="203"/>
      <c r="G18" s="243"/>
      <c r="H18" s="244"/>
    </row>
    <row r="19" spans="1:8" ht="16.5" thickBot="1">
      <c r="A19" s="217"/>
      <c r="B19" s="245"/>
      <c r="C19" s="246"/>
      <c r="D19" s="247"/>
      <c r="E19" s="248"/>
      <c r="F19" s="248"/>
      <c r="G19" s="250"/>
      <c r="H19" s="244"/>
    </row>
    <row r="20" spans="1:8" ht="17.5">
      <c r="B20" s="267" t="s">
        <v>1320</v>
      </c>
      <c r="C20" s="268"/>
      <c r="D20" s="269"/>
      <c r="E20" s="270"/>
      <c r="F20" s="270"/>
      <c r="G20" s="255"/>
      <c r="H20" s="180"/>
    </row>
    <row r="21" spans="1:8">
      <c r="B21" s="271" t="s">
        <v>1321</v>
      </c>
      <c r="C21" s="268"/>
      <c r="D21" s="269"/>
      <c r="E21" s="270"/>
      <c r="F21" s="270"/>
      <c r="G21" s="255"/>
      <c r="H21" s="180"/>
    </row>
    <row r="22" spans="1:8">
      <c r="B22" s="271" t="s">
        <v>1322</v>
      </c>
      <c r="C22" s="268"/>
      <c r="D22" s="269"/>
      <c r="E22" s="270"/>
      <c r="F22" s="270"/>
      <c r="G22" s="255"/>
      <c r="H22" s="180"/>
    </row>
    <row r="23" spans="1:8">
      <c r="B23" s="271" t="s">
        <v>1323</v>
      </c>
      <c r="C23" s="268"/>
      <c r="D23" s="269"/>
      <c r="E23" s="270"/>
      <c r="F23" s="270"/>
      <c r="G23" s="255"/>
      <c r="H23" s="180"/>
    </row>
    <row r="24" spans="1:8">
      <c r="B24" s="271" t="s">
        <v>1324</v>
      </c>
      <c r="C24" s="268"/>
      <c r="D24" s="269"/>
      <c r="E24" s="270"/>
      <c r="F24" s="270"/>
      <c r="G24" s="255"/>
      <c r="H24" s="180"/>
    </row>
    <row r="25" spans="1:8" ht="16.5" thickBot="1">
      <c r="B25" s="272" t="s">
        <v>1325</v>
      </c>
      <c r="C25" s="246"/>
      <c r="D25" s="247"/>
      <c r="E25" s="248"/>
      <c r="F25" s="248"/>
      <c r="G25" s="273"/>
      <c r="H25" s="180"/>
    </row>
    <row r="26" spans="1:8" ht="20.149999999999999" customHeight="1">
      <c r="B26" s="200"/>
      <c r="C26" s="200"/>
      <c r="D26" s="201"/>
      <c r="E26" s="202"/>
      <c r="F26" s="202"/>
      <c r="G26" s="200"/>
      <c r="H26" s="166"/>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1408</v>
      </c>
      <c r="C2" s="168"/>
      <c r="D2" s="168"/>
      <c r="E2" s="168"/>
      <c r="F2" s="168"/>
      <c r="G2" s="169"/>
      <c r="H2" s="170"/>
    </row>
    <row r="3" spans="1:8" s="217" customFormat="1" ht="13.5" customHeight="1">
      <c r="A3" s="214"/>
      <c r="B3" s="215"/>
      <c r="C3" s="215"/>
      <c r="D3" s="215"/>
      <c r="E3" s="215"/>
      <c r="F3" s="215"/>
      <c r="G3" s="215"/>
      <c r="H3" s="172"/>
    </row>
    <row r="4" spans="1:8" s="217" customFormat="1">
      <c r="A4" s="214"/>
      <c r="B4" s="39" t="s">
        <v>957</v>
      </c>
      <c r="C4" s="39"/>
      <c r="D4" s="39"/>
      <c r="E4" s="39"/>
      <c r="F4" s="39"/>
      <c r="G4" s="39"/>
      <c r="H4" s="172"/>
    </row>
    <row r="5" spans="1:8" s="217" customFormat="1" ht="13.5" customHeight="1" thickBot="1">
      <c r="A5" s="214"/>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84</v>
      </c>
      <c r="C7" s="182" t="s">
        <v>1409</v>
      </c>
      <c r="D7" s="183" t="s">
        <v>1054</v>
      </c>
      <c r="E7" s="184" t="s">
        <v>887</v>
      </c>
      <c r="F7" s="185" t="s">
        <v>1369</v>
      </c>
      <c r="G7" s="186" t="s">
        <v>964</v>
      </c>
      <c r="H7" s="180"/>
    </row>
    <row r="8" spans="1:8" ht="16.5" thickBot="1">
      <c r="B8" s="187" t="s">
        <v>1410</v>
      </c>
      <c r="C8" s="188" t="s">
        <v>1411</v>
      </c>
      <c r="D8" s="189" t="s">
        <v>955</v>
      </c>
      <c r="E8" s="190" t="s">
        <v>893</v>
      </c>
      <c r="F8" s="191"/>
      <c r="G8" s="193"/>
      <c r="H8" s="180"/>
    </row>
    <row r="9" spans="1:8" ht="20.149999999999999" customHeight="1">
      <c r="B9" s="200"/>
      <c r="C9" s="200"/>
      <c r="D9" s="201"/>
      <c r="E9" s="202"/>
      <c r="F9" s="202"/>
      <c r="G9" s="200"/>
      <c r="H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A1:H22"/>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684</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87">
      <c r="B5" s="181" t="s">
        <v>405</v>
      </c>
      <c r="C5" s="182" t="s">
        <v>1412</v>
      </c>
      <c r="D5" s="183" t="s">
        <v>886</v>
      </c>
      <c r="E5" s="184" t="s">
        <v>1413</v>
      </c>
      <c r="F5" s="185" t="s">
        <v>1414</v>
      </c>
      <c r="G5" s="186" t="s">
        <v>1415</v>
      </c>
      <c r="H5" s="180"/>
    </row>
    <row r="6" spans="1:8" ht="29">
      <c r="B6" s="187" t="s">
        <v>959</v>
      </c>
      <c r="C6" s="188" t="s">
        <v>1416</v>
      </c>
      <c r="D6" s="189" t="s">
        <v>961</v>
      </c>
      <c r="E6" s="190" t="s">
        <v>1413</v>
      </c>
      <c r="F6" s="191" t="s">
        <v>1369</v>
      </c>
      <c r="G6" s="193" t="s">
        <v>964</v>
      </c>
      <c r="H6" s="180"/>
    </row>
    <row r="7" spans="1:8" ht="87">
      <c r="B7" s="187" t="s">
        <v>64</v>
      </c>
      <c r="C7" s="188" t="s">
        <v>1417</v>
      </c>
      <c r="D7" s="189" t="s">
        <v>961</v>
      </c>
      <c r="E7" s="190" t="s">
        <v>1418</v>
      </c>
      <c r="F7" s="191"/>
      <c r="G7" s="193" t="s">
        <v>1385</v>
      </c>
      <c r="H7" s="180"/>
    </row>
    <row r="8" spans="1:8" ht="87">
      <c r="B8" s="187" t="s">
        <v>1419</v>
      </c>
      <c r="C8" s="188" t="s">
        <v>256</v>
      </c>
      <c r="D8" s="189" t="s">
        <v>1054</v>
      </c>
      <c r="E8" s="190" t="s">
        <v>1386</v>
      </c>
      <c r="F8" s="191"/>
      <c r="G8" s="193" t="s">
        <v>1420</v>
      </c>
      <c r="H8" s="180"/>
    </row>
    <row r="9" spans="1:8" ht="29">
      <c r="B9" s="187" t="s">
        <v>1127</v>
      </c>
      <c r="C9" s="188" t="s">
        <v>257</v>
      </c>
      <c r="D9" s="189" t="s">
        <v>1128</v>
      </c>
      <c r="E9" s="190" t="s">
        <v>1413</v>
      </c>
      <c r="F9" s="191"/>
      <c r="G9" s="193" t="s">
        <v>964</v>
      </c>
      <c r="H9" s="180"/>
    </row>
    <row r="10" spans="1:8">
      <c r="B10" s="187" t="s">
        <v>1167</v>
      </c>
      <c r="C10" s="188" t="s">
        <v>250</v>
      </c>
      <c r="D10" s="189" t="s">
        <v>1055</v>
      </c>
      <c r="E10" s="190" t="s">
        <v>887</v>
      </c>
      <c r="F10" s="191"/>
      <c r="G10" s="193" t="s">
        <v>1421</v>
      </c>
      <c r="H10" s="180"/>
    </row>
    <row r="11" spans="1:8">
      <c r="B11" s="187" t="s">
        <v>1422</v>
      </c>
      <c r="C11" s="188" t="s">
        <v>258</v>
      </c>
      <c r="D11" s="189" t="s">
        <v>1096</v>
      </c>
      <c r="E11" s="190" t="s">
        <v>970</v>
      </c>
      <c r="F11" s="191"/>
      <c r="G11" s="193"/>
      <c r="H11" s="180"/>
    </row>
    <row r="12" spans="1:8">
      <c r="B12" s="187" t="s">
        <v>1423</v>
      </c>
      <c r="C12" s="188" t="s">
        <v>259</v>
      </c>
      <c r="D12" s="189" t="s">
        <v>1114</v>
      </c>
      <c r="E12" s="190" t="s">
        <v>970</v>
      </c>
      <c r="F12" s="191"/>
      <c r="G12" s="193" t="s">
        <v>1115</v>
      </c>
      <c r="H12" s="180"/>
    </row>
    <row r="13" spans="1:8">
      <c r="B13" s="187" t="s">
        <v>1424</v>
      </c>
      <c r="C13" s="188" t="s">
        <v>260</v>
      </c>
      <c r="D13" s="189" t="s">
        <v>1114</v>
      </c>
      <c r="E13" s="190" t="s">
        <v>970</v>
      </c>
      <c r="F13" s="191"/>
      <c r="G13" s="193" t="s">
        <v>1115</v>
      </c>
      <c r="H13" s="180"/>
    </row>
    <row r="14" spans="1:8">
      <c r="B14" s="187" t="s">
        <v>1425</v>
      </c>
      <c r="C14" s="188" t="s">
        <v>261</v>
      </c>
      <c r="D14" s="189" t="s">
        <v>1111</v>
      </c>
      <c r="E14" s="190" t="s">
        <v>970</v>
      </c>
      <c r="F14" s="191"/>
      <c r="G14" s="193" t="s">
        <v>1112</v>
      </c>
      <c r="H14" s="180"/>
    </row>
    <row r="15" spans="1:8">
      <c r="B15" s="187" t="s">
        <v>1426</v>
      </c>
      <c r="C15" s="188" t="s">
        <v>262</v>
      </c>
      <c r="D15" s="189" t="s">
        <v>1118</v>
      </c>
      <c r="E15" s="190" t="s">
        <v>970</v>
      </c>
      <c r="F15" s="191"/>
      <c r="G15" s="193"/>
      <c r="H15" s="180"/>
    </row>
    <row r="16" spans="1:8">
      <c r="B16" s="187" t="s">
        <v>263</v>
      </c>
      <c r="C16" s="188" t="s">
        <v>264</v>
      </c>
      <c r="D16" s="189" t="s">
        <v>1118</v>
      </c>
      <c r="E16" s="190" t="s">
        <v>970</v>
      </c>
      <c r="F16" s="191"/>
      <c r="G16" s="193"/>
      <c r="H16" s="180"/>
    </row>
    <row r="17" spans="2:8">
      <c r="B17" s="187" t="s">
        <v>1427</v>
      </c>
      <c r="C17" s="188" t="s">
        <v>265</v>
      </c>
      <c r="D17" s="189" t="s">
        <v>1120</v>
      </c>
      <c r="E17" s="190" t="s">
        <v>970</v>
      </c>
      <c r="F17" s="191"/>
      <c r="G17" s="193" t="s">
        <v>1428</v>
      </c>
      <c r="H17" s="180"/>
    </row>
    <row r="18" spans="2:8">
      <c r="B18" s="187" t="s">
        <v>1429</v>
      </c>
      <c r="C18" s="188" t="s">
        <v>266</v>
      </c>
      <c r="D18" s="189" t="s">
        <v>1114</v>
      </c>
      <c r="E18" s="190" t="s">
        <v>970</v>
      </c>
      <c r="F18" s="191"/>
      <c r="G18" s="193" t="s">
        <v>1115</v>
      </c>
      <c r="H18" s="180"/>
    </row>
    <row r="19" spans="2:8">
      <c r="B19" s="187" t="s">
        <v>1430</v>
      </c>
      <c r="C19" s="188" t="s">
        <v>267</v>
      </c>
      <c r="D19" s="189" t="s">
        <v>1111</v>
      </c>
      <c r="E19" s="190" t="s">
        <v>970</v>
      </c>
      <c r="F19" s="191"/>
      <c r="G19" s="193" t="s">
        <v>1112</v>
      </c>
      <c r="H19" s="180"/>
    </row>
    <row r="20" spans="2:8" ht="87">
      <c r="B20" s="187" t="s">
        <v>1431</v>
      </c>
      <c r="C20" s="188" t="s">
        <v>268</v>
      </c>
      <c r="D20" s="189" t="s">
        <v>919</v>
      </c>
      <c r="E20" s="190" t="s">
        <v>972</v>
      </c>
      <c r="F20" s="191"/>
      <c r="G20" s="193" t="s">
        <v>1432</v>
      </c>
      <c r="H20" s="180"/>
    </row>
    <row r="21" spans="2:8" ht="87.5" thickBot="1">
      <c r="B21" s="187" t="s">
        <v>269</v>
      </c>
      <c r="C21" s="188" t="s">
        <v>270</v>
      </c>
      <c r="D21" s="189" t="s">
        <v>919</v>
      </c>
      <c r="E21" s="190" t="s">
        <v>972</v>
      </c>
      <c r="F21" s="191"/>
      <c r="G21" s="193" t="s">
        <v>1433</v>
      </c>
      <c r="H21" s="180"/>
    </row>
    <row r="22" spans="2:8" ht="20.149999999999999" customHeight="1">
      <c r="B22" s="200"/>
      <c r="C22" s="200"/>
      <c r="D22" s="201"/>
      <c r="E22" s="202"/>
      <c r="F22" s="202"/>
      <c r="G22" s="200"/>
      <c r="H22"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41"/>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1434</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1435</v>
      </c>
      <c r="D5" s="183" t="s">
        <v>897</v>
      </c>
      <c r="E5" s="184" t="s">
        <v>1436</v>
      </c>
      <c r="F5" s="185" t="s">
        <v>1369</v>
      </c>
      <c r="G5" s="186" t="s">
        <v>1437</v>
      </c>
      <c r="H5" s="180"/>
    </row>
    <row r="6" spans="1:8" s="42" customFormat="1" ht="20.149999999999999" customHeight="1" thickBot="1">
      <c r="A6" s="6"/>
      <c r="B6" s="177" t="s">
        <v>1438</v>
      </c>
      <c r="C6" s="178"/>
      <c r="D6" s="178"/>
      <c r="E6" s="178"/>
      <c r="F6" s="178"/>
      <c r="G6" s="179"/>
      <c r="H6" s="180"/>
    </row>
    <row r="7" spans="1:8" ht="29">
      <c r="B7" s="181" t="s">
        <v>1439</v>
      </c>
      <c r="C7" s="182" t="s">
        <v>1440</v>
      </c>
      <c r="D7" s="183" t="s">
        <v>1441</v>
      </c>
      <c r="E7" s="184" t="s">
        <v>887</v>
      </c>
      <c r="F7" s="185" t="s">
        <v>888</v>
      </c>
      <c r="G7" s="186" t="s">
        <v>1442</v>
      </c>
      <c r="H7" s="180"/>
    </row>
    <row r="8" spans="1:8">
      <c r="B8" s="187" t="s">
        <v>1443</v>
      </c>
      <c r="C8" s="188" t="s">
        <v>1444</v>
      </c>
      <c r="D8" s="189" t="s">
        <v>892</v>
      </c>
      <c r="E8" s="190" t="s">
        <v>967</v>
      </c>
      <c r="F8" s="191"/>
      <c r="G8" s="193"/>
      <c r="H8" s="180"/>
    </row>
    <row r="9" spans="1:8">
      <c r="B9" s="187" t="s">
        <v>1445</v>
      </c>
      <c r="C9" s="188" t="s">
        <v>1446</v>
      </c>
      <c r="D9" s="189" t="s">
        <v>892</v>
      </c>
      <c r="E9" s="190" t="s">
        <v>967</v>
      </c>
      <c r="F9" s="191"/>
      <c r="G9" s="193"/>
      <c r="H9" s="180"/>
    </row>
    <row r="10" spans="1:8">
      <c r="B10" s="187" t="s">
        <v>1447</v>
      </c>
      <c r="C10" s="188" t="s">
        <v>1448</v>
      </c>
      <c r="D10" s="189" t="s">
        <v>892</v>
      </c>
      <c r="E10" s="190" t="s">
        <v>967</v>
      </c>
      <c r="F10" s="191"/>
      <c r="G10" s="193"/>
      <c r="H10" s="180"/>
    </row>
    <row r="11" spans="1:8">
      <c r="B11" s="187" t="s">
        <v>1449</v>
      </c>
      <c r="C11" s="188" t="s">
        <v>1450</v>
      </c>
      <c r="D11" s="189" t="s">
        <v>892</v>
      </c>
      <c r="E11" s="190" t="s">
        <v>967</v>
      </c>
      <c r="F11" s="191"/>
      <c r="G11" s="193"/>
      <c r="H11" s="180"/>
    </row>
    <row r="12" spans="1:8">
      <c r="B12" s="187" t="s">
        <v>1451</v>
      </c>
      <c r="C12" s="188" t="s">
        <v>1452</v>
      </c>
      <c r="D12" s="189" t="s">
        <v>892</v>
      </c>
      <c r="E12" s="190" t="s">
        <v>967</v>
      </c>
      <c r="F12" s="191"/>
      <c r="G12" s="193"/>
      <c r="H12" s="180"/>
    </row>
    <row r="13" spans="1:8">
      <c r="B13" s="187" t="s">
        <v>1453</v>
      </c>
      <c r="C13" s="188" t="s">
        <v>1454</v>
      </c>
      <c r="D13" s="189" t="s">
        <v>892</v>
      </c>
      <c r="E13" s="190" t="s">
        <v>967</v>
      </c>
      <c r="F13" s="191"/>
      <c r="G13" s="193"/>
      <c r="H13" s="180"/>
    </row>
    <row r="14" spans="1:8">
      <c r="B14" s="187" t="s">
        <v>1455</v>
      </c>
      <c r="C14" s="188" t="s">
        <v>1456</v>
      </c>
      <c r="D14" s="189" t="s">
        <v>917</v>
      </c>
      <c r="E14" s="190" t="s">
        <v>970</v>
      </c>
      <c r="F14" s="191"/>
      <c r="G14" s="193"/>
      <c r="H14" s="180"/>
    </row>
    <row r="15" spans="1:8">
      <c r="B15" s="187" t="s">
        <v>1022</v>
      </c>
      <c r="C15" s="188" t="s">
        <v>1457</v>
      </c>
      <c r="D15" s="189" t="s">
        <v>917</v>
      </c>
      <c r="E15" s="190" t="s">
        <v>967</v>
      </c>
      <c r="F15" s="191"/>
      <c r="G15" s="193"/>
      <c r="H15" s="180"/>
    </row>
    <row r="16" spans="1:8">
      <c r="B16" s="187" t="s">
        <v>1024</v>
      </c>
      <c r="C16" s="188" t="s">
        <v>1458</v>
      </c>
      <c r="D16" s="189" t="s">
        <v>917</v>
      </c>
      <c r="E16" s="190" t="s">
        <v>967</v>
      </c>
      <c r="F16" s="191"/>
      <c r="G16" s="193"/>
      <c r="H16" s="180"/>
    </row>
    <row r="17" spans="1:8">
      <c r="B17" s="187" t="s">
        <v>1026</v>
      </c>
      <c r="C17" s="188" t="s">
        <v>1459</v>
      </c>
      <c r="D17" s="189" t="s">
        <v>917</v>
      </c>
      <c r="E17" s="190" t="s">
        <v>967</v>
      </c>
      <c r="F17" s="191"/>
      <c r="G17" s="193"/>
      <c r="H17" s="180"/>
    </row>
    <row r="18" spans="1:8" ht="16.5" thickBot="1">
      <c r="B18" s="187" t="s">
        <v>1460</v>
      </c>
      <c r="C18" s="188" t="s">
        <v>1461</v>
      </c>
      <c r="D18" s="189" t="s">
        <v>1096</v>
      </c>
      <c r="E18" s="190" t="s">
        <v>970</v>
      </c>
      <c r="F18" s="191"/>
      <c r="G18" s="193"/>
      <c r="H18" s="180"/>
    </row>
    <row r="19" spans="1:8" s="42" customFormat="1" ht="20.149999999999999" customHeight="1" thickBot="1">
      <c r="A19" s="6"/>
      <c r="B19" s="177" t="s">
        <v>1462</v>
      </c>
      <c r="C19" s="178"/>
      <c r="D19" s="178"/>
      <c r="E19" s="178"/>
      <c r="F19" s="178"/>
      <c r="G19" s="179"/>
      <c r="H19" s="180"/>
    </row>
    <row r="20" spans="1:8" ht="29">
      <c r="B20" s="187" t="s">
        <v>403</v>
      </c>
      <c r="C20" s="188" t="s">
        <v>1463</v>
      </c>
      <c r="D20" s="189" t="s">
        <v>897</v>
      </c>
      <c r="E20" s="190" t="s">
        <v>898</v>
      </c>
      <c r="F20" s="191"/>
      <c r="G20" s="193" t="s">
        <v>1464</v>
      </c>
      <c r="H20" s="180"/>
    </row>
    <row r="21" spans="1:8" ht="29">
      <c r="B21" s="187" t="s">
        <v>1465</v>
      </c>
      <c r="C21" s="188" t="s">
        <v>1466</v>
      </c>
      <c r="D21" s="189" t="s">
        <v>897</v>
      </c>
      <c r="E21" s="190" t="s">
        <v>898</v>
      </c>
      <c r="F21" s="191" t="s">
        <v>1467</v>
      </c>
      <c r="G21" s="193" t="s">
        <v>1468</v>
      </c>
      <c r="H21" s="180"/>
    </row>
    <row r="22" spans="1:8" ht="58">
      <c r="B22" s="187" t="s">
        <v>1469</v>
      </c>
      <c r="C22" s="188" t="s">
        <v>1470</v>
      </c>
      <c r="D22" s="189" t="s">
        <v>961</v>
      </c>
      <c r="E22" s="190" t="s">
        <v>1471</v>
      </c>
      <c r="F22" s="191" t="s">
        <v>1472</v>
      </c>
      <c r="G22" s="193" t="s">
        <v>1473</v>
      </c>
      <c r="H22" s="180"/>
    </row>
    <row r="23" spans="1:8" ht="29">
      <c r="B23" s="187" t="s">
        <v>1474</v>
      </c>
      <c r="C23" s="188" t="s">
        <v>1475</v>
      </c>
      <c r="D23" s="189" t="s">
        <v>892</v>
      </c>
      <c r="E23" s="190" t="s">
        <v>918</v>
      </c>
      <c r="F23" s="191"/>
      <c r="G23" s="193" t="s">
        <v>1476</v>
      </c>
      <c r="H23" s="180"/>
    </row>
    <row r="24" spans="1:8" ht="72.5">
      <c r="B24" s="187" t="s">
        <v>1477</v>
      </c>
      <c r="C24" s="188" t="s">
        <v>1478</v>
      </c>
      <c r="D24" s="189" t="s">
        <v>917</v>
      </c>
      <c r="E24" s="190" t="s">
        <v>1479</v>
      </c>
      <c r="F24" s="191"/>
      <c r="G24" s="193" t="s">
        <v>1480</v>
      </c>
      <c r="H24" s="180"/>
    </row>
    <row r="25" spans="1:8" ht="72.5">
      <c r="B25" s="187" t="s">
        <v>1481</v>
      </c>
      <c r="C25" s="188" t="s">
        <v>1482</v>
      </c>
      <c r="D25" s="189" t="s">
        <v>917</v>
      </c>
      <c r="E25" s="190" t="s">
        <v>1479</v>
      </c>
      <c r="F25" s="191"/>
      <c r="G25" s="193" t="s">
        <v>1483</v>
      </c>
      <c r="H25" s="180"/>
    </row>
    <row r="26" spans="1:8" ht="87">
      <c r="B26" s="187" t="s">
        <v>64</v>
      </c>
      <c r="C26" s="188" t="s">
        <v>1484</v>
      </c>
      <c r="D26" s="189" t="s">
        <v>961</v>
      </c>
      <c r="E26" s="190" t="s">
        <v>913</v>
      </c>
      <c r="F26" s="191"/>
      <c r="G26" s="193" t="s">
        <v>1485</v>
      </c>
      <c r="H26" s="180"/>
    </row>
    <row r="27" spans="1:8" ht="72.5">
      <c r="B27" s="187" t="s">
        <v>1486</v>
      </c>
      <c r="C27" s="188" t="s">
        <v>1487</v>
      </c>
      <c r="D27" s="189" t="s">
        <v>1054</v>
      </c>
      <c r="E27" s="190" t="s">
        <v>913</v>
      </c>
      <c r="F27" s="191"/>
      <c r="G27" s="193" t="s">
        <v>1488</v>
      </c>
      <c r="H27" s="180"/>
    </row>
    <row r="28" spans="1:8" ht="101.5">
      <c r="B28" s="187" t="s">
        <v>911</v>
      </c>
      <c r="C28" s="188" t="s">
        <v>1489</v>
      </c>
      <c r="D28" s="189" t="s">
        <v>1490</v>
      </c>
      <c r="E28" s="190" t="s">
        <v>913</v>
      </c>
      <c r="F28" s="191"/>
      <c r="G28" s="193" t="s">
        <v>1491</v>
      </c>
      <c r="H28" s="180"/>
    </row>
    <row r="29" spans="1:8" ht="101.5">
      <c r="B29" s="187" t="s">
        <v>68</v>
      </c>
      <c r="C29" s="188" t="s">
        <v>1492</v>
      </c>
      <c r="D29" s="189" t="s">
        <v>1054</v>
      </c>
      <c r="E29" s="190" t="s">
        <v>1471</v>
      </c>
      <c r="F29" s="191"/>
      <c r="G29" s="193" t="s">
        <v>1493</v>
      </c>
      <c r="H29" s="180"/>
    </row>
    <row r="30" spans="1:8" ht="87">
      <c r="B30" s="187" t="s">
        <v>1494</v>
      </c>
      <c r="C30" s="188" t="s">
        <v>1495</v>
      </c>
      <c r="D30" s="189" t="s">
        <v>993</v>
      </c>
      <c r="E30" s="190" t="s">
        <v>1177</v>
      </c>
      <c r="F30" s="191"/>
      <c r="G30" s="193" t="s">
        <v>1496</v>
      </c>
      <c r="H30" s="180"/>
    </row>
    <row r="31" spans="1:8" ht="87">
      <c r="B31" s="187" t="s">
        <v>1497</v>
      </c>
      <c r="C31" s="188" t="s">
        <v>1498</v>
      </c>
      <c r="D31" s="189" t="s">
        <v>993</v>
      </c>
      <c r="E31" s="190" t="s">
        <v>1177</v>
      </c>
      <c r="F31" s="191"/>
      <c r="G31" s="193" t="s">
        <v>1499</v>
      </c>
      <c r="H31" s="180"/>
    </row>
    <row r="32" spans="1:8" ht="29">
      <c r="B32" s="187" t="s">
        <v>1500</v>
      </c>
      <c r="C32" s="188" t="s">
        <v>1501</v>
      </c>
      <c r="D32" s="189" t="s">
        <v>993</v>
      </c>
      <c r="E32" s="190" t="s">
        <v>1177</v>
      </c>
      <c r="F32" s="191"/>
      <c r="G32" s="193" t="s">
        <v>1502</v>
      </c>
      <c r="H32" s="180"/>
    </row>
    <row r="33" spans="2:8" ht="58">
      <c r="B33" s="187" t="s">
        <v>1503</v>
      </c>
      <c r="C33" s="188" t="s">
        <v>1504</v>
      </c>
      <c r="D33" s="189" t="s">
        <v>919</v>
      </c>
      <c r="E33" s="190" t="s">
        <v>1177</v>
      </c>
      <c r="F33" s="191"/>
      <c r="G33" s="193" t="s">
        <v>1505</v>
      </c>
      <c r="H33" s="180"/>
    </row>
    <row r="34" spans="2:8" ht="116">
      <c r="B34" s="187" t="s">
        <v>1506</v>
      </c>
      <c r="C34" s="188" t="s">
        <v>1507</v>
      </c>
      <c r="D34" s="189" t="s">
        <v>1508</v>
      </c>
      <c r="E34" s="190" t="s">
        <v>1177</v>
      </c>
      <c r="F34" s="191"/>
      <c r="G34" s="193" t="s">
        <v>1509</v>
      </c>
      <c r="H34" s="180"/>
    </row>
    <row r="35" spans="2:8" ht="116">
      <c r="B35" s="187" t="s">
        <v>1510</v>
      </c>
      <c r="C35" s="188" t="s">
        <v>1511</v>
      </c>
      <c r="D35" s="189" t="s">
        <v>1508</v>
      </c>
      <c r="E35" s="190" t="s">
        <v>1177</v>
      </c>
      <c r="F35" s="191"/>
      <c r="G35" s="193" t="s">
        <v>1512</v>
      </c>
      <c r="H35" s="180"/>
    </row>
    <row r="36" spans="2:8" ht="116">
      <c r="B36" s="187" t="s">
        <v>1513</v>
      </c>
      <c r="C36" s="188" t="s">
        <v>1514</v>
      </c>
      <c r="D36" s="189" t="s">
        <v>1508</v>
      </c>
      <c r="E36" s="190" t="s">
        <v>1177</v>
      </c>
      <c r="F36" s="191"/>
      <c r="G36" s="193" t="s">
        <v>1515</v>
      </c>
      <c r="H36" s="180"/>
    </row>
    <row r="37" spans="2:8" ht="116">
      <c r="B37" s="187" t="s">
        <v>1516</v>
      </c>
      <c r="C37" s="188" t="s">
        <v>1517</v>
      </c>
      <c r="D37" s="189" t="s">
        <v>1508</v>
      </c>
      <c r="E37" s="190" t="s">
        <v>1177</v>
      </c>
      <c r="F37" s="191"/>
      <c r="G37" s="193" t="s">
        <v>1518</v>
      </c>
      <c r="H37" s="180"/>
    </row>
    <row r="38" spans="2:8" ht="116">
      <c r="B38" s="187" t="s">
        <v>1519</v>
      </c>
      <c r="C38" s="188" t="s">
        <v>1520</v>
      </c>
      <c r="D38" s="189" t="s">
        <v>1508</v>
      </c>
      <c r="E38" s="190" t="s">
        <v>1177</v>
      </c>
      <c r="F38" s="191"/>
      <c r="G38" s="193" t="s">
        <v>1521</v>
      </c>
      <c r="H38" s="180"/>
    </row>
    <row r="39" spans="2:8" ht="87">
      <c r="B39" s="187" t="s">
        <v>1522</v>
      </c>
      <c r="C39" s="188" t="s">
        <v>1523</v>
      </c>
      <c r="D39" s="189" t="s">
        <v>1111</v>
      </c>
      <c r="E39" s="190" t="s">
        <v>1177</v>
      </c>
      <c r="F39" s="191"/>
      <c r="G39" s="193" t="s">
        <v>1524</v>
      </c>
      <c r="H39" s="180"/>
    </row>
    <row r="40" spans="2:8" ht="44" thickBot="1">
      <c r="B40" s="187" t="s">
        <v>1528</v>
      </c>
      <c r="C40" s="188" t="s">
        <v>1529</v>
      </c>
      <c r="D40" s="189" t="s">
        <v>919</v>
      </c>
      <c r="E40" s="190" t="s">
        <v>1526</v>
      </c>
      <c r="F40" s="191"/>
      <c r="G40" s="193" t="s">
        <v>1530</v>
      </c>
      <c r="H40" s="180"/>
    </row>
    <row r="41" spans="2:8" ht="20.149999999999999" customHeight="1">
      <c r="B41" s="200"/>
      <c r="C41" s="200"/>
      <c r="D41" s="201"/>
      <c r="E41" s="202"/>
      <c r="F41" s="202"/>
      <c r="G41" s="200"/>
      <c r="H41"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491</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1531</v>
      </c>
      <c r="C5" s="182" t="s">
        <v>1532</v>
      </c>
      <c r="D5" s="183" t="s">
        <v>897</v>
      </c>
      <c r="E5" s="184" t="s">
        <v>1436</v>
      </c>
      <c r="F5" s="185" t="s">
        <v>1533</v>
      </c>
      <c r="G5" s="186" t="s">
        <v>1534</v>
      </c>
      <c r="H5" s="180"/>
    </row>
    <row r="6" spans="1:8" s="42" customFormat="1" ht="20.149999999999999" customHeight="1" thickBot="1">
      <c r="A6" s="6"/>
      <c r="B6" s="177" t="s">
        <v>883</v>
      </c>
      <c r="C6" s="178"/>
      <c r="D6" s="178"/>
      <c r="E6" s="178"/>
      <c r="F6" s="178"/>
      <c r="G6" s="179"/>
      <c r="H6" s="180"/>
    </row>
    <row r="7" spans="1:8" ht="29">
      <c r="B7" s="181" t="s">
        <v>1535</v>
      </c>
      <c r="C7" s="182" t="s">
        <v>1536</v>
      </c>
      <c r="D7" s="183" t="s">
        <v>1441</v>
      </c>
      <c r="E7" s="184" t="s">
        <v>887</v>
      </c>
      <c r="F7" s="185" t="s">
        <v>963</v>
      </c>
      <c r="G7" s="186" t="s">
        <v>964</v>
      </c>
      <c r="H7" s="180"/>
    </row>
    <row r="8" spans="1:8">
      <c r="B8" s="187" t="s">
        <v>1537</v>
      </c>
      <c r="C8" s="188" t="s">
        <v>1538</v>
      </c>
      <c r="D8" s="189" t="s">
        <v>892</v>
      </c>
      <c r="E8" s="190" t="s">
        <v>973</v>
      </c>
      <c r="F8" s="191"/>
      <c r="G8" s="193"/>
      <c r="H8" s="180"/>
    </row>
    <row r="9" spans="1:8">
      <c r="B9" s="187" t="s">
        <v>1022</v>
      </c>
      <c r="C9" s="188" t="s">
        <v>1539</v>
      </c>
      <c r="D9" s="189" t="s">
        <v>917</v>
      </c>
      <c r="E9" s="190" t="s">
        <v>973</v>
      </c>
      <c r="F9" s="191"/>
      <c r="G9" s="193"/>
      <c r="H9" s="180"/>
    </row>
    <row r="10" spans="1:8">
      <c r="B10" s="187" t="s">
        <v>1024</v>
      </c>
      <c r="C10" s="188" t="s">
        <v>1540</v>
      </c>
      <c r="D10" s="189" t="s">
        <v>917</v>
      </c>
      <c r="E10" s="190" t="s">
        <v>973</v>
      </c>
      <c r="F10" s="191"/>
      <c r="G10" s="193"/>
      <c r="H10" s="180"/>
    </row>
    <row r="11" spans="1:8" ht="16.5" thickBot="1">
      <c r="B11" s="187" t="s">
        <v>1026</v>
      </c>
      <c r="C11" s="188" t="s">
        <v>1541</v>
      </c>
      <c r="D11" s="189" t="s">
        <v>917</v>
      </c>
      <c r="E11" s="190" t="s">
        <v>973</v>
      </c>
      <c r="F11" s="191"/>
      <c r="G11" s="193"/>
      <c r="H11" s="180"/>
    </row>
    <row r="12" spans="1:8" s="42" customFormat="1" ht="20.149999999999999" customHeight="1" thickBot="1">
      <c r="A12" s="6"/>
      <c r="B12" s="177" t="s">
        <v>1542</v>
      </c>
      <c r="C12" s="178"/>
      <c r="D12" s="178"/>
      <c r="E12" s="178"/>
      <c r="F12" s="178"/>
      <c r="G12" s="179"/>
      <c r="H12" s="180"/>
    </row>
    <row r="13" spans="1:8" ht="72.5">
      <c r="B13" s="187" t="s">
        <v>403</v>
      </c>
      <c r="C13" s="188" t="s">
        <v>1544</v>
      </c>
      <c r="D13" s="189" t="s">
        <v>897</v>
      </c>
      <c r="E13" s="190" t="s">
        <v>1543</v>
      </c>
      <c r="F13" s="191" t="s">
        <v>1545</v>
      </c>
      <c r="G13" s="193" t="s">
        <v>1546</v>
      </c>
      <c r="H13" s="180"/>
    </row>
    <row r="14" spans="1:8" ht="43.5">
      <c r="B14" s="187" t="s">
        <v>1547</v>
      </c>
      <c r="C14" s="188" t="s">
        <v>1548</v>
      </c>
      <c r="D14" s="189" t="s">
        <v>897</v>
      </c>
      <c r="E14" s="190" t="s">
        <v>1543</v>
      </c>
      <c r="F14" s="191" t="s">
        <v>1533</v>
      </c>
      <c r="G14" s="193" t="s">
        <v>1549</v>
      </c>
      <c r="H14" s="180"/>
    </row>
    <row r="15" spans="1:8" ht="58">
      <c r="B15" s="187" t="s">
        <v>1550</v>
      </c>
      <c r="C15" s="188" t="s">
        <v>1551</v>
      </c>
      <c r="D15" s="189" t="s">
        <v>961</v>
      </c>
      <c r="E15" s="190" t="s">
        <v>1386</v>
      </c>
      <c r="F15" s="191" t="s">
        <v>1545</v>
      </c>
      <c r="G15" s="193" t="s">
        <v>1552</v>
      </c>
      <c r="H15" s="180"/>
    </row>
    <row r="16" spans="1:8">
      <c r="B16" s="187" t="s">
        <v>1553</v>
      </c>
      <c r="C16" s="188" t="s">
        <v>1554</v>
      </c>
      <c r="D16" s="189" t="s">
        <v>892</v>
      </c>
      <c r="E16" s="190" t="s">
        <v>973</v>
      </c>
      <c r="F16" s="191"/>
      <c r="G16" s="193" t="s">
        <v>1555</v>
      </c>
      <c r="H16" s="180"/>
    </row>
    <row r="17" spans="2:8" ht="43.5">
      <c r="B17" s="187" t="s">
        <v>1556</v>
      </c>
      <c r="C17" s="188" t="s">
        <v>1557</v>
      </c>
      <c r="D17" s="189" t="s">
        <v>917</v>
      </c>
      <c r="E17" s="190" t="s">
        <v>973</v>
      </c>
      <c r="F17" s="191"/>
      <c r="G17" s="193" t="s">
        <v>1558</v>
      </c>
      <c r="H17" s="180"/>
    </row>
    <row r="18" spans="2:8" ht="43.5">
      <c r="B18" s="187" t="s">
        <v>1559</v>
      </c>
      <c r="C18" s="188" t="s">
        <v>1560</v>
      </c>
      <c r="D18" s="189" t="s">
        <v>917</v>
      </c>
      <c r="E18" s="190" t="s">
        <v>973</v>
      </c>
      <c r="F18" s="191"/>
      <c r="G18" s="193" t="s">
        <v>1561</v>
      </c>
      <c r="H18" s="180"/>
    </row>
    <row r="19" spans="2:8" ht="101.5">
      <c r="B19" s="187" t="s">
        <v>64</v>
      </c>
      <c r="C19" s="188" t="s">
        <v>1562</v>
      </c>
      <c r="D19" s="189" t="s">
        <v>961</v>
      </c>
      <c r="E19" s="190" t="s">
        <v>1386</v>
      </c>
      <c r="F19" s="191"/>
      <c r="G19" s="193" t="s">
        <v>1563</v>
      </c>
      <c r="H19" s="180"/>
    </row>
    <row r="20" spans="2:8" ht="130.5">
      <c r="B20" s="187" t="s">
        <v>1564</v>
      </c>
      <c r="C20" s="188" t="s">
        <v>1565</v>
      </c>
      <c r="D20" s="189" t="s">
        <v>1054</v>
      </c>
      <c r="E20" s="190" t="s">
        <v>1386</v>
      </c>
      <c r="F20" s="191"/>
      <c r="G20" s="193" t="s">
        <v>1566</v>
      </c>
      <c r="H20" s="180"/>
    </row>
    <row r="21" spans="2:8" ht="43.5">
      <c r="B21" s="187" t="s">
        <v>1567</v>
      </c>
      <c r="C21" s="188" t="s">
        <v>1568</v>
      </c>
      <c r="D21" s="189" t="s">
        <v>886</v>
      </c>
      <c r="E21" s="190" t="s">
        <v>1386</v>
      </c>
      <c r="F21" s="191"/>
      <c r="G21" s="193" t="s">
        <v>1569</v>
      </c>
      <c r="H21" s="180"/>
    </row>
    <row r="22" spans="2:8" ht="101.5">
      <c r="B22" s="187" t="s">
        <v>1570</v>
      </c>
      <c r="C22" s="188" t="s">
        <v>1571</v>
      </c>
      <c r="D22" s="189" t="s">
        <v>1490</v>
      </c>
      <c r="E22" s="190" t="s">
        <v>1386</v>
      </c>
      <c r="F22" s="191"/>
      <c r="G22" s="193" t="s">
        <v>1572</v>
      </c>
      <c r="H22" s="180"/>
    </row>
    <row r="23" spans="2:8" ht="101.5">
      <c r="B23" s="187" t="s">
        <v>68</v>
      </c>
      <c r="C23" s="188" t="s">
        <v>1573</v>
      </c>
      <c r="D23" s="189" t="s">
        <v>1054</v>
      </c>
      <c r="E23" s="190" t="s">
        <v>1386</v>
      </c>
      <c r="F23" s="191"/>
      <c r="G23" s="193" t="s">
        <v>1574</v>
      </c>
      <c r="H23" s="180"/>
    </row>
    <row r="24" spans="2:8" ht="87">
      <c r="B24" s="187" t="s">
        <v>1575</v>
      </c>
      <c r="C24" s="188" t="s">
        <v>1576</v>
      </c>
      <c r="D24" s="189" t="s">
        <v>993</v>
      </c>
      <c r="E24" s="190" t="s">
        <v>972</v>
      </c>
      <c r="F24" s="191"/>
      <c r="G24" s="193" t="s">
        <v>1577</v>
      </c>
      <c r="H24" s="180"/>
    </row>
    <row r="25" spans="2:8" ht="87">
      <c r="B25" s="187" t="s">
        <v>1578</v>
      </c>
      <c r="C25" s="188" t="s">
        <v>1579</v>
      </c>
      <c r="D25" s="189" t="s">
        <v>993</v>
      </c>
      <c r="E25" s="190" t="s">
        <v>972</v>
      </c>
      <c r="F25" s="191"/>
      <c r="G25" s="193" t="s">
        <v>1580</v>
      </c>
      <c r="H25" s="180"/>
    </row>
    <row r="26" spans="2:8" ht="29">
      <c r="B26" s="187" t="s">
        <v>1581</v>
      </c>
      <c r="C26" s="188" t="s">
        <v>1582</v>
      </c>
      <c r="D26" s="189" t="s">
        <v>993</v>
      </c>
      <c r="E26" s="190" t="s">
        <v>972</v>
      </c>
      <c r="F26" s="191"/>
      <c r="G26" s="193" t="s">
        <v>1583</v>
      </c>
      <c r="H26" s="180"/>
    </row>
    <row r="27" spans="2:8" ht="72.5">
      <c r="B27" s="187" t="s">
        <v>1584</v>
      </c>
      <c r="C27" s="188" t="s">
        <v>1585</v>
      </c>
      <c r="D27" s="189" t="s">
        <v>919</v>
      </c>
      <c r="E27" s="190" t="s">
        <v>972</v>
      </c>
      <c r="F27" s="191"/>
      <c r="G27" s="193" t="s">
        <v>1586</v>
      </c>
      <c r="H27" s="180"/>
    </row>
    <row r="28" spans="2:8" ht="116">
      <c r="B28" s="187" t="s">
        <v>1587</v>
      </c>
      <c r="C28" s="188" t="s">
        <v>1588</v>
      </c>
      <c r="D28" s="189" t="s">
        <v>1508</v>
      </c>
      <c r="E28" s="190" t="s">
        <v>972</v>
      </c>
      <c r="F28" s="191"/>
      <c r="G28" s="193" t="s">
        <v>1589</v>
      </c>
      <c r="H28" s="180"/>
    </row>
    <row r="29" spans="2:8" ht="116">
      <c r="B29" s="187" t="s">
        <v>1590</v>
      </c>
      <c r="C29" s="188" t="s">
        <v>1591</v>
      </c>
      <c r="D29" s="189" t="s">
        <v>1508</v>
      </c>
      <c r="E29" s="190" t="s">
        <v>972</v>
      </c>
      <c r="F29" s="191"/>
      <c r="G29" s="193" t="s">
        <v>1592</v>
      </c>
      <c r="H29" s="180"/>
    </row>
    <row r="30" spans="2:8" ht="116">
      <c r="B30" s="187" t="s">
        <v>1593</v>
      </c>
      <c r="C30" s="188" t="s">
        <v>1594</v>
      </c>
      <c r="D30" s="189" t="s">
        <v>1508</v>
      </c>
      <c r="E30" s="190" t="s">
        <v>972</v>
      </c>
      <c r="F30" s="191"/>
      <c r="G30" s="193" t="s">
        <v>1595</v>
      </c>
      <c r="H30" s="180"/>
    </row>
    <row r="31" spans="2:8" ht="116">
      <c r="B31" s="187" t="s">
        <v>1596</v>
      </c>
      <c r="C31" s="188" t="s">
        <v>1597</v>
      </c>
      <c r="D31" s="189" t="s">
        <v>1508</v>
      </c>
      <c r="E31" s="190" t="s">
        <v>972</v>
      </c>
      <c r="F31" s="191"/>
      <c r="G31" s="193" t="s">
        <v>1598</v>
      </c>
      <c r="H31" s="180"/>
    </row>
    <row r="32" spans="2:8" ht="116">
      <c r="B32" s="187" t="s">
        <v>1599</v>
      </c>
      <c r="C32" s="188" t="s">
        <v>1600</v>
      </c>
      <c r="D32" s="189" t="s">
        <v>1508</v>
      </c>
      <c r="E32" s="190" t="s">
        <v>972</v>
      </c>
      <c r="F32" s="191"/>
      <c r="G32" s="193" t="s">
        <v>1601</v>
      </c>
      <c r="H32" s="180"/>
    </row>
    <row r="33" spans="1:8" ht="87">
      <c r="B33" s="187" t="s">
        <v>1602</v>
      </c>
      <c r="C33" s="188" t="s">
        <v>1603</v>
      </c>
      <c r="D33" s="189" t="s">
        <v>1111</v>
      </c>
      <c r="E33" s="190" t="s">
        <v>972</v>
      </c>
      <c r="F33" s="191"/>
      <c r="G33" s="193" t="s">
        <v>1604</v>
      </c>
      <c r="H33" s="180"/>
    </row>
    <row r="34" spans="1:8" ht="29">
      <c r="B34" s="187" t="s">
        <v>1605</v>
      </c>
      <c r="C34" s="188" t="s">
        <v>1606</v>
      </c>
      <c r="D34" s="189" t="s">
        <v>1058</v>
      </c>
      <c r="E34" s="190" t="s">
        <v>973</v>
      </c>
      <c r="F34" s="191"/>
      <c r="G34" s="193" t="s">
        <v>1607</v>
      </c>
      <c r="H34" s="180"/>
    </row>
    <row r="35" spans="1:8">
      <c r="B35" s="187" t="s">
        <v>69</v>
      </c>
      <c r="C35" s="188" t="s">
        <v>1608</v>
      </c>
      <c r="D35" s="189">
        <v>14</v>
      </c>
      <c r="E35" s="190" t="s">
        <v>898</v>
      </c>
      <c r="F35" s="191"/>
      <c r="G35" s="512" t="s">
        <v>1609</v>
      </c>
      <c r="H35" s="180"/>
    </row>
    <row r="36" spans="1:8">
      <c r="B36" s="187" t="s">
        <v>67</v>
      </c>
      <c r="C36" s="188" t="s">
        <v>1610</v>
      </c>
      <c r="D36" s="189">
        <v>6</v>
      </c>
      <c r="E36" s="190" t="s">
        <v>1611</v>
      </c>
      <c r="F36" s="191"/>
      <c r="G36" s="513"/>
      <c r="H36" s="180"/>
    </row>
    <row r="37" spans="1:8" ht="43.5">
      <c r="B37" s="187" t="s">
        <v>1612</v>
      </c>
      <c r="C37" s="188" t="s">
        <v>1613</v>
      </c>
      <c r="D37" s="189" t="s">
        <v>1058</v>
      </c>
      <c r="E37" s="190" t="s">
        <v>1543</v>
      </c>
      <c r="F37" s="191"/>
      <c r="G37" s="193" t="s">
        <v>1614</v>
      </c>
      <c r="H37" s="180"/>
    </row>
    <row r="38" spans="1:8" ht="72.5">
      <c r="B38" s="187" t="s">
        <v>1615</v>
      </c>
      <c r="C38" s="188" t="s">
        <v>1616</v>
      </c>
      <c r="D38" s="189" t="s">
        <v>919</v>
      </c>
      <c r="E38" s="190" t="s">
        <v>898</v>
      </c>
      <c r="F38" s="191"/>
      <c r="G38" s="193" t="s">
        <v>1617</v>
      </c>
      <c r="H38" s="180"/>
    </row>
    <row r="39" spans="1:8" ht="101.5">
      <c r="B39" s="187" t="s">
        <v>1618</v>
      </c>
      <c r="C39" s="188" t="s">
        <v>1619</v>
      </c>
      <c r="D39" s="189" t="s">
        <v>919</v>
      </c>
      <c r="E39" s="190" t="s">
        <v>972</v>
      </c>
      <c r="F39" s="191"/>
      <c r="G39" s="193" t="s">
        <v>1620</v>
      </c>
      <c r="H39" s="180"/>
    </row>
    <row r="40" spans="1:8" ht="101.5">
      <c r="B40" s="187" t="s">
        <v>1621</v>
      </c>
      <c r="C40" s="188" t="s">
        <v>1622</v>
      </c>
      <c r="D40" s="189" t="s">
        <v>919</v>
      </c>
      <c r="E40" s="190" t="s">
        <v>972</v>
      </c>
      <c r="F40" s="191"/>
      <c r="G40" s="193" t="s">
        <v>1623</v>
      </c>
      <c r="H40" s="180"/>
    </row>
    <row r="41" spans="1:8" ht="58">
      <c r="B41" s="187" t="s">
        <v>1624</v>
      </c>
      <c r="C41" s="188" t="s">
        <v>1625</v>
      </c>
      <c r="D41" s="189" t="s">
        <v>919</v>
      </c>
      <c r="E41" s="190" t="s">
        <v>1543</v>
      </c>
      <c r="F41" s="191"/>
      <c r="G41" s="193" t="s">
        <v>1626</v>
      </c>
      <c r="H41" s="180"/>
    </row>
    <row r="42" spans="1:8" ht="87">
      <c r="B42" s="187" t="s">
        <v>1627</v>
      </c>
      <c r="C42" s="188" t="s">
        <v>1628</v>
      </c>
      <c r="D42" s="189" t="s">
        <v>919</v>
      </c>
      <c r="E42" s="190" t="s">
        <v>972</v>
      </c>
      <c r="F42" s="191"/>
      <c r="G42" s="193" t="s">
        <v>1629</v>
      </c>
      <c r="H42" s="180"/>
    </row>
    <row r="43" spans="1:8" ht="87">
      <c r="B43" s="187" t="s">
        <v>1630</v>
      </c>
      <c r="C43" s="188" t="s">
        <v>1631</v>
      </c>
      <c r="D43" s="189" t="s">
        <v>919</v>
      </c>
      <c r="E43" s="190" t="s">
        <v>972</v>
      </c>
      <c r="F43" s="191"/>
      <c r="G43" s="193" t="s">
        <v>1632</v>
      </c>
      <c r="H43" s="180"/>
    </row>
    <row r="44" spans="1:8" ht="87">
      <c r="B44" s="187" t="s">
        <v>1633</v>
      </c>
      <c r="C44" s="188" t="s">
        <v>1634</v>
      </c>
      <c r="D44" s="189" t="s">
        <v>919</v>
      </c>
      <c r="E44" s="190" t="s">
        <v>972</v>
      </c>
      <c r="F44" s="191"/>
      <c r="G44" s="193" t="s">
        <v>1635</v>
      </c>
      <c r="H44" s="180"/>
    </row>
    <row r="45" spans="1:8" ht="87">
      <c r="B45" s="187" t="s">
        <v>1636</v>
      </c>
      <c r="C45" s="188" t="s">
        <v>1637</v>
      </c>
      <c r="D45" s="189" t="s">
        <v>919</v>
      </c>
      <c r="E45" s="190" t="s">
        <v>972</v>
      </c>
      <c r="F45" s="191"/>
      <c r="G45" s="193" t="s">
        <v>1638</v>
      </c>
      <c r="H45" s="180"/>
    </row>
    <row r="46" spans="1:8" ht="87">
      <c r="B46" s="187" t="s">
        <v>1639</v>
      </c>
      <c r="C46" s="188" t="s">
        <v>1640</v>
      </c>
      <c r="D46" s="189" t="s">
        <v>919</v>
      </c>
      <c r="E46" s="190" t="s">
        <v>972</v>
      </c>
      <c r="F46" s="191"/>
      <c r="G46" s="193" t="s">
        <v>1641</v>
      </c>
      <c r="H46" s="180"/>
    </row>
    <row r="47" spans="1:8" ht="58.5" thickBot="1">
      <c r="B47" s="194" t="s">
        <v>1642</v>
      </c>
      <c r="C47" s="195" t="s">
        <v>1643</v>
      </c>
      <c r="D47" s="196" t="s">
        <v>919</v>
      </c>
      <c r="E47" s="197" t="s">
        <v>1543</v>
      </c>
      <c r="F47" s="198"/>
      <c r="G47" s="199" t="s">
        <v>1644</v>
      </c>
      <c r="H47" s="180"/>
    </row>
    <row r="48" spans="1:8">
      <c r="A48" s="217"/>
      <c r="B48" s="239"/>
      <c r="C48" s="240"/>
      <c r="D48" s="241"/>
      <c r="E48" s="203"/>
      <c r="F48" s="203"/>
      <c r="G48" s="243"/>
      <c r="H48" s="244"/>
    </row>
    <row r="49" spans="1:8" ht="16.5" thickBot="1">
      <c r="A49" s="217"/>
      <c r="B49" s="245"/>
      <c r="C49" s="246"/>
      <c r="D49" s="247"/>
      <c r="E49" s="248"/>
      <c r="F49" s="248"/>
      <c r="G49" s="250"/>
      <c r="H49" s="244"/>
    </row>
    <row r="50" spans="1:8" ht="17.5">
      <c r="B50" s="251" t="s">
        <v>1645</v>
      </c>
      <c r="C50" s="252"/>
      <c r="D50" s="253"/>
      <c r="E50" s="254"/>
      <c r="F50" s="254"/>
      <c r="G50" s="255"/>
      <c r="H50" s="180"/>
    </row>
    <row r="51" spans="1:8">
      <c r="B51" s="256" t="s">
        <v>1646</v>
      </c>
      <c r="C51" s="252"/>
      <c r="D51" s="253"/>
      <c r="E51" s="254"/>
      <c r="F51" s="254"/>
      <c r="G51" s="255"/>
      <c r="H51" s="180"/>
    </row>
    <row r="52" spans="1:8">
      <c r="B52" s="256" t="s">
        <v>1647</v>
      </c>
      <c r="C52" s="252"/>
      <c r="D52" s="253"/>
      <c r="E52" s="254"/>
      <c r="F52" s="254"/>
      <c r="G52" s="255"/>
      <c r="H52" s="180"/>
    </row>
    <row r="53" spans="1:8">
      <c r="B53" s="256" t="s">
        <v>1648</v>
      </c>
      <c r="C53" s="252"/>
      <c r="D53" s="253"/>
      <c r="E53" s="254"/>
      <c r="F53" s="254"/>
      <c r="G53" s="255"/>
      <c r="H53" s="180"/>
    </row>
    <row r="54" spans="1:8">
      <c r="B54" s="256" t="s">
        <v>1649</v>
      </c>
      <c r="C54" s="252"/>
      <c r="D54" s="253"/>
      <c r="E54" s="254"/>
      <c r="F54" s="254"/>
      <c r="G54" s="255"/>
      <c r="H54" s="180"/>
    </row>
    <row r="55" spans="1:8">
      <c r="B55" s="256" t="s">
        <v>1650</v>
      </c>
      <c r="C55" s="252"/>
      <c r="D55" s="253"/>
      <c r="E55" s="254"/>
      <c r="F55" s="254"/>
      <c r="G55" s="255"/>
      <c r="H55" s="180"/>
    </row>
    <row r="56" spans="1:8">
      <c r="B56" s="256" t="s">
        <v>1651</v>
      </c>
      <c r="C56" s="252"/>
      <c r="D56" s="253"/>
      <c r="E56" s="254"/>
      <c r="F56" s="254"/>
      <c r="G56" s="255"/>
      <c r="H56" s="180"/>
    </row>
    <row r="57" spans="1:8">
      <c r="B57" s="256" t="s">
        <v>1652</v>
      </c>
      <c r="C57" s="252"/>
      <c r="D57" s="253"/>
      <c r="E57" s="254"/>
      <c r="F57" s="254"/>
      <c r="G57" s="255"/>
      <c r="H57" s="180"/>
    </row>
    <row r="58" spans="1:8">
      <c r="B58" s="256"/>
      <c r="C58" s="252"/>
      <c r="D58" s="253"/>
      <c r="E58" s="254"/>
      <c r="F58" s="254"/>
      <c r="G58" s="255"/>
      <c r="H58" s="180"/>
    </row>
    <row r="59" spans="1:8">
      <c r="B59" s="256" t="s">
        <v>1653</v>
      </c>
      <c r="C59" s="252"/>
      <c r="D59" s="253"/>
      <c r="E59" s="254"/>
      <c r="F59" s="254"/>
      <c r="G59" s="255"/>
      <c r="H59" s="180"/>
    </row>
    <row r="60" spans="1:8">
      <c r="B60" s="256"/>
      <c r="C60" s="252"/>
      <c r="D60" s="253"/>
      <c r="E60" s="254"/>
      <c r="F60" s="254"/>
      <c r="G60" s="255"/>
      <c r="H60" s="180"/>
    </row>
    <row r="61" spans="1:8">
      <c r="B61" s="256" t="s">
        <v>1654</v>
      </c>
      <c r="C61" s="252"/>
      <c r="D61" s="253"/>
      <c r="E61" s="254"/>
      <c r="F61" s="254"/>
      <c r="G61" s="255"/>
      <c r="H61" s="180"/>
    </row>
    <row r="62" spans="1:8">
      <c r="B62" s="256" t="s">
        <v>1655</v>
      </c>
      <c r="C62" s="252"/>
      <c r="D62" s="253"/>
      <c r="E62" s="254"/>
      <c r="F62" s="254"/>
      <c r="G62" s="255"/>
      <c r="H62" s="180"/>
    </row>
    <row r="63" spans="1:8" ht="16.5" thickBot="1">
      <c r="B63" s="274"/>
      <c r="C63" s="275"/>
      <c r="D63" s="276"/>
      <c r="E63" s="249"/>
      <c r="F63" s="249"/>
      <c r="G63" s="273"/>
      <c r="H63" s="180"/>
    </row>
    <row r="64" spans="1:8" ht="20.149999999999999" customHeight="1">
      <c r="B64" s="200"/>
      <c r="C64" s="200"/>
      <c r="D64" s="201"/>
      <c r="E64" s="202"/>
      <c r="F64" s="202"/>
      <c r="G64" s="200"/>
      <c r="H64" s="166"/>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630</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1656</v>
      </c>
      <c r="C5" s="182" t="s">
        <v>1657</v>
      </c>
      <c r="D5" s="183" t="s">
        <v>886</v>
      </c>
      <c r="E5" s="184" t="s">
        <v>913</v>
      </c>
      <c r="F5" s="185" t="s">
        <v>1467</v>
      </c>
      <c r="G5" s="186" t="s">
        <v>964</v>
      </c>
      <c r="H5" s="180"/>
    </row>
    <row r="6" spans="1:8" ht="16.5" thickBot="1">
      <c r="B6" s="187" t="s">
        <v>1658</v>
      </c>
      <c r="C6" s="188" t="s">
        <v>1659</v>
      </c>
      <c r="D6" s="189" t="s">
        <v>955</v>
      </c>
      <c r="E6" s="190" t="s">
        <v>918</v>
      </c>
      <c r="F6" s="191"/>
      <c r="G6" s="193"/>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426</v>
      </c>
      <c r="C2" s="168"/>
      <c r="D2" s="168"/>
      <c r="E2" s="168"/>
      <c r="F2" s="168"/>
      <c r="G2" s="169"/>
      <c r="H2" s="170"/>
    </row>
    <row r="3" spans="1:8" ht="13.5" customHeight="1">
      <c r="A3" s="43"/>
      <c r="B3" s="215"/>
      <c r="C3" s="215"/>
      <c r="D3" s="215"/>
      <c r="E3" s="215"/>
      <c r="F3" s="215"/>
      <c r="G3" s="215"/>
      <c r="H3" s="172"/>
    </row>
    <row r="4" spans="1:8">
      <c r="A4" s="43"/>
      <c r="B4" s="39" t="s">
        <v>1665</v>
      </c>
      <c r="C4" s="39"/>
      <c r="D4" s="39"/>
      <c r="E4" s="39"/>
      <c r="F4" s="39"/>
      <c r="G4" s="39"/>
      <c r="H4" s="172"/>
    </row>
    <row r="5" spans="1:8" ht="13.5" customHeight="1" thickBot="1">
      <c r="A5" s="43"/>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29">
      <c r="B7" s="181" t="s">
        <v>1660</v>
      </c>
      <c r="C7" s="182" t="s">
        <v>1661</v>
      </c>
      <c r="D7" s="183" t="s">
        <v>961</v>
      </c>
      <c r="E7" s="184" t="s">
        <v>1413</v>
      </c>
      <c r="F7" s="185" t="s">
        <v>1369</v>
      </c>
      <c r="G7" s="186" t="s">
        <v>964</v>
      </c>
      <c r="H7" s="180"/>
    </row>
    <row r="8" spans="1:8" ht="29">
      <c r="B8" s="187" t="s">
        <v>1662</v>
      </c>
      <c r="C8" s="188" t="s">
        <v>1020</v>
      </c>
      <c r="D8" s="189" t="s">
        <v>1441</v>
      </c>
      <c r="E8" s="190" t="s">
        <v>1413</v>
      </c>
      <c r="F8" s="191"/>
      <c r="G8" s="193" t="s">
        <v>1666</v>
      </c>
      <c r="H8" s="180"/>
    </row>
    <row r="9" spans="1:8" ht="87">
      <c r="B9" s="187" t="s">
        <v>1663</v>
      </c>
      <c r="C9" s="188" t="s">
        <v>1078</v>
      </c>
      <c r="D9" s="189" t="s">
        <v>1079</v>
      </c>
      <c r="E9" s="190" t="s">
        <v>1611</v>
      </c>
      <c r="F9" s="191"/>
      <c r="G9" s="193" t="s">
        <v>5793</v>
      </c>
      <c r="H9" s="180"/>
    </row>
    <row r="10" spans="1:8" ht="73" thickBot="1">
      <c r="B10" s="187" t="s">
        <v>1664</v>
      </c>
      <c r="C10" s="188" t="s">
        <v>1146</v>
      </c>
      <c r="D10" s="189" t="s">
        <v>1079</v>
      </c>
      <c r="E10" s="190" t="s">
        <v>1611</v>
      </c>
      <c r="F10" s="191"/>
      <c r="G10" s="193" t="s">
        <v>5794</v>
      </c>
      <c r="H10" s="180"/>
    </row>
    <row r="11" spans="1:8" ht="20.149999999999999" customHeight="1">
      <c r="B11" s="200"/>
      <c r="C11" s="200"/>
      <c r="D11" s="201"/>
      <c r="E11" s="202"/>
      <c r="F11" s="202"/>
      <c r="G11" s="200"/>
      <c r="H11"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4"/>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631</v>
      </c>
      <c r="C2" s="258"/>
      <c r="D2" s="258"/>
      <c r="E2" s="258"/>
      <c r="F2" s="258"/>
      <c r="G2" s="259"/>
      <c r="H2" s="170"/>
    </row>
    <row r="3" spans="1:8" ht="13.5" customHeight="1" thickBot="1">
      <c r="A3" s="43"/>
      <c r="B3" s="218"/>
      <c r="C3" s="218"/>
      <c r="D3" s="218"/>
      <c r="E3" s="218"/>
      <c r="F3" s="218"/>
      <c r="G3" s="218"/>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177" t="s">
        <v>1667</v>
      </c>
      <c r="C5" s="178"/>
      <c r="D5" s="178"/>
      <c r="E5" s="178"/>
      <c r="F5" s="178"/>
      <c r="G5" s="179"/>
      <c r="H5" s="180"/>
    </row>
    <row r="6" spans="1:8" ht="29">
      <c r="B6" s="181" t="s">
        <v>959</v>
      </c>
      <c r="C6" s="182" t="s">
        <v>1668</v>
      </c>
      <c r="D6" s="183" t="s">
        <v>961</v>
      </c>
      <c r="E6" s="184" t="s">
        <v>962</v>
      </c>
      <c r="F6" s="185" t="s">
        <v>963</v>
      </c>
      <c r="G6" s="186" t="s">
        <v>1669</v>
      </c>
      <c r="H6" s="180"/>
    </row>
    <row r="7" spans="1:8" ht="116">
      <c r="B7" s="187" t="s">
        <v>64</v>
      </c>
      <c r="C7" s="188" t="s">
        <v>322</v>
      </c>
      <c r="D7" s="189" t="s">
        <v>961</v>
      </c>
      <c r="E7" s="190" t="s">
        <v>962</v>
      </c>
      <c r="F7" s="191" t="s">
        <v>1671</v>
      </c>
      <c r="G7" s="193" t="s">
        <v>1672</v>
      </c>
      <c r="H7" s="180"/>
    </row>
    <row r="8" spans="1:8" ht="101.5">
      <c r="B8" s="187" t="s">
        <v>1106</v>
      </c>
      <c r="C8" s="188" t="s">
        <v>1673</v>
      </c>
      <c r="D8" s="189" t="s">
        <v>1054</v>
      </c>
      <c r="E8" s="190" t="s">
        <v>962</v>
      </c>
      <c r="F8" s="191" t="s">
        <v>1414</v>
      </c>
      <c r="G8" s="193" t="s">
        <v>1674</v>
      </c>
      <c r="H8" s="180"/>
    </row>
    <row r="9" spans="1:8" ht="58">
      <c r="B9" s="187" t="s">
        <v>1675</v>
      </c>
      <c r="C9" s="188" t="s">
        <v>1676</v>
      </c>
      <c r="D9" s="189" t="s">
        <v>1055</v>
      </c>
      <c r="E9" s="190" t="s">
        <v>962</v>
      </c>
      <c r="F9" s="191" t="s">
        <v>1414</v>
      </c>
      <c r="G9" s="193" t="s">
        <v>1677</v>
      </c>
      <c r="H9" s="180"/>
    </row>
    <row r="10" spans="1:8" ht="58">
      <c r="B10" s="187" t="s">
        <v>1678</v>
      </c>
      <c r="C10" s="188" t="s">
        <v>1679</v>
      </c>
      <c r="D10" s="189" t="s">
        <v>1055</v>
      </c>
      <c r="E10" s="190" t="s">
        <v>962</v>
      </c>
      <c r="F10" s="191" t="s">
        <v>1414</v>
      </c>
      <c r="G10" s="193" t="s">
        <v>1680</v>
      </c>
      <c r="H10" s="180"/>
    </row>
    <row r="11" spans="1:8" ht="29.5" thickBot="1">
      <c r="B11" s="187" t="s">
        <v>1002</v>
      </c>
      <c r="C11" s="188" t="s">
        <v>1003</v>
      </c>
      <c r="D11" s="189">
        <v>1</v>
      </c>
      <c r="E11" s="190" t="s">
        <v>970</v>
      </c>
      <c r="F11" s="191"/>
      <c r="G11" s="193" t="s">
        <v>1681</v>
      </c>
      <c r="H11" s="180"/>
    </row>
    <row r="12" spans="1:8" s="42" customFormat="1" ht="20.149999999999999" customHeight="1" thickBot="1">
      <c r="A12" s="6"/>
      <c r="B12" s="177" t="s">
        <v>1682</v>
      </c>
      <c r="C12" s="178"/>
      <c r="D12" s="178"/>
      <c r="E12" s="178"/>
      <c r="F12" s="178"/>
      <c r="G12" s="179"/>
      <c r="H12" s="180"/>
    </row>
    <row r="13" spans="1:8" ht="58">
      <c r="B13" s="187" t="s">
        <v>1194</v>
      </c>
      <c r="C13" s="188" t="s">
        <v>1195</v>
      </c>
      <c r="D13" s="228" t="s">
        <v>1111</v>
      </c>
      <c r="E13" s="229" t="s">
        <v>970</v>
      </c>
      <c r="F13" s="191"/>
      <c r="G13" s="206" t="s">
        <v>1196</v>
      </c>
      <c r="H13" s="180"/>
    </row>
    <row r="14" spans="1:8">
      <c r="B14" s="187" t="s">
        <v>1197</v>
      </c>
      <c r="C14" s="188" t="s">
        <v>1198</v>
      </c>
      <c r="D14" s="189" t="s">
        <v>1111</v>
      </c>
      <c r="E14" s="190" t="s">
        <v>970</v>
      </c>
      <c r="F14" s="191"/>
      <c r="G14" s="206"/>
      <c r="H14" s="180"/>
    </row>
    <row r="15" spans="1:8">
      <c r="B15" s="187" t="s">
        <v>1203</v>
      </c>
      <c r="C15" s="188" t="s">
        <v>1204</v>
      </c>
      <c r="D15" s="189" t="s">
        <v>1111</v>
      </c>
      <c r="E15" s="190" t="s">
        <v>970</v>
      </c>
      <c r="F15" s="191"/>
      <c r="G15" s="206"/>
      <c r="H15" s="180"/>
    </row>
    <row r="16" spans="1:8">
      <c r="B16" s="187" t="s">
        <v>1201</v>
      </c>
      <c r="C16" s="188" t="s">
        <v>1202</v>
      </c>
      <c r="D16" s="189" t="s">
        <v>1111</v>
      </c>
      <c r="E16" s="190" t="s">
        <v>970</v>
      </c>
      <c r="F16" s="191"/>
      <c r="G16" s="206"/>
      <c r="H16" s="180"/>
    </row>
    <row r="17" spans="2:8">
      <c r="B17" s="187" t="s">
        <v>1199</v>
      </c>
      <c r="C17" s="188" t="s">
        <v>1200</v>
      </c>
      <c r="D17" s="189" t="s">
        <v>1111</v>
      </c>
      <c r="E17" s="190" t="s">
        <v>970</v>
      </c>
      <c r="F17" s="191"/>
      <c r="G17" s="206"/>
      <c r="H17" s="180"/>
    </row>
    <row r="18" spans="2:8">
      <c r="B18" s="187" t="s">
        <v>1205</v>
      </c>
      <c r="C18" s="188" t="s">
        <v>1206</v>
      </c>
      <c r="D18" s="189" t="s">
        <v>1111</v>
      </c>
      <c r="E18" s="190" t="s">
        <v>970</v>
      </c>
      <c r="F18" s="191"/>
      <c r="G18" s="206"/>
      <c r="H18" s="180"/>
    </row>
    <row r="19" spans="2:8">
      <c r="B19" s="187" t="s">
        <v>1207</v>
      </c>
      <c r="C19" s="188" t="s">
        <v>1208</v>
      </c>
      <c r="D19" s="189" t="s">
        <v>1111</v>
      </c>
      <c r="E19" s="190" t="s">
        <v>970</v>
      </c>
      <c r="F19" s="191"/>
      <c r="G19" s="206"/>
      <c r="H19" s="180"/>
    </row>
    <row r="20" spans="2:8">
      <c r="B20" s="187" t="s">
        <v>1213</v>
      </c>
      <c r="C20" s="188" t="s">
        <v>1214</v>
      </c>
      <c r="D20" s="189" t="s">
        <v>1111</v>
      </c>
      <c r="E20" s="190" t="s">
        <v>970</v>
      </c>
      <c r="F20" s="191"/>
      <c r="G20" s="206"/>
      <c r="H20" s="180"/>
    </row>
    <row r="21" spans="2:8">
      <c r="B21" s="187" t="s">
        <v>1211</v>
      </c>
      <c r="C21" s="188" t="s">
        <v>1212</v>
      </c>
      <c r="D21" s="189" t="s">
        <v>1111</v>
      </c>
      <c r="E21" s="190" t="s">
        <v>970</v>
      </c>
      <c r="F21" s="191"/>
      <c r="G21" s="206"/>
      <c r="H21" s="180"/>
    </row>
    <row r="22" spans="2:8">
      <c r="B22" s="187" t="s">
        <v>1209</v>
      </c>
      <c r="C22" s="188" t="s">
        <v>1210</v>
      </c>
      <c r="D22" s="189" t="s">
        <v>1111</v>
      </c>
      <c r="E22" s="190" t="s">
        <v>970</v>
      </c>
      <c r="F22" s="191"/>
      <c r="G22" s="206"/>
      <c r="H22" s="180"/>
    </row>
    <row r="23" spans="2:8">
      <c r="B23" s="187" t="s">
        <v>1215</v>
      </c>
      <c r="C23" s="188" t="s">
        <v>1216</v>
      </c>
      <c r="D23" s="189" t="s">
        <v>1111</v>
      </c>
      <c r="E23" s="190" t="s">
        <v>970</v>
      </c>
      <c r="F23" s="191"/>
      <c r="G23" s="206"/>
      <c r="H23" s="180"/>
    </row>
    <row r="24" spans="2:8">
      <c r="B24" s="187" t="s">
        <v>1217</v>
      </c>
      <c r="C24" s="188" t="s">
        <v>1218</v>
      </c>
      <c r="D24" s="189" t="s">
        <v>1111</v>
      </c>
      <c r="E24" s="190" t="s">
        <v>970</v>
      </c>
      <c r="F24" s="191"/>
      <c r="G24" s="206"/>
      <c r="H24" s="180"/>
    </row>
    <row r="25" spans="2:8">
      <c r="B25" s="187" t="s">
        <v>1223</v>
      </c>
      <c r="C25" s="188" t="s">
        <v>1224</v>
      </c>
      <c r="D25" s="189" t="s">
        <v>1111</v>
      </c>
      <c r="E25" s="190" t="s">
        <v>970</v>
      </c>
      <c r="F25" s="191"/>
      <c r="G25" s="206"/>
      <c r="H25" s="180"/>
    </row>
    <row r="26" spans="2:8" ht="16.899999999999999" customHeight="1">
      <c r="B26" s="187" t="s">
        <v>1221</v>
      </c>
      <c r="C26" s="188" t="s">
        <v>1222</v>
      </c>
      <c r="D26" s="189" t="s">
        <v>1111</v>
      </c>
      <c r="E26" s="190" t="s">
        <v>970</v>
      </c>
      <c r="F26" s="191"/>
      <c r="G26" s="206"/>
      <c r="H26" s="180"/>
    </row>
    <row r="27" spans="2:8">
      <c r="B27" s="187" t="s">
        <v>1219</v>
      </c>
      <c r="C27" s="188" t="s">
        <v>1220</v>
      </c>
      <c r="D27" s="189" t="s">
        <v>1111</v>
      </c>
      <c r="E27" s="190" t="s">
        <v>970</v>
      </c>
      <c r="F27" s="191"/>
      <c r="G27" s="206"/>
      <c r="H27" s="180"/>
    </row>
    <row r="28" spans="2:8">
      <c r="B28" s="187" t="s">
        <v>1225</v>
      </c>
      <c r="C28" s="188" t="s">
        <v>1226</v>
      </c>
      <c r="D28" s="189" t="s">
        <v>1111</v>
      </c>
      <c r="E28" s="190" t="s">
        <v>970</v>
      </c>
      <c r="F28" s="191"/>
      <c r="G28" s="206"/>
      <c r="H28" s="180"/>
    </row>
    <row r="29" spans="2:8">
      <c r="B29" s="187" t="s">
        <v>1227</v>
      </c>
      <c r="C29" s="188" t="s">
        <v>1228</v>
      </c>
      <c r="D29" s="189" t="s">
        <v>1111</v>
      </c>
      <c r="E29" s="190" t="s">
        <v>970</v>
      </c>
      <c r="F29" s="191"/>
      <c r="G29" s="206"/>
      <c r="H29" s="180"/>
    </row>
    <row r="30" spans="2:8">
      <c r="B30" s="187" t="s">
        <v>1233</v>
      </c>
      <c r="C30" s="188" t="s">
        <v>1234</v>
      </c>
      <c r="D30" s="189" t="s">
        <v>1111</v>
      </c>
      <c r="E30" s="190" t="s">
        <v>970</v>
      </c>
      <c r="F30" s="191"/>
      <c r="G30" s="206"/>
      <c r="H30" s="180"/>
    </row>
    <row r="31" spans="2:8">
      <c r="B31" s="187" t="s">
        <v>1231</v>
      </c>
      <c r="C31" s="188" t="s">
        <v>1232</v>
      </c>
      <c r="D31" s="189" t="s">
        <v>1111</v>
      </c>
      <c r="E31" s="190" t="s">
        <v>970</v>
      </c>
      <c r="F31" s="191"/>
      <c r="G31" s="206"/>
      <c r="H31" s="180"/>
    </row>
    <row r="32" spans="2:8">
      <c r="B32" s="187" t="s">
        <v>1229</v>
      </c>
      <c r="C32" s="188" t="s">
        <v>1230</v>
      </c>
      <c r="D32" s="189" t="s">
        <v>1111</v>
      </c>
      <c r="E32" s="190" t="s">
        <v>970</v>
      </c>
      <c r="F32" s="191"/>
      <c r="G32" s="206"/>
      <c r="H32" s="180"/>
    </row>
    <row r="33" spans="2:8">
      <c r="B33" s="187" t="s">
        <v>1235</v>
      </c>
      <c r="C33" s="188" t="s">
        <v>1236</v>
      </c>
      <c r="D33" s="189" t="s">
        <v>1111</v>
      </c>
      <c r="E33" s="190" t="s">
        <v>970</v>
      </c>
      <c r="F33" s="191"/>
      <c r="G33" s="206"/>
      <c r="H33" s="180"/>
    </row>
    <row r="34" spans="2:8">
      <c r="B34" s="187" t="s">
        <v>1237</v>
      </c>
      <c r="C34" s="188" t="s">
        <v>1238</v>
      </c>
      <c r="D34" s="189" t="s">
        <v>1111</v>
      </c>
      <c r="E34" s="190" t="s">
        <v>970</v>
      </c>
      <c r="F34" s="191"/>
      <c r="G34" s="206"/>
      <c r="H34" s="180"/>
    </row>
    <row r="35" spans="2:8">
      <c r="B35" s="187" t="s">
        <v>1243</v>
      </c>
      <c r="C35" s="188" t="s">
        <v>1244</v>
      </c>
      <c r="D35" s="189" t="s">
        <v>1111</v>
      </c>
      <c r="E35" s="190" t="s">
        <v>970</v>
      </c>
      <c r="F35" s="191"/>
      <c r="G35" s="206"/>
      <c r="H35" s="180"/>
    </row>
    <row r="36" spans="2:8">
      <c r="B36" s="187" t="s">
        <v>1241</v>
      </c>
      <c r="C36" s="188" t="s">
        <v>1242</v>
      </c>
      <c r="D36" s="189" t="s">
        <v>1111</v>
      </c>
      <c r="E36" s="190" t="s">
        <v>970</v>
      </c>
      <c r="F36" s="191"/>
      <c r="G36" s="206"/>
      <c r="H36" s="180"/>
    </row>
    <row r="37" spans="2:8">
      <c r="B37" s="187" t="s">
        <v>1239</v>
      </c>
      <c r="C37" s="188" t="s">
        <v>1240</v>
      </c>
      <c r="D37" s="189" t="s">
        <v>1111</v>
      </c>
      <c r="E37" s="190" t="s">
        <v>970</v>
      </c>
      <c r="F37" s="191"/>
      <c r="G37" s="206"/>
      <c r="H37" s="180"/>
    </row>
    <row r="38" spans="2:8">
      <c r="B38" s="187" t="s">
        <v>1245</v>
      </c>
      <c r="C38" s="188" t="s">
        <v>1246</v>
      </c>
      <c r="D38" s="189" t="s">
        <v>1111</v>
      </c>
      <c r="E38" s="190" t="s">
        <v>970</v>
      </c>
      <c r="F38" s="191"/>
      <c r="G38" s="206"/>
      <c r="H38" s="180"/>
    </row>
    <row r="39" spans="2:8">
      <c r="B39" s="187" t="s">
        <v>1247</v>
      </c>
      <c r="C39" s="188" t="s">
        <v>1248</v>
      </c>
      <c r="D39" s="189" t="s">
        <v>1111</v>
      </c>
      <c r="E39" s="190" t="s">
        <v>970</v>
      </c>
      <c r="F39" s="191"/>
      <c r="G39" s="206"/>
      <c r="H39" s="180"/>
    </row>
    <row r="40" spans="2:8">
      <c r="B40" s="187" t="s">
        <v>1253</v>
      </c>
      <c r="C40" s="188" t="s">
        <v>1254</v>
      </c>
      <c r="D40" s="189" t="s">
        <v>1111</v>
      </c>
      <c r="E40" s="190" t="s">
        <v>970</v>
      </c>
      <c r="F40" s="191"/>
      <c r="G40" s="206"/>
      <c r="H40" s="180"/>
    </row>
    <row r="41" spans="2:8">
      <c r="B41" s="187" t="s">
        <v>1251</v>
      </c>
      <c r="C41" s="188" t="s">
        <v>1252</v>
      </c>
      <c r="D41" s="189" t="s">
        <v>1111</v>
      </c>
      <c r="E41" s="190" t="s">
        <v>970</v>
      </c>
      <c r="F41" s="191"/>
      <c r="G41" s="206"/>
      <c r="H41" s="180"/>
    </row>
    <row r="42" spans="2:8">
      <c r="B42" s="187" t="s">
        <v>1249</v>
      </c>
      <c r="C42" s="188" t="s">
        <v>1250</v>
      </c>
      <c r="D42" s="189" t="s">
        <v>1111</v>
      </c>
      <c r="E42" s="190" t="s">
        <v>970</v>
      </c>
      <c r="F42" s="191"/>
      <c r="G42" s="206"/>
      <c r="H42" s="180"/>
    </row>
    <row r="43" spans="2:8">
      <c r="B43" s="187" t="s">
        <v>1255</v>
      </c>
      <c r="C43" s="188" t="s">
        <v>1256</v>
      </c>
      <c r="D43" s="189" t="s">
        <v>1111</v>
      </c>
      <c r="E43" s="190" t="s">
        <v>970</v>
      </c>
      <c r="F43" s="191"/>
      <c r="G43" s="206"/>
      <c r="H43" s="180"/>
    </row>
    <row r="44" spans="2:8">
      <c r="B44" s="187" t="s">
        <v>1257</v>
      </c>
      <c r="C44" s="188" t="s">
        <v>1258</v>
      </c>
      <c r="D44" s="189" t="s">
        <v>1111</v>
      </c>
      <c r="E44" s="190" t="s">
        <v>970</v>
      </c>
      <c r="F44" s="191"/>
      <c r="G44" s="206"/>
      <c r="H44" s="180"/>
    </row>
    <row r="45" spans="2:8">
      <c r="B45" s="187" t="s">
        <v>1263</v>
      </c>
      <c r="C45" s="188" t="s">
        <v>1264</v>
      </c>
      <c r="D45" s="189" t="s">
        <v>1111</v>
      </c>
      <c r="E45" s="190" t="s">
        <v>970</v>
      </c>
      <c r="F45" s="191"/>
      <c r="G45" s="206"/>
      <c r="H45" s="180"/>
    </row>
    <row r="46" spans="2:8">
      <c r="B46" s="187" t="s">
        <v>1261</v>
      </c>
      <c r="C46" s="188" t="s">
        <v>1262</v>
      </c>
      <c r="D46" s="189" t="s">
        <v>1111</v>
      </c>
      <c r="E46" s="190" t="s">
        <v>970</v>
      </c>
      <c r="F46" s="191"/>
      <c r="G46" s="206"/>
      <c r="H46" s="180"/>
    </row>
    <row r="47" spans="2:8">
      <c r="B47" s="187" t="s">
        <v>1259</v>
      </c>
      <c r="C47" s="188" t="s">
        <v>1260</v>
      </c>
      <c r="D47" s="189" t="s">
        <v>1111</v>
      </c>
      <c r="E47" s="190" t="s">
        <v>970</v>
      </c>
      <c r="F47" s="191"/>
      <c r="G47" s="206"/>
      <c r="H47" s="180"/>
    </row>
    <row r="48" spans="2:8">
      <c r="B48" s="187" t="s">
        <v>1265</v>
      </c>
      <c r="C48" s="188" t="s">
        <v>1266</v>
      </c>
      <c r="D48" s="189" t="s">
        <v>1111</v>
      </c>
      <c r="E48" s="190" t="s">
        <v>970</v>
      </c>
      <c r="F48" s="191"/>
      <c r="G48" s="206"/>
      <c r="H48" s="180"/>
    </row>
    <row r="49" spans="2:8">
      <c r="B49" s="187" t="s">
        <v>1267</v>
      </c>
      <c r="C49" s="188" t="s">
        <v>1268</v>
      </c>
      <c r="D49" s="189" t="s">
        <v>1111</v>
      </c>
      <c r="E49" s="190" t="s">
        <v>970</v>
      </c>
      <c r="F49" s="191"/>
      <c r="G49" s="206"/>
      <c r="H49" s="180"/>
    </row>
    <row r="50" spans="2:8">
      <c r="B50" s="187" t="s">
        <v>1273</v>
      </c>
      <c r="C50" s="188" t="s">
        <v>1274</v>
      </c>
      <c r="D50" s="189" t="s">
        <v>1111</v>
      </c>
      <c r="E50" s="190" t="s">
        <v>970</v>
      </c>
      <c r="F50" s="191"/>
      <c r="G50" s="206"/>
      <c r="H50" s="180"/>
    </row>
    <row r="51" spans="2:8">
      <c r="B51" s="187" t="s">
        <v>1271</v>
      </c>
      <c r="C51" s="188" t="s">
        <v>1272</v>
      </c>
      <c r="D51" s="189" t="s">
        <v>1111</v>
      </c>
      <c r="E51" s="190" t="s">
        <v>970</v>
      </c>
      <c r="F51" s="191"/>
      <c r="G51" s="206"/>
      <c r="H51" s="180"/>
    </row>
    <row r="52" spans="2:8">
      <c r="B52" s="187" t="s">
        <v>1269</v>
      </c>
      <c r="C52" s="188" t="s">
        <v>1270</v>
      </c>
      <c r="D52" s="189" t="s">
        <v>1111</v>
      </c>
      <c r="E52" s="190" t="s">
        <v>970</v>
      </c>
      <c r="F52" s="191"/>
      <c r="G52" s="206"/>
      <c r="H52" s="180"/>
    </row>
    <row r="53" spans="2:8">
      <c r="B53" s="187" t="s">
        <v>1275</v>
      </c>
      <c r="C53" s="188" t="s">
        <v>1276</v>
      </c>
      <c r="D53" s="189" t="s">
        <v>1111</v>
      </c>
      <c r="E53" s="190" t="s">
        <v>970</v>
      </c>
      <c r="F53" s="191"/>
      <c r="G53" s="206"/>
      <c r="H53" s="180"/>
    </row>
    <row r="54" spans="2:8">
      <c r="B54" s="187" t="s">
        <v>1277</v>
      </c>
      <c r="C54" s="188" t="s">
        <v>1278</v>
      </c>
      <c r="D54" s="189" t="s">
        <v>1111</v>
      </c>
      <c r="E54" s="190" t="s">
        <v>970</v>
      </c>
      <c r="F54" s="191"/>
      <c r="G54" s="206"/>
      <c r="H54" s="180"/>
    </row>
    <row r="55" spans="2:8">
      <c r="B55" s="187" t="s">
        <v>1283</v>
      </c>
      <c r="C55" s="188" t="s">
        <v>1284</v>
      </c>
      <c r="D55" s="189" t="s">
        <v>1111</v>
      </c>
      <c r="E55" s="190" t="s">
        <v>970</v>
      </c>
      <c r="F55" s="191"/>
      <c r="G55" s="206"/>
      <c r="H55" s="180"/>
    </row>
    <row r="56" spans="2:8">
      <c r="B56" s="187" t="s">
        <v>1281</v>
      </c>
      <c r="C56" s="188" t="s">
        <v>1282</v>
      </c>
      <c r="D56" s="189" t="s">
        <v>1111</v>
      </c>
      <c r="E56" s="190" t="s">
        <v>970</v>
      </c>
      <c r="F56" s="191"/>
      <c r="G56" s="206"/>
      <c r="H56" s="180"/>
    </row>
    <row r="57" spans="2:8">
      <c r="B57" s="187" t="s">
        <v>1279</v>
      </c>
      <c r="C57" s="188" t="s">
        <v>1280</v>
      </c>
      <c r="D57" s="189" t="s">
        <v>1111</v>
      </c>
      <c r="E57" s="190" t="s">
        <v>970</v>
      </c>
      <c r="F57" s="191"/>
      <c r="G57" s="206"/>
      <c r="H57" s="180"/>
    </row>
    <row r="58" spans="2:8">
      <c r="B58" s="187" t="s">
        <v>1285</v>
      </c>
      <c r="C58" s="188" t="s">
        <v>1286</v>
      </c>
      <c r="D58" s="189" t="s">
        <v>1111</v>
      </c>
      <c r="E58" s="190" t="s">
        <v>970</v>
      </c>
      <c r="F58" s="191"/>
      <c r="G58" s="206"/>
      <c r="H58" s="180"/>
    </row>
    <row r="59" spans="2:8">
      <c r="B59" s="187" t="s">
        <v>1287</v>
      </c>
      <c r="C59" s="188" t="s">
        <v>1288</v>
      </c>
      <c r="D59" s="189" t="s">
        <v>1111</v>
      </c>
      <c r="E59" s="190" t="s">
        <v>970</v>
      </c>
      <c r="F59" s="191"/>
      <c r="G59" s="206"/>
      <c r="H59" s="180"/>
    </row>
    <row r="60" spans="2:8">
      <c r="B60" s="187" t="s">
        <v>1293</v>
      </c>
      <c r="C60" s="188" t="s">
        <v>1294</v>
      </c>
      <c r="D60" s="189" t="s">
        <v>1111</v>
      </c>
      <c r="E60" s="190" t="s">
        <v>970</v>
      </c>
      <c r="F60" s="191"/>
      <c r="G60" s="206"/>
      <c r="H60" s="180"/>
    </row>
    <row r="61" spans="2:8">
      <c r="B61" s="187" t="s">
        <v>1291</v>
      </c>
      <c r="C61" s="188" t="s">
        <v>1292</v>
      </c>
      <c r="D61" s="189" t="s">
        <v>1111</v>
      </c>
      <c r="E61" s="190" t="s">
        <v>970</v>
      </c>
      <c r="F61" s="191"/>
      <c r="G61" s="206"/>
      <c r="H61" s="180"/>
    </row>
    <row r="62" spans="2:8">
      <c r="B62" s="187" t="s">
        <v>1289</v>
      </c>
      <c r="C62" s="188" t="s">
        <v>1290</v>
      </c>
      <c r="D62" s="189" t="s">
        <v>1111</v>
      </c>
      <c r="E62" s="190" t="s">
        <v>970</v>
      </c>
      <c r="F62" s="191"/>
      <c r="G62" s="206"/>
      <c r="H62" s="180"/>
    </row>
    <row r="63" spans="2:8">
      <c r="B63" s="187" t="s">
        <v>1295</v>
      </c>
      <c r="C63" s="188" t="s">
        <v>1296</v>
      </c>
      <c r="D63" s="189" t="s">
        <v>1111</v>
      </c>
      <c r="E63" s="190" t="s">
        <v>970</v>
      </c>
      <c r="F63" s="191"/>
      <c r="G63" s="206"/>
      <c r="H63" s="180"/>
    </row>
    <row r="64" spans="2:8">
      <c r="B64" s="187" t="s">
        <v>1297</v>
      </c>
      <c r="C64" s="188" t="s">
        <v>1298</v>
      </c>
      <c r="D64" s="189" t="s">
        <v>1111</v>
      </c>
      <c r="E64" s="190" t="s">
        <v>970</v>
      </c>
      <c r="F64" s="191"/>
      <c r="G64" s="206"/>
      <c r="H64" s="180"/>
    </row>
    <row r="65" spans="2:8">
      <c r="B65" s="187" t="s">
        <v>1303</v>
      </c>
      <c r="C65" s="188" t="s">
        <v>1304</v>
      </c>
      <c r="D65" s="189" t="s">
        <v>1111</v>
      </c>
      <c r="E65" s="190" t="s">
        <v>970</v>
      </c>
      <c r="F65" s="191"/>
      <c r="G65" s="206"/>
      <c r="H65" s="180"/>
    </row>
    <row r="66" spans="2:8">
      <c r="B66" s="187" t="s">
        <v>1301</v>
      </c>
      <c r="C66" s="188" t="s">
        <v>1302</v>
      </c>
      <c r="D66" s="189" t="s">
        <v>1111</v>
      </c>
      <c r="E66" s="190" t="s">
        <v>970</v>
      </c>
      <c r="F66" s="191"/>
      <c r="G66" s="206"/>
      <c r="H66" s="180"/>
    </row>
    <row r="67" spans="2:8">
      <c r="B67" s="187" t="s">
        <v>1299</v>
      </c>
      <c r="C67" s="188" t="s">
        <v>1300</v>
      </c>
      <c r="D67" s="189" t="s">
        <v>1111</v>
      </c>
      <c r="E67" s="190" t="s">
        <v>970</v>
      </c>
      <c r="F67" s="191"/>
      <c r="G67" s="206"/>
      <c r="H67" s="180"/>
    </row>
    <row r="68" spans="2:8">
      <c r="B68" s="187" t="s">
        <v>1305</v>
      </c>
      <c r="C68" s="188" t="s">
        <v>1306</v>
      </c>
      <c r="D68" s="189" t="s">
        <v>1111</v>
      </c>
      <c r="E68" s="190" t="s">
        <v>970</v>
      </c>
      <c r="F68" s="191"/>
      <c r="G68" s="230"/>
      <c r="H68" s="180"/>
    </row>
    <row r="69" spans="2:8" ht="43.5">
      <c r="B69" s="187" t="s">
        <v>1307</v>
      </c>
      <c r="C69" s="188" t="s">
        <v>1308</v>
      </c>
      <c r="D69" s="189" t="s">
        <v>1111</v>
      </c>
      <c r="E69" s="190" t="s">
        <v>970</v>
      </c>
      <c r="F69" s="191"/>
      <c r="G69" s="206" t="s">
        <v>1309</v>
      </c>
      <c r="H69" s="180"/>
    </row>
    <row r="70" spans="2:8">
      <c r="B70" s="187" t="s">
        <v>1310</v>
      </c>
      <c r="C70" s="188" t="s">
        <v>1311</v>
      </c>
      <c r="D70" s="189" t="s">
        <v>1111</v>
      </c>
      <c r="E70" s="190" t="s">
        <v>970</v>
      </c>
      <c r="F70" s="191"/>
      <c r="G70" s="206"/>
      <c r="H70" s="180"/>
    </row>
    <row r="71" spans="2:8">
      <c r="B71" s="187" t="s">
        <v>1316</v>
      </c>
      <c r="C71" s="188" t="s">
        <v>1317</v>
      </c>
      <c r="D71" s="189" t="s">
        <v>1111</v>
      </c>
      <c r="E71" s="190" t="s">
        <v>970</v>
      </c>
      <c r="F71" s="191"/>
      <c r="G71" s="206"/>
      <c r="H71" s="180"/>
    </row>
    <row r="72" spans="2:8">
      <c r="B72" s="187" t="s">
        <v>1314</v>
      </c>
      <c r="C72" s="188" t="s">
        <v>1315</v>
      </c>
      <c r="D72" s="189" t="s">
        <v>1111</v>
      </c>
      <c r="E72" s="190" t="s">
        <v>970</v>
      </c>
      <c r="F72" s="191"/>
      <c r="G72" s="206"/>
      <c r="H72" s="180"/>
    </row>
    <row r="73" spans="2:8" ht="16.5" thickBot="1">
      <c r="B73" s="194" t="s">
        <v>1312</v>
      </c>
      <c r="C73" s="195" t="s">
        <v>1313</v>
      </c>
      <c r="D73" s="196" t="s">
        <v>1111</v>
      </c>
      <c r="E73" s="197" t="s">
        <v>970</v>
      </c>
      <c r="F73" s="198"/>
      <c r="G73" s="207"/>
      <c r="H73" s="180"/>
    </row>
    <row r="74" spans="2:8" ht="20.149999999999999" customHeight="1">
      <c r="B74" s="200"/>
      <c r="C74" s="200"/>
      <c r="D74" s="201"/>
      <c r="E74" s="202"/>
      <c r="F74" s="202"/>
      <c r="G74" s="200"/>
      <c r="H74"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1684</v>
      </c>
      <c r="C2" s="258"/>
      <c r="D2" s="258"/>
      <c r="E2" s="258"/>
      <c r="F2" s="258"/>
      <c r="G2" s="259"/>
      <c r="H2" s="170"/>
    </row>
    <row r="3" spans="1:8" ht="13.5" customHeight="1" thickBot="1">
      <c r="A3" s="43"/>
      <c r="B3" s="218"/>
      <c r="C3" s="218"/>
      <c r="D3" s="218"/>
      <c r="E3" s="218"/>
      <c r="F3" s="218"/>
      <c r="G3" s="218"/>
      <c r="H3" s="172"/>
    </row>
    <row r="4" spans="1:8" ht="20.25" customHeight="1" thickBot="1">
      <c r="A4" s="42"/>
      <c r="B4" s="173" t="s">
        <v>442</v>
      </c>
      <c r="C4" s="174" t="s">
        <v>878</v>
      </c>
      <c r="D4" s="174" t="s">
        <v>879</v>
      </c>
      <c r="E4" s="174" t="s">
        <v>880</v>
      </c>
      <c r="F4" s="175" t="s">
        <v>881</v>
      </c>
      <c r="G4" s="176" t="s">
        <v>249</v>
      </c>
      <c r="H4" s="42"/>
    </row>
    <row r="5" spans="1:8" ht="29">
      <c r="B5" s="181" t="s">
        <v>959</v>
      </c>
      <c r="C5" s="182" t="s">
        <v>1685</v>
      </c>
      <c r="D5" s="183" t="s">
        <v>961</v>
      </c>
      <c r="E5" s="184" t="s">
        <v>1413</v>
      </c>
      <c r="F5" s="185" t="s">
        <v>1369</v>
      </c>
      <c r="G5" s="213" t="s">
        <v>964</v>
      </c>
      <c r="H5" s="180"/>
    </row>
    <row r="6" spans="1:8" ht="43.5">
      <c r="A6" s="162"/>
      <c r="B6" s="187" t="s">
        <v>1686</v>
      </c>
      <c r="C6" s="188" t="s">
        <v>1687</v>
      </c>
      <c r="D6" s="189" t="s">
        <v>1128</v>
      </c>
      <c r="E6" s="190" t="s">
        <v>1413</v>
      </c>
      <c r="F6" s="191"/>
      <c r="G6" s="193" t="s">
        <v>1688</v>
      </c>
      <c r="H6" s="180"/>
    </row>
    <row r="7" spans="1:8" ht="29">
      <c r="A7" s="162"/>
      <c r="B7" s="187" t="s">
        <v>1689</v>
      </c>
      <c r="C7" s="188" t="s">
        <v>1690</v>
      </c>
      <c r="D7" s="189" t="s">
        <v>1128</v>
      </c>
      <c r="E7" s="190" t="s">
        <v>1413</v>
      </c>
      <c r="F7" s="191"/>
      <c r="G7" s="193" t="s">
        <v>1442</v>
      </c>
      <c r="H7" s="180"/>
    </row>
    <row r="8" spans="1:8" ht="29">
      <c r="A8" s="162"/>
      <c r="B8" s="187" t="s">
        <v>1691</v>
      </c>
      <c r="C8" s="188" t="s">
        <v>1692</v>
      </c>
      <c r="D8" s="189" t="s">
        <v>1128</v>
      </c>
      <c r="E8" s="190" t="s">
        <v>1413</v>
      </c>
      <c r="F8" s="191"/>
      <c r="G8" s="193" t="s">
        <v>1442</v>
      </c>
      <c r="H8" s="180"/>
    </row>
    <row r="9" spans="1:8" ht="29">
      <c r="B9" s="187" t="s">
        <v>1693</v>
      </c>
      <c r="C9" s="188" t="s">
        <v>1694</v>
      </c>
      <c r="D9" s="189" t="s">
        <v>919</v>
      </c>
      <c r="E9" s="190" t="s">
        <v>898</v>
      </c>
      <c r="F9" s="191"/>
      <c r="G9" s="193" t="s">
        <v>929</v>
      </c>
      <c r="H9" s="180"/>
    </row>
    <row r="10" spans="1:8" ht="58">
      <c r="B10" s="187" t="s">
        <v>1695</v>
      </c>
      <c r="C10" s="188" t="s">
        <v>1696</v>
      </c>
      <c r="D10" s="189" t="s">
        <v>919</v>
      </c>
      <c r="E10" s="190" t="s">
        <v>898</v>
      </c>
      <c r="F10" s="191"/>
      <c r="G10" s="193" t="s">
        <v>1697</v>
      </c>
      <c r="H10" s="180"/>
    </row>
    <row r="11" spans="1:8" ht="72.5">
      <c r="B11" s="187" t="s">
        <v>1698</v>
      </c>
      <c r="C11" s="188" t="s">
        <v>1699</v>
      </c>
      <c r="D11" s="189" t="s">
        <v>1508</v>
      </c>
      <c r="E11" s="190" t="s">
        <v>898</v>
      </c>
      <c r="F11" s="191"/>
      <c r="G11" s="193" t="s">
        <v>1700</v>
      </c>
      <c r="H11" s="180"/>
    </row>
    <row r="12" spans="1:8" ht="29">
      <c r="B12" s="187" t="s">
        <v>1701</v>
      </c>
      <c r="C12" s="188" t="s">
        <v>1702</v>
      </c>
      <c r="D12" s="189" t="s">
        <v>919</v>
      </c>
      <c r="E12" s="190" t="s">
        <v>898</v>
      </c>
      <c r="F12" s="191"/>
      <c r="G12" s="193" t="s">
        <v>929</v>
      </c>
      <c r="H12" s="180"/>
    </row>
    <row r="13" spans="1:8" ht="58">
      <c r="B13" s="187" t="s">
        <v>1703</v>
      </c>
      <c r="C13" s="188" t="s">
        <v>1704</v>
      </c>
      <c r="D13" s="189" t="s">
        <v>919</v>
      </c>
      <c r="E13" s="190" t="s">
        <v>898</v>
      </c>
      <c r="F13" s="191"/>
      <c r="G13" s="193" t="s">
        <v>1705</v>
      </c>
      <c r="H13" s="180"/>
    </row>
    <row r="14" spans="1:8" ht="72.5">
      <c r="B14" s="187" t="s">
        <v>1706</v>
      </c>
      <c r="C14" s="188" t="s">
        <v>1707</v>
      </c>
      <c r="D14" s="189" t="s">
        <v>1508</v>
      </c>
      <c r="E14" s="190" t="s">
        <v>898</v>
      </c>
      <c r="F14" s="191"/>
      <c r="G14" s="193" t="s">
        <v>1708</v>
      </c>
      <c r="H14" s="180"/>
    </row>
    <row r="15" spans="1:8" ht="29">
      <c r="B15" s="187" t="s">
        <v>1709</v>
      </c>
      <c r="C15" s="188" t="s">
        <v>1710</v>
      </c>
      <c r="D15" s="189" t="s">
        <v>919</v>
      </c>
      <c r="E15" s="190" t="s">
        <v>898</v>
      </c>
      <c r="F15" s="191"/>
      <c r="G15" s="193" t="s">
        <v>929</v>
      </c>
      <c r="H15" s="180"/>
    </row>
    <row r="16" spans="1:8" ht="58">
      <c r="B16" s="187" t="s">
        <v>1711</v>
      </c>
      <c r="C16" s="188" t="s">
        <v>1712</v>
      </c>
      <c r="D16" s="189" t="s">
        <v>919</v>
      </c>
      <c r="E16" s="190" t="s">
        <v>898</v>
      </c>
      <c r="F16" s="191"/>
      <c r="G16" s="193" t="s">
        <v>1713</v>
      </c>
      <c r="H16" s="180"/>
    </row>
    <row r="17" spans="2:8" ht="72.5">
      <c r="B17" s="187" t="s">
        <v>1714</v>
      </c>
      <c r="C17" s="188" t="s">
        <v>1715</v>
      </c>
      <c r="D17" s="189" t="s">
        <v>1508</v>
      </c>
      <c r="E17" s="190" t="s">
        <v>898</v>
      </c>
      <c r="F17" s="191"/>
      <c r="G17" s="193" t="s">
        <v>1716</v>
      </c>
      <c r="H17" s="180"/>
    </row>
    <row r="18" spans="2:8" ht="29">
      <c r="B18" s="187" t="s">
        <v>1717</v>
      </c>
      <c r="C18" s="188" t="s">
        <v>1718</v>
      </c>
      <c r="D18" s="189" t="s">
        <v>919</v>
      </c>
      <c r="E18" s="190" t="s">
        <v>898</v>
      </c>
      <c r="F18" s="191"/>
      <c r="G18" s="193" t="s">
        <v>929</v>
      </c>
      <c r="H18" s="180"/>
    </row>
    <row r="19" spans="2:8" ht="58">
      <c r="B19" s="187" t="s">
        <v>1719</v>
      </c>
      <c r="C19" s="188" t="s">
        <v>1720</v>
      </c>
      <c r="D19" s="189" t="s">
        <v>919</v>
      </c>
      <c r="E19" s="190" t="s">
        <v>898</v>
      </c>
      <c r="F19" s="191"/>
      <c r="G19" s="193" t="s">
        <v>1721</v>
      </c>
      <c r="H19" s="180"/>
    </row>
    <row r="20" spans="2:8" ht="72.5">
      <c r="B20" s="187" t="s">
        <v>1722</v>
      </c>
      <c r="C20" s="188" t="s">
        <v>1723</v>
      </c>
      <c r="D20" s="189" t="s">
        <v>1508</v>
      </c>
      <c r="E20" s="190" t="s">
        <v>898</v>
      </c>
      <c r="F20" s="191"/>
      <c r="G20" s="193" t="s">
        <v>1724</v>
      </c>
      <c r="H20" s="180"/>
    </row>
    <row r="21" spans="2:8" ht="29">
      <c r="B21" s="187" t="s">
        <v>1725</v>
      </c>
      <c r="C21" s="188" t="s">
        <v>1726</v>
      </c>
      <c r="D21" s="189" t="s">
        <v>919</v>
      </c>
      <c r="E21" s="190" t="s">
        <v>898</v>
      </c>
      <c r="F21" s="191"/>
      <c r="G21" s="193" t="s">
        <v>929</v>
      </c>
      <c r="H21" s="180"/>
    </row>
    <row r="22" spans="2:8" ht="58">
      <c r="B22" s="187" t="s">
        <v>1727</v>
      </c>
      <c r="C22" s="188" t="s">
        <v>1728</v>
      </c>
      <c r="D22" s="189" t="s">
        <v>919</v>
      </c>
      <c r="E22" s="190" t="s">
        <v>898</v>
      </c>
      <c r="F22" s="191"/>
      <c r="G22" s="193" t="s">
        <v>1729</v>
      </c>
      <c r="H22" s="180"/>
    </row>
    <row r="23" spans="2:8" ht="72.5">
      <c r="B23" s="187" t="s">
        <v>1730</v>
      </c>
      <c r="C23" s="188" t="s">
        <v>1731</v>
      </c>
      <c r="D23" s="189" t="s">
        <v>1508</v>
      </c>
      <c r="E23" s="190" t="s">
        <v>898</v>
      </c>
      <c r="F23" s="191"/>
      <c r="G23" s="193" t="s">
        <v>1732</v>
      </c>
      <c r="H23" s="180"/>
    </row>
    <row r="24" spans="2:8">
      <c r="B24" s="187" t="s">
        <v>495</v>
      </c>
      <c r="C24" s="188" t="s">
        <v>1733</v>
      </c>
      <c r="D24" s="189" t="s">
        <v>1128</v>
      </c>
      <c r="E24" s="190" t="s">
        <v>1386</v>
      </c>
      <c r="F24" s="191"/>
      <c r="G24" s="520" t="s">
        <v>1442</v>
      </c>
      <c r="H24" s="180"/>
    </row>
    <row r="25" spans="2:8" ht="16.5" thickBot="1">
      <c r="B25" s="194" t="s">
        <v>496</v>
      </c>
      <c r="C25" s="195" t="s">
        <v>1734</v>
      </c>
      <c r="D25" s="196" t="s">
        <v>1128</v>
      </c>
      <c r="E25" s="197" t="s">
        <v>1386</v>
      </c>
      <c r="F25" s="198"/>
      <c r="G25" s="521"/>
      <c r="H25" s="180"/>
    </row>
    <row r="26" spans="2:8" ht="20.149999999999999" customHeight="1">
      <c r="B26" s="200"/>
      <c r="C26" s="200"/>
      <c r="D26" s="201"/>
      <c r="E26" s="202"/>
      <c r="F26" s="202"/>
      <c r="G26" s="200"/>
      <c r="H26" s="166"/>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1741</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404</v>
      </c>
      <c r="C5" s="182" t="s">
        <v>1742</v>
      </c>
      <c r="D5" s="183" t="s">
        <v>1055</v>
      </c>
      <c r="E5" s="184" t="s">
        <v>1413</v>
      </c>
      <c r="F5" s="185" t="s">
        <v>888</v>
      </c>
      <c r="G5" s="262" t="s">
        <v>1743</v>
      </c>
      <c r="H5" s="180"/>
    </row>
    <row r="6" spans="1:8" ht="29.5" thickBot="1">
      <c r="B6" s="187" t="s">
        <v>1744</v>
      </c>
      <c r="C6" s="188" t="s">
        <v>252</v>
      </c>
      <c r="D6" s="189" t="s">
        <v>919</v>
      </c>
      <c r="E6" s="190" t="s">
        <v>898</v>
      </c>
      <c r="F6" s="191"/>
      <c r="G6" s="278" t="s">
        <v>1178</v>
      </c>
      <c r="H6" s="180"/>
    </row>
    <row r="7" spans="1:8" ht="20.149999999999999" customHeight="1">
      <c r="B7" s="200"/>
      <c r="C7" s="200"/>
      <c r="D7" s="201"/>
      <c r="E7" s="202"/>
      <c r="F7" s="202"/>
      <c r="G7" s="200"/>
      <c r="H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2"/>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420</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374" t="s">
        <v>894</v>
      </c>
      <c r="C5" s="375"/>
      <c r="D5" s="376"/>
      <c r="E5" s="377"/>
      <c r="F5" s="377"/>
      <c r="G5" s="378"/>
      <c r="H5" s="180"/>
    </row>
    <row r="6" spans="1:8" ht="29">
      <c r="B6" s="181" t="s">
        <v>3671</v>
      </c>
      <c r="C6" s="182" t="s">
        <v>3672</v>
      </c>
      <c r="D6" s="183" t="s">
        <v>902</v>
      </c>
      <c r="E6" s="184" t="s">
        <v>887</v>
      </c>
      <c r="F6" s="185" t="s">
        <v>888</v>
      </c>
      <c r="G6" s="186" t="s">
        <v>904</v>
      </c>
      <c r="H6" s="180"/>
    </row>
    <row r="7" spans="1:8">
      <c r="B7" s="187" t="s">
        <v>3673</v>
      </c>
      <c r="C7" s="188" t="s">
        <v>3674</v>
      </c>
      <c r="D7" s="189" t="s">
        <v>917</v>
      </c>
      <c r="E7" s="190" t="s">
        <v>893</v>
      </c>
      <c r="F7" s="191"/>
      <c r="G7" s="193"/>
      <c r="H7" s="180"/>
    </row>
    <row r="8" spans="1:8" ht="16.5" thickBot="1">
      <c r="B8" s="231" t="s">
        <v>974</v>
      </c>
      <c r="C8" s="232" t="s">
        <v>3675</v>
      </c>
      <c r="D8" s="233" t="s">
        <v>927</v>
      </c>
      <c r="E8" s="234" t="s">
        <v>887</v>
      </c>
      <c r="F8" s="235"/>
      <c r="G8" s="205"/>
      <c r="H8" s="180"/>
    </row>
    <row r="9" spans="1:8" ht="20.149999999999999" customHeight="1">
      <c r="B9" s="379" t="s">
        <v>3676</v>
      </c>
      <c r="C9" s="240"/>
      <c r="D9" s="241"/>
      <c r="E9" s="203"/>
      <c r="F9" s="203"/>
      <c r="G9" s="329"/>
      <c r="H9" s="180"/>
    </row>
    <row r="10" spans="1:8" ht="13.5" customHeight="1">
      <c r="B10" s="380" t="s">
        <v>3677</v>
      </c>
      <c r="C10" s="268"/>
      <c r="D10" s="269"/>
      <c r="E10" s="270"/>
      <c r="F10" s="270"/>
      <c r="G10" s="255"/>
      <c r="H10" s="180"/>
    </row>
    <row r="11" spans="1:8" ht="13.5" customHeight="1">
      <c r="B11" s="380" t="s">
        <v>3678</v>
      </c>
      <c r="C11" s="268"/>
      <c r="D11" s="269"/>
      <c r="E11" s="270"/>
      <c r="F11" s="270"/>
      <c r="G11" s="255"/>
      <c r="H11" s="180"/>
    </row>
    <row r="12" spans="1:8" ht="13.5" customHeight="1" thickBot="1">
      <c r="B12" s="381" t="s">
        <v>3679</v>
      </c>
      <c r="C12" s="246"/>
      <c r="D12" s="247"/>
      <c r="E12" s="248"/>
      <c r="F12" s="248"/>
      <c r="G12" s="273"/>
      <c r="H12" s="180"/>
    </row>
    <row r="13" spans="1:8" ht="45" customHeight="1">
      <c r="B13" s="181" t="s">
        <v>3680</v>
      </c>
      <c r="C13" s="182" t="s">
        <v>3681</v>
      </c>
      <c r="D13" s="382" t="s">
        <v>897</v>
      </c>
      <c r="E13" s="261" t="s">
        <v>994</v>
      </c>
      <c r="F13" s="185" t="s">
        <v>3682</v>
      </c>
      <c r="G13" s="186" t="s">
        <v>3683</v>
      </c>
      <c r="H13" s="180"/>
    </row>
    <row r="14" spans="1:8" ht="45" customHeight="1">
      <c r="B14" s="187" t="s">
        <v>3684</v>
      </c>
      <c r="C14" s="188" t="s">
        <v>3685</v>
      </c>
      <c r="D14" s="189" t="s">
        <v>897</v>
      </c>
      <c r="E14" s="190" t="s">
        <v>1526</v>
      </c>
      <c r="F14" s="191" t="s">
        <v>3682</v>
      </c>
      <c r="G14" s="193" t="s">
        <v>3686</v>
      </c>
      <c r="H14" s="180"/>
    </row>
    <row r="15" spans="1:8" ht="45" customHeight="1">
      <c r="B15" s="187" t="s">
        <v>3687</v>
      </c>
      <c r="C15" s="188" t="s">
        <v>3688</v>
      </c>
      <c r="D15" s="189" t="s">
        <v>897</v>
      </c>
      <c r="E15" s="190" t="s">
        <v>994</v>
      </c>
      <c r="F15" s="191" t="s">
        <v>3682</v>
      </c>
      <c r="G15" s="193" t="s">
        <v>3683</v>
      </c>
      <c r="H15" s="180"/>
    </row>
    <row r="16" spans="1:8" ht="45" customHeight="1">
      <c r="B16" s="187" t="s">
        <v>3689</v>
      </c>
      <c r="C16" s="188" t="s">
        <v>3690</v>
      </c>
      <c r="D16" s="189" t="s">
        <v>897</v>
      </c>
      <c r="E16" s="190" t="s">
        <v>1526</v>
      </c>
      <c r="F16" s="191" t="s">
        <v>3682</v>
      </c>
      <c r="G16" s="193" t="s">
        <v>3683</v>
      </c>
      <c r="H16" s="180"/>
    </row>
    <row r="17" spans="2:8" ht="43.5">
      <c r="B17" s="187" t="s">
        <v>862</v>
      </c>
      <c r="C17" s="188" t="s">
        <v>3691</v>
      </c>
      <c r="D17" s="189" t="s">
        <v>897</v>
      </c>
      <c r="E17" s="190" t="s">
        <v>994</v>
      </c>
      <c r="F17" s="191" t="s">
        <v>3682</v>
      </c>
      <c r="G17" s="193" t="s">
        <v>3692</v>
      </c>
      <c r="H17" s="180"/>
    </row>
    <row r="18" spans="2:8" ht="45" customHeight="1">
      <c r="B18" s="187" t="s">
        <v>3693</v>
      </c>
      <c r="C18" s="188" t="s">
        <v>3694</v>
      </c>
      <c r="D18" s="189" t="s">
        <v>897</v>
      </c>
      <c r="E18" s="190" t="s">
        <v>1526</v>
      </c>
      <c r="F18" s="191" t="s">
        <v>3682</v>
      </c>
      <c r="G18" s="193" t="s">
        <v>3686</v>
      </c>
      <c r="H18" s="180"/>
    </row>
    <row r="19" spans="2:8" ht="45" customHeight="1">
      <c r="B19" s="187" t="s">
        <v>3695</v>
      </c>
      <c r="C19" s="188" t="s">
        <v>3696</v>
      </c>
      <c r="D19" s="189" t="s">
        <v>897</v>
      </c>
      <c r="E19" s="190" t="s">
        <v>994</v>
      </c>
      <c r="F19" s="191" t="s">
        <v>3682</v>
      </c>
      <c r="G19" s="193" t="s">
        <v>3686</v>
      </c>
      <c r="H19" s="180"/>
    </row>
    <row r="20" spans="2:8" ht="30" customHeight="1">
      <c r="B20" s="187" t="s">
        <v>863</v>
      </c>
      <c r="C20" s="188" t="s">
        <v>3697</v>
      </c>
      <c r="D20" s="189" t="s">
        <v>897</v>
      </c>
      <c r="E20" s="190" t="s">
        <v>1526</v>
      </c>
      <c r="F20" s="191" t="s">
        <v>3682</v>
      </c>
      <c r="G20" s="193" t="s">
        <v>3698</v>
      </c>
      <c r="H20" s="180"/>
    </row>
    <row r="21" spans="2:8" ht="30" customHeight="1">
      <c r="B21" s="187" t="s">
        <v>864</v>
      </c>
      <c r="C21" s="188" t="s">
        <v>3699</v>
      </c>
      <c r="D21" s="189" t="s">
        <v>897</v>
      </c>
      <c r="E21" s="190" t="s">
        <v>994</v>
      </c>
      <c r="F21" s="191" t="s">
        <v>3682</v>
      </c>
      <c r="G21" s="193" t="s">
        <v>3700</v>
      </c>
      <c r="H21" s="180"/>
    </row>
    <row r="22" spans="2:8" ht="30" customHeight="1">
      <c r="B22" s="187" t="s">
        <v>865</v>
      </c>
      <c r="C22" s="188" t="s">
        <v>3701</v>
      </c>
      <c r="D22" s="189" t="s">
        <v>897</v>
      </c>
      <c r="E22" s="190" t="s">
        <v>1526</v>
      </c>
      <c r="F22" s="191" t="s">
        <v>3682</v>
      </c>
      <c r="G22" s="193" t="s">
        <v>3698</v>
      </c>
      <c r="H22" s="180"/>
    </row>
    <row r="23" spans="2:8" ht="30" customHeight="1">
      <c r="B23" s="187" t="s">
        <v>866</v>
      </c>
      <c r="C23" s="188" t="s">
        <v>3702</v>
      </c>
      <c r="D23" s="189" t="s">
        <v>897</v>
      </c>
      <c r="E23" s="190" t="s">
        <v>994</v>
      </c>
      <c r="F23" s="191" t="s">
        <v>3682</v>
      </c>
      <c r="G23" s="193" t="s">
        <v>3698</v>
      </c>
      <c r="H23" s="180"/>
    </row>
    <row r="24" spans="2:8" ht="43.5">
      <c r="B24" s="187" t="s">
        <v>867</v>
      </c>
      <c r="C24" s="188" t="s">
        <v>3703</v>
      </c>
      <c r="D24" s="189" t="s">
        <v>897</v>
      </c>
      <c r="E24" s="190" t="s">
        <v>1526</v>
      </c>
      <c r="F24" s="191" t="s">
        <v>3682</v>
      </c>
      <c r="G24" s="205" t="s">
        <v>3704</v>
      </c>
      <c r="H24" s="180"/>
    </row>
    <row r="25" spans="2:8" ht="30" customHeight="1">
      <c r="B25" s="187" t="s">
        <v>868</v>
      </c>
      <c r="C25" s="188" t="s">
        <v>3705</v>
      </c>
      <c r="D25" s="189" t="s">
        <v>897</v>
      </c>
      <c r="E25" s="190" t="s">
        <v>994</v>
      </c>
      <c r="F25" s="191" t="s">
        <v>3682</v>
      </c>
      <c r="G25" s="193" t="s">
        <v>3700</v>
      </c>
      <c r="H25" s="180"/>
    </row>
    <row r="26" spans="2:8" ht="30" customHeight="1">
      <c r="B26" s="187" t="s">
        <v>3706</v>
      </c>
      <c r="C26" s="188" t="s">
        <v>3707</v>
      </c>
      <c r="D26" s="189" t="s">
        <v>897</v>
      </c>
      <c r="E26" s="190" t="s">
        <v>1526</v>
      </c>
      <c r="F26" s="191" t="s">
        <v>3682</v>
      </c>
      <c r="G26" s="193" t="s">
        <v>3700</v>
      </c>
      <c r="H26" s="180"/>
    </row>
    <row r="27" spans="2:8" ht="29">
      <c r="B27" s="187" t="s">
        <v>3709</v>
      </c>
      <c r="C27" s="188" t="s">
        <v>3710</v>
      </c>
      <c r="D27" s="189" t="s">
        <v>897</v>
      </c>
      <c r="E27" s="190" t="s">
        <v>1526</v>
      </c>
      <c r="F27" s="191" t="s">
        <v>3682</v>
      </c>
      <c r="G27" s="193" t="s">
        <v>3700</v>
      </c>
      <c r="H27" s="180"/>
    </row>
    <row r="28" spans="2:8" ht="29">
      <c r="B28" s="187" t="s">
        <v>3711</v>
      </c>
      <c r="C28" s="188" t="s">
        <v>3712</v>
      </c>
      <c r="D28" s="189" t="s">
        <v>897</v>
      </c>
      <c r="E28" s="190" t="s">
        <v>994</v>
      </c>
      <c r="F28" s="191" t="s">
        <v>3682</v>
      </c>
      <c r="G28" s="193" t="s">
        <v>3698</v>
      </c>
      <c r="H28" s="180"/>
    </row>
    <row r="29" spans="2:8" ht="43.5">
      <c r="B29" s="187" t="s">
        <v>3713</v>
      </c>
      <c r="C29" s="188" t="s">
        <v>3714</v>
      </c>
      <c r="D29" s="189" t="s">
        <v>897</v>
      </c>
      <c r="E29" s="190" t="s">
        <v>1526</v>
      </c>
      <c r="F29" s="191" t="s">
        <v>3682</v>
      </c>
      <c r="G29" s="205" t="s">
        <v>3704</v>
      </c>
      <c r="H29" s="180"/>
    </row>
    <row r="30" spans="2:8" ht="29">
      <c r="B30" s="231" t="s">
        <v>3715</v>
      </c>
      <c r="C30" s="232" t="s">
        <v>3716</v>
      </c>
      <c r="D30" s="233" t="s">
        <v>897</v>
      </c>
      <c r="E30" s="234" t="s">
        <v>994</v>
      </c>
      <c r="F30" s="235" t="s">
        <v>3682</v>
      </c>
      <c r="G30" s="205" t="s">
        <v>3700</v>
      </c>
      <c r="H30" s="180"/>
    </row>
    <row r="31" spans="2:8" ht="30" customHeight="1">
      <c r="B31" s="187" t="s">
        <v>3717</v>
      </c>
      <c r="C31" s="188" t="s">
        <v>3718</v>
      </c>
      <c r="D31" s="189" t="s">
        <v>897</v>
      </c>
      <c r="E31" s="190" t="s">
        <v>994</v>
      </c>
      <c r="F31" s="191" t="s">
        <v>3682</v>
      </c>
      <c r="G31" s="193" t="s">
        <v>3700</v>
      </c>
      <c r="H31" s="180"/>
    </row>
    <row r="32" spans="2:8" ht="30" customHeight="1">
      <c r="B32" s="187" t="s">
        <v>3719</v>
      </c>
      <c r="C32" s="188" t="s">
        <v>3720</v>
      </c>
      <c r="D32" s="189" t="s">
        <v>897</v>
      </c>
      <c r="E32" s="190" t="s">
        <v>994</v>
      </c>
      <c r="F32" s="191" t="s">
        <v>3682</v>
      </c>
      <c r="G32" s="193" t="s">
        <v>3700</v>
      </c>
      <c r="H32" s="180"/>
    </row>
    <row r="33" spans="2:8" ht="29">
      <c r="B33" s="187" t="s">
        <v>3721</v>
      </c>
      <c r="C33" s="188" t="s">
        <v>3722</v>
      </c>
      <c r="D33" s="189" t="s">
        <v>897</v>
      </c>
      <c r="E33" s="190" t="s">
        <v>994</v>
      </c>
      <c r="F33" s="191" t="s">
        <v>3682</v>
      </c>
      <c r="G33" s="205" t="s">
        <v>3708</v>
      </c>
      <c r="H33" s="180"/>
    </row>
    <row r="34" spans="2:8" ht="29">
      <c r="B34" s="187" t="s">
        <v>3723</v>
      </c>
      <c r="C34" s="188" t="s">
        <v>3724</v>
      </c>
      <c r="D34" s="189" t="s">
        <v>897</v>
      </c>
      <c r="E34" s="190" t="s">
        <v>994</v>
      </c>
      <c r="F34" s="191" t="s">
        <v>3682</v>
      </c>
      <c r="G34" s="205" t="s">
        <v>3708</v>
      </c>
      <c r="H34" s="180"/>
    </row>
    <row r="35" spans="2:8" ht="29.5" thickBot="1">
      <c r="B35" s="187" t="s">
        <v>3725</v>
      </c>
      <c r="C35" s="188" t="s">
        <v>3726</v>
      </c>
      <c r="D35" s="189" t="s">
        <v>897</v>
      </c>
      <c r="E35" s="190" t="s">
        <v>994</v>
      </c>
      <c r="F35" s="191" t="s">
        <v>3682</v>
      </c>
      <c r="G35" s="205" t="s">
        <v>3700</v>
      </c>
      <c r="H35" s="180"/>
    </row>
    <row r="36" spans="2:8" ht="20.149999999999999" customHeight="1" thickBot="1">
      <c r="B36" s="177" t="s">
        <v>3727</v>
      </c>
      <c r="C36" s="375"/>
      <c r="D36" s="376"/>
      <c r="E36" s="377"/>
      <c r="F36" s="377"/>
      <c r="G36" s="378"/>
      <c r="H36" s="180"/>
    </row>
    <row r="37" spans="2:8" ht="29">
      <c r="B37" s="181" t="s">
        <v>408</v>
      </c>
      <c r="C37" s="182" t="s">
        <v>3728</v>
      </c>
      <c r="D37" s="183" t="s">
        <v>923</v>
      </c>
      <c r="E37" s="184" t="s">
        <v>1526</v>
      </c>
      <c r="F37" s="185"/>
      <c r="G37" s="186" t="s">
        <v>3729</v>
      </c>
      <c r="H37" s="180"/>
    </row>
    <row r="38" spans="2:8" ht="43.5">
      <c r="B38" s="187" t="s">
        <v>3730</v>
      </c>
      <c r="C38" s="188" t="s">
        <v>3731</v>
      </c>
      <c r="D38" s="189" t="s">
        <v>897</v>
      </c>
      <c r="E38" s="190" t="s">
        <v>1526</v>
      </c>
      <c r="F38" s="191"/>
      <c r="G38" s="193" t="s">
        <v>3732</v>
      </c>
      <c r="H38" s="180"/>
    </row>
    <row r="39" spans="2:8" ht="43.5">
      <c r="B39" s="187" t="s">
        <v>3733</v>
      </c>
      <c r="C39" s="188" t="s">
        <v>3734</v>
      </c>
      <c r="D39" s="189" t="s">
        <v>897</v>
      </c>
      <c r="E39" s="190" t="s">
        <v>994</v>
      </c>
      <c r="F39" s="191"/>
      <c r="G39" s="193" t="s">
        <v>3735</v>
      </c>
      <c r="H39" s="180"/>
    </row>
    <row r="40" spans="2:8" ht="87">
      <c r="B40" s="187" t="s">
        <v>3736</v>
      </c>
      <c r="C40" s="188" t="s">
        <v>3737</v>
      </c>
      <c r="D40" s="189" t="s">
        <v>897</v>
      </c>
      <c r="E40" s="190" t="s">
        <v>1526</v>
      </c>
      <c r="F40" s="191"/>
      <c r="G40" s="193" t="s">
        <v>3738</v>
      </c>
      <c r="H40" s="180"/>
    </row>
    <row r="41" spans="2:8" ht="87.5" thickBot="1">
      <c r="B41" s="187" t="s">
        <v>3739</v>
      </c>
      <c r="C41" s="188" t="s">
        <v>3740</v>
      </c>
      <c r="D41" s="189" t="s">
        <v>923</v>
      </c>
      <c r="E41" s="190" t="s">
        <v>1526</v>
      </c>
      <c r="F41" s="191"/>
      <c r="G41" s="193" t="s">
        <v>3741</v>
      </c>
      <c r="H41" s="180"/>
    </row>
    <row r="42" spans="2:8" ht="20.149999999999999" customHeight="1">
      <c r="B42" s="200"/>
      <c r="C42" s="200"/>
      <c r="D42" s="201"/>
      <c r="E42" s="202"/>
      <c r="F42" s="202"/>
      <c r="G42" s="200"/>
      <c r="H42"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A1:H10"/>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1745</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29">
      <c r="B5" s="181" t="s">
        <v>1469</v>
      </c>
      <c r="C5" s="182" t="s">
        <v>1746</v>
      </c>
      <c r="D5" s="183" t="s">
        <v>961</v>
      </c>
      <c r="E5" s="184" t="s">
        <v>913</v>
      </c>
      <c r="F5" s="185" t="s">
        <v>1467</v>
      </c>
      <c r="G5" s="186" t="s">
        <v>964</v>
      </c>
      <c r="H5" s="180"/>
    </row>
    <row r="6" spans="1:8" ht="145">
      <c r="B6" s="187" t="s">
        <v>64</v>
      </c>
      <c r="C6" s="188" t="s">
        <v>324</v>
      </c>
      <c r="D6" s="189" t="s">
        <v>961</v>
      </c>
      <c r="E6" s="190" t="s">
        <v>887</v>
      </c>
      <c r="F6" s="191" t="s">
        <v>1747</v>
      </c>
      <c r="G6" s="193" t="s">
        <v>1748</v>
      </c>
      <c r="H6" s="180"/>
    </row>
    <row r="7" spans="1:8" ht="116.5" thickBot="1">
      <c r="B7" s="187" t="s">
        <v>255</v>
      </c>
      <c r="C7" s="188" t="s">
        <v>325</v>
      </c>
      <c r="D7" s="189" t="s">
        <v>1054</v>
      </c>
      <c r="E7" s="190" t="s">
        <v>887</v>
      </c>
      <c r="F7" s="191" t="s">
        <v>1747</v>
      </c>
      <c r="G7" s="193" t="s">
        <v>1749</v>
      </c>
      <c r="H7" s="180"/>
    </row>
    <row r="8" spans="1:8" ht="29">
      <c r="B8" s="181" t="s">
        <v>1002</v>
      </c>
      <c r="C8" s="182" t="s">
        <v>253</v>
      </c>
      <c r="D8" s="183">
        <v>1</v>
      </c>
      <c r="E8" s="184" t="s">
        <v>970</v>
      </c>
      <c r="F8" s="185"/>
      <c r="G8" s="186" t="s">
        <v>1681</v>
      </c>
      <c r="H8" s="180"/>
    </row>
    <row r="9" spans="1:8" ht="44" thickBot="1">
      <c r="B9" s="187" t="s">
        <v>1318</v>
      </c>
      <c r="C9" s="188" t="s">
        <v>254</v>
      </c>
      <c r="D9" s="189">
        <v>14</v>
      </c>
      <c r="E9" s="190" t="s">
        <v>970</v>
      </c>
      <c r="F9" s="191"/>
      <c r="G9" s="193" t="s">
        <v>1751</v>
      </c>
      <c r="H9" s="180"/>
    </row>
    <row r="10" spans="1:8" ht="20.149999999999999" customHeight="1">
      <c r="B10" s="200"/>
      <c r="C10" s="200"/>
      <c r="D10" s="201"/>
      <c r="E10" s="202"/>
      <c r="F10" s="202"/>
      <c r="G10" s="200"/>
      <c r="H10"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H15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428</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1901</v>
      </c>
      <c r="D5" s="183" t="s">
        <v>897</v>
      </c>
      <c r="E5" s="184" t="s">
        <v>1436</v>
      </c>
      <c r="F5" s="185" t="s">
        <v>1369</v>
      </c>
      <c r="G5" s="186" t="s">
        <v>1752</v>
      </c>
      <c r="H5" s="180"/>
    </row>
    <row r="6" spans="1:8" s="42" customFormat="1" ht="20.149999999999999" customHeight="1" thickBot="1">
      <c r="A6" s="6"/>
      <c r="B6" s="177" t="s">
        <v>1438</v>
      </c>
      <c r="C6" s="178"/>
      <c r="D6" s="178"/>
      <c r="E6" s="178"/>
      <c r="F6" s="178"/>
      <c r="G6" s="179"/>
      <c r="H6" s="180"/>
    </row>
    <row r="7" spans="1:8" ht="29">
      <c r="B7" s="181" t="s">
        <v>1902</v>
      </c>
      <c r="C7" s="182" t="s">
        <v>1903</v>
      </c>
      <c r="D7" s="183" t="s">
        <v>897</v>
      </c>
      <c r="E7" s="184" t="s">
        <v>1177</v>
      </c>
      <c r="F7" s="185"/>
      <c r="G7" s="186" t="s">
        <v>1904</v>
      </c>
      <c r="H7" s="180"/>
    </row>
    <row r="8" spans="1:8" ht="29">
      <c r="B8" s="187" t="s">
        <v>1905</v>
      </c>
      <c r="C8" s="188" t="s">
        <v>38</v>
      </c>
      <c r="D8" s="189" t="s">
        <v>919</v>
      </c>
      <c r="E8" s="190" t="s">
        <v>1906</v>
      </c>
      <c r="F8" s="191"/>
      <c r="G8" s="193" t="s">
        <v>1907</v>
      </c>
      <c r="H8" s="180"/>
    </row>
    <row r="9" spans="1:8">
      <c r="B9" s="187" t="s">
        <v>1908</v>
      </c>
      <c r="C9" s="188" t="s">
        <v>1909</v>
      </c>
      <c r="D9" s="189" t="s">
        <v>1753</v>
      </c>
      <c r="E9" s="190" t="s">
        <v>1479</v>
      </c>
      <c r="F9" s="191" t="s">
        <v>888</v>
      </c>
      <c r="G9" s="193" t="s">
        <v>1754</v>
      </c>
      <c r="H9" s="180"/>
    </row>
    <row r="10" spans="1:8" ht="43.5">
      <c r="B10" s="187" t="s">
        <v>1787</v>
      </c>
      <c r="C10" s="188" t="s">
        <v>1910</v>
      </c>
      <c r="D10" s="189" t="s">
        <v>1755</v>
      </c>
      <c r="E10" s="190" t="s">
        <v>1471</v>
      </c>
      <c r="F10" s="191"/>
      <c r="G10" s="236" t="s">
        <v>1911</v>
      </c>
      <c r="H10" s="180"/>
    </row>
    <row r="11" spans="1:8" ht="29">
      <c r="B11" s="187" t="s">
        <v>122</v>
      </c>
      <c r="C11" s="188" t="s">
        <v>1912</v>
      </c>
      <c r="D11" s="189" t="s">
        <v>1055</v>
      </c>
      <c r="E11" s="190" t="s">
        <v>1471</v>
      </c>
      <c r="F11" s="191" t="s">
        <v>888</v>
      </c>
      <c r="G11" s="193" t="s">
        <v>1168</v>
      </c>
      <c r="H11" s="180"/>
    </row>
    <row r="12" spans="1:8" ht="29">
      <c r="B12" s="187" t="s">
        <v>1913</v>
      </c>
      <c r="C12" s="188" t="s">
        <v>1914</v>
      </c>
      <c r="D12" s="189" t="s">
        <v>892</v>
      </c>
      <c r="E12" s="190" t="s">
        <v>1479</v>
      </c>
      <c r="F12" s="191"/>
      <c r="G12" s="193" t="s">
        <v>1915</v>
      </c>
      <c r="H12" s="180"/>
    </row>
    <row r="13" spans="1:8" ht="29">
      <c r="B13" s="187" t="s">
        <v>123</v>
      </c>
      <c r="C13" s="188" t="s">
        <v>1916</v>
      </c>
      <c r="D13" s="189" t="s">
        <v>917</v>
      </c>
      <c r="E13" s="190" t="s">
        <v>1479</v>
      </c>
      <c r="F13" s="191"/>
      <c r="G13" s="193" t="s">
        <v>1917</v>
      </c>
      <c r="H13" s="180"/>
    </row>
    <row r="14" spans="1:8">
      <c r="B14" s="187" t="s">
        <v>1918</v>
      </c>
      <c r="C14" s="188" t="s">
        <v>1919</v>
      </c>
      <c r="D14" s="189" t="s">
        <v>955</v>
      </c>
      <c r="E14" s="190" t="s">
        <v>1479</v>
      </c>
      <c r="F14" s="191"/>
      <c r="G14" s="193" t="s">
        <v>1920</v>
      </c>
      <c r="H14" s="180"/>
    </row>
    <row r="15" spans="1:8" ht="29">
      <c r="B15" s="187" t="s">
        <v>399</v>
      </c>
      <c r="C15" s="188" t="s">
        <v>1921</v>
      </c>
      <c r="D15" s="189" t="s">
        <v>897</v>
      </c>
      <c r="E15" s="190" t="s">
        <v>1922</v>
      </c>
      <c r="F15" s="191"/>
      <c r="G15" s="193" t="s">
        <v>1923</v>
      </c>
      <c r="H15" s="180"/>
    </row>
    <row r="16" spans="1:8" ht="43.5">
      <c r="B16" s="187" t="s">
        <v>1924</v>
      </c>
      <c r="C16" s="188" t="s">
        <v>1925</v>
      </c>
      <c r="D16" s="189" t="s">
        <v>897</v>
      </c>
      <c r="E16" s="190" t="s">
        <v>1922</v>
      </c>
      <c r="F16" s="191"/>
      <c r="G16" s="193" t="s">
        <v>1926</v>
      </c>
      <c r="H16" s="180"/>
    </row>
    <row r="17" spans="2:8" ht="43.5">
      <c r="B17" s="187" t="s">
        <v>1927</v>
      </c>
      <c r="C17" s="188" t="s">
        <v>1928</v>
      </c>
      <c r="D17" s="189" t="s">
        <v>1055</v>
      </c>
      <c r="E17" s="190" t="s">
        <v>887</v>
      </c>
      <c r="F17" s="191"/>
      <c r="G17" s="193" t="s">
        <v>1929</v>
      </c>
      <c r="H17" s="180"/>
    </row>
    <row r="18" spans="2:8" ht="72.5">
      <c r="B18" s="187" t="s">
        <v>1930</v>
      </c>
      <c r="C18" s="188" t="s">
        <v>1931</v>
      </c>
      <c r="D18" s="189" t="s">
        <v>1756</v>
      </c>
      <c r="E18" s="190" t="s">
        <v>887</v>
      </c>
      <c r="F18" s="191"/>
      <c r="G18" s="193" t="s">
        <v>1932</v>
      </c>
      <c r="H18" s="180"/>
    </row>
    <row r="19" spans="2:8" ht="43.5">
      <c r="B19" s="187" t="s">
        <v>1933</v>
      </c>
      <c r="C19" s="188" t="s">
        <v>1934</v>
      </c>
      <c r="D19" s="189" t="s">
        <v>886</v>
      </c>
      <c r="E19" s="190" t="s">
        <v>887</v>
      </c>
      <c r="F19" s="191"/>
      <c r="G19" s="193" t="s">
        <v>1935</v>
      </c>
      <c r="H19" s="180"/>
    </row>
    <row r="20" spans="2:8" ht="87">
      <c r="B20" s="187" t="s">
        <v>354</v>
      </c>
      <c r="C20" s="188" t="s">
        <v>1936</v>
      </c>
      <c r="D20" s="189" t="s">
        <v>1757</v>
      </c>
      <c r="E20" s="190" t="s">
        <v>887</v>
      </c>
      <c r="F20" s="191"/>
      <c r="G20" s="193" t="s">
        <v>1937</v>
      </c>
      <c r="H20" s="180"/>
    </row>
    <row r="21" spans="2:8" ht="116">
      <c r="B21" s="187" t="s">
        <v>91</v>
      </c>
      <c r="C21" s="188" t="s">
        <v>1938</v>
      </c>
      <c r="D21" s="189" t="s">
        <v>1055</v>
      </c>
      <c r="E21" s="190" t="s">
        <v>887</v>
      </c>
      <c r="F21" s="191"/>
      <c r="G21" s="193" t="s">
        <v>1939</v>
      </c>
      <c r="H21" s="180"/>
    </row>
    <row r="22" spans="2:8">
      <c r="B22" s="187" t="s">
        <v>1940</v>
      </c>
      <c r="C22" s="188" t="s">
        <v>1941</v>
      </c>
      <c r="D22" s="189" t="s">
        <v>892</v>
      </c>
      <c r="E22" s="190" t="s">
        <v>918</v>
      </c>
      <c r="F22" s="191"/>
      <c r="G22" s="193"/>
      <c r="H22" s="180"/>
    </row>
    <row r="23" spans="2:8">
      <c r="B23" s="187" t="s">
        <v>1942</v>
      </c>
      <c r="C23" s="188" t="s">
        <v>1943</v>
      </c>
      <c r="D23" s="189" t="s">
        <v>917</v>
      </c>
      <c r="E23" s="190" t="s">
        <v>918</v>
      </c>
      <c r="F23" s="191"/>
      <c r="G23" s="193"/>
      <c r="H23" s="180"/>
    </row>
    <row r="24" spans="2:8">
      <c r="B24" s="187" t="s">
        <v>1944</v>
      </c>
      <c r="C24" s="188" t="s">
        <v>1945</v>
      </c>
      <c r="D24" s="189" t="s">
        <v>917</v>
      </c>
      <c r="E24" s="190" t="s">
        <v>918</v>
      </c>
      <c r="F24" s="191"/>
      <c r="G24" s="193"/>
      <c r="H24" s="180"/>
    </row>
    <row r="25" spans="2:8">
      <c r="B25" s="187" t="s">
        <v>1946</v>
      </c>
      <c r="C25" s="188" t="s">
        <v>1947</v>
      </c>
      <c r="D25" s="189" t="s">
        <v>955</v>
      </c>
      <c r="E25" s="190" t="s">
        <v>918</v>
      </c>
      <c r="F25" s="191"/>
      <c r="G25" s="193"/>
      <c r="H25" s="180"/>
    </row>
    <row r="26" spans="2:8">
      <c r="B26" s="187" t="s">
        <v>1948</v>
      </c>
      <c r="C26" s="188" t="s">
        <v>1949</v>
      </c>
      <c r="D26" s="189" t="s">
        <v>897</v>
      </c>
      <c r="E26" s="190" t="s">
        <v>972</v>
      </c>
      <c r="F26" s="191"/>
      <c r="G26" s="193" t="s">
        <v>1804</v>
      </c>
      <c r="H26" s="180"/>
    </row>
    <row r="27" spans="2:8">
      <c r="B27" s="187" t="s">
        <v>1950</v>
      </c>
      <c r="C27" s="188" t="s">
        <v>1951</v>
      </c>
      <c r="D27" s="189" t="s">
        <v>927</v>
      </c>
      <c r="E27" s="190" t="s">
        <v>918</v>
      </c>
      <c r="F27" s="191"/>
      <c r="G27" s="193"/>
      <c r="H27" s="180"/>
    </row>
    <row r="28" spans="2:8">
      <c r="B28" s="187" t="s">
        <v>1952</v>
      </c>
      <c r="C28" s="188" t="s">
        <v>1953</v>
      </c>
      <c r="D28" s="189" t="s">
        <v>993</v>
      </c>
      <c r="E28" s="190" t="s">
        <v>918</v>
      </c>
      <c r="F28" s="191"/>
      <c r="G28" s="193"/>
      <c r="H28" s="180"/>
    </row>
    <row r="29" spans="2:8">
      <c r="B29" s="187" t="s">
        <v>1954</v>
      </c>
      <c r="C29" s="188" t="s">
        <v>1955</v>
      </c>
      <c r="D29" s="189" t="s">
        <v>1760</v>
      </c>
      <c r="E29" s="190" t="s">
        <v>918</v>
      </c>
      <c r="F29" s="191"/>
      <c r="G29" s="193"/>
      <c r="H29" s="180"/>
    </row>
    <row r="30" spans="2:8">
      <c r="B30" s="187" t="s">
        <v>114</v>
      </c>
      <c r="C30" s="188" t="s">
        <v>1956</v>
      </c>
      <c r="D30" s="189" t="s">
        <v>955</v>
      </c>
      <c r="E30" s="190" t="s">
        <v>918</v>
      </c>
      <c r="F30" s="191"/>
      <c r="G30" s="193"/>
      <c r="H30" s="180"/>
    </row>
    <row r="31" spans="2:8">
      <c r="B31" s="187" t="s">
        <v>1957</v>
      </c>
      <c r="C31" s="188" t="s">
        <v>1958</v>
      </c>
      <c r="D31" s="189" t="s">
        <v>1761</v>
      </c>
      <c r="E31" s="190" t="s">
        <v>918</v>
      </c>
      <c r="F31" s="191"/>
      <c r="G31" s="193"/>
      <c r="H31" s="180"/>
    </row>
    <row r="32" spans="2:8">
      <c r="B32" s="187" t="s">
        <v>1959</v>
      </c>
      <c r="C32" s="188" t="s">
        <v>1960</v>
      </c>
      <c r="D32" s="189" t="s">
        <v>1060</v>
      </c>
      <c r="E32" s="190" t="s">
        <v>918</v>
      </c>
      <c r="F32" s="191"/>
      <c r="G32" s="193"/>
      <c r="H32" s="180"/>
    </row>
    <row r="33" spans="1:8">
      <c r="B33" s="187" t="s">
        <v>1961</v>
      </c>
      <c r="C33" s="188" t="s">
        <v>1962</v>
      </c>
      <c r="D33" s="189" t="s">
        <v>1060</v>
      </c>
      <c r="E33" s="190" t="s">
        <v>918</v>
      </c>
      <c r="F33" s="191"/>
      <c r="G33" s="193"/>
      <c r="H33" s="180"/>
    </row>
    <row r="34" spans="1:8">
      <c r="B34" s="187" t="s">
        <v>1963</v>
      </c>
      <c r="C34" s="188" t="s">
        <v>1964</v>
      </c>
      <c r="D34" s="189" t="s">
        <v>1790</v>
      </c>
      <c r="E34" s="190" t="s">
        <v>893</v>
      </c>
      <c r="F34" s="191"/>
      <c r="G34" s="193"/>
      <c r="H34" s="180"/>
    </row>
    <row r="35" spans="1:8">
      <c r="B35" s="187" t="s">
        <v>1965</v>
      </c>
      <c r="C35" s="188" t="s">
        <v>1966</v>
      </c>
      <c r="D35" s="189" t="s">
        <v>1790</v>
      </c>
      <c r="E35" s="190" t="s">
        <v>893</v>
      </c>
      <c r="F35" s="191"/>
      <c r="G35" s="193"/>
      <c r="H35" s="180"/>
    </row>
    <row r="36" spans="1:8" ht="16.5" thickBot="1">
      <c r="B36" s="187" t="s">
        <v>1967</v>
      </c>
      <c r="C36" s="188" t="s">
        <v>1968</v>
      </c>
      <c r="D36" s="189" t="s">
        <v>1790</v>
      </c>
      <c r="E36" s="190" t="s">
        <v>893</v>
      </c>
      <c r="F36" s="191"/>
      <c r="G36" s="193"/>
      <c r="H36" s="180"/>
    </row>
    <row r="37" spans="1:8" ht="20.149999999999999" customHeight="1" thickBot="1">
      <c r="B37" s="177" t="s">
        <v>1791</v>
      </c>
      <c r="C37" s="178"/>
      <c r="D37" s="178"/>
      <c r="E37" s="178"/>
      <c r="F37" s="178"/>
      <c r="G37" s="179"/>
      <c r="H37" s="180"/>
    </row>
    <row r="38" spans="1:8">
      <c r="B38" s="181" t="s">
        <v>1969</v>
      </c>
      <c r="C38" s="182" t="s">
        <v>1970</v>
      </c>
      <c r="D38" s="183" t="s">
        <v>1792</v>
      </c>
      <c r="E38" s="184" t="s">
        <v>1471</v>
      </c>
      <c r="F38" s="185"/>
      <c r="G38" s="186"/>
      <c r="H38" s="180"/>
    </row>
    <row r="39" spans="1:8">
      <c r="B39" s="187" t="s">
        <v>1971</v>
      </c>
      <c r="C39" s="188" t="s">
        <v>1972</v>
      </c>
      <c r="D39" s="189" t="s">
        <v>1793</v>
      </c>
      <c r="E39" s="190" t="s">
        <v>918</v>
      </c>
      <c r="F39" s="191"/>
      <c r="G39" s="193"/>
      <c r="H39" s="180"/>
    </row>
    <row r="40" spans="1:8">
      <c r="B40" s="187" t="s">
        <v>1973</v>
      </c>
      <c r="C40" s="188" t="s">
        <v>1974</v>
      </c>
      <c r="D40" s="189" t="s">
        <v>1792</v>
      </c>
      <c r="E40" s="190" t="s">
        <v>1471</v>
      </c>
      <c r="F40" s="191"/>
      <c r="G40" s="193" t="s">
        <v>1975</v>
      </c>
      <c r="H40" s="180"/>
    </row>
    <row r="41" spans="1:8">
      <c r="B41" s="187" t="s">
        <v>1976</v>
      </c>
      <c r="C41" s="188" t="s">
        <v>1977</v>
      </c>
      <c r="D41" s="189" t="s">
        <v>1793</v>
      </c>
      <c r="E41" s="190" t="s">
        <v>918</v>
      </c>
      <c r="F41" s="191"/>
      <c r="G41" s="193"/>
      <c r="H41" s="180"/>
    </row>
    <row r="42" spans="1:8">
      <c r="B42" s="187" t="s">
        <v>1978</v>
      </c>
      <c r="C42" s="188" t="s">
        <v>1979</v>
      </c>
      <c r="D42" s="189" t="s">
        <v>1792</v>
      </c>
      <c r="E42" s="190" t="s">
        <v>1471</v>
      </c>
      <c r="F42" s="191"/>
      <c r="G42" s="193" t="s">
        <v>1794</v>
      </c>
      <c r="H42" s="180"/>
    </row>
    <row r="43" spans="1:8">
      <c r="B43" s="187" t="s">
        <v>1980</v>
      </c>
      <c r="C43" s="188" t="s">
        <v>1981</v>
      </c>
      <c r="D43" s="189" t="s">
        <v>1793</v>
      </c>
      <c r="E43" s="190" t="s">
        <v>918</v>
      </c>
      <c r="F43" s="191"/>
      <c r="G43" s="193"/>
      <c r="H43" s="180"/>
    </row>
    <row r="44" spans="1:8">
      <c r="B44" s="187" t="s">
        <v>1982</v>
      </c>
      <c r="C44" s="188" t="s">
        <v>1983</v>
      </c>
      <c r="D44" s="189" t="s">
        <v>1792</v>
      </c>
      <c r="E44" s="190" t="s">
        <v>1471</v>
      </c>
      <c r="F44" s="191"/>
      <c r="G44" s="193" t="s">
        <v>1984</v>
      </c>
      <c r="H44" s="180"/>
    </row>
    <row r="45" spans="1:8">
      <c r="B45" s="187" t="s">
        <v>1985</v>
      </c>
      <c r="C45" s="188" t="s">
        <v>1986</v>
      </c>
      <c r="D45" s="189" t="s">
        <v>1793</v>
      </c>
      <c r="E45" s="190" t="s">
        <v>918</v>
      </c>
      <c r="F45" s="191"/>
      <c r="G45" s="193"/>
      <c r="H45" s="180"/>
    </row>
    <row r="46" spans="1:8">
      <c r="B46" s="187" t="s">
        <v>1987</v>
      </c>
      <c r="C46" s="188" t="s">
        <v>1988</v>
      </c>
      <c r="D46" s="189" t="s">
        <v>1792</v>
      </c>
      <c r="E46" s="190" t="s">
        <v>1471</v>
      </c>
      <c r="F46" s="191"/>
      <c r="G46" s="193" t="s">
        <v>1989</v>
      </c>
      <c r="H46" s="180"/>
    </row>
    <row r="47" spans="1:8" ht="16.5" thickBot="1">
      <c r="B47" s="187" t="s">
        <v>1990</v>
      </c>
      <c r="C47" s="188" t="s">
        <v>1991</v>
      </c>
      <c r="D47" s="189" t="s">
        <v>1793</v>
      </c>
      <c r="E47" s="190" t="s">
        <v>918</v>
      </c>
      <c r="F47" s="191"/>
      <c r="G47" s="193"/>
      <c r="H47" s="180"/>
    </row>
    <row r="48" spans="1:8" s="42" customFormat="1" ht="20.149999999999999" customHeight="1" thickBot="1">
      <c r="A48" s="6"/>
      <c r="B48" s="177" t="s">
        <v>1462</v>
      </c>
      <c r="C48" s="178"/>
      <c r="D48" s="178"/>
      <c r="E48" s="178"/>
      <c r="F48" s="178"/>
      <c r="G48" s="179"/>
      <c r="H48" s="180"/>
    </row>
    <row r="49" spans="2:8" ht="87">
      <c r="B49" s="187" t="s">
        <v>403</v>
      </c>
      <c r="C49" s="188" t="s">
        <v>1992</v>
      </c>
      <c r="D49" s="189" t="s">
        <v>897</v>
      </c>
      <c r="E49" s="190" t="s">
        <v>898</v>
      </c>
      <c r="F49" s="191" t="s">
        <v>1472</v>
      </c>
      <c r="G49" s="193" t="s">
        <v>1993</v>
      </c>
      <c r="H49" s="180"/>
    </row>
    <row r="50" spans="2:8" ht="43.5">
      <c r="B50" s="187" t="s">
        <v>1994</v>
      </c>
      <c r="C50" s="188" t="s">
        <v>1995</v>
      </c>
      <c r="D50" s="189" t="s">
        <v>897</v>
      </c>
      <c r="E50" s="190" t="s">
        <v>898</v>
      </c>
      <c r="F50" s="191" t="s">
        <v>1369</v>
      </c>
      <c r="G50" s="193" t="s">
        <v>1996</v>
      </c>
      <c r="H50" s="180"/>
    </row>
    <row r="51" spans="2:8" ht="101.5">
      <c r="B51" s="187" t="s">
        <v>1997</v>
      </c>
      <c r="C51" s="188" t="s">
        <v>1998</v>
      </c>
      <c r="D51" s="189" t="s">
        <v>897</v>
      </c>
      <c r="E51" s="190" t="s">
        <v>1177</v>
      </c>
      <c r="F51" s="191"/>
      <c r="G51" s="193" t="s">
        <v>1999</v>
      </c>
      <c r="H51" s="180"/>
    </row>
    <row r="52" spans="2:8" ht="101.5">
      <c r="B52" s="187" t="s">
        <v>1469</v>
      </c>
      <c r="C52" s="188" t="s">
        <v>2000</v>
      </c>
      <c r="D52" s="189" t="s">
        <v>961</v>
      </c>
      <c r="E52" s="190" t="s">
        <v>1471</v>
      </c>
      <c r="F52" s="191" t="s">
        <v>1472</v>
      </c>
      <c r="G52" s="193" t="s">
        <v>2001</v>
      </c>
      <c r="H52" s="180"/>
    </row>
    <row r="53" spans="2:8" ht="29">
      <c r="B53" s="187" t="s">
        <v>1474</v>
      </c>
      <c r="C53" s="188" t="s">
        <v>2002</v>
      </c>
      <c r="D53" s="189" t="s">
        <v>892</v>
      </c>
      <c r="E53" s="190" t="s">
        <v>918</v>
      </c>
      <c r="F53" s="191"/>
      <c r="G53" s="193" t="s">
        <v>2003</v>
      </c>
      <c r="H53" s="180"/>
    </row>
    <row r="54" spans="2:8" ht="58">
      <c r="B54" s="187" t="s">
        <v>1477</v>
      </c>
      <c r="C54" s="188" t="s">
        <v>2004</v>
      </c>
      <c r="D54" s="189" t="s">
        <v>917</v>
      </c>
      <c r="E54" s="190" t="s">
        <v>1479</v>
      </c>
      <c r="F54" s="191"/>
      <c r="G54" s="193" t="s">
        <v>2005</v>
      </c>
      <c r="H54" s="180"/>
    </row>
    <row r="55" spans="2:8" ht="58">
      <c r="B55" s="187" t="s">
        <v>1481</v>
      </c>
      <c r="C55" s="188" t="s">
        <v>2006</v>
      </c>
      <c r="D55" s="189" t="s">
        <v>917</v>
      </c>
      <c r="E55" s="190" t="s">
        <v>1479</v>
      </c>
      <c r="F55" s="191"/>
      <c r="G55" s="193" t="s">
        <v>2007</v>
      </c>
      <c r="H55" s="180"/>
    </row>
    <row r="56" spans="2:8" ht="145">
      <c r="B56" s="187" t="s">
        <v>2008</v>
      </c>
      <c r="C56" s="188" t="s">
        <v>70</v>
      </c>
      <c r="D56" s="189" t="s">
        <v>897</v>
      </c>
      <c r="E56" s="190" t="s">
        <v>2009</v>
      </c>
      <c r="F56" s="191"/>
      <c r="G56" s="193" t="s">
        <v>2010</v>
      </c>
      <c r="H56" s="180"/>
    </row>
    <row r="57" spans="2:8" ht="116">
      <c r="B57" s="187" t="s">
        <v>64</v>
      </c>
      <c r="C57" s="188" t="s">
        <v>71</v>
      </c>
      <c r="D57" s="189" t="s">
        <v>961</v>
      </c>
      <c r="E57" s="190" t="s">
        <v>945</v>
      </c>
      <c r="F57" s="191"/>
      <c r="G57" s="193" t="s">
        <v>2011</v>
      </c>
      <c r="H57" s="180"/>
    </row>
    <row r="58" spans="2:8" ht="101.5">
      <c r="B58" s="187" t="s">
        <v>2012</v>
      </c>
      <c r="C58" s="188" t="s">
        <v>72</v>
      </c>
      <c r="D58" s="189" t="s">
        <v>1054</v>
      </c>
      <c r="E58" s="190" t="s">
        <v>945</v>
      </c>
      <c r="F58" s="191"/>
      <c r="G58" s="193" t="s">
        <v>2013</v>
      </c>
      <c r="H58" s="180"/>
    </row>
    <row r="59" spans="2:8" ht="87">
      <c r="B59" s="187" t="s">
        <v>2014</v>
      </c>
      <c r="C59" s="188" t="s">
        <v>2015</v>
      </c>
      <c r="D59" s="189" t="s">
        <v>886</v>
      </c>
      <c r="E59" s="190" t="s">
        <v>913</v>
      </c>
      <c r="F59" s="191" t="s">
        <v>1472</v>
      </c>
      <c r="G59" s="193" t="s">
        <v>2016</v>
      </c>
      <c r="H59" s="180"/>
    </row>
    <row r="60" spans="2:8" ht="29">
      <c r="B60" s="187" t="s">
        <v>2017</v>
      </c>
      <c r="C60" s="188" t="s">
        <v>2018</v>
      </c>
      <c r="D60" s="189" t="s">
        <v>1060</v>
      </c>
      <c r="E60" s="190" t="s">
        <v>918</v>
      </c>
      <c r="F60" s="191"/>
      <c r="G60" s="193" t="s">
        <v>2019</v>
      </c>
      <c r="H60" s="180"/>
    </row>
    <row r="61" spans="2:8" ht="101.5">
      <c r="B61" s="187" t="s">
        <v>911</v>
      </c>
      <c r="C61" s="188" t="s">
        <v>2020</v>
      </c>
      <c r="D61" s="189" t="s">
        <v>886</v>
      </c>
      <c r="E61" s="190" t="s">
        <v>913</v>
      </c>
      <c r="F61" s="191"/>
      <c r="G61" s="193" t="s">
        <v>2021</v>
      </c>
      <c r="H61" s="180"/>
    </row>
    <row r="62" spans="2:8" ht="87">
      <c r="B62" s="187" t="s">
        <v>1494</v>
      </c>
      <c r="C62" s="188" t="s">
        <v>2022</v>
      </c>
      <c r="D62" s="189" t="s">
        <v>993</v>
      </c>
      <c r="E62" s="190" t="s">
        <v>1177</v>
      </c>
      <c r="F62" s="191"/>
      <c r="G62" s="193" t="s">
        <v>2023</v>
      </c>
      <c r="H62" s="180"/>
    </row>
    <row r="63" spans="2:8" ht="87">
      <c r="B63" s="187" t="s">
        <v>1497</v>
      </c>
      <c r="C63" s="188" t="s">
        <v>2024</v>
      </c>
      <c r="D63" s="189" t="s">
        <v>993</v>
      </c>
      <c r="E63" s="190" t="s">
        <v>1177</v>
      </c>
      <c r="F63" s="191"/>
      <c r="G63" s="193" t="s">
        <v>2025</v>
      </c>
      <c r="H63" s="180"/>
    </row>
    <row r="64" spans="2:8" ht="29">
      <c r="B64" s="187" t="s">
        <v>1500</v>
      </c>
      <c r="C64" s="188" t="s">
        <v>2026</v>
      </c>
      <c r="D64" s="189" t="s">
        <v>993</v>
      </c>
      <c r="E64" s="190" t="s">
        <v>1177</v>
      </c>
      <c r="F64" s="191"/>
      <c r="G64" s="193" t="s">
        <v>2027</v>
      </c>
      <c r="H64" s="180"/>
    </row>
    <row r="65" spans="2:8" ht="116">
      <c r="B65" s="187" t="s">
        <v>1506</v>
      </c>
      <c r="C65" s="188" t="s">
        <v>2028</v>
      </c>
      <c r="D65" s="189" t="s">
        <v>1508</v>
      </c>
      <c r="E65" s="190" t="s">
        <v>1177</v>
      </c>
      <c r="F65" s="191"/>
      <c r="G65" s="193" t="s">
        <v>2029</v>
      </c>
      <c r="H65" s="180"/>
    </row>
    <row r="66" spans="2:8" ht="116">
      <c r="B66" s="187" t="s">
        <v>1510</v>
      </c>
      <c r="C66" s="188" t="s">
        <v>2030</v>
      </c>
      <c r="D66" s="189" t="s">
        <v>1508</v>
      </c>
      <c r="E66" s="190" t="s">
        <v>1177</v>
      </c>
      <c r="F66" s="191"/>
      <c r="G66" s="193" t="s">
        <v>2031</v>
      </c>
      <c r="H66" s="180"/>
    </row>
    <row r="67" spans="2:8" ht="116">
      <c r="B67" s="187" t="s">
        <v>1513</v>
      </c>
      <c r="C67" s="188" t="s">
        <v>2032</v>
      </c>
      <c r="D67" s="189" t="s">
        <v>1508</v>
      </c>
      <c r="E67" s="190" t="s">
        <v>1177</v>
      </c>
      <c r="F67" s="191"/>
      <c r="G67" s="193" t="s">
        <v>2033</v>
      </c>
      <c r="H67" s="180"/>
    </row>
    <row r="68" spans="2:8" ht="116">
      <c r="B68" s="187" t="s">
        <v>1516</v>
      </c>
      <c r="C68" s="188" t="s">
        <v>2034</v>
      </c>
      <c r="D68" s="189" t="s">
        <v>1508</v>
      </c>
      <c r="E68" s="190" t="s">
        <v>1177</v>
      </c>
      <c r="F68" s="191"/>
      <c r="G68" s="193" t="s">
        <v>2035</v>
      </c>
      <c r="H68" s="180"/>
    </row>
    <row r="69" spans="2:8" ht="116">
      <c r="B69" s="187" t="s">
        <v>1519</v>
      </c>
      <c r="C69" s="188" t="s">
        <v>2036</v>
      </c>
      <c r="D69" s="189" t="s">
        <v>1508</v>
      </c>
      <c r="E69" s="190" t="s">
        <v>1177</v>
      </c>
      <c r="F69" s="191"/>
      <c r="G69" s="193" t="s">
        <v>2037</v>
      </c>
      <c r="H69" s="180"/>
    </row>
    <row r="70" spans="2:8" ht="101.5">
      <c r="B70" s="187" t="s">
        <v>1522</v>
      </c>
      <c r="C70" s="188" t="s">
        <v>2038</v>
      </c>
      <c r="D70" s="189" t="s">
        <v>1111</v>
      </c>
      <c r="E70" s="190" t="s">
        <v>1177</v>
      </c>
      <c r="F70" s="191"/>
      <c r="G70" s="193" t="s">
        <v>2039</v>
      </c>
      <c r="H70" s="180"/>
    </row>
    <row r="71" spans="2:8" ht="43.5">
      <c r="B71" s="187" t="s">
        <v>1525</v>
      </c>
      <c r="C71" s="188" t="s">
        <v>2040</v>
      </c>
      <c r="D71" s="189" t="s">
        <v>1058</v>
      </c>
      <c r="E71" s="190" t="s">
        <v>1479</v>
      </c>
      <c r="F71" s="191"/>
      <c r="G71" s="193" t="s">
        <v>2041</v>
      </c>
      <c r="H71" s="180"/>
    </row>
    <row r="72" spans="2:8" ht="87">
      <c r="B72" s="187" t="s">
        <v>2042</v>
      </c>
      <c r="C72" s="188" t="s">
        <v>2043</v>
      </c>
      <c r="D72" s="189" t="s">
        <v>1111</v>
      </c>
      <c r="E72" s="190" t="s">
        <v>1177</v>
      </c>
      <c r="F72" s="191"/>
      <c r="G72" s="193" t="s">
        <v>2044</v>
      </c>
      <c r="H72" s="180"/>
    </row>
    <row r="73" spans="2:8" ht="101.5">
      <c r="B73" s="187" t="s">
        <v>406</v>
      </c>
      <c r="C73" s="188" t="s">
        <v>2045</v>
      </c>
      <c r="D73" s="189" t="s">
        <v>897</v>
      </c>
      <c r="E73" s="190" t="s">
        <v>1177</v>
      </c>
      <c r="F73" s="191"/>
      <c r="G73" s="193" t="s">
        <v>2046</v>
      </c>
      <c r="H73" s="180"/>
    </row>
    <row r="74" spans="2:8" ht="72.5">
      <c r="B74" s="187" t="s">
        <v>407</v>
      </c>
      <c r="C74" s="188" t="s">
        <v>2047</v>
      </c>
      <c r="D74" s="189" t="s">
        <v>1096</v>
      </c>
      <c r="E74" s="190" t="s">
        <v>1177</v>
      </c>
      <c r="F74" s="191"/>
      <c r="G74" s="193" t="s">
        <v>2048</v>
      </c>
      <c r="H74" s="180"/>
    </row>
    <row r="75" spans="2:8" ht="87">
      <c r="B75" s="187" t="s">
        <v>408</v>
      </c>
      <c r="C75" s="188" t="s">
        <v>2049</v>
      </c>
      <c r="D75" s="189" t="s">
        <v>923</v>
      </c>
      <c r="E75" s="190" t="s">
        <v>1922</v>
      </c>
      <c r="F75" s="191"/>
      <c r="G75" s="193" t="s">
        <v>2050</v>
      </c>
      <c r="H75" s="180"/>
    </row>
    <row r="76" spans="2:8" ht="116">
      <c r="B76" s="187" t="s">
        <v>409</v>
      </c>
      <c r="C76" s="188" t="s">
        <v>2051</v>
      </c>
      <c r="D76" s="189" t="s">
        <v>897</v>
      </c>
      <c r="E76" s="190" t="s">
        <v>1177</v>
      </c>
      <c r="F76" s="191"/>
      <c r="G76" s="193" t="s">
        <v>2052</v>
      </c>
      <c r="H76" s="180"/>
    </row>
    <row r="77" spans="2:8" ht="87">
      <c r="B77" s="187" t="s">
        <v>410</v>
      </c>
      <c r="C77" s="188" t="s">
        <v>2053</v>
      </c>
      <c r="D77" s="189" t="s">
        <v>897</v>
      </c>
      <c r="E77" s="190" t="s">
        <v>1177</v>
      </c>
      <c r="F77" s="191"/>
      <c r="G77" s="193" t="s">
        <v>2054</v>
      </c>
      <c r="H77" s="180"/>
    </row>
    <row r="78" spans="2:8" ht="116">
      <c r="B78" s="187" t="s">
        <v>411</v>
      </c>
      <c r="C78" s="188" t="s">
        <v>2055</v>
      </c>
      <c r="D78" s="189" t="s">
        <v>1762</v>
      </c>
      <c r="E78" s="190" t="s">
        <v>1177</v>
      </c>
      <c r="F78" s="191"/>
      <c r="G78" s="193" t="s">
        <v>2056</v>
      </c>
      <c r="H78" s="180"/>
    </row>
    <row r="79" spans="2:8" ht="72.5">
      <c r="B79" s="187" t="s">
        <v>2057</v>
      </c>
      <c r="C79" s="188" t="s">
        <v>2058</v>
      </c>
      <c r="D79" s="189" t="s">
        <v>1762</v>
      </c>
      <c r="E79" s="190" t="s">
        <v>1177</v>
      </c>
      <c r="F79" s="191"/>
      <c r="G79" s="193" t="s">
        <v>2059</v>
      </c>
      <c r="H79" s="180"/>
    </row>
    <row r="80" spans="2:8" ht="87">
      <c r="B80" s="187" t="s">
        <v>1795</v>
      </c>
      <c r="C80" s="188" t="s">
        <v>2060</v>
      </c>
      <c r="D80" s="189" t="s">
        <v>1753</v>
      </c>
      <c r="E80" s="190" t="s">
        <v>1479</v>
      </c>
      <c r="F80" s="191"/>
      <c r="G80" s="193" t="s">
        <v>2061</v>
      </c>
      <c r="H80" s="180"/>
    </row>
    <row r="81" spans="2:8" ht="116">
      <c r="B81" s="187" t="s">
        <v>412</v>
      </c>
      <c r="C81" s="188" t="s">
        <v>2062</v>
      </c>
      <c r="D81" s="189" t="s">
        <v>1756</v>
      </c>
      <c r="E81" s="190" t="s">
        <v>887</v>
      </c>
      <c r="F81" s="191"/>
      <c r="G81" s="310" t="s">
        <v>2063</v>
      </c>
      <c r="H81" s="180"/>
    </row>
    <row r="82" spans="2:8" ht="87">
      <c r="B82" s="187" t="s">
        <v>413</v>
      </c>
      <c r="C82" s="188" t="s">
        <v>2064</v>
      </c>
      <c r="D82" s="189" t="s">
        <v>886</v>
      </c>
      <c r="E82" s="190" t="s">
        <v>887</v>
      </c>
      <c r="F82" s="191"/>
      <c r="G82" s="193" t="s">
        <v>2065</v>
      </c>
      <c r="H82" s="180"/>
    </row>
    <row r="83" spans="2:8" ht="116">
      <c r="B83" s="187" t="s">
        <v>414</v>
      </c>
      <c r="C83" s="188" t="s">
        <v>2066</v>
      </c>
      <c r="D83" s="189" t="s">
        <v>1757</v>
      </c>
      <c r="E83" s="190" t="s">
        <v>887</v>
      </c>
      <c r="F83" s="191"/>
      <c r="G83" s="193" t="s">
        <v>2067</v>
      </c>
      <c r="H83" s="180"/>
    </row>
    <row r="84" spans="2:8" ht="116">
      <c r="B84" s="187" t="s">
        <v>415</v>
      </c>
      <c r="C84" s="188" t="s">
        <v>2068</v>
      </c>
      <c r="D84" s="189" t="s">
        <v>1055</v>
      </c>
      <c r="E84" s="190" t="s">
        <v>887</v>
      </c>
      <c r="F84" s="191"/>
      <c r="G84" s="193" t="s">
        <v>2069</v>
      </c>
      <c r="H84" s="180"/>
    </row>
    <row r="85" spans="2:8">
      <c r="B85" s="187" t="s">
        <v>249</v>
      </c>
      <c r="C85" s="188" t="s">
        <v>2070</v>
      </c>
      <c r="D85" s="189" t="s">
        <v>917</v>
      </c>
      <c r="E85" s="190" t="s">
        <v>1479</v>
      </c>
      <c r="F85" s="191"/>
      <c r="G85" s="193" t="s">
        <v>2071</v>
      </c>
      <c r="H85" s="180"/>
    </row>
    <row r="86" spans="2:8" ht="101.5">
      <c r="B86" s="187" t="s">
        <v>2072</v>
      </c>
      <c r="C86" s="188" t="s">
        <v>2073</v>
      </c>
      <c r="D86" s="189" t="s">
        <v>919</v>
      </c>
      <c r="E86" s="190" t="s">
        <v>1922</v>
      </c>
      <c r="F86" s="191"/>
      <c r="G86" s="193" t="s">
        <v>2074</v>
      </c>
      <c r="H86" s="180"/>
    </row>
    <row r="87" spans="2:8" ht="101.5">
      <c r="B87" s="187" t="s">
        <v>2075</v>
      </c>
      <c r="C87" s="188" t="s">
        <v>2076</v>
      </c>
      <c r="D87" s="189" t="s">
        <v>919</v>
      </c>
      <c r="E87" s="190" t="s">
        <v>1922</v>
      </c>
      <c r="F87" s="191"/>
      <c r="G87" s="193" t="s">
        <v>1805</v>
      </c>
      <c r="H87" s="180"/>
    </row>
    <row r="88" spans="2:8" ht="101.5">
      <c r="B88" s="187" t="s">
        <v>2077</v>
      </c>
      <c r="C88" s="188" t="s">
        <v>2078</v>
      </c>
      <c r="D88" s="189" t="s">
        <v>919</v>
      </c>
      <c r="E88" s="190" t="s">
        <v>1922</v>
      </c>
      <c r="F88" s="191"/>
      <c r="G88" s="193" t="s">
        <v>1806</v>
      </c>
      <c r="H88" s="180"/>
    </row>
    <row r="89" spans="2:8" ht="58">
      <c r="B89" s="187" t="s">
        <v>2079</v>
      </c>
      <c r="C89" s="188" t="s">
        <v>19</v>
      </c>
      <c r="D89" s="189" t="s">
        <v>919</v>
      </c>
      <c r="E89" s="190" t="s">
        <v>898</v>
      </c>
      <c r="F89" s="191"/>
      <c r="G89" s="230" t="s">
        <v>2080</v>
      </c>
      <c r="H89" s="180"/>
    </row>
    <row r="90" spans="2:8" ht="87">
      <c r="B90" s="187" t="s">
        <v>2081</v>
      </c>
      <c r="C90" s="188" t="s">
        <v>20</v>
      </c>
      <c r="D90" s="189" t="s">
        <v>919</v>
      </c>
      <c r="E90" s="190" t="s">
        <v>1177</v>
      </c>
      <c r="F90" s="191"/>
      <c r="G90" s="193" t="s">
        <v>2082</v>
      </c>
      <c r="H90" s="180"/>
    </row>
    <row r="91" spans="2:8" ht="87">
      <c r="B91" s="187" t="s">
        <v>2083</v>
      </c>
      <c r="C91" s="188" t="s">
        <v>21</v>
      </c>
      <c r="D91" s="189" t="s">
        <v>919</v>
      </c>
      <c r="E91" s="190" t="s">
        <v>1177</v>
      </c>
      <c r="F91" s="191"/>
      <c r="G91" s="193" t="s">
        <v>2084</v>
      </c>
      <c r="H91" s="180"/>
    </row>
    <row r="92" spans="2:8" ht="87">
      <c r="B92" s="187" t="s">
        <v>2085</v>
      </c>
      <c r="C92" s="188" t="s">
        <v>22</v>
      </c>
      <c r="D92" s="189" t="s">
        <v>919</v>
      </c>
      <c r="E92" s="190" t="s">
        <v>1177</v>
      </c>
      <c r="F92" s="191"/>
      <c r="G92" s="193" t="s">
        <v>2086</v>
      </c>
      <c r="H92" s="180"/>
    </row>
    <row r="93" spans="2:8" ht="87">
      <c r="B93" s="187" t="s">
        <v>2087</v>
      </c>
      <c r="C93" s="188" t="s">
        <v>23</v>
      </c>
      <c r="D93" s="189" t="s">
        <v>919</v>
      </c>
      <c r="E93" s="190" t="s">
        <v>1177</v>
      </c>
      <c r="F93" s="191"/>
      <c r="G93" s="193" t="s">
        <v>2088</v>
      </c>
      <c r="H93" s="180"/>
    </row>
    <row r="94" spans="2:8" ht="87">
      <c r="B94" s="187" t="s">
        <v>2089</v>
      </c>
      <c r="C94" s="188" t="s">
        <v>24</v>
      </c>
      <c r="D94" s="189" t="s">
        <v>919</v>
      </c>
      <c r="E94" s="190" t="s">
        <v>1177</v>
      </c>
      <c r="F94" s="191"/>
      <c r="G94" s="193" t="s">
        <v>2090</v>
      </c>
      <c r="H94" s="180"/>
    </row>
    <row r="95" spans="2:8" ht="72.5">
      <c r="B95" s="187" t="s">
        <v>2091</v>
      </c>
      <c r="C95" s="188" t="s">
        <v>25</v>
      </c>
      <c r="D95" s="189" t="s">
        <v>919</v>
      </c>
      <c r="E95" s="190" t="s">
        <v>898</v>
      </c>
      <c r="F95" s="191"/>
      <c r="G95" s="193" t="s">
        <v>2092</v>
      </c>
      <c r="H95" s="180"/>
    </row>
    <row r="96" spans="2:8" ht="58.5" thickBot="1">
      <c r="B96" s="187" t="s">
        <v>2093</v>
      </c>
      <c r="C96" s="188" t="s">
        <v>26</v>
      </c>
      <c r="D96" s="189" t="s">
        <v>919</v>
      </c>
      <c r="E96" s="190" t="s">
        <v>898</v>
      </c>
      <c r="F96" s="191"/>
      <c r="G96" s="193" t="s">
        <v>1807</v>
      </c>
      <c r="H96" s="180"/>
    </row>
    <row r="97" spans="1:8" ht="20.149999999999999" customHeight="1" thickBot="1">
      <c r="B97" s="177" t="s">
        <v>1766</v>
      </c>
      <c r="C97" s="178"/>
      <c r="D97" s="178"/>
      <c r="E97" s="178"/>
      <c r="F97" s="178"/>
      <c r="G97" s="179"/>
      <c r="H97" s="180"/>
    </row>
    <row r="98" spans="1:8" ht="29">
      <c r="B98" s="181" t="s">
        <v>416</v>
      </c>
      <c r="C98" s="182" t="s">
        <v>2094</v>
      </c>
      <c r="D98" s="183" t="s">
        <v>897</v>
      </c>
      <c r="E98" s="184" t="s">
        <v>1177</v>
      </c>
      <c r="F98" s="185"/>
      <c r="G98" s="186" t="s">
        <v>1798</v>
      </c>
      <c r="H98" s="180"/>
    </row>
    <row r="99" spans="1:8" ht="16.5" thickBot="1">
      <c r="B99" s="187" t="s">
        <v>417</v>
      </c>
      <c r="C99" s="188" t="s">
        <v>2095</v>
      </c>
      <c r="D99" s="189" t="s">
        <v>1768</v>
      </c>
      <c r="E99" s="190" t="s">
        <v>1479</v>
      </c>
      <c r="F99" s="191"/>
      <c r="G99" s="193"/>
      <c r="H99" s="180"/>
    </row>
    <row r="100" spans="1:8">
      <c r="B100" s="289" t="s">
        <v>1799</v>
      </c>
      <c r="C100" s="222"/>
      <c r="D100" s="222"/>
      <c r="E100" s="222"/>
      <c r="F100" s="222"/>
      <c r="G100" s="223"/>
      <c r="H100" s="180"/>
    </row>
    <row r="101" spans="1:8">
      <c r="B101" s="290" t="s">
        <v>2096</v>
      </c>
      <c r="C101" s="291"/>
      <c r="D101" s="291"/>
      <c r="E101" s="291"/>
      <c r="F101" s="291"/>
      <c r="G101" s="292"/>
      <c r="H101" s="180"/>
    </row>
    <row r="102" spans="1:8">
      <c r="B102" s="290" t="s">
        <v>2097</v>
      </c>
      <c r="C102" s="291"/>
      <c r="D102" s="291"/>
      <c r="E102" s="291"/>
      <c r="F102" s="291"/>
      <c r="G102" s="292"/>
      <c r="H102" s="180"/>
    </row>
    <row r="103" spans="1:8" ht="16.5" thickBot="1">
      <c r="B103" s="293" t="s">
        <v>2098</v>
      </c>
      <c r="C103" s="225"/>
      <c r="D103" s="225"/>
      <c r="E103" s="225"/>
      <c r="F103" s="225"/>
      <c r="G103" s="226"/>
      <c r="H103" s="180"/>
    </row>
    <row r="104" spans="1:8">
      <c r="B104" s="187" t="s">
        <v>2099</v>
      </c>
      <c r="C104" s="188" t="s">
        <v>2100</v>
      </c>
      <c r="D104" s="228" t="s">
        <v>1096</v>
      </c>
      <c r="E104" s="229" t="s">
        <v>1177</v>
      </c>
      <c r="F104" s="191"/>
      <c r="G104" s="193" t="s">
        <v>2101</v>
      </c>
      <c r="H104" s="180"/>
    </row>
    <row r="105" spans="1:8" ht="29">
      <c r="B105" s="187" t="s">
        <v>2102</v>
      </c>
      <c r="C105" s="188" t="s">
        <v>2103</v>
      </c>
      <c r="D105" s="189" t="s">
        <v>1753</v>
      </c>
      <c r="E105" s="190" t="s">
        <v>1479</v>
      </c>
      <c r="F105" s="191"/>
      <c r="G105" s="193" t="s">
        <v>2104</v>
      </c>
      <c r="H105" s="180"/>
    </row>
    <row r="106" spans="1:8" ht="101.5">
      <c r="B106" s="187" t="s">
        <v>68</v>
      </c>
      <c r="C106" s="188" t="s">
        <v>73</v>
      </c>
      <c r="D106" s="189" t="s">
        <v>1054</v>
      </c>
      <c r="E106" s="190" t="s">
        <v>2105</v>
      </c>
      <c r="F106" s="191"/>
      <c r="G106" s="193" t="s">
        <v>2106</v>
      </c>
      <c r="H106" s="180"/>
    </row>
    <row r="107" spans="1:8" ht="116.5" thickBot="1">
      <c r="B107" s="187" t="s">
        <v>2107</v>
      </c>
      <c r="C107" s="188" t="s">
        <v>2108</v>
      </c>
      <c r="D107" s="189" t="s">
        <v>1111</v>
      </c>
      <c r="E107" s="190" t="s">
        <v>1177</v>
      </c>
      <c r="F107" s="191"/>
      <c r="G107" s="193" t="s">
        <v>2109</v>
      </c>
      <c r="H107" s="180"/>
    </row>
    <row r="108" spans="1:8" s="42" customFormat="1" ht="20.149999999999999" customHeight="1" thickBot="1">
      <c r="A108" s="6"/>
      <c r="B108" s="177" t="s">
        <v>1769</v>
      </c>
      <c r="C108" s="178"/>
      <c r="D108" s="178"/>
      <c r="E108" s="178"/>
      <c r="F108" s="178"/>
      <c r="G108" s="179"/>
      <c r="H108" s="180"/>
    </row>
    <row r="109" spans="1:8" ht="43.5">
      <c r="B109" s="187" t="s">
        <v>2110</v>
      </c>
      <c r="C109" s="188" t="s">
        <v>128</v>
      </c>
      <c r="D109" s="228" t="s">
        <v>1096</v>
      </c>
      <c r="E109" s="229" t="s">
        <v>1177</v>
      </c>
      <c r="F109" s="191"/>
      <c r="G109" s="193" t="s">
        <v>2111</v>
      </c>
      <c r="H109" s="180"/>
    </row>
    <row r="110" spans="1:8" ht="72.5">
      <c r="B110" s="187" t="s">
        <v>2112</v>
      </c>
      <c r="C110" s="188" t="s">
        <v>129</v>
      </c>
      <c r="D110" s="189" t="s">
        <v>1756</v>
      </c>
      <c r="E110" s="190" t="s">
        <v>1471</v>
      </c>
      <c r="F110" s="191"/>
      <c r="G110" s="236" t="s">
        <v>2113</v>
      </c>
      <c r="H110" s="180"/>
    </row>
    <row r="111" spans="1:8" ht="87">
      <c r="B111" s="187" t="s">
        <v>2114</v>
      </c>
      <c r="C111" s="188" t="s">
        <v>130</v>
      </c>
      <c r="D111" s="189" t="s">
        <v>1757</v>
      </c>
      <c r="E111" s="190" t="s">
        <v>1471</v>
      </c>
      <c r="F111" s="191"/>
      <c r="G111" s="236" t="s">
        <v>2115</v>
      </c>
      <c r="H111" s="180"/>
    </row>
    <row r="112" spans="1:8" ht="116">
      <c r="B112" s="187" t="s">
        <v>92</v>
      </c>
      <c r="C112" s="188" t="s">
        <v>115</v>
      </c>
      <c r="D112" s="189" t="s">
        <v>1055</v>
      </c>
      <c r="E112" s="190" t="s">
        <v>1839</v>
      </c>
      <c r="F112" s="191"/>
      <c r="G112" s="193" t="s">
        <v>2116</v>
      </c>
      <c r="H112" s="180"/>
    </row>
    <row r="113" spans="1:8" ht="116">
      <c r="B113" s="187" t="s">
        <v>1801</v>
      </c>
      <c r="C113" s="188" t="s">
        <v>116</v>
      </c>
      <c r="D113" s="189" t="s">
        <v>961</v>
      </c>
      <c r="E113" s="190" t="s">
        <v>887</v>
      </c>
      <c r="F113" s="191"/>
      <c r="G113" s="193" t="s">
        <v>2117</v>
      </c>
      <c r="H113" s="180"/>
    </row>
    <row r="114" spans="1:8" ht="58">
      <c r="B114" s="187" t="s">
        <v>2118</v>
      </c>
      <c r="C114" s="188" t="s">
        <v>117</v>
      </c>
      <c r="D114" s="189" t="s">
        <v>897</v>
      </c>
      <c r="E114" s="190" t="s">
        <v>1177</v>
      </c>
      <c r="F114" s="191"/>
      <c r="G114" s="193" t="s">
        <v>2119</v>
      </c>
      <c r="H114" s="180"/>
    </row>
    <row r="115" spans="1:8" ht="72.5">
      <c r="B115" s="187" t="s">
        <v>2120</v>
      </c>
      <c r="C115" s="188" t="s">
        <v>118</v>
      </c>
      <c r="D115" s="189" t="s">
        <v>1096</v>
      </c>
      <c r="E115" s="190" t="s">
        <v>1177</v>
      </c>
      <c r="F115" s="191"/>
      <c r="G115" s="193" t="s">
        <v>2121</v>
      </c>
      <c r="H115" s="180"/>
    </row>
    <row r="116" spans="1:8" ht="43.5">
      <c r="B116" s="187" t="s">
        <v>2122</v>
      </c>
      <c r="C116" s="188" t="s">
        <v>119</v>
      </c>
      <c r="D116" s="189" t="s">
        <v>923</v>
      </c>
      <c r="E116" s="190" t="s">
        <v>1922</v>
      </c>
      <c r="F116" s="191"/>
      <c r="G116" s="236" t="s">
        <v>2123</v>
      </c>
      <c r="H116" s="180"/>
    </row>
    <row r="117" spans="1:8" ht="72.5">
      <c r="B117" s="187" t="s">
        <v>2124</v>
      </c>
      <c r="C117" s="188" t="s">
        <v>120</v>
      </c>
      <c r="D117" s="189" t="s">
        <v>1762</v>
      </c>
      <c r="E117" s="190" t="s">
        <v>1177</v>
      </c>
      <c r="F117" s="191"/>
      <c r="G117" s="193" t="s">
        <v>2125</v>
      </c>
      <c r="H117" s="180"/>
    </row>
    <row r="118" spans="1:8" ht="73" thickBot="1">
      <c r="B118" s="187" t="s">
        <v>2126</v>
      </c>
      <c r="C118" s="188" t="s">
        <v>121</v>
      </c>
      <c r="D118" s="189" t="s">
        <v>1762</v>
      </c>
      <c r="E118" s="190" t="s">
        <v>1177</v>
      </c>
      <c r="F118" s="191"/>
      <c r="G118" s="193" t="s">
        <v>2127</v>
      </c>
      <c r="H118" s="180"/>
    </row>
    <row r="119" spans="1:8">
      <c r="A119" s="217"/>
      <c r="B119" s="239"/>
      <c r="C119" s="240"/>
      <c r="D119" s="241"/>
      <c r="E119" s="203"/>
      <c r="F119" s="203"/>
      <c r="G119" s="243"/>
      <c r="H119" s="244"/>
    </row>
    <row r="120" spans="1:8" ht="16.5" thickBot="1">
      <c r="A120" s="217"/>
      <c r="B120" s="245"/>
      <c r="C120" s="246"/>
      <c r="D120" s="247"/>
      <c r="E120" s="248"/>
      <c r="F120" s="248"/>
      <c r="G120" s="250"/>
      <c r="H120" s="244"/>
    </row>
    <row r="121" spans="1:8" ht="17.5">
      <c r="B121" s="294" t="s">
        <v>1771</v>
      </c>
      <c r="C121" s="295"/>
      <c r="D121" s="295"/>
      <c r="E121" s="295"/>
      <c r="F121" s="295"/>
      <c r="G121" s="255"/>
      <c r="H121" s="180"/>
    </row>
    <row r="122" spans="1:8">
      <c r="B122" s="297" t="s">
        <v>2128</v>
      </c>
      <c r="C122" s="298"/>
      <c r="D122" s="298"/>
      <c r="E122" s="298"/>
      <c r="F122" s="298"/>
      <c r="G122" s="255"/>
      <c r="H122" s="180"/>
    </row>
    <row r="123" spans="1:8">
      <c r="B123" s="297" t="s">
        <v>1772</v>
      </c>
      <c r="C123" s="298"/>
      <c r="D123" s="298"/>
      <c r="E123" s="298"/>
      <c r="F123" s="298"/>
      <c r="G123" s="255"/>
      <c r="H123" s="180"/>
    </row>
    <row r="124" spans="1:8">
      <c r="B124" s="297" t="s">
        <v>1773</v>
      </c>
      <c r="C124" s="298"/>
      <c r="D124" s="298"/>
      <c r="E124" s="298"/>
      <c r="F124" s="298"/>
      <c r="G124" s="255"/>
      <c r="H124" s="180"/>
    </row>
    <row r="125" spans="1:8">
      <c r="B125" s="297" t="s">
        <v>1774</v>
      </c>
      <c r="C125" s="298"/>
      <c r="D125" s="298"/>
      <c r="E125" s="298"/>
      <c r="F125" s="298"/>
      <c r="G125" s="255"/>
      <c r="H125" s="180"/>
    </row>
    <row r="126" spans="1:8">
      <c r="B126" s="297" t="s">
        <v>1775</v>
      </c>
      <c r="C126" s="298"/>
      <c r="D126" s="298"/>
      <c r="E126" s="298"/>
      <c r="F126" s="298"/>
      <c r="G126" s="255"/>
      <c r="H126" s="180"/>
    </row>
    <row r="127" spans="1:8">
      <c r="B127" s="297" t="s">
        <v>1776</v>
      </c>
      <c r="C127" s="298"/>
      <c r="D127" s="298"/>
      <c r="E127" s="298"/>
      <c r="F127" s="298"/>
      <c r="G127" s="255"/>
      <c r="H127" s="180"/>
    </row>
    <row r="128" spans="1:8">
      <c r="B128" s="297" t="s">
        <v>1777</v>
      </c>
      <c r="C128" s="298"/>
      <c r="D128" s="298"/>
      <c r="E128" s="298"/>
      <c r="F128" s="298"/>
      <c r="G128" s="255"/>
      <c r="H128" s="180"/>
    </row>
    <row r="129" spans="2:8">
      <c r="B129" s="297"/>
      <c r="C129" s="298"/>
      <c r="D129" s="298"/>
      <c r="E129" s="298"/>
      <c r="F129" s="298"/>
      <c r="G129" s="255"/>
      <c r="H129" s="180"/>
    </row>
    <row r="130" spans="2:8">
      <c r="B130" s="297" t="s">
        <v>1778</v>
      </c>
      <c r="C130" s="298"/>
      <c r="D130" s="298"/>
      <c r="E130" s="298"/>
      <c r="F130" s="298"/>
      <c r="G130" s="255"/>
      <c r="H130" s="180"/>
    </row>
    <row r="131" spans="2:8">
      <c r="B131" s="297"/>
      <c r="C131" s="298"/>
      <c r="D131" s="298"/>
      <c r="E131" s="298"/>
      <c r="F131" s="298"/>
      <c r="G131" s="255"/>
      <c r="H131" s="180"/>
    </row>
    <row r="132" spans="2:8">
      <c r="B132" s="297" t="s">
        <v>2129</v>
      </c>
      <c r="C132" s="298"/>
      <c r="D132" s="298"/>
      <c r="E132" s="298"/>
      <c r="F132" s="298"/>
      <c r="G132" s="255"/>
      <c r="H132" s="180"/>
    </row>
    <row r="133" spans="2:8">
      <c r="B133" s="297" t="s">
        <v>2130</v>
      </c>
      <c r="C133" s="298"/>
      <c r="D133" s="298"/>
      <c r="E133" s="298"/>
      <c r="F133" s="298"/>
      <c r="G133" s="255"/>
      <c r="H133" s="180"/>
    </row>
    <row r="134" spans="2:8">
      <c r="B134" s="297"/>
      <c r="C134" s="298"/>
      <c r="D134" s="298"/>
      <c r="E134" s="298"/>
      <c r="F134" s="298"/>
      <c r="G134" s="255"/>
      <c r="H134" s="180"/>
    </row>
    <row r="135" spans="2:8" ht="17.5">
      <c r="B135" s="294" t="s">
        <v>1900</v>
      </c>
      <c r="C135" s="295"/>
      <c r="D135" s="295"/>
      <c r="E135" s="295"/>
      <c r="F135" s="295"/>
      <c r="G135" s="255"/>
      <c r="H135" s="180"/>
    </row>
    <row r="136" spans="2:8">
      <c r="B136" s="297" t="s">
        <v>2131</v>
      </c>
      <c r="C136" s="298"/>
      <c r="D136" s="298"/>
      <c r="E136" s="298"/>
      <c r="F136" s="298"/>
      <c r="G136" s="255"/>
      <c r="H136" s="180"/>
    </row>
    <row r="137" spans="2:8">
      <c r="B137" s="297" t="s">
        <v>1772</v>
      </c>
      <c r="C137" s="298"/>
      <c r="D137" s="298"/>
      <c r="E137" s="298"/>
      <c r="F137" s="298"/>
      <c r="G137" s="255"/>
      <c r="H137" s="180"/>
    </row>
    <row r="138" spans="2:8">
      <c r="B138" s="297" t="s">
        <v>1808</v>
      </c>
      <c r="C138" s="298"/>
      <c r="D138" s="298"/>
      <c r="E138" s="298"/>
      <c r="F138" s="298"/>
      <c r="G138" s="255"/>
      <c r="H138" s="180"/>
    </row>
    <row r="139" spans="2:8">
      <c r="B139" s="297" t="s">
        <v>1809</v>
      </c>
      <c r="C139" s="298"/>
      <c r="D139" s="298"/>
      <c r="E139" s="298"/>
      <c r="F139" s="298"/>
      <c r="G139" s="255"/>
      <c r="H139" s="180"/>
    </row>
    <row r="140" spans="2:8">
      <c r="B140" s="297" t="s">
        <v>1810</v>
      </c>
      <c r="C140" s="298"/>
      <c r="D140" s="298"/>
      <c r="E140" s="298"/>
      <c r="F140" s="298"/>
      <c r="G140" s="255"/>
      <c r="H140" s="180"/>
    </row>
    <row r="141" spans="2:8">
      <c r="B141" s="297"/>
      <c r="C141" s="298"/>
      <c r="D141" s="298"/>
      <c r="E141" s="298"/>
      <c r="F141" s="298"/>
      <c r="G141" s="255"/>
      <c r="H141" s="180"/>
    </row>
    <row r="142" spans="2:8">
      <c r="B142" s="297" t="s">
        <v>1784</v>
      </c>
      <c r="C142" s="298"/>
      <c r="D142" s="298"/>
      <c r="E142" s="298"/>
      <c r="F142" s="298"/>
      <c r="G142" s="255"/>
      <c r="H142" s="180"/>
    </row>
    <row r="143" spans="2:8">
      <c r="B143" s="297"/>
      <c r="C143" s="298"/>
      <c r="D143" s="298"/>
      <c r="E143" s="298"/>
      <c r="F143" s="298"/>
      <c r="G143" s="255"/>
      <c r="H143" s="180"/>
    </row>
    <row r="144" spans="2:8">
      <c r="B144" s="297" t="s">
        <v>2132</v>
      </c>
      <c r="C144" s="298"/>
      <c r="D144" s="298"/>
      <c r="E144" s="298"/>
      <c r="F144" s="298"/>
      <c r="G144" s="255"/>
      <c r="H144" s="180"/>
    </row>
    <row r="145" spans="2:8">
      <c r="B145" s="297" t="s">
        <v>2133</v>
      </c>
      <c r="C145" s="298"/>
      <c r="D145" s="298"/>
      <c r="E145" s="298"/>
      <c r="F145" s="298"/>
      <c r="G145" s="255"/>
      <c r="H145" s="180"/>
    </row>
    <row r="146" spans="2:8">
      <c r="B146" s="297"/>
      <c r="C146" s="298"/>
      <c r="D146" s="298"/>
      <c r="E146" s="298"/>
      <c r="F146" s="298"/>
      <c r="G146" s="255"/>
      <c r="H146" s="180"/>
    </row>
    <row r="147" spans="2:8" ht="17.5">
      <c r="B147" s="294" t="s">
        <v>1779</v>
      </c>
      <c r="C147" s="295"/>
      <c r="D147" s="295"/>
      <c r="E147" s="295"/>
      <c r="F147" s="295"/>
      <c r="G147" s="255"/>
      <c r="H147" s="180"/>
    </row>
    <row r="148" spans="2:8">
      <c r="B148" s="297" t="s">
        <v>1780</v>
      </c>
      <c r="C148" s="298"/>
      <c r="D148" s="298"/>
      <c r="E148" s="298"/>
      <c r="F148" s="298"/>
      <c r="G148" s="255"/>
      <c r="H148" s="180"/>
    </row>
    <row r="149" spans="2:8">
      <c r="B149" s="297" t="s">
        <v>1772</v>
      </c>
      <c r="C149" s="298"/>
      <c r="D149" s="298"/>
      <c r="E149" s="298"/>
      <c r="F149" s="298"/>
      <c r="G149" s="255"/>
      <c r="H149" s="180"/>
    </row>
    <row r="150" spans="2:8">
      <c r="B150" s="297" t="s">
        <v>1781</v>
      </c>
      <c r="C150" s="298"/>
      <c r="D150" s="298"/>
      <c r="E150" s="298"/>
      <c r="F150" s="298"/>
      <c r="G150" s="255"/>
      <c r="H150" s="180"/>
    </row>
    <row r="151" spans="2:8">
      <c r="B151" s="297" t="s">
        <v>1782</v>
      </c>
      <c r="C151" s="298"/>
      <c r="D151" s="298"/>
      <c r="E151" s="298"/>
      <c r="F151" s="298"/>
      <c r="G151" s="255"/>
      <c r="H151" s="180"/>
    </row>
    <row r="152" spans="2:8">
      <c r="B152" s="297" t="s">
        <v>1783</v>
      </c>
      <c r="C152" s="298"/>
      <c r="D152" s="298"/>
      <c r="E152" s="298"/>
      <c r="F152" s="298"/>
      <c r="G152" s="255"/>
      <c r="H152" s="180"/>
    </row>
    <row r="153" spans="2:8">
      <c r="B153" s="297"/>
      <c r="C153" s="298"/>
      <c r="D153" s="298"/>
      <c r="E153" s="298"/>
      <c r="F153" s="298"/>
      <c r="G153" s="255"/>
      <c r="H153" s="180"/>
    </row>
    <row r="154" spans="2:8">
      <c r="B154" s="297" t="s">
        <v>1784</v>
      </c>
      <c r="C154" s="298"/>
      <c r="D154" s="298"/>
      <c r="E154" s="298"/>
      <c r="F154" s="298"/>
      <c r="G154" s="255"/>
      <c r="H154" s="180"/>
    </row>
    <row r="155" spans="2:8">
      <c r="B155" s="297"/>
      <c r="C155" s="298"/>
      <c r="D155" s="298"/>
      <c r="E155" s="298"/>
      <c r="F155" s="298"/>
      <c r="G155" s="255"/>
      <c r="H155" s="180"/>
    </row>
    <row r="156" spans="2:8">
      <c r="B156" s="297" t="s">
        <v>1785</v>
      </c>
      <c r="C156" s="298"/>
      <c r="D156" s="298"/>
      <c r="E156" s="298"/>
      <c r="F156" s="298"/>
      <c r="G156" s="255"/>
      <c r="H156" s="180"/>
    </row>
    <row r="157" spans="2:8">
      <c r="B157" s="297" t="s">
        <v>1786</v>
      </c>
      <c r="C157" s="298"/>
      <c r="D157" s="298"/>
      <c r="E157" s="298"/>
      <c r="F157" s="298"/>
      <c r="G157" s="255"/>
      <c r="H157" s="180"/>
    </row>
    <row r="158" spans="2:8" ht="16.5" thickBot="1">
      <c r="B158" s="314"/>
      <c r="C158" s="268"/>
      <c r="D158" s="269"/>
      <c r="E158" s="270"/>
      <c r="F158" s="270"/>
      <c r="G158" s="255"/>
      <c r="H158" s="180"/>
    </row>
    <row r="159" spans="2:8" ht="20.149999999999999" customHeight="1">
      <c r="B159" s="200"/>
      <c r="C159" s="200"/>
      <c r="D159" s="201"/>
      <c r="E159" s="202"/>
      <c r="F159" s="202"/>
      <c r="G159" s="200"/>
      <c r="H15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448"/>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257" t="s">
        <v>429</v>
      </c>
      <c r="C2" s="258"/>
      <c r="D2" s="258"/>
      <c r="E2" s="258"/>
      <c r="F2" s="258"/>
      <c r="G2" s="259"/>
      <c r="H2" s="170"/>
    </row>
    <row r="3" spans="1:8" ht="13.5" customHeight="1" thickBot="1">
      <c r="A3" s="43"/>
      <c r="B3" s="218"/>
      <c r="C3" s="218"/>
      <c r="D3" s="218"/>
      <c r="E3" s="218"/>
      <c r="F3" s="218"/>
      <c r="G3" s="218"/>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2134</v>
      </c>
      <c r="D5" s="183" t="s">
        <v>897</v>
      </c>
      <c r="E5" s="184" t="s">
        <v>1436</v>
      </c>
      <c r="F5" s="185" t="s">
        <v>1467</v>
      </c>
      <c r="G5" s="186" t="s">
        <v>1752</v>
      </c>
      <c r="H5" s="180"/>
    </row>
    <row r="6" spans="1:8" s="42" customFormat="1" ht="20.149999999999999" customHeight="1" thickBot="1">
      <c r="A6" s="6"/>
      <c r="B6" s="177" t="s">
        <v>1438</v>
      </c>
      <c r="C6" s="178"/>
      <c r="D6" s="178"/>
      <c r="E6" s="178"/>
      <c r="F6" s="178"/>
      <c r="G6" s="179"/>
      <c r="H6" s="180"/>
    </row>
    <row r="7" spans="1:8" ht="29">
      <c r="B7" s="181" t="s">
        <v>1902</v>
      </c>
      <c r="C7" s="182" t="s">
        <v>2135</v>
      </c>
      <c r="D7" s="183" t="s">
        <v>897</v>
      </c>
      <c r="E7" s="184" t="s">
        <v>898</v>
      </c>
      <c r="F7" s="185"/>
      <c r="G7" s="186" t="s">
        <v>1848</v>
      </c>
      <c r="H7" s="180"/>
    </row>
    <row r="8" spans="1:8">
      <c r="B8" s="187" t="s">
        <v>2136</v>
      </c>
      <c r="C8" s="188" t="s">
        <v>2137</v>
      </c>
      <c r="D8" s="189" t="s">
        <v>1753</v>
      </c>
      <c r="E8" s="190" t="s">
        <v>918</v>
      </c>
      <c r="F8" s="191" t="s">
        <v>1467</v>
      </c>
      <c r="G8" s="193" t="s">
        <v>1754</v>
      </c>
      <c r="H8" s="180"/>
    </row>
    <row r="9" spans="1:8" ht="29">
      <c r="B9" s="187" t="s">
        <v>2138</v>
      </c>
      <c r="C9" s="188" t="s">
        <v>2139</v>
      </c>
      <c r="D9" s="189" t="s">
        <v>1753</v>
      </c>
      <c r="E9" s="190" t="s">
        <v>918</v>
      </c>
      <c r="F9" s="191"/>
      <c r="G9" s="193" t="s">
        <v>1849</v>
      </c>
      <c r="H9" s="180"/>
    </row>
    <row r="10" spans="1:8" ht="43.5">
      <c r="B10" s="187" t="s">
        <v>2140</v>
      </c>
      <c r="C10" s="188" t="s">
        <v>2141</v>
      </c>
      <c r="D10" s="189" t="s">
        <v>1755</v>
      </c>
      <c r="E10" s="190" t="s">
        <v>1471</v>
      </c>
      <c r="F10" s="191"/>
      <c r="G10" s="193" t="s">
        <v>2142</v>
      </c>
      <c r="H10" s="180"/>
    </row>
    <row r="11" spans="1:8" ht="29">
      <c r="B11" s="187" t="s">
        <v>122</v>
      </c>
      <c r="C11" s="188" t="s">
        <v>2143</v>
      </c>
      <c r="D11" s="189" t="s">
        <v>1055</v>
      </c>
      <c r="E11" s="190" t="s">
        <v>1471</v>
      </c>
      <c r="F11" s="191" t="s">
        <v>1467</v>
      </c>
      <c r="G11" s="193" t="s">
        <v>2144</v>
      </c>
      <c r="H11" s="180"/>
    </row>
    <row r="12" spans="1:8" ht="43.5">
      <c r="B12" s="187" t="s">
        <v>1913</v>
      </c>
      <c r="C12" s="188" t="s">
        <v>2145</v>
      </c>
      <c r="D12" s="189" t="s">
        <v>892</v>
      </c>
      <c r="E12" s="190" t="s">
        <v>918</v>
      </c>
      <c r="F12" s="191"/>
      <c r="G12" s="193" t="s">
        <v>2146</v>
      </c>
      <c r="H12" s="180"/>
    </row>
    <row r="13" spans="1:8" ht="43.5">
      <c r="B13" s="187" t="s">
        <v>123</v>
      </c>
      <c r="C13" s="188" t="s">
        <v>2147</v>
      </c>
      <c r="D13" s="189" t="s">
        <v>917</v>
      </c>
      <c r="E13" s="190" t="s">
        <v>918</v>
      </c>
      <c r="F13" s="191"/>
      <c r="G13" s="193" t="s">
        <v>2148</v>
      </c>
      <c r="H13" s="180"/>
    </row>
    <row r="14" spans="1:8" ht="29">
      <c r="B14" s="187" t="s">
        <v>124</v>
      </c>
      <c r="C14" s="188" t="s">
        <v>2149</v>
      </c>
      <c r="D14" s="189" t="s">
        <v>955</v>
      </c>
      <c r="E14" s="190" t="s">
        <v>918</v>
      </c>
      <c r="F14" s="191"/>
      <c r="G14" s="193" t="s">
        <v>2150</v>
      </c>
      <c r="H14" s="180"/>
    </row>
    <row r="15" spans="1:8" ht="43.5">
      <c r="B15" s="187" t="s">
        <v>2151</v>
      </c>
      <c r="C15" s="188" t="s">
        <v>2152</v>
      </c>
      <c r="D15" s="189" t="s">
        <v>897</v>
      </c>
      <c r="E15" s="190" t="s">
        <v>898</v>
      </c>
      <c r="F15" s="191"/>
      <c r="G15" s="193" t="s">
        <v>2153</v>
      </c>
      <c r="H15" s="180"/>
    </row>
    <row r="16" spans="1:8" ht="43.5">
      <c r="B16" s="187" t="s">
        <v>1924</v>
      </c>
      <c r="C16" s="188" t="s">
        <v>2154</v>
      </c>
      <c r="D16" s="189" t="s">
        <v>897</v>
      </c>
      <c r="E16" s="190" t="s">
        <v>1922</v>
      </c>
      <c r="F16" s="191"/>
      <c r="G16" s="193" t="s">
        <v>1926</v>
      </c>
      <c r="H16" s="180"/>
    </row>
    <row r="17" spans="2:8" ht="101.5">
      <c r="B17" s="187" t="s">
        <v>2155</v>
      </c>
      <c r="C17" s="188" t="s">
        <v>2156</v>
      </c>
      <c r="D17" s="189" t="s">
        <v>1755</v>
      </c>
      <c r="E17" s="190" t="s">
        <v>1471</v>
      </c>
      <c r="F17" s="191"/>
      <c r="G17" s="193" t="s">
        <v>5795</v>
      </c>
      <c r="H17" s="180"/>
    </row>
    <row r="18" spans="2:8" ht="43.5">
      <c r="B18" s="187" t="s">
        <v>1927</v>
      </c>
      <c r="C18" s="188" t="s">
        <v>2157</v>
      </c>
      <c r="D18" s="189" t="s">
        <v>1055</v>
      </c>
      <c r="E18" s="190" t="s">
        <v>1471</v>
      </c>
      <c r="F18" s="191"/>
      <c r="G18" s="193" t="s">
        <v>2158</v>
      </c>
      <c r="H18" s="180"/>
    </row>
    <row r="19" spans="2:8" ht="58">
      <c r="B19" s="187" t="s">
        <v>2159</v>
      </c>
      <c r="C19" s="188" t="s">
        <v>2160</v>
      </c>
      <c r="D19" s="189" t="s">
        <v>1756</v>
      </c>
      <c r="E19" s="190" t="s">
        <v>1471</v>
      </c>
      <c r="F19" s="191"/>
      <c r="G19" s="193" t="s">
        <v>2161</v>
      </c>
      <c r="H19" s="180"/>
    </row>
    <row r="20" spans="2:8" ht="116">
      <c r="B20" s="187" t="s">
        <v>2162</v>
      </c>
      <c r="C20" s="188" t="s">
        <v>2163</v>
      </c>
      <c r="D20" s="189" t="s">
        <v>2164</v>
      </c>
      <c r="E20" s="190" t="s">
        <v>1471</v>
      </c>
      <c r="F20" s="191"/>
      <c r="G20" s="193" t="s">
        <v>2165</v>
      </c>
      <c r="H20" s="180"/>
    </row>
    <row r="21" spans="2:8" ht="130.5">
      <c r="B21" s="187" t="s">
        <v>93</v>
      </c>
      <c r="C21" s="188" t="s">
        <v>2166</v>
      </c>
      <c r="D21" s="189" t="s">
        <v>1055</v>
      </c>
      <c r="E21" s="190" t="s">
        <v>1839</v>
      </c>
      <c r="F21" s="191"/>
      <c r="G21" s="193" t="s">
        <v>2167</v>
      </c>
      <c r="H21" s="180"/>
    </row>
    <row r="22" spans="2:8" ht="43.5">
      <c r="B22" s="187" t="s">
        <v>500</v>
      </c>
      <c r="C22" s="188" t="s">
        <v>2168</v>
      </c>
      <c r="D22" s="189" t="s">
        <v>919</v>
      </c>
      <c r="E22" s="190" t="s">
        <v>972</v>
      </c>
      <c r="F22" s="191"/>
      <c r="G22" s="193" t="s">
        <v>2169</v>
      </c>
      <c r="H22" s="180"/>
    </row>
    <row r="23" spans="2:8" ht="87">
      <c r="B23" s="187" t="s">
        <v>501</v>
      </c>
      <c r="C23" s="188" t="s">
        <v>2170</v>
      </c>
      <c r="D23" s="189" t="s">
        <v>919</v>
      </c>
      <c r="E23" s="190" t="s">
        <v>972</v>
      </c>
      <c r="F23" s="191"/>
      <c r="G23" s="193" t="s">
        <v>2171</v>
      </c>
      <c r="H23" s="180"/>
    </row>
    <row r="24" spans="2:8" ht="29">
      <c r="B24" s="187" t="s">
        <v>1816</v>
      </c>
      <c r="C24" s="188" t="s">
        <v>61</v>
      </c>
      <c r="D24" s="189" t="s">
        <v>919</v>
      </c>
      <c r="E24" s="190" t="s">
        <v>1817</v>
      </c>
      <c r="F24" s="191"/>
      <c r="G24" s="193" t="s">
        <v>1818</v>
      </c>
      <c r="H24" s="180"/>
    </row>
    <row r="25" spans="2:8" ht="58">
      <c r="B25" s="187" t="s">
        <v>476</v>
      </c>
      <c r="C25" s="188" t="s">
        <v>2172</v>
      </c>
      <c r="D25" s="189" t="s">
        <v>919</v>
      </c>
      <c r="E25" s="190" t="s">
        <v>1817</v>
      </c>
      <c r="F25" s="191"/>
      <c r="G25" s="193" t="s">
        <v>5796</v>
      </c>
      <c r="H25" s="180"/>
    </row>
    <row r="26" spans="2:8" ht="29">
      <c r="B26" s="187" t="s">
        <v>2173</v>
      </c>
      <c r="C26" s="188" t="s">
        <v>2174</v>
      </c>
      <c r="D26" s="189" t="s">
        <v>897</v>
      </c>
      <c r="E26" s="190" t="s">
        <v>898</v>
      </c>
      <c r="F26" s="191"/>
      <c r="G26" s="193" t="s">
        <v>2175</v>
      </c>
      <c r="H26" s="180"/>
    </row>
    <row r="27" spans="2:8" ht="29">
      <c r="B27" s="187" t="s">
        <v>2176</v>
      </c>
      <c r="C27" s="188" t="s">
        <v>2177</v>
      </c>
      <c r="D27" s="189" t="s">
        <v>897</v>
      </c>
      <c r="E27" s="190" t="s">
        <v>898</v>
      </c>
      <c r="F27" s="191"/>
      <c r="G27" s="193" t="s">
        <v>2178</v>
      </c>
      <c r="H27" s="180"/>
    </row>
    <row r="28" spans="2:8" ht="72.5">
      <c r="B28" s="187" t="s">
        <v>2179</v>
      </c>
      <c r="C28" s="188" t="s">
        <v>2180</v>
      </c>
      <c r="D28" s="189" t="s">
        <v>1755</v>
      </c>
      <c r="E28" s="190" t="s">
        <v>913</v>
      </c>
      <c r="F28" s="191"/>
      <c r="G28" s="193" t="s">
        <v>5797</v>
      </c>
      <c r="H28" s="180"/>
    </row>
    <row r="29" spans="2:8" ht="87">
      <c r="B29" s="187" t="s">
        <v>1930</v>
      </c>
      <c r="C29" s="188" t="s">
        <v>2181</v>
      </c>
      <c r="D29" s="189" t="s">
        <v>1756</v>
      </c>
      <c r="E29" s="190" t="s">
        <v>1471</v>
      </c>
      <c r="F29" s="191"/>
      <c r="G29" s="193" t="s">
        <v>2182</v>
      </c>
      <c r="H29" s="180"/>
    </row>
    <row r="30" spans="2:8" ht="58">
      <c r="B30" s="187" t="s">
        <v>1933</v>
      </c>
      <c r="C30" s="188" t="s">
        <v>2183</v>
      </c>
      <c r="D30" s="189" t="s">
        <v>886</v>
      </c>
      <c r="E30" s="190" t="s">
        <v>1471</v>
      </c>
      <c r="F30" s="191"/>
      <c r="G30" s="193" t="s">
        <v>2184</v>
      </c>
      <c r="H30" s="180"/>
    </row>
    <row r="31" spans="2:8" ht="101.5">
      <c r="B31" s="187" t="s">
        <v>354</v>
      </c>
      <c r="C31" s="188" t="s">
        <v>2185</v>
      </c>
      <c r="D31" s="189" t="s">
        <v>1757</v>
      </c>
      <c r="E31" s="190" t="s">
        <v>1471</v>
      </c>
      <c r="F31" s="191"/>
      <c r="G31" s="193" t="s">
        <v>2186</v>
      </c>
      <c r="H31" s="180"/>
    </row>
    <row r="32" spans="2:8" ht="116">
      <c r="B32" s="187" t="s">
        <v>91</v>
      </c>
      <c r="C32" s="188" t="s">
        <v>2187</v>
      </c>
      <c r="D32" s="189" t="s">
        <v>1055</v>
      </c>
      <c r="E32" s="190" t="s">
        <v>1839</v>
      </c>
      <c r="F32" s="191"/>
      <c r="G32" s="193" t="s">
        <v>2188</v>
      </c>
      <c r="H32" s="180"/>
    </row>
    <row r="33" spans="1:8">
      <c r="B33" s="187" t="s">
        <v>1963</v>
      </c>
      <c r="C33" s="188" t="s">
        <v>2189</v>
      </c>
      <c r="D33" s="189" t="s">
        <v>1790</v>
      </c>
      <c r="E33" s="190" t="s">
        <v>918</v>
      </c>
      <c r="F33" s="191"/>
      <c r="G33" s="205" t="s">
        <v>1832</v>
      </c>
      <c r="H33" s="180"/>
    </row>
    <row r="34" spans="1:8">
      <c r="B34" s="187" t="s">
        <v>1965</v>
      </c>
      <c r="C34" s="188" t="s">
        <v>2190</v>
      </c>
      <c r="D34" s="189" t="s">
        <v>1790</v>
      </c>
      <c r="E34" s="190" t="s">
        <v>918</v>
      </c>
      <c r="F34" s="191"/>
      <c r="G34" s="206"/>
      <c r="H34" s="180"/>
    </row>
    <row r="35" spans="1:8" ht="16.5" thickBot="1">
      <c r="B35" s="187" t="s">
        <v>1967</v>
      </c>
      <c r="C35" s="188" t="s">
        <v>2191</v>
      </c>
      <c r="D35" s="189" t="s">
        <v>1790</v>
      </c>
      <c r="E35" s="190" t="s">
        <v>918</v>
      </c>
      <c r="F35" s="191"/>
      <c r="G35" s="230"/>
      <c r="H35" s="180"/>
    </row>
    <row r="36" spans="1:8">
      <c r="B36" s="221" t="s">
        <v>2192</v>
      </c>
      <c r="C36" s="222"/>
      <c r="D36" s="222"/>
      <c r="E36" s="222"/>
      <c r="F36" s="222"/>
      <c r="G36" s="223"/>
      <c r="H36" s="180"/>
    </row>
    <row r="37" spans="1:8">
      <c r="B37" s="315" t="s">
        <v>2193</v>
      </c>
      <c r="C37" s="291"/>
      <c r="D37" s="291"/>
      <c r="E37" s="291"/>
      <c r="F37" s="291"/>
      <c r="G37" s="292"/>
      <c r="H37" s="180"/>
    </row>
    <row r="38" spans="1:8">
      <c r="B38" s="315" t="s">
        <v>2194</v>
      </c>
      <c r="C38" s="291"/>
      <c r="D38" s="291"/>
      <c r="E38" s="291"/>
      <c r="F38" s="291"/>
      <c r="G38" s="292"/>
      <c r="H38" s="180"/>
    </row>
    <row r="39" spans="1:8">
      <c r="B39" s="315" t="s">
        <v>2195</v>
      </c>
      <c r="C39" s="291"/>
      <c r="D39" s="291"/>
      <c r="E39" s="291"/>
      <c r="F39" s="291"/>
      <c r="G39" s="292"/>
      <c r="H39" s="180"/>
    </row>
    <row r="40" spans="1:8">
      <c r="B40" s="315" t="s">
        <v>2196</v>
      </c>
      <c r="C40" s="291"/>
      <c r="D40" s="291"/>
      <c r="E40" s="291"/>
      <c r="F40" s="291"/>
      <c r="G40" s="292"/>
      <c r="H40" s="180"/>
    </row>
    <row r="41" spans="1:8">
      <c r="B41" s="315" t="s">
        <v>2197</v>
      </c>
      <c r="C41" s="291"/>
      <c r="D41" s="291"/>
      <c r="E41" s="291"/>
      <c r="F41" s="291"/>
      <c r="G41" s="292"/>
      <c r="H41" s="180"/>
    </row>
    <row r="42" spans="1:8" ht="16.5" thickBot="1">
      <c r="B42" s="224" t="s">
        <v>2198</v>
      </c>
      <c r="C42" s="225"/>
      <c r="D42" s="225"/>
      <c r="E42" s="225"/>
      <c r="F42" s="225"/>
      <c r="G42" s="226"/>
      <c r="H42" s="180"/>
    </row>
    <row r="43" spans="1:8" s="42" customFormat="1" ht="16.5" thickBot="1">
      <c r="A43" s="6"/>
      <c r="B43" s="302" t="s">
        <v>1850</v>
      </c>
      <c r="C43" s="303"/>
      <c r="D43" s="303"/>
      <c r="E43" s="303"/>
      <c r="F43" s="303"/>
      <c r="G43" s="304"/>
      <c r="H43" s="180"/>
    </row>
    <row r="44" spans="1:8" ht="58.5" thickBot="1">
      <c r="B44" s="181" t="s">
        <v>2199</v>
      </c>
      <c r="C44" s="182" t="s">
        <v>2200</v>
      </c>
      <c r="D44" s="183" t="s">
        <v>886</v>
      </c>
      <c r="E44" s="184" t="s">
        <v>1471</v>
      </c>
      <c r="F44" s="185" t="s">
        <v>1414</v>
      </c>
      <c r="G44" s="186" t="s">
        <v>2201</v>
      </c>
      <c r="H44" s="180"/>
    </row>
    <row r="45" spans="1:8" s="42" customFormat="1" ht="16.5" thickBot="1">
      <c r="A45" s="6"/>
      <c r="B45" s="302" t="s">
        <v>1851</v>
      </c>
      <c r="C45" s="303"/>
      <c r="D45" s="303"/>
      <c r="E45" s="303"/>
      <c r="F45" s="303"/>
      <c r="G45" s="304"/>
      <c r="H45" s="180"/>
    </row>
    <row r="46" spans="1:8" ht="43.5">
      <c r="B46" s="187" t="s">
        <v>2202</v>
      </c>
      <c r="C46" s="188" t="s">
        <v>2203</v>
      </c>
      <c r="D46" s="189" t="s">
        <v>1753</v>
      </c>
      <c r="E46" s="190" t="s">
        <v>918</v>
      </c>
      <c r="F46" s="191" t="s">
        <v>1414</v>
      </c>
      <c r="G46" s="193" t="s">
        <v>1853</v>
      </c>
      <c r="H46" s="180"/>
    </row>
    <row r="47" spans="1:8" ht="58.5" thickBot="1">
      <c r="B47" s="187" t="s">
        <v>2204</v>
      </c>
      <c r="C47" s="188" t="s">
        <v>2205</v>
      </c>
      <c r="D47" s="189">
        <v>13</v>
      </c>
      <c r="E47" s="190" t="s">
        <v>898</v>
      </c>
      <c r="F47" s="191" t="s">
        <v>1414</v>
      </c>
      <c r="G47" s="193" t="s">
        <v>2206</v>
      </c>
      <c r="H47" s="180"/>
    </row>
    <row r="48" spans="1:8" s="42" customFormat="1" ht="16.5" thickBot="1">
      <c r="A48" s="6"/>
      <c r="B48" s="302" t="s">
        <v>1854</v>
      </c>
      <c r="C48" s="303"/>
      <c r="D48" s="303"/>
      <c r="E48" s="303"/>
      <c r="F48" s="303"/>
      <c r="G48" s="304"/>
      <c r="H48" s="180"/>
    </row>
    <row r="49" spans="1:8" ht="101.5">
      <c r="B49" s="187" t="s">
        <v>140</v>
      </c>
      <c r="C49" s="188" t="s">
        <v>2207</v>
      </c>
      <c r="D49" s="189" t="s">
        <v>923</v>
      </c>
      <c r="E49" s="190" t="s">
        <v>898</v>
      </c>
      <c r="F49" s="191" t="s">
        <v>1414</v>
      </c>
      <c r="G49" s="193" t="s">
        <v>2208</v>
      </c>
      <c r="H49" s="180"/>
    </row>
    <row r="50" spans="1:8" ht="101.5">
      <c r="B50" s="187" t="s">
        <v>141</v>
      </c>
      <c r="C50" s="188" t="s">
        <v>2209</v>
      </c>
      <c r="D50" s="189" t="s">
        <v>1103</v>
      </c>
      <c r="E50" s="190" t="s">
        <v>898</v>
      </c>
      <c r="F50" s="191" t="s">
        <v>1414</v>
      </c>
      <c r="G50" s="193" t="s">
        <v>2210</v>
      </c>
      <c r="H50" s="180"/>
    </row>
    <row r="51" spans="1:8" ht="116">
      <c r="B51" s="187" t="s">
        <v>142</v>
      </c>
      <c r="C51" s="188" t="s">
        <v>2211</v>
      </c>
      <c r="D51" s="189" t="s">
        <v>897</v>
      </c>
      <c r="E51" s="190" t="s">
        <v>898</v>
      </c>
      <c r="F51" s="191" t="s">
        <v>1414</v>
      </c>
      <c r="G51" s="230" t="s">
        <v>2212</v>
      </c>
      <c r="H51" s="180"/>
    </row>
    <row r="52" spans="1:8" ht="116">
      <c r="B52" s="187" t="s">
        <v>143</v>
      </c>
      <c r="C52" s="188" t="s">
        <v>2213</v>
      </c>
      <c r="D52" s="189" t="s">
        <v>1855</v>
      </c>
      <c r="E52" s="190" t="s">
        <v>2214</v>
      </c>
      <c r="F52" s="191" t="s">
        <v>1414</v>
      </c>
      <c r="G52" s="193" t="s">
        <v>2212</v>
      </c>
      <c r="H52" s="180"/>
    </row>
    <row r="53" spans="1:8" ht="101.5">
      <c r="B53" s="187" t="s">
        <v>144</v>
      </c>
      <c r="C53" s="188" t="s">
        <v>2215</v>
      </c>
      <c r="D53" s="189" t="s">
        <v>955</v>
      </c>
      <c r="E53" s="190" t="s">
        <v>1611</v>
      </c>
      <c r="F53" s="191" t="s">
        <v>1414</v>
      </c>
      <c r="G53" s="230" t="s">
        <v>2210</v>
      </c>
      <c r="H53" s="180"/>
    </row>
    <row r="54" spans="1:8" ht="102" thickBot="1">
      <c r="B54" s="187" t="s">
        <v>145</v>
      </c>
      <c r="C54" s="188" t="s">
        <v>2216</v>
      </c>
      <c r="D54" s="189" t="s">
        <v>955</v>
      </c>
      <c r="E54" s="190" t="s">
        <v>1611</v>
      </c>
      <c r="F54" s="191" t="s">
        <v>1414</v>
      </c>
      <c r="G54" s="193" t="s">
        <v>2210</v>
      </c>
      <c r="H54" s="180"/>
    </row>
    <row r="55" spans="1:8" s="42" customFormat="1" ht="16.5" thickBot="1">
      <c r="A55" s="6"/>
      <c r="B55" s="302" t="s">
        <v>1856</v>
      </c>
      <c r="C55" s="303"/>
      <c r="D55" s="303"/>
      <c r="E55" s="303"/>
      <c r="F55" s="303"/>
      <c r="G55" s="304"/>
      <c r="H55" s="180"/>
    </row>
    <row r="56" spans="1:8" ht="58">
      <c r="B56" s="187" t="s">
        <v>2217</v>
      </c>
      <c r="C56" s="188" t="s">
        <v>2218</v>
      </c>
      <c r="D56" s="189">
        <v>13</v>
      </c>
      <c r="E56" s="190" t="s">
        <v>898</v>
      </c>
      <c r="F56" s="191" t="s">
        <v>1414</v>
      </c>
      <c r="G56" s="193" t="s">
        <v>1857</v>
      </c>
      <c r="H56" s="180"/>
    </row>
    <row r="57" spans="1:8" ht="58">
      <c r="B57" s="187" t="s">
        <v>2219</v>
      </c>
      <c r="C57" s="188" t="s">
        <v>2220</v>
      </c>
      <c r="D57" s="189" t="s">
        <v>1755</v>
      </c>
      <c r="E57" s="190" t="s">
        <v>1471</v>
      </c>
      <c r="F57" s="191"/>
      <c r="G57" s="193" t="s">
        <v>5798</v>
      </c>
      <c r="H57" s="180"/>
    </row>
    <row r="58" spans="1:8" ht="58">
      <c r="B58" s="187" t="s">
        <v>2221</v>
      </c>
      <c r="C58" s="188" t="s">
        <v>2222</v>
      </c>
      <c r="D58" s="189" t="s">
        <v>1756</v>
      </c>
      <c r="E58" s="190" t="s">
        <v>1471</v>
      </c>
      <c r="F58" s="191"/>
      <c r="G58" s="193" t="s">
        <v>2223</v>
      </c>
      <c r="H58" s="180"/>
    </row>
    <row r="59" spans="1:8" ht="87">
      <c r="B59" s="187" t="s">
        <v>2224</v>
      </c>
      <c r="C59" s="188" t="s">
        <v>2225</v>
      </c>
      <c r="D59" s="189" t="s">
        <v>1757</v>
      </c>
      <c r="E59" s="190" t="s">
        <v>1471</v>
      </c>
      <c r="F59" s="191"/>
      <c r="G59" s="193" t="s">
        <v>2226</v>
      </c>
      <c r="H59" s="180"/>
    </row>
    <row r="60" spans="1:8" ht="116">
      <c r="B60" s="187" t="s">
        <v>94</v>
      </c>
      <c r="C60" s="188" t="s">
        <v>2227</v>
      </c>
      <c r="D60" s="189" t="s">
        <v>1055</v>
      </c>
      <c r="E60" s="190" t="s">
        <v>1839</v>
      </c>
      <c r="F60" s="191"/>
      <c r="G60" s="193" t="s">
        <v>2228</v>
      </c>
      <c r="H60" s="180"/>
    </row>
    <row r="61" spans="1:8" ht="87.5" thickBot="1">
      <c r="B61" s="187" t="s">
        <v>2229</v>
      </c>
      <c r="C61" s="188" t="s">
        <v>2230</v>
      </c>
      <c r="D61" s="189" t="s">
        <v>1103</v>
      </c>
      <c r="E61" s="190" t="s">
        <v>887</v>
      </c>
      <c r="F61" s="191" t="s">
        <v>1414</v>
      </c>
      <c r="G61" s="273" t="s">
        <v>2231</v>
      </c>
      <c r="H61" s="180"/>
    </row>
    <row r="62" spans="1:8" s="42" customFormat="1" ht="16.5" thickBot="1">
      <c r="A62" s="6"/>
      <c r="B62" s="302" t="s">
        <v>1859</v>
      </c>
      <c r="C62" s="303"/>
      <c r="D62" s="303"/>
      <c r="E62" s="303"/>
      <c r="F62" s="303"/>
      <c r="G62" s="304"/>
      <c r="H62" s="180"/>
    </row>
    <row r="63" spans="1:8" ht="16.5" thickBot="1">
      <c r="B63" s="181" t="s">
        <v>2232</v>
      </c>
      <c r="C63" s="182" t="s">
        <v>2233</v>
      </c>
      <c r="D63" s="183" t="s">
        <v>886</v>
      </c>
      <c r="E63" s="184" t="s">
        <v>1471</v>
      </c>
      <c r="F63" s="185" t="s">
        <v>1414</v>
      </c>
      <c r="G63" s="213" t="s">
        <v>1860</v>
      </c>
      <c r="H63" s="180"/>
    </row>
    <row r="64" spans="1:8" s="42" customFormat="1" ht="16.5" thickBot="1">
      <c r="A64" s="6"/>
      <c r="B64" s="302" t="s">
        <v>2234</v>
      </c>
      <c r="C64" s="303"/>
      <c r="D64" s="303"/>
      <c r="E64" s="303"/>
      <c r="F64" s="303"/>
      <c r="G64" s="306"/>
      <c r="H64" s="180"/>
    </row>
    <row r="65" spans="1:8">
      <c r="B65" s="187" t="s">
        <v>2235</v>
      </c>
      <c r="C65" s="188" t="s">
        <v>2236</v>
      </c>
      <c r="D65" s="189" t="s">
        <v>1753</v>
      </c>
      <c r="E65" s="190" t="s">
        <v>918</v>
      </c>
      <c r="F65" s="191" t="s">
        <v>1414</v>
      </c>
      <c r="G65" s="206"/>
      <c r="H65" s="180"/>
    </row>
    <row r="66" spans="1:8" ht="16.5" thickBot="1">
      <c r="B66" s="187" t="s">
        <v>2237</v>
      </c>
      <c r="C66" s="188" t="s">
        <v>2238</v>
      </c>
      <c r="D66" s="189">
        <v>13</v>
      </c>
      <c r="E66" s="190" t="s">
        <v>898</v>
      </c>
      <c r="F66" s="191" t="s">
        <v>1414</v>
      </c>
      <c r="G66" s="206"/>
      <c r="H66" s="180"/>
    </row>
    <row r="67" spans="1:8" s="42" customFormat="1" ht="16.5" thickBot="1">
      <c r="A67" s="6"/>
      <c r="B67" s="302" t="s">
        <v>2239</v>
      </c>
      <c r="C67" s="303"/>
      <c r="D67" s="303"/>
      <c r="E67" s="303"/>
      <c r="F67" s="303"/>
      <c r="G67" s="306"/>
      <c r="H67" s="180"/>
    </row>
    <row r="68" spans="1:8">
      <c r="B68" s="187" t="s">
        <v>149</v>
      </c>
      <c r="C68" s="188" t="s">
        <v>2240</v>
      </c>
      <c r="D68" s="189" t="s">
        <v>923</v>
      </c>
      <c r="E68" s="190" t="s">
        <v>898</v>
      </c>
      <c r="F68" s="191" t="s">
        <v>1414</v>
      </c>
      <c r="G68" s="206"/>
      <c r="H68" s="180"/>
    </row>
    <row r="69" spans="1:8">
      <c r="B69" s="187" t="s">
        <v>150</v>
      </c>
      <c r="C69" s="188" t="s">
        <v>2241</v>
      </c>
      <c r="D69" s="189" t="s">
        <v>1103</v>
      </c>
      <c r="E69" s="190" t="s">
        <v>898</v>
      </c>
      <c r="F69" s="191" t="s">
        <v>1414</v>
      </c>
      <c r="G69" s="206"/>
      <c r="H69" s="180"/>
    </row>
    <row r="70" spans="1:8">
      <c r="B70" s="187" t="s">
        <v>151</v>
      </c>
      <c r="C70" s="188" t="s">
        <v>2242</v>
      </c>
      <c r="D70" s="189" t="s">
        <v>897</v>
      </c>
      <c r="E70" s="190" t="s">
        <v>898</v>
      </c>
      <c r="F70" s="191" t="s">
        <v>1414</v>
      </c>
      <c r="G70" s="206"/>
      <c r="H70" s="180"/>
    </row>
    <row r="71" spans="1:8">
      <c r="B71" s="187" t="s">
        <v>152</v>
      </c>
      <c r="C71" s="188" t="s">
        <v>2243</v>
      </c>
      <c r="D71" s="189" t="s">
        <v>1855</v>
      </c>
      <c r="E71" s="190" t="s">
        <v>2214</v>
      </c>
      <c r="F71" s="191" t="s">
        <v>1414</v>
      </c>
      <c r="G71" s="206"/>
      <c r="H71" s="180"/>
    </row>
    <row r="72" spans="1:8">
      <c r="B72" s="187" t="s">
        <v>153</v>
      </c>
      <c r="C72" s="188" t="s">
        <v>2244</v>
      </c>
      <c r="D72" s="189" t="s">
        <v>955</v>
      </c>
      <c r="E72" s="190" t="s">
        <v>1611</v>
      </c>
      <c r="F72" s="191" t="s">
        <v>1414</v>
      </c>
      <c r="G72" s="206"/>
      <c r="H72" s="180"/>
    </row>
    <row r="73" spans="1:8" ht="16.5" thickBot="1">
      <c r="B73" s="187" t="s">
        <v>154</v>
      </c>
      <c r="C73" s="188" t="s">
        <v>2245</v>
      </c>
      <c r="D73" s="189" t="s">
        <v>955</v>
      </c>
      <c r="E73" s="190" t="s">
        <v>1611</v>
      </c>
      <c r="F73" s="191" t="s">
        <v>1414</v>
      </c>
      <c r="G73" s="206"/>
      <c r="H73" s="180"/>
    </row>
    <row r="74" spans="1:8" s="42" customFormat="1" ht="16.5" thickBot="1">
      <c r="A74" s="6"/>
      <c r="B74" s="302" t="s">
        <v>2246</v>
      </c>
      <c r="C74" s="303"/>
      <c r="D74" s="303"/>
      <c r="E74" s="303"/>
      <c r="F74" s="303"/>
      <c r="G74" s="306"/>
      <c r="H74" s="180"/>
    </row>
    <row r="75" spans="1:8">
      <c r="B75" s="187" t="s">
        <v>2247</v>
      </c>
      <c r="C75" s="188" t="s">
        <v>2248</v>
      </c>
      <c r="D75" s="189">
        <v>13</v>
      </c>
      <c r="E75" s="190" t="s">
        <v>898</v>
      </c>
      <c r="F75" s="191" t="s">
        <v>1414</v>
      </c>
      <c r="G75" s="206"/>
      <c r="H75" s="180"/>
    </row>
    <row r="76" spans="1:8">
      <c r="B76" s="187" t="s">
        <v>2249</v>
      </c>
      <c r="C76" s="188" t="s">
        <v>2250</v>
      </c>
      <c r="D76" s="189" t="s">
        <v>1755</v>
      </c>
      <c r="E76" s="190" t="s">
        <v>1471</v>
      </c>
      <c r="F76" s="191"/>
      <c r="G76" s="206"/>
      <c r="H76" s="180"/>
    </row>
    <row r="77" spans="1:8">
      <c r="B77" s="187" t="s">
        <v>2251</v>
      </c>
      <c r="C77" s="188" t="s">
        <v>2252</v>
      </c>
      <c r="D77" s="189" t="s">
        <v>1756</v>
      </c>
      <c r="E77" s="190" t="s">
        <v>1471</v>
      </c>
      <c r="F77" s="191"/>
      <c r="G77" s="206"/>
      <c r="H77" s="180"/>
    </row>
    <row r="78" spans="1:8">
      <c r="B78" s="187" t="s">
        <v>2253</v>
      </c>
      <c r="C78" s="188" t="s">
        <v>2254</v>
      </c>
      <c r="D78" s="189" t="s">
        <v>1757</v>
      </c>
      <c r="E78" s="190" t="s">
        <v>1471</v>
      </c>
      <c r="F78" s="191"/>
      <c r="G78" s="206"/>
      <c r="H78" s="180"/>
    </row>
    <row r="79" spans="1:8">
      <c r="B79" s="187" t="s">
        <v>95</v>
      </c>
      <c r="C79" s="188" t="s">
        <v>96</v>
      </c>
      <c r="D79" s="189" t="s">
        <v>1055</v>
      </c>
      <c r="E79" s="190" t="s">
        <v>1839</v>
      </c>
      <c r="F79" s="191"/>
      <c r="G79" s="206"/>
      <c r="H79" s="180"/>
    </row>
    <row r="80" spans="1:8" ht="16.5" thickBot="1">
      <c r="B80" s="187" t="s">
        <v>2255</v>
      </c>
      <c r="C80" s="188" t="s">
        <v>2256</v>
      </c>
      <c r="D80" s="189" t="s">
        <v>1103</v>
      </c>
      <c r="E80" s="190" t="s">
        <v>887</v>
      </c>
      <c r="F80" s="191" t="s">
        <v>1414</v>
      </c>
      <c r="G80" s="207"/>
      <c r="H80" s="180"/>
    </row>
    <row r="81" spans="1:8" s="42" customFormat="1" ht="16.5" thickBot="1">
      <c r="A81" s="6"/>
      <c r="B81" s="302" t="s">
        <v>1861</v>
      </c>
      <c r="C81" s="303"/>
      <c r="D81" s="303"/>
      <c r="E81" s="303"/>
      <c r="F81" s="303"/>
      <c r="G81" s="304"/>
      <c r="H81" s="180"/>
    </row>
    <row r="82" spans="1:8" ht="16.5" thickBot="1">
      <c r="B82" s="181" t="s">
        <v>2257</v>
      </c>
      <c r="C82" s="182" t="s">
        <v>2258</v>
      </c>
      <c r="D82" s="183" t="s">
        <v>886</v>
      </c>
      <c r="E82" s="184" t="s">
        <v>1471</v>
      </c>
      <c r="F82" s="185" t="s">
        <v>1414</v>
      </c>
      <c r="G82" s="213" t="s">
        <v>1860</v>
      </c>
      <c r="H82" s="180"/>
    </row>
    <row r="83" spans="1:8" s="42" customFormat="1" ht="16.5" thickBot="1">
      <c r="A83" s="6"/>
      <c r="B83" s="302" t="s">
        <v>2259</v>
      </c>
      <c r="C83" s="303"/>
      <c r="D83" s="303"/>
      <c r="E83" s="303"/>
      <c r="F83" s="303"/>
      <c r="G83" s="306"/>
      <c r="H83" s="180"/>
    </row>
    <row r="84" spans="1:8">
      <c r="B84" s="187" t="s">
        <v>2260</v>
      </c>
      <c r="C84" s="188" t="s">
        <v>2261</v>
      </c>
      <c r="D84" s="189" t="s">
        <v>1753</v>
      </c>
      <c r="E84" s="190" t="s">
        <v>918</v>
      </c>
      <c r="F84" s="191" t="s">
        <v>1414</v>
      </c>
      <c r="G84" s="206"/>
      <c r="H84" s="180"/>
    </row>
    <row r="85" spans="1:8" ht="16.5" thickBot="1">
      <c r="B85" s="187" t="s">
        <v>2262</v>
      </c>
      <c r="C85" s="188" t="s">
        <v>2263</v>
      </c>
      <c r="D85" s="189">
        <v>13</v>
      </c>
      <c r="E85" s="190" t="s">
        <v>898</v>
      </c>
      <c r="F85" s="191" t="s">
        <v>1414</v>
      </c>
      <c r="G85" s="206"/>
      <c r="H85" s="180"/>
    </row>
    <row r="86" spans="1:8" s="42" customFormat="1" ht="16.5" thickBot="1">
      <c r="A86" s="6"/>
      <c r="B86" s="302" t="s">
        <v>2264</v>
      </c>
      <c r="C86" s="303"/>
      <c r="D86" s="303"/>
      <c r="E86" s="303"/>
      <c r="F86" s="303"/>
      <c r="G86" s="306"/>
      <c r="H86" s="180"/>
    </row>
    <row r="87" spans="1:8">
      <c r="B87" s="187" t="s">
        <v>158</v>
      </c>
      <c r="C87" s="188" t="s">
        <v>2265</v>
      </c>
      <c r="D87" s="189" t="s">
        <v>923</v>
      </c>
      <c r="E87" s="190" t="s">
        <v>898</v>
      </c>
      <c r="F87" s="191" t="s">
        <v>1414</v>
      </c>
      <c r="G87" s="206"/>
      <c r="H87" s="180"/>
    </row>
    <row r="88" spans="1:8">
      <c r="B88" s="187" t="s">
        <v>159</v>
      </c>
      <c r="C88" s="188" t="s">
        <v>2266</v>
      </c>
      <c r="D88" s="189" t="s">
        <v>1103</v>
      </c>
      <c r="E88" s="190" t="s">
        <v>898</v>
      </c>
      <c r="F88" s="191" t="s">
        <v>1414</v>
      </c>
      <c r="G88" s="206"/>
      <c r="H88" s="180"/>
    </row>
    <row r="89" spans="1:8">
      <c r="B89" s="187" t="s">
        <v>160</v>
      </c>
      <c r="C89" s="188" t="s">
        <v>2267</v>
      </c>
      <c r="D89" s="189" t="s">
        <v>897</v>
      </c>
      <c r="E89" s="190" t="s">
        <v>898</v>
      </c>
      <c r="F89" s="191" t="s">
        <v>1414</v>
      </c>
      <c r="G89" s="206"/>
      <c r="H89" s="180"/>
    </row>
    <row r="90" spans="1:8">
      <c r="B90" s="187" t="s">
        <v>161</v>
      </c>
      <c r="C90" s="188" t="s">
        <v>2268</v>
      </c>
      <c r="D90" s="189" t="s">
        <v>1855</v>
      </c>
      <c r="E90" s="190" t="s">
        <v>2214</v>
      </c>
      <c r="F90" s="191" t="s">
        <v>1414</v>
      </c>
      <c r="G90" s="206"/>
      <c r="H90" s="180"/>
    </row>
    <row r="91" spans="1:8">
      <c r="B91" s="187" t="s">
        <v>162</v>
      </c>
      <c r="C91" s="188" t="s">
        <v>2269</v>
      </c>
      <c r="D91" s="189" t="s">
        <v>955</v>
      </c>
      <c r="E91" s="190" t="s">
        <v>1611</v>
      </c>
      <c r="F91" s="191" t="s">
        <v>1414</v>
      </c>
      <c r="G91" s="206"/>
      <c r="H91" s="180"/>
    </row>
    <row r="92" spans="1:8" ht="16.5" thickBot="1">
      <c r="B92" s="187" t="s">
        <v>163</v>
      </c>
      <c r="C92" s="188" t="s">
        <v>2270</v>
      </c>
      <c r="D92" s="189" t="s">
        <v>955</v>
      </c>
      <c r="E92" s="190" t="s">
        <v>1611</v>
      </c>
      <c r="F92" s="191" t="s">
        <v>1414</v>
      </c>
      <c r="G92" s="206"/>
      <c r="H92" s="180"/>
    </row>
    <row r="93" spans="1:8" s="42" customFormat="1" ht="16.5" thickBot="1">
      <c r="A93" s="6"/>
      <c r="B93" s="302" t="s">
        <v>2271</v>
      </c>
      <c r="C93" s="303"/>
      <c r="D93" s="303"/>
      <c r="E93" s="303"/>
      <c r="F93" s="303"/>
      <c r="G93" s="306"/>
      <c r="H93" s="180"/>
    </row>
    <row r="94" spans="1:8">
      <c r="B94" s="187" t="s">
        <v>2272</v>
      </c>
      <c r="C94" s="188" t="s">
        <v>2273</v>
      </c>
      <c r="D94" s="189">
        <v>13</v>
      </c>
      <c r="E94" s="190" t="s">
        <v>898</v>
      </c>
      <c r="F94" s="191" t="s">
        <v>1414</v>
      </c>
      <c r="G94" s="206"/>
      <c r="H94" s="180"/>
    </row>
    <row r="95" spans="1:8">
      <c r="B95" s="187" t="s">
        <v>2274</v>
      </c>
      <c r="C95" s="188" t="s">
        <v>2275</v>
      </c>
      <c r="D95" s="189" t="s">
        <v>1755</v>
      </c>
      <c r="E95" s="190" t="s">
        <v>1471</v>
      </c>
      <c r="F95" s="191"/>
      <c r="G95" s="206"/>
      <c r="H95" s="180"/>
    </row>
    <row r="96" spans="1:8">
      <c r="B96" s="187" t="s">
        <v>2276</v>
      </c>
      <c r="C96" s="188" t="s">
        <v>2277</v>
      </c>
      <c r="D96" s="189" t="s">
        <v>1756</v>
      </c>
      <c r="E96" s="190" t="s">
        <v>1471</v>
      </c>
      <c r="F96" s="191"/>
      <c r="G96" s="206"/>
      <c r="H96" s="180"/>
    </row>
    <row r="97" spans="1:8">
      <c r="B97" s="187" t="s">
        <v>2278</v>
      </c>
      <c r="C97" s="188" t="s">
        <v>2279</v>
      </c>
      <c r="D97" s="189" t="s">
        <v>1757</v>
      </c>
      <c r="E97" s="190" t="s">
        <v>1471</v>
      </c>
      <c r="F97" s="191"/>
      <c r="G97" s="206"/>
      <c r="H97" s="180"/>
    </row>
    <row r="98" spans="1:8">
      <c r="B98" s="187" t="s">
        <v>97</v>
      </c>
      <c r="C98" s="188" t="s">
        <v>98</v>
      </c>
      <c r="D98" s="189" t="s">
        <v>1055</v>
      </c>
      <c r="E98" s="190" t="s">
        <v>1839</v>
      </c>
      <c r="F98" s="191"/>
      <c r="G98" s="206"/>
      <c r="H98" s="180"/>
    </row>
    <row r="99" spans="1:8" ht="16.5" thickBot="1">
      <c r="B99" s="187" t="s">
        <v>2280</v>
      </c>
      <c r="C99" s="188" t="s">
        <v>2281</v>
      </c>
      <c r="D99" s="189" t="s">
        <v>1103</v>
      </c>
      <c r="E99" s="190" t="s">
        <v>887</v>
      </c>
      <c r="F99" s="191" t="s">
        <v>1414</v>
      </c>
      <c r="G99" s="207"/>
      <c r="H99" s="180"/>
    </row>
    <row r="100" spans="1:8" s="42" customFormat="1" ht="16.5" thickBot="1">
      <c r="A100" s="6"/>
      <c r="B100" s="302" t="s">
        <v>1862</v>
      </c>
      <c r="C100" s="303"/>
      <c r="D100" s="303"/>
      <c r="E100" s="303"/>
      <c r="F100" s="303"/>
      <c r="G100" s="304"/>
      <c r="H100" s="180"/>
    </row>
    <row r="101" spans="1:8" ht="16.5" thickBot="1">
      <c r="B101" s="181" t="s">
        <v>2282</v>
      </c>
      <c r="C101" s="182" t="s">
        <v>2283</v>
      </c>
      <c r="D101" s="183" t="s">
        <v>886</v>
      </c>
      <c r="E101" s="184" t="s">
        <v>1471</v>
      </c>
      <c r="F101" s="185" t="s">
        <v>1414</v>
      </c>
      <c r="G101" s="213" t="s">
        <v>1860</v>
      </c>
      <c r="H101" s="180"/>
    </row>
    <row r="102" spans="1:8" s="42" customFormat="1" ht="16.5" thickBot="1">
      <c r="A102" s="6"/>
      <c r="B102" s="302" t="s">
        <v>2284</v>
      </c>
      <c r="C102" s="303"/>
      <c r="D102" s="303"/>
      <c r="E102" s="303"/>
      <c r="F102" s="303"/>
      <c r="G102" s="306"/>
      <c r="H102" s="180"/>
    </row>
    <row r="103" spans="1:8">
      <c r="B103" s="187" t="s">
        <v>2285</v>
      </c>
      <c r="C103" s="188" t="s">
        <v>2286</v>
      </c>
      <c r="D103" s="189" t="s">
        <v>1753</v>
      </c>
      <c r="E103" s="190" t="s">
        <v>918</v>
      </c>
      <c r="F103" s="191" t="s">
        <v>1414</v>
      </c>
      <c r="G103" s="206"/>
      <c r="H103" s="180"/>
    </row>
    <row r="104" spans="1:8" ht="16.5" thickBot="1">
      <c r="B104" s="187" t="s">
        <v>2287</v>
      </c>
      <c r="C104" s="188" t="s">
        <v>2288</v>
      </c>
      <c r="D104" s="189">
        <v>13</v>
      </c>
      <c r="E104" s="190" t="s">
        <v>898</v>
      </c>
      <c r="F104" s="191" t="s">
        <v>1414</v>
      </c>
      <c r="G104" s="206"/>
      <c r="H104" s="180"/>
    </row>
    <row r="105" spans="1:8" s="42" customFormat="1" ht="16.5" thickBot="1">
      <c r="A105" s="6"/>
      <c r="B105" s="302" t="s">
        <v>2289</v>
      </c>
      <c r="C105" s="303"/>
      <c r="D105" s="303"/>
      <c r="E105" s="303"/>
      <c r="F105" s="303"/>
      <c r="G105" s="306"/>
      <c r="H105" s="180"/>
    </row>
    <row r="106" spans="1:8">
      <c r="B106" s="187" t="s">
        <v>167</v>
      </c>
      <c r="C106" s="188" t="s">
        <v>2290</v>
      </c>
      <c r="D106" s="189" t="s">
        <v>923</v>
      </c>
      <c r="E106" s="190" t="s">
        <v>898</v>
      </c>
      <c r="F106" s="191" t="s">
        <v>1414</v>
      </c>
      <c r="G106" s="206"/>
      <c r="H106" s="180"/>
    </row>
    <row r="107" spans="1:8">
      <c r="B107" s="187" t="s">
        <v>168</v>
      </c>
      <c r="C107" s="188" t="s">
        <v>2291</v>
      </c>
      <c r="D107" s="189" t="s">
        <v>1103</v>
      </c>
      <c r="E107" s="190" t="s">
        <v>898</v>
      </c>
      <c r="F107" s="191" t="s">
        <v>1414</v>
      </c>
      <c r="G107" s="206"/>
      <c r="H107" s="180"/>
    </row>
    <row r="108" spans="1:8">
      <c r="B108" s="187" t="s">
        <v>169</v>
      </c>
      <c r="C108" s="188" t="s">
        <v>2292</v>
      </c>
      <c r="D108" s="189" t="s">
        <v>897</v>
      </c>
      <c r="E108" s="190" t="s">
        <v>898</v>
      </c>
      <c r="F108" s="191" t="s">
        <v>1414</v>
      </c>
      <c r="G108" s="206"/>
      <c r="H108" s="180"/>
    </row>
    <row r="109" spans="1:8">
      <c r="B109" s="187" t="s">
        <v>170</v>
      </c>
      <c r="C109" s="188" t="s">
        <v>2293</v>
      </c>
      <c r="D109" s="189" t="s">
        <v>1855</v>
      </c>
      <c r="E109" s="190" t="s">
        <v>2214</v>
      </c>
      <c r="F109" s="191" t="s">
        <v>1414</v>
      </c>
      <c r="G109" s="206"/>
      <c r="H109" s="180"/>
    </row>
    <row r="110" spans="1:8">
      <c r="B110" s="187" t="s">
        <v>171</v>
      </c>
      <c r="C110" s="188" t="s">
        <v>2294</v>
      </c>
      <c r="D110" s="189" t="s">
        <v>955</v>
      </c>
      <c r="E110" s="190" t="s">
        <v>1611</v>
      </c>
      <c r="F110" s="191" t="s">
        <v>1414</v>
      </c>
      <c r="G110" s="206"/>
      <c r="H110" s="180"/>
    </row>
    <row r="111" spans="1:8" ht="16.5" thickBot="1">
      <c r="B111" s="187" t="s">
        <v>172</v>
      </c>
      <c r="C111" s="188" t="s">
        <v>2295</v>
      </c>
      <c r="D111" s="189" t="s">
        <v>955</v>
      </c>
      <c r="E111" s="190" t="s">
        <v>1611</v>
      </c>
      <c r="F111" s="191" t="s">
        <v>1414</v>
      </c>
      <c r="G111" s="206"/>
      <c r="H111" s="180"/>
    </row>
    <row r="112" spans="1:8" s="42" customFormat="1" ht="16.5" thickBot="1">
      <c r="A112" s="6"/>
      <c r="B112" s="302" t="s">
        <v>2296</v>
      </c>
      <c r="C112" s="303"/>
      <c r="D112" s="303"/>
      <c r="E112" s="303"/>
      <c r="F112" s="303"/>
      <c r="G112" s="306"/>
      <c r="H112" s="180"/>
    </row>
    <row r="113" spans="1:8">
      <c r="B113" s="187" t="s">
        <v>2297</v>
      </c>
      <c r="C113" s="188" t="s">
        <v>2298</v>
      </c>
      <c r="D113" s="189">
        <v>13</v>
      </c>
      <c r="E113" s="190" t="s">
        <v>898</v>
      </c>
      <c r="F113" s="191" t="s">
        <v>1414</v>
      </c>
      <c r="G113" s="206"/>
      <c r="H113" s="180"/>
    </row>
    <row r="114" spans="1:8">
      <c r="B114" s="187" t="s">
        <v>2299</v>
      </c>
      <c r="C114" s="188" t="s">
        <v>2300</v>
      </c>
      <c r="D114" s="189" t="s">
        <v>1755</v>
      </c>
      <c r="E114" s="190" t="s">
        <v>1471</v>
      </c>
      <c r="F114" s="191"/>
      <c r="G114" s="206"/>
      <c r="H114" s="180"/>
    </row>
    <row r="115" spans="1:8">
      <c r="B115" s="187" t="s">
        <v>2301</v>
      </c>
      <c r="C115" s="188" t="s">
        <v>2302</v>
      </c>
      <c r="D115" s="189" t="s">
        <v>1756</v>
      </c>
      <c r="E115" s="190" t="s">
        <v>1471</v>
      </c>
      <c r="F115" s="191"/>
      <c r="G115" s="206"/>
      <c r="H115" s="180"/>
    </row>
    <row r="116" spans="1:8">
      <c r="B116" s="187" t="s">
        <v>2303</v>
      </c>
      <c r="C116" s="188" t="s">
        <v>2304</v>
      </c>
      <c r="D116" s="189" t="s">
        <v>1757</v>
      </c>
      <c r="E116" s="190" t="s">
        <v>1471</v>
      </c>
      <c r="F116" s="191"/>
      <c r="G116" s="206"/>
      <c r="H116" s="180"/>
    </row>
    <row r="117" spans="1:8">
      <c r="B117" s="187" t="s">
        <v>99</v>
      </c>
      <c r="C117" s="188" t="s">
        <v>100</v>
      </c>
      <c r="D117" s="189" t="s">
        <v>1055</v>
      </c>
      <c r="E117" s="190" t="s">
        <v>1839</v>
      </c>
      <c r="F117" s="191"/>
      <c r="G117" s="206"/>
      <c r="H117" s="180"/>
    </row>
    <row r="118" spans="1:8" ht="16.5" thickBot="1">
      <c r="B118" s="187" t="s">
        <v>2305</v>
      </c>
      <c r="C118" s="188" t="s">
        <v>2306</v>
      </c>
      <c r="D118" s="189" t="s">
        <v>1103</v>
      </c>
      <c r="E118" s="190" t="s">
        <v>887</v>
      </c>
      <c r="F118" s="191" t="s">
        <v>1414</v>
      </c>
      <c r="G118" s="207"/>
      <c r="H118" s="180"/>
    </row>
    <row r="119" spans="1:8" s="42" customFormat="1" ht="16.5" thickBot="1">
      <c r="A119" s="6"/>
      <c r="B119" s="302" t="s">
        <v>1863</v>
      </c>
      <c r="C119" s="303"/>
      <c r="D119" s="303"/>
      <c r="E119" s="303"/>
      <c r="F119" s="303"/>
      <c r="G119" s="304"/>
      <c r="H119" s="180"/>
    </row>
    <row r="120" spans="1:8" ht="16.5" thickBot="1">
      <c r="B120" s="181" t="s">
        <v>2307</v>
      </c>
      <c r="C120" s="182" t="s">
        <v>2308</v>
      </c>
      <c r="D120" s="183" t="s">
        <v>886</v>
      </c>
      <c r="E120" s="184" t="s">
        <v>1471</v>
      </c>
      <c r="F120" s="185" t="s">
        <v>1414</v>
      </c>
      <c r="G120" s="213" t="s">
        <v>1860</v>
      </c>
      <c r="H120" s="180"/>
    </row>
    <row r="121" spans="1:8" s="42" customFormat="1" ht="16.5" thickBot="1">
      <c r="A121" s="6"/>
      <c r="B121" s="302" t="s">
        <v>2309</v>
      </c>
      <c r="C121" s="303"/>
      <c r="D121" s="303"/>
      <c r="E121" s="303"/>
      <c r="F121" s="303"/>
      <c r="G121" s="306"/>
      <c r="H121" s="180"/>
    </row>
    <row r="122" spans="1:8">
      <c r="B122" s="187" t="s">
        <v>2310</v>
      </c>
      <c r="C122" s="188" t="s">
        <v>2311</v>
      </c>
      <c r="D122" s="189" t="s">
        <v>1753</v>
      </c>
      <c r="E122" s="190" t="s">
        <v>918</v>
      </c>
      <c r="F122" s="191" t="s">
        <v>1414</v>
      </c>
      <c r="G122" s="206"/>
      <c r="H122" s="180"/>
    </row>
    <row r="123" spans="1:8" ht="16.5" thickBot="1">
      <c r="B123" s="187" t="s">
        <v>2312</v>
      </c>
      <c r="C123" s="188" t="s">
        <v>2313</v>
      </c>
      <c r="D123" s="189">
        <v>13</v>
      </c>
      <c r="E123" s="190" t="s">
        <v>898</v>
      </c>
      <c r="F123" s="191" t="s">
        <v>1414</v>
      </c>
      <c r="G123" s="206"/>
      <c r="H123" s="180"/>
    </row>
    <row r="124" spans="1:8" s="42" customFormat="1" ht="16.5" thickBot="1">
      <c r="A124" s="6"/>
      <c r="B124" s="302" t="s">
        <v>2314</v>
      </c>
      <c r="C124" s="303"/>
      <c r="D124" s="303"/>
      <c r="E124" s="303"/>
      <c r="F124" s="303"/>
      <c r="G124" s="306"/>
      <c r="H124" s="180"/>
    </row>
    <row r="125" spans="1:8">
      <c r="B125" s="187" t="s">
        <v>176</v>
      </c>
      <c r="C125" s="188" t="s">
        <v>2315</v>
      </c>
      <c r="D125" s="189" t="s">
        <v>923</v>
      </c>
      <c r="E125" s="190" t="s">
        <v>898</v>
      </c>
      <c r="F125" s="191" t="s">
        <v>1414</v>
      </c>
      <c r="G125" s="206"/>
      <c r="H125" s="180"/>
    </row>
    <row r="126" spans="1:8">
      <c r="B126" s="187" t="s">
        <v>177</v>
      </c>
      <c r="C126" s="188" t="s">
        <v>2316</v>
      </c>
      <c r="D126" s="189" t="s">
        <v>1103</v>
      </c>
      <c r="E126" s="190" t="s">
        <v>898</v>
      </c>
      <c r="F126" s="191" t="s">
        <v>1414</v>
      </c>
      <c r="G126" s="206"/>
      <c r="H126" s="180"/>
    </row>
    <row r="127" spans="1:8">
      <c r="B127" s="187" t="s">
        <v>178</v>
      </c>
      <c r="C127" s="188" t="s">
        <v>2317</v>
      </c>
      <c r="D127" s="189" t="s">
        <v>897</v>
      </c>
      <c r="E127" s="190" t="s">
        <v>898</v>
      </c>
      <c r="F127" s="191" t="s">
        <v>1414</v>
      </c>
      <c r="G127" s="206"/>
      <c r="H127" s="180"/>
    </row>
    <row r="128" spans="1:8">
      <c r="B128" s="187" t="s">
        <v>179</v>
      </c>
      <c r="C128" s="188" t="s">
        <v>2318</v>
      </c>
      <c r="D128" s="189" t="s">
        <v>1855</v>
      </c>
      <c r="E128" s="190" t="s">
        <v>2214</v>
      </c>
      <c r="F128" s="191" t="s">
        <v>1414</v>
      </c>
      <c r="G128" s="206"/>
      <c r="H128" s="180"/>
    </row>
    <row r="129" spans="1:8">
      <c r="B129" s="187" t="s">
        <v>180</v>
      </c>
      <c r="C129" s="188" t="s">
        <v>2319</v>
      </c>
      <c r="D129" s="189" t="s">
        <v>955</v>
      </c>
      <c r="E129" s="190" t="s">
        <v>1611</v>
      </c>
      <c r="F129" s="191" t="s">
        <v>1414</v>
      </c>
      <c r="G129" s="206"/>
      <c r="H129" s="180"/>
    </row>
    <row r="130" spans="1:8" ht="16.5" thickBot="1">
      <c r="B130" s="187" t="s">
        <v>181</v>
      </c>
      <c r="C130" s="188" t="s">
        <v>2320</v>
      </c>
      <c r="D130" s="189" t="s">
        <v>955</v>
      </c>
      <c r="E130" s="190" t="s">
        <v>1611</v>
      </c>
      <c r="F130" s="191" t="s">
        <v>1414</v>
      </c>
      <c r="G130" s="206"/>
      <c r="H130" s="180"/>
    </row>
    <row r="131" spans="1:8" s="42" customFormat="1" ht="16.5" thickBot="1">
      <c r="A131" s="6"/>
      <c r="B131" s="302" t="s">
        <v>2321</v>
      </c>
      <c r="C131" s="303"/>
      <c r="D131" s="303"/>
      <c r="E131" s="303"/>
      <c r="F131" s="303"/>
      <c r="G131" s="306"/>
      <c r="H131" s="180"/>
    </row>
    <row r="132" spans="1:8">
      <c r="B132" s="187" t="s">
        <v>2322</v>
      </c>
      <c r="C132" s="188" t="s">
        <v>2323</v>
      </c>
      <c r="D132" s="189">
        <v>13</v>
      </c>
      <c r="E132" s="190" t="s">
        <v>898</v>
      </c>
      <c r="F132" s="191" t="s">
        <v>1414</v>
      </c>
      <c r="G132" s="206"/>
      <c r="H132" s="180"/>
    </row>
    <row r="133" spans="1:8">
      <c r="B133" s="187" t="s">
        <v>2324</v>
      </c>
      <c r="C133" s="188" t="s">
        <v>2325</v>
      </c>
      <c r="D133" s="189" t="s">
        <v>1755</v>
      </c>
      <c r="E133" s="190" t="s">
        <v>1471</v>
      </c>
      <c r="F133" s="191"/>
      <c r="G133" s="206"/>
      <c r="H133" s="180"/>
    </row>
    <row r="134" spans="1:8">
      <c r="B134" s="187" t="s">
        <v>2326</v>
      </c>
      <c r="C134" s="188" t="s">
        <v>2327</v>
      </c>
      <c r="D134" s="189" t="s">
        <v>1756</v>
      </c>
      <c r="E134" s="190" t="s">
        <v>1471</v>
      </c>
      <c r="F134" s="191"/>
      <c r="G134" s="206"/>
      <c r="H134" s="180"/>
    </row>
    <row r="135" spans="1:8">
      <c r="B135" s="187" t="s">
        <v>2328</v>
      </c>
      <c r="C135" s="188" t="s">
        <v>2329</v>
      </c>
      <c r="D135" s="189" t="s">
        <v>1757</v>
      </c>
      <c r="E135" s="190" t="s">
        <v>1471</v>
      </c>
      <c r="F135" s="191"/>
      <c r="G135" s="206"/>
      <c r="H135" s="180"/>
    </row>
    <row r="136" spans="1:8">
      <c r="B136" s="187" t="s">
        <v>101</v>
      </c>
      <c r="C136" s="188" t="s">
        <v>102</v>
      </c>
      <c r="D136" s="189" t="s">
        <v>1055</v>
      </c>
      <c r="E136" s="190" t="s">
        <v>1839</v>
      </c>
      <c r="F136" s="191"/>
      <c r="G136" s="206"/>
      <c r="H136" s="180"/>
    </row>
    <row r="137" spans="1:8" ht="16.5" thickBot="1">
      <c r="B137" s="187" t="s">
        <v>2330</v>
      </c>
      <c r="C137" s="188" t="s">
        <v>2331</v>
      </c>
      <c r="D137" s="189" t="s">
        <v>1103</v>
      </c>
      <c r="E137" s="190" t="s">
        <v>887</v>
      </c>
      <c r="F137" s="191" t="s">
        <v>1414</v>
      </c>
      <c r="G137" s="207"/>
      <c r="H137" s="180"/>
    </row>
    <row r="138" spans="1:8" s="42" customFormat="1" ht="16.5" thickBot="1">
      <c r="A138" s="6"/>
      <c r="B138" s="302" t="s">
        <v>1864</v>
      </c>
      <c r="C138" s="303"/>
      <c r="D138" s="303"/>
      <c r="E138" s="303"/>
      <c r="F138" s="303"/>
      <c r="G138" s="304"/>
      <c r="H138" s="180"/>
    </row>
    <row r="139" spans="1:8" ht="16.5" thickBot="1">
      <c r="B139" s="181" t="s">
        <v>2332</v>
      </c>
      <c r="C139" s="182" t="s">
        <v>2333</v>
      </c>
      <c r="D139" s="183" t="s">
        <v>886</v>
      </c>
      <c r="E139" s="184" t="s">
        <v>1471</v>
      </c>
      <c r="F139" s="185" t="s">
        <v>1414</v>
      </c>
      <c r="G139" s="213" t="s">
        <v>1860</v>
      </c>
      <c r="H139" s="180"/>
    </row>
    <row r="140" spans="1:8" s="42" customFormat="1" ht="16.5" thickBot="1">
      <c r="A140" s="6"/>
      <c r="B140" s="302" t="s">
        <v>2334</v>
      </c>
      <c r="C140" s="303"/>
      <c r="D140" s="303"/>
      <c r="E140" s="303"/>
      <c r="F140" s="303"/>
      <c r="G140" s="306"/>
      <c r="H140" s="180"/>
    </row>
    <row r="141" spans="1:8">
      <c r="B141" s="187" t="s">
        <v>2335</v>
      </c>
      <c r="C141" s="188" t="s">
        <v>2336</v>
      </c>
      <c r="D141" s="189" t="s">
        <v>1753</v>
      </c>
      <c r="E141" s="190" t="s">
        <v>918</v>
      </c>
      <c r="F141" s="191" t="s">
        <v>1414</v>
      </c>
      <c r="G141" s="206"/>
      <c r="H141" s="180"/>
    </row>
    <row r="142" spans="1:8" ht="16.5" thickBot="1">
      <c r="B142" s="187" t="s">
        <v>2337</v>
      </c>
      <c r="C142" s="188" t="s">
        <v>2338</v>
      </c>
      <c r="D142" s="189">
        <v>13</v>
      </c>
      <c r="E142" s="190" t="s">
        <v>898</v>
      </c>
      <c r="F142" s="191" t="s">
        <v>1414</v>
      </c>
      <c r="G142" s="206"/>
      <c r="H142" s="180"/>
    </row>
    <row r="143" spans="1:8" s="42" customFormat="1" ht="16.5" thickBot="1">
      <c r="A143" s="6"/>
      <c r="B143" s="302" t="s">
        <v>2339</v>
      </c>
      <c r="C143" s="303"/>
      <c r="D143" s="303"/>
      <c r="E143" s="303"/>
      <c r="F143" s="303"/>
      <c r="G143" s="306"/>
      <c r="H143" s="180"/>
    </row>
    <row r="144" spans="1:8">
      <c r="B144" s="187" t="s">
        <v>185</v>
      </c>
      <c r="C144" s="188" t="s">
        <v>2340</v>
      </c>
      <c r="D144" s="189" t="s">
        <v>923</v>
      </c>
      <c r="E144" s="190" t="s">
        <v>898</v>
      </c>
      <c r="F144" s="191" t="s">
        <v>1414</v>
      </c>
      <c r="G144" s="206"/>
      <c r="H144" s="180"/>
    </row>
    <row r="145" spans="1:8">
      <c r="B145" s="187" t="s">
        <v>186</v>
      </c>
      <c r="C145" s="188" t="s">
        <v>2341</v>
      </c>
      <c r="D145" s="189" t="s">
        <v>1103</v>
      </c>
      <c r="E145" s="190" t="s">
        <v>898</v>
      </c>
      <c r="F145" s="191" t="s">
        <v>1414</v>
      </c>
      <c r="G145" s="206"/>
      <c r="H145" s="180"/>
    </row>
    <row r="146" spans="1:8">
      <c r="B146" s="187" t="s">
        <v>187</v>
      </c>
      <c r="C146" s="188" t="s">
        <v>2342</v>
      </c>
      <c r="D146" s="189" t="s">
        <v>897</v>
      </c>
      <c r="E146" s="190" t="s">
        <v>898</v>
      </c>
      <c r="F146" s="191" t="s">
        <v>1414</v>
      </c>
      <c r="G146" s="206"/>
      <c r="H146" s="180"/>
    </row>
    <row r="147" spans="1:8">
      <c r="B147" s="187" t="s">
        <v>188</v>
      </c>
      <c r="C147" s="188" t="s">
        <v>2343</v>
      </c>
      <c r="D147" s="189" t="s">
        <v>1855</v>
      </c>
      <c r="E147" s="190" t="s">
        <v>2214</v>
      </c>
      <c r="F147" s="191" t="s">
        <v>1414</v>
      </c>
      <c r="G147" s="206"/>
      <c r="H147" s="180"/>
    </row>
    <row r="148" spans="1:8">
      <c r="B148" s="187" t="s">
        <v>189</v>
      </c>
      <c r="C148" s="188" t="s">
        <v>2344</v>
      </c>
      <c r="D148" s="189" t="s">
        <v>955</v>
      </c>
      <c r="E148" s="190" t="s">
        <v>1611</v>
      </c>
      <c r="F148" s="191" t="s">
        <v>1414</v>
      </c>
      <c r="G148" s="206"/>
      <c r="H148" s="180"/>
    </row>
    <row r="149" spans="1:8" ht="16.5" thickBot="1">
      <c r="B149" s="187" t="s">
        <v>190</v>
      </c>
      <c r="C149" s="188" t="s">
        <v>2345</v>
      </c>
      <c r="D149" s="189" t="s">
        <v>955</v>
      </c>
      <c r="E149" s="190" t="s">
        <v>1611</v>
      </c>
      <c r="F149" s="191" t="s">
        <v>1414</v>
      </c>
      <c r="G149" s="206"/>
      <c r="H149" s="180"/>
    </row>
    <row r="150" spans="1:8" s="42" customFormat="1" ht="16.5" thickBot="1">
      <c r="A150" s="6"/>
      <c r="B150" s="302" t="s">
        <v>2346</v>
      </c>
      <c r="C150" s="303"/>
      <c r="D150" s="303"/>
      <c r="E150" s="303"/>
      <c r="F150" s="303"/>
      <c r="G150" s="306"/>
      <c r="H150" s="180"/>
    </row>
    <row r="151" spans="1:8">
      <c r="B151" s="187" t="s">
        <v>2347</v>
      </c>
      <c r="C151" s="188" t="s">
        <v>2348</v>
      </c>
      <c r="D151" s="189">
        <v>13</v>
      </c>
      <c r="E151" s="190" t="s">
        <v>898</v>
      </c>
      <c r="F151" s="191" t="s">
        <v>1414</v>
      </c>
      <c r="G151" s="206"/>
      <c r="H151" s="180"/>
    </row>
    <row r="152" spans="1:8">
      <c r="B152" s="187" t="s">
        <v>2349</v>
      </c>
      <c r="C152" s="188" t="s">
        <v>2350</v>
      </c>
      <c r="D152" s="189" t="s">
        <v>1755</v>
      </c>
      <c r="E152" s="190" t="s">
        <v>1471</v>
      </c>
      <c r="F152" s="191"/>
      <c r="G152" s="206"/>
      <c r="H152" s="180"/>
    </row>
    <row r="153" spans="1:8">
      <c r="B153" s="187" t="s">
        <v>2351</v>
      </c>
      <c r="C153" s="188" t="s">
        <v>2352</v>
      </c>
      <c r="D153" s="189" t="s">
        <v>1756</v>
      </c>
      <c r="E153" s="190" t="s">
        <v>1471</v>
      </c>
      <c r="F153" s="191"/>
      <c r="G153" s="206"/>
      <c r="H153" s="180"/>
    </row>
    <row r="154" spans="1:8">
      <c r="B154" s="187" t="s">
        <v>2353</v>
      </c>
      <c r="C154" s="188" t="s">
        <v>2354</v>
      </c>
      <c r="D154" s="189" t="s">
        <v>1757</v>
      </c>
      <c r="E154" s="190" t="s">
        <v>1471</v>
      </c>
      <c r="F154" s="191"/>
      <c r="G154" s="206"/>
      <c r="H154" s="180"/>
    </row>
    <row r="155" spans="1:8">
      <c r="B155" s="187" t="s">
        <v>103</v>
      </c>
      <c r="C155" s="188" t="s">
        <v>104</v>
      </c>
      <c r="D155" s="189" t="s">
        <v>1055</v>
      </c>
      <c r="E155" s="190" t="s">
        <v>1839</v>
      </c>
      <c r="F155" s="191"/>
      <c r="G155" s="206"/>
      <c r="H155" s="180"/>
    </row>
    <row r="156" spans="1:8" ht="16.5" thickBot="1">
      <c r="B156" s="187" t="s">
        <v>2355</v>
      </c>
      <c r="C156" s="188" t="s">
        <v>2356</v>
      </c>
      <c r="D156" s="189" t="s">
        <v>1103</v>
      </c>
      <c r="E156" s="190" t="s">
        <v>887</v>
      </c>
      <c r="F156" s="191" t="s">
        <v>1414</v>
      </c>
      <c r="G156" s="207"/>
      <c r="H156" s="180"/>
    </row>
    <row r="157" spans="1:8" s="42" customFormat="1" ht="16.5" thickBot="1">
      <c r="A157" s="6"/>
      <c r="B157" s="302" t="s">
        <v>1865</v>
      </c>
      <c r="C157" s="303"/>
      <c r="D157" s="303"/>
      <c r="E157" s="303"/>
      <c r="F157" s="303"/>
      <c r="G157" s="304"/>
      <c r="H157" s="180"/>
    </row>
    <row r="158" spans="1:8" ht="16.5" thickBot="1">
      <c r="B158" s="181" t="s">
        <v>2357</v>
      </c>
      <c r="C158" s="182" t="s">
        <v>2358</v>
      </c>
      <c r="D158" s="183" t="s">
        <v>886</v>
      </c>
      <c r="E158" s="184" t="s">
        <v>1471</v>
      </c>
      <c r="F158" s="185" t="s">
        <v>1414</v>
      </c>
      <c r="G158" s="213" t="s">
        <v>1860</v>
      </c>
      <c r="H158" s="180"/>
    </row>
    <row r="159" spans="1:8" s="42" customFormat="1" ht="16.5" thickBot="1">
      <c r="A159" s="6"/>
      <c r="B159" s="302" t="s">
        <v>2359</v>
      </c>
      <c r="C159" s="303"/>
      <c r="D159" s="303"/>
      <c r="E159" s="303"/>
      <c r="F159" s="303"/>
      <c r="G159" s="306"/>
      <c r="H159" s="180"/>
    </row>
    <row r="160" spans="1:8">
      <c r="B160" s="187" t="s">
        <v>2360</v>
      </c>
      <c r="C160" s="188" t="s">
        <v>2361</v>
      </c>
      <c r="D160" s="189" t="s">
        <v>1753</v>
      </c>
      <c r="E160" s="190" t="s">
        <v>918</v>
      </c>
      <c r="F160" s="191" t="s">
        <v>1414</v>
      </c>
      <c r="G160" s="206"/>
      <c r="H160" s="180"/>
    </row>
    <row r="161" spans="1:8" ht="16.5" thickBot="1">
      <c r="B161" s="187" t="s">
        <v>2362</v>
      </c>
      <c r="C161" s="188" t="s">
        <v>2363</v>
      </c>
      <c r="D161" s="189">
        <v>13</v>
      </c>
      <c r="E161" s="190" t="s">
        <v>898</v>
      </c>
      <c r="F161" s="191" t="s">
        <v>1414</v>
      </c>
      <c r="G161" s="206"/>
      <c r="H161" s="180"/>
    </row>
    <row r="162" spans="1:8" s="42" customFormat="1" ht="16.5" thickBot="1">
      <c r="A162" s="6"/>
      <c r="B162" s="302" t="s">
        <v>2364</v>
      </c>
      <c r="C162" s="303"/>
      <c r="D162" s="303"/>
      <c r="E162" s="303"/>
      <c r="F162" s="303"/>
      <c r="G162" s="306"/>
      <c r="H162" s="180"/>
    </row>
    <row r="163" spans="1:8">
      <c r="B163" s="187" t="s">
        <v>194</v>
      </c>
      <c r="C163" s="188" t="s">
        <v>2365</v>
      </c>
      <c r="D163" s="189" t="s">
        <v>923</v>
      </c>
      <c r="E163" s="190" t="s">
        <v>898</v>
      </c>
      <c r="F163" s="191" t="s">
        <v>1414</v>
      </c>
      <c r="G163" s="206"/>
      <c r="H163" s="180"/>
    </row>
    <row r="164" spans="1:8">
      <c r="B164" s="187" t="s">
        <v>195</v>
      </c>
      <c r="C164" s="188" t="s">
        <v>2366</v>
      </c>
      <c r="D164" s="189" t="s">
        <v>1103</v>
      </c>
      <c r="E164" s="190" t="s">
        <v>898</v>
      </c>
      <c r="F164" s="191" t="s">
        <v>1414</v>
      </c>
      <c r="G164" s="206"/>
      <c r="H164" s="180"/>
    </row>
    <row r="165" spans="1:8">
      <c r="B165" s="187" t="s">
        <v>196</v>
      </c>
      <c r="C165" s="188" t="s">
        <v>2367</v>
      </c>
      <c r="D165" s="189" t="s">
        <v>897</v>
      </c>
      <c r="E165" s="190" t="s">
        <v>898</v>
      </c>
      <c r="F165" s="191" t="s">
        <v>1414</v>
      </c>
      <c r="G165" s="206"/>
      <c r="H165" s="180"/>
    </row>
    <row r="166" spans="1:8">
      <c r="B166" s="187" t="s">
        <v>197</v>
      </c>
      <c r="C166" s="188" t="s">
        <v>2368</v>
      </c>
      <c r="D166" s="189" t="s">
        <v>1855</v>
      </c>
      <c r="E166" s="190" t="s">
        <v>2214</v>
      </c>
      <c r="F166" s="191" t="s">
        <v>1414</v>
      </c>
      <c r="G166" s="206"/>
      <c r="H166" s="180"/>
    </row>
    <row r="167" spans="1:8">
      <c r="B167" s="187" t="s">
        <v>198</v>
      </c>
      <c r="C167" s="188" t="s">
        <v>2369</v>
      </c>
      <c r="D167" s="189" t="s">
        <v>955</v>
      </c>
      <c r="E167" s="190" t="s">
        <v>1611</v>
      </c>
      <c r="F167" s="191" t="s">
        <v>1414</v>
      </c>
      <c r="G167" s="206"/>
      <c r="H167" s="180"/>
    </row>
    <row r="168" spans="1:8" ht="16.5" thickBot="1">
      <c r="B168" s="187" t="s">
        <v>199</v>
      </c>
      <c r="C168" s="188" t="s">
        <v>2370</v>
      </c>
      <c r="D168" s="189" t="s">
        <v>955</v>
      </c>
      <c r="E168" s="190" t="s">
        <v>1611</v>
      </c>
      <c r="F168" s="191" t="s">
        <v>1414</v>
      </c>
      <c r="G168" s="206"/>
      <c r="H168" s="180"/>
    </row>
    <row r="169" spans="1:8" s="42" customFormat="1" ht="16.5" thickBot="1">
      <c r="A169" s="6"/>
      <c r="B169" s="302" t="s">
        <v>2371</v>
      </c>
      <c r="C169" s="303"/>
      <c r="D169" s="303"/>
      <c r="E169" s="303"/>
      <c r="F169" s="303"/>
      <c r="G169" s="306"/>
      <c r="H169" s="180"/>
    </row>
    <row r="170" spans="1:8">
      <c r="B170" s="187" t="s">
        <v>2372</v>
      </c>
      <c r="C170" s="188" t="s">
        <v>2373</v>
      </c>
      <c r="D170" s="189">
        <v>13</v>
      </c>
      <c r="E170" s="190" t="s">
        <v>898</v>
      </c>
      <c r="F170" s="191" t="s">
        <v>1414</v>
      </c>
      <c r="G170" s="206"/>
      <c r="H170" s="180"/>
    </row>
    <row r="171" spans="1:8">
      <c r="B171" s="187" t="s">
        <v>2374</v>
      </c>
      <c r="C171" s="188" t="s">
        <v>2375</v>
      </c>
      <c r="D171" s="189" t="s">
        <v>1755</v>
      </c>
      <c r="E171" s="190" t="s">
        <v>1471</v>
      </c>
      <c r="F171" s="191"/>
      <c r="G171" s="206"/>
      <c r="H171" s="180"/>
    </row>
    <row r="172" spans="1:8">
      <c r="B172" s="187" t="s">
        <v>2376</v>
      </c>
      <c r="C172" s="188" t="s">
        <v>2377</v>
      </c>
      <c r="D172" s="189" t="s">
        <v>1756</v>
      </c>
      <c r="E172" s="190" t="s">
        <v>1471</v>
      </c>
      <c r="F172" s="191"/>
      <c r="G172" s="206"/>
      <c r="H172" s="180"/>
    </row>
    <row r="173" spans="1:8">
      <c r="B173" s="187" t="s">
        <v>2378</v>
      </c>
      <c r="C173" s="188" t="s">
        <v>2379</v>
      </c>
      <c r="D173" s="189" t="s">
        <v>1757</v>
      </c>
      <c r="E173" s="190" t="s">
        <v>1471</v>
      </c>
      <c r="F173" s="191"/>
      <c r="G173" s="206"/>
      <c r="H173" s="180"/>
    </row>
    <row r="174" spans="1:8">
      <c r="B174" s="187" t="s">
        <v>105</v>
      </c>
      <c r="C174" s="188" t="s">
        <v>106</v>
      </c>
      <c r="D174" s="189" t="s">
        <v>1055</v>
      </c>
      <c r="E174" s="190" t="s">
        <v>1839</v>
      </c>
      <c r="F174" s="191"/>
      <c r="G174" s="206"/>
      <c r="H174" s="180"/>
    </row>
    <row r="175" spans="1:8" ht="16.5" thickBot="1">
      <c r="B175" s="187" t="s">
        <v>2380</v>
      </c>
      <c r="C175" s="188" t="s">
        <v>2381</v>
      </c>
      <c r="D175" s="189" t="s">
        <v>1103</v>
      </c>
      <c r="E175" s="190" t="s">
        <v>887</v>
      </c>
      <c r="F175" s="191" t="s">
        <v>1414</v>
      </c>
      <c r="G175" s="207"/>
      <c r="H175" s="180"/>
    </row>
    <row r="176" spans="1:8" s="42" customFormat="1" ht="16.5" thickBot="1">
      <c r="A176" s="6"/>
      <c r="B176" s="302" t="s">
        <v>1866</v>
      </c>
      <c r="C176" s="303"/>
      <c r="D176" s="303"/>
      <c r="E176" s="303"/>
      <c r="F176" s="303"/>
      <c r="G176" s="304"/>
      <c r="H176" s="180"/>
    </row>
    <row r="177" spans="1:8" ht="16.5" thickBot="1">
      <c r="B177" s="181" t="s">
        <v>2382</v>
      </c>
      <c r="C177" s="182" t="s">
        <v>2383</v>
      </c>
      <c r="D177" s="183" t="s">
        <v>886</v>
      </c>
      <c r="E177" s="184" t="s">
        <v>1471</v>
      </c>
      <c r="F177" s="185" t="s">
        <v>1414</v>
      </c>
      <c r="G177" s="213" t="s">
        <v>1860</v>
      </c>
      <c r="H177" s="180"/>
    </row>
    <row r="178" spans="1:8" s="42" customFormat="1" ht="16.5" thickBot="1">
      <c r="A178" s="6"/>
      <c r="B178" s="302" t="s">
        <v>2384</v>
      </c>
      <c r="C178" s="303"/>
      <c r="D178" s="303"/>
      <c r="E178" s="303"/>
      <c r="F178" s="303"/>
      <c r="G178" s="306"/>
      <c r="H178" s="180"/>
    </row>
    <row r="179" spans="1:8">
      <c r="B179" s="187" t="s">
        <v>2385</v>
      </c>
      <c r="C179" s="188" t="s">
        <v>2386</v>
      </c>
      <c r="D179" s="189" t="s">
        <v>1753</v>
      </c>
      <c r="E179" s="190" t="s">
        <v>918</v>
      </c>
      <c r="F179" s="191" t="s">
        <v>1414</v>
      </c>
      <c r="G179" s="206"/>
      <c r="H179" s="180"/>
    </row>
    <row r="180" spans="1:8" ht="16.5" thickBot="1">
      <c r="B180" s="187" t="s">
        <v>2387</v>
      </c>
      <c r="C180" s="188" t="s">
        <v>2388</v>
      </c>
      <c r="D180" s="189">
        <v>13</v>
      </c>
      <c r="E180" s="190" t="s">
        <v>898</v>
      </c>
      <c r="F180" s="191" t="s">
        <v>1414</v>
      </c>
      <c r="G180" s="206"/>
      <c r="H180" s="180"/>
    </row>
    <row r="181" spans="1:8" s="42" customFormat="1" ht="16.5" thickBot="1">
      <c r="A181" s="6"/>
      <c r="B181" s="302" t="s">
        <v>2389</v>
      </c>
      <c r="C181" s="303"/>
      <c r="D181" s="303"/>
      <c r="E181" s="303"/>
      <c r="F181" s="303"/>
      <c r="G181" s="306"/>
      <c r="H181" s="180"/>
    </row>
    <row r="182" spans="1:8">
      <c r="B182" s="187" t="s">
        <v>203</v>
      </c>
      <c r="C182" s="188" t="s">
        <v>2390</v>
      </c>
      <c r="D182" s="189" t="s">
        <v>923</v>
      </c>
      <c r="E182" s="190" t="s">
        <v>898</v>
      </c>
      <c r="F182" s="191" t="s">
        <v>1414</v>
      </c>
      <c r="G182" s="206"/>
      <c r="H182" s="180"/>
    </row>
    <row r="183" spans="1:8">
      <c r="B183" s="187" t="s">
        <v>204</v>
      </c>
      <c r="C183" s="188" t="s">
        <v>2391</v>
      </c>
      <c r="D183" s="189" t="s">
        <v>1103</v>
      </c>
      <c r="E183" s="190" t="s">
        <v>898</v>
      </c>
      <c r="F183" s="191" t="s">
        <v>1414</v>
      </c>
      <c r="G183" s="206"/>
      <c r="H183" s="180"/>
    </row>
    <row r="184" spans="1:8">
      <c r="B184" s="187" t="s">
        <v>205</v>
      </c>
      <c r="C184" s="188" t="s">
        <v>2392</v>
      </c>
      <c r="D184" s="189" t="s">
        <v>897</v>
      </c>
      <c r="E184" s="190" t="s">
        <v>898</v>
      </c>
      <c r="F184" s="191" t="s">
        <v>1414</v>
      </c>
      <c r="G184" s="206"/>
      <c r="H184" s="180"/>
    </row>
    <row r="185" spans="1:8">
      <c r="B185" s="187" t="s">
        <v>206</v>
      </c>
      <c r="C185" s="188" t="s">
        <v>2393</v>
      </c>
      <c r="D185" s="189" t="s">
        <v>1855</v>
      </c>
      <c r="E185" s="190" t="s">
        <v>2214</v>
      </c>
      <c r="F185" s="191" t="s">
        <v>1414</v>
      </c>
      <c r="G185" s="206"/>
      <c r="H185" s="180"/>
    </row>
    <row r="186" spans="1:8">
      <c r="B186" s="187" t="s">
        <v>207</v>
      </c>
      <c r="C186" s="188" t="s">
        <v>2394</v>
      </c>
      <c r="D186" s="189" t="s">
        <v>955</v>
      </c>
      <c r="E186" s="190" t="s">
        <v>1611</v>
      </c>
      <c r="F186" s="191" t="s">
        <v>1414</v>
      </c>
      <c r="G186" s="206"/>
      <c r="H186" s="180"/>
    </row>
    <row r="187" spans="1:8" ht="16.5" thickBot="1">
      <c r="B187" s="187" t="s">
        <v>208</v>
      </c>
      <c r="C187" s="188" t="s">
        <v>2395</v>
      </c>
      <c r="D187" s="189" t="s">
        <v>955</v>
      </c>
      <c r="E187" s="190" t="s">
        <v>1611</v>
      </c>
      <c r="F187" s="191" t="s">
        <v>1414</v>
      </c>
      <c r="G187" s="206"/>
      <c r="H187" s="180"/>
    </row>
    <row r="188" spans="1:8" s="42" customFormat="1" ht="16.5" thickBot="1">
      <c r="A188" s="6"/>
      <c r="B188" s="302" t="s">
        <v>2396</v>
      </c>
      <c r="C188" s="303"/>
      <c r="D188" s="303"/>
      <c r="E188" s="303"/>
      <c r="F188" s="303"/>
      <c r="G188" s="306"/>
      <c r="H188" s="180"/>
    </row>
    <row r="189" spans="1:8">
      <c r="B189" s="187" t="s">
        <v>2397</v>
      </c>
      <c r="C189" s="188" t="s">
        <v>2398</v>
      </c>
      <c r="D189" s="189">
        <v>13</v>
      </c>
      <c r="E189" s="190" t="s">
        <v>898</v>
      </c>
      <c r="F189" s="191" t="s">
        <v>1414</v>
      </c>
      <c r="G189" s="206"/>
      <c r="H189" s="180"/>
    </row>
    <row r="190" spans="1:8">
      <c r="B190" s="187" t="s">
        <v>2399</v>
      </c>
      <c r="C190" s="188" t="s">
        <v>2400</v>
      </c>
      <c r="D190" s="189" t="s">
        <v>1755</v>
      </c>
      <c r="E190" s="190" t="s">
        <v>1471</v>
      </c>
      <c r="F190" s="191"/>
      <c r="G190" s="206"/>
      <c r="H190" s="180"/>
    </row>
    <row r="191" spans="1:8">
      <c r="B191" s="187" t="s">
        <v>2401</v>
      </c>
      <c r="C191" s="188" t="s">
        <v>2402</v>
      </c>
      <c r="D191" s="189" t="s">
        <v>1756</v>
      </c>
      <c r="E191" s="190" t="s">
        <v>1471</v>
      </c>
      <c r="F191" s="191"/>
      <c r="G191" s="206"/>
      <c r="H191" s="180"/>
    </row>
    <row r="192" spans="1:8">
      <c r="B192" s="187" t="s">
        <v>2403</v>
      </c>
      <c r="C192" s="188" t="s">
        <v>2404</v>
      </c>
      <c r="D192" s="189" t="s">
        <v>1757</v>
      </c>
      <c r="E192" s="190" t="s">
        <v>1471</v>
      </c>
      <c r="F192" s="191"/>
      <c r="G192" s="206"/>
      <c r="H192" s="180"/>
    </row>
    <row r="193" spans="1:8">
      <c r="B193" s="187" t="s">
        <v>107</v>
      </c>
      <c r="C193" s="188" t="s">
        <v>108</v>
      </c>
      <c r="D193" s="189" t="s">
        <v>1055</v>
      </c>
      <c r="E193" s="190" t="s">
        <v>1839</v>
      </c>
      <c r="F193" s="191"/>
      <c r="G193" s="206"/>
      <c r="H193" s="180"/>
    </row>
    <row r="194" spans="1:8" ht="16.5" thickBot="1">
      <c r="B194" s="187" t="s">
        <v>2405</v>
      </c>
      <c r="C194" s="188" t="s">
        <v>2406</v>
      </c>
      <c r="D194" s="189" t="s">
        <v>1103</v>
      </c>
      <c r="E194" s="190" t="s">
        <v>887</v>
      </c>
      <c r="F194" s="191" t="s">
        <v>1414</v>
      </c>
      <c r="G194" s="207"/>
      <c r="H194" s="180"/>
    </row>
    <row r="195" spans="1:8" s="42" customFormat="1" ht="16.5" thickBot="1">
      <c r="A195" s="6"/>
      <c r="B195" s="302" t="s">
        <v>1867</v>
      </c>
      <c r="C195" s="303"/>
      <c r="D195" s="303"/>
      <c r="E195" s="303"/>
      <c r="F195" s="303"/>
      <c r="G195" s="304"/>
      <c r="H195" s="180"/>
    </row>
    <row r="196" spans="1:8" ht="16.5" thickBot="1">
      <c r="B196" s="181" t="s">
        <v>2407</v>
      </c>
      <c r="C196" s="182" t="s">
        <v>2408</v>
      </c>
      <c r="D196" s="183" t="s">
        <v>886</v>
      </c>
      <c r="E196" s="184" t="s">
        <v>1471</v>
      </c>
      <c r="F196" s="185" t="s">
        <v>1414</v>
      </c>
      <c r="G196" s="213" t="s">
        <v>1860</v>
      </c>
      <c r="H196" s="180"/>
    </row>
    <row r="197" spans="1:8" s="42" customFormat="1" ht="16.5" thickBot="1">
      <c r="A197" s="6"/>
      <c r="B197" s="302" t="s">
        <v>2409</v>
      </c>
      <c r="C197" s="303"/>
      <c r="D197" s="303"/>
      <c r="E197" s="303"/>
      <c r="F197" s="303"/>
      <c r="G197" s="306"/>
      <c r="H197" s="180"/>
    </row>
    <row r="198" spans="1:8">
      <c r="B198" s="187" t="s">
        <v>2410</v>
      </c>
      <c r="C198" s="188" t="s">
        <v>2411</v>
      </c>
      <c r="D198" s="189" t="s">
        <v>1753</v>
      </c>
      <c r="E198" s="190" t="s">
        <v>918</v>
      </c>
      <c r="F198" s="191" t="s">
        <v>1414</v>
      </c>
      <c r="G198" s="206"/>
      <c r="H198" s="180"/>
    </row>
    <row r="199" spans="1:8" ht="16.5" thickBot="1">
      <c r="B199" s="187" t="s">
        <v>2412</v>
      </c>
      <c r="C199" s="188" t="s">
        <v>2413</v>
      </c>
      <c r="D199" s="189">
        <v>13</v>
      </c>
      <c r="E199" s="190" t="s">
        <v>898</v>
      </c>
      <c r="F199" s="191" t="s">
        <v>1414</v>
      </c>
      <c r="G199" s="206"/>
      <c r="H199" s="180"/>
    </row>
    <row r="200" spans="1:8" s="42" customFormat="1" ht="16.5" thickBot="1">
      <c r="A200" s="6"/>
      <c r="B200" s="302" t="s">
        <v>2414</v>
      </c>
      <c r="C200" s="303"/>
      <c r="D200" s="303"/>
      <c r="E200" s="303"/>
      <c r="F200" s="303"/>
      <c r="G200" s="306"/>
      <c r="H200" s="180"/>
    </row>
    <row r="201" spans="1:8">
      <c r="B201" s="187" t="s">
        <v>212</v>
      </c>
      <c r="C201" s="188" t="s">
        <v>2415</v>
      </c>
      <c r="D201" s="189" t="s">
        <v>923</v>
      </c>
      <c r="E201" s="190" t="s">
        <v>898</v>
      </c>
      <c r="F201" s="191" t="s">
        <v>1414</v>
      </c>
      <c r="G201" s="206"/>
      <c r="H201" s="180"/>
    </row>
    <row r="202" spans="1:8">
      <c r="B202" s="187" t="s">
        <v>213</v>
      </c>
      <c r="C202" s="188" t="s">
        <v>2416</v>
      </c>
      <c r="D202" s="189" t="s">
        <v>1103</v>
      </c>
      <c r="E202" s="190" t="s">
        <v>898</v>
      </c>
      <c r="F202" s="191" t="s">
        <v>1414</v>
      </c>
      <c r="G202" s="206"/>
      <c r="H202" s="180"/>
    </row>
    <row r="203" spans="1:8">
      <c r="B203" s="187" t="s">
        <v>214</v>
      </c>
      <c r="C203" s="188" t="s">
        <v>2417</v>
      </c>
      <c r="D203" s="189" t="s">
        <v>897</v>
      </c>
      <c r="E203" s="190" t="s">
        <v>898</v>
      </c>
      <c r="F203" s="191" t="s">
        <v>1414</v>
      </c>
      <c r="G203" s="206"/>
      <c r="H203" s="180"/>
    </row>
    <row r="204" spans="1:8">
      <c r="B204" s="187" t="s">
        <v>215</v>
      </c>
      <c r="C204" s="188" t="s">
        <v>2418</v>
      </c>
      <c r="D204" s="189" t="s">
        <v>1855</v>
      </c>
      <c r="E204" s="190" t="s">
        <v>2214</v>
      </c>
      <c r="F204" s="191" t="s">
        <v>1414</v>
      </c>
      <c r="G204" s="206"/>
      <c r="H204" s="180"/>
    </row>
    <row r="205" spans="1:8">
      <c r="B205" s="187" t="s">
        <v>216</v>
      </c>
      <c r="C205" s="188" t="s">
        <v>2419</v>
      </c>
      <c r="D205" s="189" t="s">
        <v>955</v>
      </c>
      <c r="E205" s="190" t="s">
        <v>1611</v>
      </c>
      <c r="F205" s="191" t="s">
        <v>1414</v>
      </c>
      <c r="G205" s="206"/>
      <c r="H205" s="180"/>
    </row>
    <row r="206" spans="1:8" ht="16.5" thickBot="1">
      <c r="B206" s="187" t="s">
        <v>217</v>
      </c>
      <c r="C206" s="188" t="s">
        <v>2420</v>
      </c>
      <c r="D206" s="189" t="s">
        <v>955</v>
      </c>
      <c r="E206" s="190" t="s">
        <v>1611</v>
      </c>
      <c r="F206" s="191" t="s">
        <v>1414</v>
      </c>
      <c r="G206" s="206"/>
      <c r="H206" s="180"/>
    </row>
    <row r="207" spans="1:8" s="42" customFormat="1" ht="16.5" thickBot="1">
      <c r="A207" s="6"/>
      <c r="B207" s="302" t="s">
        <v>2421</v>
      </c>
      <c r="C207" s="303"/>
      <c r="D207" s="303"/>
      <c r="E207" s="303"/>
      <c r="F207" s="303"/>
      <c r="G207" s="306"/>
      <c r="H207" s="180"/>
    </row>
    <row r="208" spans="1:8">
      <c r="B208" s="187" t="s">
        <v>2422</v>
      </c>
      <c r="C208" s="188" t="s">
        <v>2423</v>
      </c>
      <c r="D208" s="189">
        <v>13</v>
      </c>
      <c r="E208" s="190" t="s">
        <v>898</v>
      </c>
      <c r="F208" s="191" t="s">
        <v>1414</v>
      </c>
      <c r="G208" s="206"/>
      <c r="H208" s="180"/>
    </row>
    <row r="209" spans="1:8">
      <c r="B209" s="187" t="s">
        <v>2424</v>
      </c>
      <c r="C209" s="188" t="s">
        <v>2425</v>
      </c>
      <c r="D209" s="189" t="s">
        <v>1755</v>
      </c>
      <c r="E209" s="190" t="s">
        <v>1471</v>
      </c>
      <c r="F209" s="191"/>
      <c r="G209" s="206"/>
      <c r="H209" s="180"/>
    </row>
    <row r="210" spans="1:8">
      <c r="B210" s="187" t="s">
        <v>2426</v>
      </c>
      <c r="C210" s="188" t="s">
        <v>2427</v>
      </c>
      <c r="D210" s="189" t="s">
        <v>1756</v>
      </c>
      <c r="E210" s="190" t="s">
        <v>1471</v>
      </c>
      <c r="F210" s="191"/>
      <c r="G210" s="206"/>
      <c r="H210" s="180"/>
    </row>
    <row r="211" spans="1:8">
      <c r="B211" s="187" t="s">
        <v>2428</v>
      </c>
      <c r="C211" s="188" t="s">
        <v>2429</v>
      </c>
      <c r="D211" s="189" t="s">
        <v>1757</v>
      </c>
      <c r="E211" s="190" t="s">
        <v>1471</v>
      </c>
      <c r="F211" s="191"/>
      <c r="G211" s="206"/>
      <c r="H211" s="180"/>
    </row>
    <row r="212" spans="1:8">
      <c r="B212" s="187" t="s">
        <v>109</v>
      </c>
      <c r="C212" s="188" t="s">
        <v>110</v>
      </c>
      <c r="D212" s="189" t="s">
        <v>1055</v>
      </c>
      <c r="E212" s="190" t="s">
        <v>1839</v>
      </c>
      <c r="F212" s="191"/>
      <c r="G212" s="206"/>
      <c r="H212" s="180"/>
    </row>
    <row r="213" spans="1:8" ht="16.5" thickBot="1">
      <c r="B213" s="187" t="s">
        <v>2430</v>
      </c>
      <c r="C213" s="188" t="s">
        <v>2431</v>
      </c>
      <c r="D213" s="189" t="s">
        <v>1103</v>
      </c>
      <c r="E213" s="190" t="s">
        <v>887</v>
      </c>
      <c r="F213" s="191" t="s">
        <v>1414</v>
      </c>
      <c r="G213" s="207"/>
      <c r="H213" s="180"/>
    </row>
    <row r="214" spans="1:8" s="42" customFormat="1" ht="16.5" thickBot="1">
      <c r="A214" s="6"/>
      <c r="B214" s="302" t="s">
        <v>1868</v>
      </c>
      <c r="C214" s="303"/>
      <c r="D214" s="303"/>
      <c r="E214" s="303"/>
      <c r="F214" s="303"/>
      <c r="G214" s="304"/>
      <c r="H214" s="180"/>
    </row>
    <row r="215" spans="1:8" ht="16.5" thickBot="1">
      <c r="B215" s="181" t="s">
        <v>2432</v>
      </c>
      <c r="C215" s="182" t="s">
        <v>2433</v>
      </c>
      <c r="D215" s="183" t="s">
        <v>886</v>
      </c>
      <c r="E215" s="184" t="s">
        <v>1471</v>
      </c>
      <c r="F215" s="185" t="s">
        <v>1414</v>
      </c>
      <c r="G215" s="213" t="s">
        <v>1860</v>
      </c>
      <c r="H215" s="180"/>
    </row>
    <row r="216" spans="1:8" s="42" customFormat="1" ht="16.5" thickBot="1">
      <c r="A216" s="6"/>
      <c r="B216" s="302" t="s">
        <v>2434</v>
      </c>
      <c r="C216" s="303"/>
      <c r="D216" s="303"/>
      <c r="E216" s="303"/>
      <c r="F216" s="303"/>
      <c r="G216" s="306"/>
      <c r="H216" s="180"/>
    </row>
    <row r="217" spans="1:8">
      <c r="B217" s="187" t="s">
        <v>2435</v>
      </c>
      <c r="C217" s="188" t="s">
        <v>2436</v>
      </c>
      <c r="D217" s="189" t="s">
        <v>1753</v>
      </c>
      <c r="E217" s="190" t="s">
        <v>918</v>
      </c>
      <c r="F217" s="191" t="s">
        <v>1414</v>
      </c>
      <c r="G217" s="206"/>
      <c r="H217" s="180"/>
    </row>
    <row r="218" spans="1:8" ht="16.5" thickBot="1">
      <c r="B218" s="187" t="s">
        <v>2437</v>
      </c>
      <c r="C218" s="188" t="s">
        <v>2438</v>
      </c>
      <c r="D218" s="189">
        <v>13</v>
      </c>
      <c r="E218" s="190" t="s">
        <v>898</v>
      </c>
      <c r="F218" s="191" t="s">
        <v>1414</v>
      </c>
      <c r="G218" s="206"/>
      <c r="H218" s="180"/>
    </row>
    <row r="219" spans="1:8" s="42" customFormat="1" ht="16.5" thickBot="1">
      <c r="A219" s="6"/>
      <c r="B219" s="302" t="s">
        <v>2439</v>
      </c>
      <c r="C219" s="303"/>
      <c r="D219" s="303"/>
      <c r="E219" s="303"/>
      <c r="F219" s="303"/>
      <c r="G219" s="306"/>
      <c r="H219" s="180"/>
    </row>
    <row r="220" spans="1:8">
      <c r="B220" s="187" t="s">
        <v>221</v>
      </c>
      <c r="C220" s="188" t="s">
        <v>2440</v>
      </c>
      <c r="D220" s="189" t="s">
        <v>923</v>
      </c>
      <c r="E220" s="190" t="s">
        <v>898</v>
      </c>
      <c r="F220" s="191" t="s">
        <v>1414</v>
      </c>
      <c r="G220" s="206"/>
      <c r="H220" s="180"/>
    </row>
    <row r="221" spans="1:8">
      <c r="B221" s="187" t="s">
        <v>222</v>
      </c>
      <c r="C221" s="188" t="s">
        <v>2441</v>
      </c>
      <c r="D221" s="189" t="s">
        <v>1103</v>
      </c>
      <c r="E221" s="190" t="s">
        <v>898</v>
      </c>
      <c r="F221" s="191" t="s">
        <v>1414</v>
      </c>
      <c r="G221" s="206"/>
      <c r="H221" s="180"/>
    </row>
    <row r="222" spans="1:8">
      <c r="B222" s="187" t="s">
        <v>223</v>
      </c>
      <c r="C222" s="188" t="s">
        <v>2442</v>
      </c>
      <c r="D222" s="189" t="s">
        <v>897</v>
      </c>
      <c r="E222" s="190" t="s">
        <v>898</v>
      </c>
      <c r="F222" s="191" t="s">
        <v>1414</v>
      </c>
      <c r="G222" s="206"/>
      <c r="H222" s="180"/>
    </row>
    <row r="223" spans="1:8">
      <c r="B223" s="187" t="s">
        <v>224</v>
      </c>
      <c r="C223" s="188" t="s">
        <v>2443</v>
      </c>
      <c r="D223" s="189" t="s">
        <v>1855</v>
      </c>
      <c r="E223" s="190" t="s">
        <v>2214</v>
      </c>
      <c r="F223" s="191" t="s">
        <v>1414</v>
      </c>
      <c r="G223" s="206"/>
      <c r="H223" s="180"/>
    </row>
    <row r="224" spans="1:8">
      <c r="B224" s="187" t="s">
        <v>225</v>
      </c>
      <c r="C224" s="188" t="s">
        <v>2444</v>
      </c>
      <c r="D224" s="189" t="s">
        <v>955</v>
      </c>
      <c r="E224" s="190" t="s">
        <v>1611</v>
      </c>
      <c r="F224" s="191" t="s">
        <v>1414</v>
      </c>
      <c r="G224" s="206"/>
      <c r="H224" s="180"/>
    </row>
    <row r="225" spans="1:8" ht="16.5" thickBot="1">
      <c r="B225" s="187" t="s">
        <v>226</v>
      </c>
      <c r="C225" s="188" t="s">
        <v>2445</v>
      </c>
      <c r="D225" s="189" t="s">
        <v>955</v>
      </c>
      <c r="E225" s="190" t="s">
        <v>1611</v>
      </c>
      <c r="F225" s="191" t="s">
        <v>1414</v>
      </c>
      <c r="G225" s="206"/>
      <c r="H225" s="180"/>
    </row>
    <row r="226" spans="1:8" s="42" customFormat="1" ht="16.5" thickBot="1">
      <c r="A226" s="6"/>
      <c r="B226" s="302" t="s">
        <v>2446</v>
      </c>
      <c r="C226" s="303"/>
      <c r="D226" s="303"/>
      <c r="E226" s="303"/>
      <c r="F226" s="303"/>
      <c r="G226" s="306"/>
      <c r="H226" s="180"/>
    </row>
    <row r="227" spans="1:8">
      <c r="B227" s="187" t="s">
        <v>2447</v>
      </c>
      <c r="C227" s="188" t="s">
        <v>2448</v>
      </c>
      <c r="D227" s="189">
        <v>13</v>
      </c>
      <c r="E227" s="190" t="s">
        <v>898</v>
      </c>
      <c r="F227" s="191" t="s">
        <v>1414</v>
      </c>
      <c r="G227" s="206"/>
      <c r="H227" s="180"/>
    </row>
    <row r="228" spans="1:8">
      <c r="B228" s="187" t="s">
        <v>2449</v>
      </c>
      <c r="C228" s="188" t="s">
        <v>2450</v>
      </c>
      <c r="D228" s="189" t="s">
        <v>1755</v>
      </c>
      <c r="E228" s="190" t="s">
        <v>1471</v>
      </c>
      <c r="F228" s="191"/>
      <c r="G228" s="206"/>
      <c r="H228" s="180"/>
    </row>
    <row r="229" spans="1:8">
      <c r="B229" s="187" t="s">
        <v>2451</v>
      </c>
      <c r="C229" s="188" t="s">
        <v>2452</v>
      </c>
      <c r="D229" s="189" t="s">
        <v>1756</v>
      </c>
      <c r="E229" s="190" t="s">
        <v>1471</v>
      </c>
      <c r="F229" s="191"/>
      <c r="G229" s="206"/>
      <c r="H229" s="180"/>
    </row>
    <row r="230" spans="1:8">
      <c r="B230" s="187" t="s">
        <v>2453</v>
      </c>
      <c r="C230" s="188" t="s">
        <v>2454</v>
      </c>
      <c r="D230" s="189" t="s">
        <v>1757</v>
      </c>
      <c r="E230" s="190" t="s">
        <v>1471</v>
      </c>
      <c r="F230" s="191"/>
      <c r="G230" s="206"/>
      <c r="H230" s="180"/>
    </row>
    <row r="231" spans="1:8">
      <c r="B231" s="187" t="s">
        <v>227</v>
      </c>
      <c r="C231" s="188" t="s">
        <v>111</v>
      </c>
      <c r="D231" s="189" t="s">
        <v>1055</v>
      </c>
      <c r="E231" s="190" t="s">
        <v>1839</v>
      </c>
      <c r="F231" s="191"/>
      <c r="G231" s="206"/>
      <c r="H231" s="180"/>
    </row>
    <row r="232" spans="1:8" ht="16.5" thickBot="1">
      <c r="B232" s="187" t="s">
        <v>2455</v>
      </c>
      <c r="C232" s="188" t="s">
        <v>2456</v>
      </c>
      <c r="D232" s="189" t="s">
        <v>1103</v>
      </c>
      <c r="E232" s="190" t="s">
        <v>887</v>
      </c>
      <c r="F232" s="191" t="s">
        <v>1414</v>
      </c>
      <c r="G232" s="207"/>
      <c r="H232" s="180"/>
    </row>
    <row r="233" spans="1:8" s="42" customFormat="1" ht="16.5" thickBot="1">
      <c r="A233" s="6"/>
      <c r="B233" s="302" t="s">
        <v>1869</v>
      </c>
      <c r="C233" s="303"/>
      <c r="D233" s="303"/>
      <c r="E233" s="303"/>
      <c r="F233" s="303"/>
      <c r="G233" s="304"/>
      <c r="H233" s="180"/>
    </row>
    <row r="234" spans="1:8" ht="16.5" thickBot="1">
      <c r="B234" s="181" t="s">
        <v>2457</v>
      </c>
      <c r="C234" s="182" t="s">
        <v>2458</v>
      </c>
      <c r="D234" s="183" t="s">
        <v>886</v>
      </c>
      <c r="E234" s="184" t="s">
        <v>1471</v>
      </c>
      <c r="F234" s="185" t="s">
        <v>1414</v>
      </c>
      <c r="G234" s="213" t="s">
        <v>1860</v>
      </c>
      <c r="H234" s="180"/>
    </row>
    <row r="235" spans="1:8" s="42" customFormat="1" ht="16.5" thickBot="1">
      <c r="A235" s="6"/>
      <c r="B235" s="302" t="s">
        <v>2459</v>
      </c>
      <c r="C235" s="303"/>
      <c r="D235" s="303"/>
      <c r="E235" s="303"/>
      <c r="F235" s="303"/>
      <c r="G235" s="306"/>
      <c r="H235" s="180"/>
    </row>
    <row r="236" spans="1:8">
      <c r="B236" s="187" t="s">
        <v>2460</v>
      </c>
      <c r="C236" s="188" t="s">
        <v>2461</v>
      </c>
      <c r="D236" s="189" t="s">
        <v>1753</v>
      </c>
      <c r="E236" s="190" t="s">
        <v>918</v>
      </c>
      <c r="F236" s="191" t="s">
        <v>1414</v>
      </c>
      <c r="G236" s="206"/>
      <c r="H236" s="180"/>
    </row>
    <row r="237" spans="1:8" ht="16.5" thickBot="1">
      <c r="B237" s="187" t="s">
        <v>2462</v>
      </c>
      <c r="C237" s="188" t="s">
        <v>2463</v>
      </c>
      <c r="D237" s="189">
        <v>13</v>
      </c>
      <c r="E237" s="190" t="s">
        <v>898</v>
      </c>
      <c r="F237" s="191" t="s">
        <v>1414</v>
      </c>
      <c r="G237" s="206"/>
      <c r="H237" s="180"/>
    </row>
    <row r="238" spans="1:8" s="42" customFormat="1" ht="16.5" thickBot="1">
      <c r="A238" s="6"/>
      <c r="B238" s="302" t="s">
        <v>2464</v>
      </c>
      <c r="C238" s="303"/>
      <c r="D238" s="303"/>
      <c r="E238" s="303"/>
      <c r="F238" s="303"/>
      <c r="G238" s="306"/>
      <c r="H238" s="180"/>
    </row>
    <row r="239" spans="1:8">
      <c r="B239" s="187" t="s">
        <v>231</v>
      </c>
      <c r="C239" s="188" t="s">
        <v>2465</v>
      </c>
      <c r="D239" s="189" t="s">
        <v>923</v>
      </c>
      <c r="E239" s="190" t="s">
        <v>898</v>
      </c>
      <c r="F239" s="191" t="s">
        <v>1414</v>
      </c>
      <c r="G239" s="206"/>
      <c r="H239" s="180"/>
    </row>
    <row r="240" spans="1:8">
      <c r="B240" s="187" t="s">
        <v>232</v>
      </c>
      <c r="C240" s="188" t="s">
        <v>2466</v>
      </c>
      <c r="D240" s="189" t="s">
        <v>1103</v>
      </c>
      <c r="E240" s="190" t="s">
        <v>898</v>
      </c>
      <c r="F240" s="191" t="s">
        <v>1414</v>
      </c>
      <c r="G240" s="206"/>
      <c r="H240" s="180"/>
    </row>
    <row r="241" spans="1:8">
      <c r="B241" s="187" t="s">
        <v>233</v>
      </c>
      <c r="C241" s="188" t="s">
        <v>2467</v>
      </c>
      <c r="D241" s="189" t="s">
        <v>897</v>
      </c>
      <c r="E241" s="190" t="s">
        <v>898</v>
      </c>
      <c r="F241" s="191" t="s">
        <v>1414</v>
      </c>
      <c r="G241" s="206"/>
      <c r="H241" s="180"/>
    </row>
    <row r="242" spans="1:8">
      <c r="B242" s="187" t="s">
        <v>234</v>
      </c>
      <c r="C242" s="188" t="s">
        <v>2468</v>
      </c>
      <c r="D242" s="189" t="s">
        <v>1855</v>
      </c>
      <c r="E242" s="190" t="s">
        <v>2214</v>
      </c>
      <c r="F242" s="191" t="s">
        <v>1414</v>
      </c>
      <c r="G242" s="206"/>
      <c r="H242" s="180"/>
    </row>
    <row r="243" spans="1:8">
      <c r="B243" s="187" t="s">
        <v>235</v>
      </c>
      <c r="C243" s="188" t="s">
        <v>2469</v>
      </c>
      <c r="D243" s="189" t="s">
        <v>955</v>
      </c>
      <c r="E243" s="190" t="s">
        <v>1611</v>
      </c>
      <c r="F243" s="191" t="s">
        <v>1414</v>
      </c>
      <c r="G243" s="206"/>
      <c r="H243" s="180"/>
    </row>
    <row r="244" spans="1:8" ht="16.5" thickBot="1">
      <c r="B244" s="187" t="s">
        <v>236</v>
      </c>
      <c r="C244" s="188" t="s">
        <v>2470</v>
      </c>
      <c r="D244" s="189" t="s">
        <v>955</v>
      </c>
      <c r="E244" s="190" t="s">
        <v>1611</v>
      </c>
      <c r="F244" s="191" t="s">
        <v>1414</v>
      </c>
      <c r="G244" s="206"/>
      <c r="H244" s="180"/>
    </row>
    <row r="245" spans="1:8" s="42" customFormat="1" ht="16.5" thickBot="1">
      <c r="A245" s="6"/>
      <c r="B245" s="302" t="s">
        <v>2471</v>
      </c>
      <c r="C245" s="303"/>
      <c r="D245" s="303"/>
      <c r="E245" s="303"/>
      <c r="F245" s="303"/>
      <c r="G245" s="306"/>
      <c r="H245" s="180"/>
    </row>
    <row r="246" spans="1:8">
      <c r="B246" s="187" t="s">
        <v>2472</v>
      </c>
      <c r="C246" s="188" t="s">
        <v>2473</v>
      </c>
      <c r="D246" s="189">
        <v>13</v>
      </c>
      <c r="E246" s="190" t="s">
        <v>898</v>
      </c>
      <c r="F246" s="191" t="s">
        <v>1414</v>
      </c>
      <c r="G246" s="206"/>
      <c r="H246" s="180"/>
    </row>
    <row r="247" spans="1:8">
      <c r="B247" s="187" t="s">
        <v>2474</v>
      </c>
      <c r="C247" s="188" t="s">
        <v>2475</v>
      </c>
      <c r="D247" s="189" t="s">
        <v>1755</v>
      </c>
      <c r="E247" s="190" t="s">
        <v>1471</v>
      </c>
      <c r="F247" s="191"/>
      <c r="G247" s="206"/>
      <c r="H247" s="180"/>
    </row>
    <row r="248" spans="1:8">
      <c r="B248" s="187" t="s">
        <v>2476</v>
      </c>
      <c r="C248" s="188" t="s">
        <v>2477</v>
      </c>
      <c r="D248" s="189" t="s">
        <v>1756</v>
      </c>
      <c r="E248" s="190" t="s">
        <v>1471</v>
      </c>
      <c r="F248" s="191"/>
      <c r="G248" s="206"/>
      <c r="H248" s="180"/>
    </row>
    <row r="249" spans="1:8">
      <c r="B249" s="187" t="s">
        <v>2478</v>
      </c>
      <c r="C249" s="188" t="s">
        <v>2479</v>
      </c>
      <c r="D249" s="189" t="s">
        <v>1757</v>
      </c>
      <c r="E249" s="190" t="s">
        <v>1471</v>
      </c>
      <c r="F249" s="191"/>
      <c r="G249" s="206"/>
      <c r="H249" s="180"/>
    </row>
    <row r="250" spans="1:8">
      <c r="B250" s="187" t="s">
        <v>237</v>
      </c>
      <c r="C250" s="188" t="s">
        <v>112</v>
      </c>
      <c r="D250" s="189" t="s">
        <v>1055</v>
      </c>
      <c r="E250" s="190" t="s">
        <v>1839</v>
      </c>
      <c r="F250" s="191"/>
      <c r="G250" s="206"/>
      <c r="H250" s="180"/>
    </row>
    <row r="251" spans="1:8" ht="16.5" thickBot="1">
      <c r="B251" s="187" t="s">
        <v>2480</v>
      </c>
      <c r="C251" s="188" t="s">
        <v>2481</v>
      </c>
      <c r="D251" s="189" t="s">
        <v>1103</v>
      </c>
      <c r="E251" s="190" t="s">
        <v>887</v>
      </c>
      <c r="F251" s="191" t="s">
        <v>1414</v>
      </c>
      <c r="G251" s="207"/>
      <c r="H251" s="180"/>
    </row>
    <row r="252" spans="1:8" s="42" customFormat="1" ht="16.5" thickBot="1">
      <c r="A252" s="6"/>
      <c r="B252" s="302" t="s">
        <v>2482</v>
      </c>
      <c r="C252" s="303"/>
      <c r="D252" s="303"/>
      <c r="E252" s="303"/>
      <c r="F252" s="303"/>
      <c r="G252" s="304"/>
      <c r="H252" s="180"/>
    </row>
    <row r="253" spans="1:8" ht="16.5" thickBot="1">
      <c r="B253" s="181" t="s">
        <v>2483</v>
      </c>
      <c r="C253" s="182" t="s">
        <v>2484</v>
      </c>
      <c r="D253" s="183" t="s">
        <v>886</v>
      </c>
      <c r="E253" s="184" t="s">
        <v>1471</v>
      </c>
      <c r="F253" s="185" t="s">
        <v>1414</v>
      </c>
      <c r="G253" s="213" t="s">
        <v>1860</v>
      </c>
      <c r="H253" s="180"/>
    </row>
    <row r="254" spans="1:8" s="42" customFormat="1" ht="16.5" thickBot="1">
      <c r="A254" s="6"/>
      <c r="B254" s="302" t="s">
        <v>2485</v>
      </c>
      <c r="C254" s="303"/>
      <c r="D254" s="303"/>
      <c r="E254" s="303"/>
      <c r="F254" s="303"/>
      <c r="G254" s="306"/>
      <c r="H254" s="180"/>
    </row>
    <row r="255" spans="1:8">
      <c r="B255" s="187" t="s">
        <v>2486</v>
      </c>
      <c r="C255" s="188" t="s">
        <v>2487</v>
      </c>
      <c r="D255" s="189" t="s">
        <v>1753</v>
      </c>
      <c r="E255" s="190" t="s">
        <v>918</v>
      </c>
      <c r="F255" s="191" t="s">
        <v>1414</v>
      </c>
      <c r="G255" s="206"/>
      <c r="H255" s="180"/>
    </row>
    <row r="256" spans="1:8" ht="16.5" thickBot="1">
      <c r="B256" s="187" t="s">
        <v>2488</v>
      </c>
      <c r="C256" s="188" t="s">
        <v>2489</v>
      </c>
      <c r="D256" s="189">
        <v>13</v>
      </c>
      <c r="E256" s="190" t="s">
        <v>898</v>
      </c>
      <c r="F256" s="191" t="s">
        <v>1414</v>
      </c>
      <c r="G256" s="206"/>
      <c r="H256" s="180"/>
    </row>
    <row r="257" spans="1:8" s="42" customFormat="1" ht="16.5" thickBot="1">
      <c r="A257" s="6"/>
      <c r="B257" s="302" t="s">
        <v>2490</v>
      </c>
      <c r="C257" s="303"/>
      <c r="D257" s="303"/>
      <c r="E257" s="303"/>
      <c r="F257" s="303"/>
      <c r="G257" s="306"/>
      <c r="H257" s="180"/>
    </row>
    <row r="258" spans="1:8">
      <c r="B258" s="187" t="s">
        <v>2491</v>
      </c>
      <c r="C258" s="188" t="s">
        <v>2492</v>
      </c>
      <c r="D258" s="189" t="s">
        <v>923</v>
      </c>
      <c r="E258" s="190" t="s">
        <v>898</v>
      </c>
      <c r="F258" s="191" t="s">
        <v>1414</v>
      </c>
      <c r="G258" s="206"/>
      <c r="H258" s="180"/>
    </row>
    <row r="259" spans="1:8">
      <c r="B259" s="187" t="s">
        <v>2493</v>
      </c>
      <c r="C259" s="188" t="s">
        <v>2494</v>
      </c>
      <c r="D259" s="189" t="s">
        <v>1103</v>
      </c>
      <c r="E259" s="190" t="s">
        <v>898</v>
      </c>
      <c r="F259" s="191" t="s">
        <v>1414</v>
      </c>
      <c r="G259" s="206"/>
      <c r="H259" s="180"/>
    </row>
    <row r="260" spans="1:8">
      <c r="B260" s="187" t="s">
        <v>2495</v>
      </c>
      <c r="C260" s="188" t="s">
        <v>2496</v>
      </c>
      <c r="D260" s="189" t="s">
        <v>897</v>
      </c>
      <c r="E260" s="190" t="s">
        <v>898</v>
      </c>
      <c r="F260" s="191" t="s">
        <v>1414</v>
      </c>
      <c r="G260" s="206"/>
      <c r="H260" s="180"/>
    </row>
    <row r="261" spans="1:8">
      <c r="B261" s="187" t="s">
        <v>2497</v>
      </c>
      <c r="C261" s="188" t="s">
        <v>2498</v>
      </c>
      <c r="D261" s="189" t="s">
        <v>1855</v>
      </c>
      <c r="E261" s="190" t="s">
        <v>2214</v>
      </c>
      <c r="F261" s="191" t="s">
        <v>1414</v>
      </c>
      <c r="G261" s="206"/>
      <c r="H261" s="180"/>
    </row>
    <row r="262" spans="1:8">
      <c r="B262" s="187" t="s">
        <v>2499</v>
      </c>
      <c r="C262" s="188" t="s">
        <v>2500</v>
      </c>
      <c r="D262" s="189" t="s">
        <v>955</v>
      </c>
      <c r="E262" s="190" t="s">
        <v>1611</v>
      </c>
      <c r="F262" s="191" t="s">
        <v>1414</v>
      </c>
      <c r="G262" s="206"/>
      <c r="H262" s="180"/>
    </row>
    <row r="263" spans="1:8" ht="16.5" thickBot="1">
      <c r="B263" s="187" t="s">
        <v>2501</v>
      </c>
      <c r="C263" s="188" t="s">
        <v>2502</v>
      </c>
      <c r="D263" s="189" t="s">
        <v>955</v>
      </c>
      <c r="E263" s="190" t="s">
        <v>1611</v>
      </c>
      <c r="F263" s="191" t="s">
        <v>1414</v>
      </c>
      <c r="G263" s="206"/>
      <c r="H263" s="180"/>
    </row>
    <row r="264" spans="1:8" s="42" customFormat="1" ht="16.5" thickBot="1">
      <c r="A264" s="6"/>
      <c r="B264" s="302" t="s">
        <v>2503</v>
      </c>
      <c r="C264" s="303"/>
      <c r="D264" s="303"/>
      <c r="E264" s="303"/>
      <c r="F264" s="303"/>
      <c r="G264" s="306"/>
      <c r="H264" s="180"/>
    </row>
    <row r="265" spans="1:8">
      <c r="B265" s="187" t="s">
        <v>2504</v>
      </c>
      <c r="C265" s="188" t="s">
        <v>2505</v>
      </c>
      <c r="D265" s="189">
        <v>13</v>
      </c>
      <c r="E265" s="190" t="s">
        <v>898</v>
      </c>
      <c r="F265" s="191" t="s">
        <v>1414</v>
      </c>
      <c r="G265" s="206"/>
      <c r="H265" s="180"/>
    </row>
    <row r="266" spans="1:8">
      <c r="B266" s="187" t="s">
        <v>2506</v>
      </c>
      <c r="C266" s="188" t="s">
        <v>2507</v>
      </c>
      <c r="D266" s="189" t="s">
        <v>1755</v>
      </c>
      <c r="E266" s="190" t="s">
        <v>1471</v>
      </c>
      <c r="F266" s="191"/>
      <c r="G266" s="206"/>
      <c r="H266" s="180"/>
    </row>
    <row r="267" spans="1:8">
      <c r="B267" s="187" t="s">
        <v>2508</v>
      </c>
      <c r="C267" s="188" t="s">
        <v>2509</v>
      </c>
      <c r="D267" s="189" t="s">
        <v>1756</v>
      </c>
      <c r="E267" s="190" t="s">
        <v>1471</v>
      </c>
      <c r="F267" s="191"/>
      <c r="G267" s="206"/>
      <c r="H267" s="180"/>
    </row>
    <row r="268" spans="1:8">
      <c r="B268" s="187" t="s">
        <v>2510</v>
      </c>
      <c r="C268" s="188" t="s">
        <v>2511</v>
      </c>
      <c r="D268" s="189" t="s">
        <v>1757</v>
      </c>
      <c r="E268" s="190" t="s">
        <v>1471</v>
      </c>
      <c r="F268" s="191"/>
      <c r="G268" s="206"/>
      <c r="H268" s="180"/>
    </row>
    <row r="269" spans="1:8">
      <c r="B269" s="187" t="s">
        <v>2512</v>
      </c>
      <c r="C269" s="188" t="s">
        <v>113</v>
      </c>
      <c r="D269" s="189" t="s">
        <v>1055</v>
      </c>
      <c r="E269" s="190" t="s">
        <v>1839</v>
      </c>
      <c r="F269" s="191"/>
      <c r="G269" s="206"/>
      <c r="H269" s="180"/>
    </row>
    <row r="270" spans="1:8" ht="16.5" thickBot="1">
      <c r="B270" s="187" t="s">
        <v>2513</v>
      </c>
      <c r="C270" s="188" t="s">
        <v>2514</v>
      </c>
      <c r="D270" s="189" t="s">
        <v>1103</v>
      </c>
      <c r="E270" s="190" t="s">
        <v>887</v>
      </c>
      <c r="F270" s="191" t="s">
        <v>1414</v>
      </c>
      <c r="G270" s="207"/>
      <c r="H270" s="180"/>
    </row>
    <row r="271" spans="1:8" s="42" customFormat="1" ht="20.149999999999999" customHeight="1" thickBot="1">
      <c r="A271" s="6"/>
      <c r="B271" s="177" t="s">
        <v>1791</v>
      </c>
      <c r="C271" s="178"/>
      <c r="D271" s="178"/>
      <c r="E271" s="178"/>
      <c r="F271" s="178"/>
      <c r="G271" s="179"/>
      <c r="H271" s="180"/>
    </row>
    <row r="272" spans="1:8">
      <c r="B272" s="181" t="s">
        <v>1969</v>
      </c>
      <c r="C272" s="182" t="s">
        <v>2515</v>
      </c>
      <c r="D272" s="183" t="s">
        <v>1792</v>
      </c>
      <c r="E272" s="184" t="s">
        <v>1471</v>
      </c>
      <c r="F272" s="185"/>
      <c r="G272" s="186"/>
      <c r="H272" s="180"/>
    </row>
    <row r="273" spans="2:8">
      <c r="B273" s="187" t="s">
        <v>1971</v>
      </c>
      <c r="C273" s="188" t="s">
        <v>2516</v>
      </c>
      <c r="D273" s="189" t="s">
        <v>1793</v>
      </c>
      <c r="E273" s="190" t="s">
        <v>918</v>
      </c>
      <c r="F273" s="191"/>
      <c r="G273" s="193"/>
      <c r="H273" s="180"/>
    </row>
    <row r="274" spans="2:8">
      <c r="B274" s="187" t="s">
        <v>1973</v>
      </c>
      <c r="C274" s="188" t="s">
        <v>2517</v>
      </c>
      <c r="D274" s="189" t="s">
        <v>1792</v>
      </c>
      <c r="E274" s="190" t="s">
        <v>1471</v>
      </c>
      <c r="F274" s="191"/>
      <c r="G274" s="193" t="s">
        <v>1975</v>
      </c>
      <c r="H274" s="180"/>
    </row>
    <row r="275" spans="2:8">
      <c r="B275" s="187" t="s">
        <v>1976</v>
      </c>
      <c r="C275" s="188" t="s">
        <v>2518</v>
      </c>
      <c r="D275" s="189" t="s">
        <v>1793</v>
      </c>
      <c r="E275" s="190" t="s">
        <v>918</v>
      </c>
      <c r="F275" s="191"/>
      <c r="G275" s="193"/>
      <c r="H275" s="180"/>
    </row>
    <row r="276" spans="2:8">
      <c r="B276" s="187" t="s">
        <v>1978</v>
      </c>
      <c r="C276" s="188" t="s">
        <v>2519</v>
      </c>
      <c r="D276" s="189" t="s">
        <v>1792</v>
      </c>
      <c r="E276" s="190" t="s">
        <v>1471</v>
      </c>
      <c r="F276" s="191"/>
      <c r="G276" s="193" t="s">
        <v>1794</v>
      </c>
      <c r="H276" s="180"/>
    </row>
    <row r="277" spans="2:8">
      <c r="B277" s="187" t="s">
        <v>1980</v>
      </c>
      <c r="C277" s="188" t="s">
        <v>2520</v>
      </c>
      <c r="D277" s="189" t="s">
        <v>1793</v>
      </c>
      <c r="E277" s="190" t="s">
        <v>918</v>
      </c>
      <c r="F277" s="191"/>
      <c r="G277" s="193"/>
      <c r="H277" s="180"/>
    </row>
    <row r="278" spans="2:8">
      <c r="B278" s="187" t="s">
        <v>1982</v>
      </c>
      <c r="C278" s="188" t="s">
        <v>2521</v>
      </c>
      <c r="D278" s="189" t="s">
        <v>1792</v>
      </c>
      <c r="E278" s="190" t="s">
        <v>1471</v>
      </c>
      <c r="F278" s="191"/>
      <c r="G278" s="193" t="s">
        <v>1984</v>
      </c>
      <c r="H278" s="180"/>
    </row>
    <row r="279" spans="2:8">
      <c r="B279" s="187" t="s">
        <v>1985</v>
      </c>
      <c r="C279" s="188" t="s">
        <v>2522</v>
      </c>
      <c r="D279" s="189" t="s">
        <v>1793</v>
      </c>
      <c r="E279" s="190" t="s">
        <v>918</v>
      </c>
      <c r="F279" s="191"/>
      <c r="G279" s="193"/>
      <c r="H279" s="180"/>
    </row>
    <row r="280" spans="2:8">
      <c r="B280" s="187" t="s">
        <v>1987</v>
      </c>
      <c r="C280" s="188" t="s">
        <v>2523</v>
      </c>
      <c r="D280" s="189" t="s">
        <v>1792</v>
      </c>
      <c r="E280" s="190" t="s">
        <v>1471</v>
      </c>
      <c r="F280" s="191"/>
      <c r="G280" s="193" t="s">
        <v>1989</v>
      </c>
      <c r="H280" s="180"/>
    </row>
    <row r="281" spans="2:8" ht="16.5" thickBot="1">
      <c r="B281" s="187" t="s">
        <v>1990</v>
      </c>
      <c r="C281" s="188" t="s">
        <v>2524</v>
      </c>
      <c r="D281" s="189" t="s">
        <v>1793</v>
      </c>
      <c r="E281" s="190" t="s">
        <v>918</v>
      </c>
      <c r="F281" s="191"/>
      <c r="G281" s="193"/>
      <c r="H281" s="180"/>
    </row>
    <row r="282" spans="2:8" ht="20.149999999999999" customHeight="1" thickBot="1">
      <c r="B282" s="177" t="s">
        <v>1462</v>
      </c>
      <c r="C282" s="178"/>
      <c r="D282" s="178"/>
      <c r="E282" s="178"/>
      <c r="F282" s="178"/>
      <c r="G282" s="179"/>
      <c r="H282" s="180"/>
    </row>
    <row r="283" spans="2:8" ht="87">
      <c r="B283" s="187" t="s">
        <v>403</v>
      </c>
      <c r="C283" s="188" t="s">
        <v>2525</v>
      </c>
      <c r="D283" s="189" t="s">
        <v>897</v>
      </c>
      <c r="E283" s="190" t="s">
        <v>898</v>
      </c>
      <c r="F283" s="191" t="s">
        <v>1414</v>
      </c>
      <c r="G283" s="193" t="s">
        <v>1993</v>
      </c>
      <c r="H283" s="180"/>
    </row>
    <row r="284" spans="2:8" ht="29">
      <c r="B284" s="187" t="s">
        <v>1994</v>
      </c>
      <c r="C284" s="188" t="s">
        <v>2526</v>
      </c>
      <c r="D284" s="189" t="s">
        <v>897</v>
      </c>
      <c r="E284" s="190" t="s">
        <v>898</v>
      </c>
      <c r="F284" s="191" t="s">
        <v>1467</v>
      </c>
      <c r="G284" s="193" t="s">
        <v>2527</v>
      </c>
      <c r="H284" s="180"/>
    </row>
    <row r="285" spans="2:8" ht="43.5">
      <c r="B285" s="187" t="s">
        <v>2528</v>
      </c>
      <c r="C285" s="188" t="s">
        <v>18</v>
      </c>
      <c r="D285" s="189">
        <v>1</v>
      </c>
      <c r="E285" s="190" t="s">
        <v>1796</v>
      </c>
      <c r="F285" s="191" t="s">
        <v>1414</v>
      </c>
      <c r="G285" s="193" t="s">
        <v>2529</v>
      </c>
      <c r="H285" s="180"/>
    </row>
    <row r="286" spans="2:8" ht="58">
      <c r="B286" s="187" t="s">
        <v>4</v>
      </c>
      <c r="C286" s="188" t="s">
        <v>5</v>
      </c>
      <c r="D286" s="189">
        <v>1</v>
      </c>
      <c r="E286" s="190" t="s">
        <v>1796</v>
      </c>
      <c r="F286" s="191" t="s">
        <v>1414</v>
      </c>
      <c r="G286" s="193" t="s">
        <v>2530</v>
      </c>
      <c r="H286" s="180"/>
    </row>
    <row r="287" spans="2:8" ht="43.5">
      <c r="B287" s="187" t="s">
        <v>1837</v>
      </c>
      <c r="C287" s="188" t="s">
        <v>6</v>
      </c>
      <c r="D287" s="189" t="s">
        <v>1838</v>
      </c>
      <c r="E287" s="190" t="s">
        <v>1839</v>
      </c>
      <c r="F287" s="191" t="s">
        <v>1414</v>
      </c>
      <c r="G287" s="193" t="s">
        <v>2531</v>
      </c>
      <c r="H287" s="180"/>
    </row>
    <row r="288" spans="2:8">
      <c r="B288" s="187" t="s">
        <v>1840</v>
      </c>
      <c r="C288" s="188" t="s">
        <v>7</v>
      </c>
      <c r="D288" s="189" t="s">
        <v>1753</v>
      </c>
      <c r="E288" s="190" t="s">
        <v>1841</v>
      </c>
      <c r="F288" s="191"/>
      <c r="G288" s="205" t="s">
        <v>2532</v>
      </c>
      <c r="H288" s="180"/>
    </row>
    <row r="289" spans="2:8">
      <c r="B289" s="187" t="s">
        <v>2533</v>
      </c>
      <c r="C289" s="188" t="s">
        <v>8</v>
      </c>
      <c r="D289" s="189" t="s">
        <v>1055</v>
      </c>
      <c r="E289" s="190" t="s">
        <v>1843</v>
      </c>
      <c r="F289" s="191"/>
      <c r="G289" s="206"/>
      <c r="H289" s="180"/>
    </row>
    <row r="290" spans="2:8">
      <c r="B290" s="187" t="s">
        <v>1844</v>
      </c>
      <c r="C290" s="188" t="s">
        <v>9</v>
      </c>
      <c r="D290" s="189" t="s">
        <v>1756</v>
      </c>
      <c r="E290" s="190" t="s">
        <v>887</v>
      </c>
      <c r="F290" s="191"/>
      <c r="G290" s="206"/>
      <c r="H290" s="180"/>
    </row>
    <row r="291" spans="2:8">
      <c r="B291" s="187" t="s">
        <v>247</v>
      </c>
      <c r="C291" s="188" t="s">
        <v>10</v>
      </c>
      <c r="D291" s="189" t="s">
        <v>1761</v>
      </c>
      <c r="E291" s="190" t="s">
        <v>1800</v>
      </c>
      <c r="F291" s="191"/>
      <c r="G291" s="206"/>
      <c r="H291" s="180"/>
    </row>
    <row r="292" spans="2:8">
      <c r="B292" s="187" t="s">
        <v>1845</v>
      </c>
      <c r="C292" s="188" t="s">
        <v>11</v>
      </c>
      <c r="D292" s="189" t="s">
        <v>1118</v>
      </c>
      <c r="E292" s="190" t="s">
        <v>1796</v>
      </c>
      <c r="F292" s="191"/>
      <c r="G292" s="206"/>
      <c r="H292" s="180"/>
    </row>
    <row r="293" spans="2:8">
      <c r="B293" s="187" t="s">
        <v>2534</v>
      </c>
      <c r="C293" s="188" t="s">
        <v>13</v>
      </c>
      <c r="D293" s="189" t="s">
        <v>1118</v>
      </c>
      <c r="E293" s="190" t="s">
        <v>1526</v>
      </c>
      <c r="F293" s="191" t="s">
        <v>1414</v>
      </c>
      <c r="G293" s="230"/>
      <c r="H293" s="180"/>
    </row>
    <row r="294" spans="2:8" ht="101.5">
      <c r="B294" s="187" t="s">
        <v>1997</v>
      </c>
      <c r="C294" s="188" t="s">
        <v>2535</v>
      </c>
      <c r="D294" s="189" t="s">
        <v>897</v>
      </c>
      <c r="E294" s="190" t="s">
        <v>898</v>
      </c>
      <c r="F294" s="191"/>
      <c r="G294" s="193" t="s">
        <v>1999</v>
      </c>
      <c r="H294" s="180"/>
    </row>
    <row r="295" spans="2:8" ht="116">
      <c r="B295" s="187" t="s">
        <v>1469</v>
      </c>
      <c r="C295" s="188" t="s">
        <v>2536</v>
      </c>
      <c r="D295" s="189" t="s">
        <v>961</v>
      </c>
      <c r="E295" s="190" t="s">
        <v>1471</v>
      </c>
      <c r="F295" s="191" t="s">
        <v>1414</v>
      </c>
      <c r="G295" s="193" t="s">
        <v>2540</v>
      </c>
      <c r="H295" s="180"/>
    </row>
    <row r="296" spans="2:8" ht="43.5">
      <c r="B296" s="187" t="s">
        <v>1474</v>
      </c>
      <c r="C296" s="188" t="s">
        <v>2537</v>
      </c>
      <c r="D296" s="189" t="s">
        <v>892</v>
      </c>
      <c r="E296" s="190" t="s">
        <v>918</v>
      </c>
      <c r="F296" s="191"/>
      <c r="G296" s="193" t="s">
        <v>2541</v>
      </c>
      <c r="H296" s="180"/>
    </row>
    <row r="297" spans="2:8" ht="87">
      <c r="B297" s="187" t="s">
        <v>1477</v>
      </c>
      <c r="C297" s="188" t="s">
        <v>2538</v>
      </c>
      <c r="D297" s="189" t="s">
        <v>917</v>
      </c>
      <c r="E297" s="190" t="s">
        <v>918</v>
      </c>
      <c r="F297" s="191"/>
      <c r="G297" s="193" t="s">
        <v>2542</v>
      </c>
      <c r="H297" s="180"/>
    </row>
    <row r="298" spans="2:8" ht="72.5">
      <c r="B298" s="187" t="s">
        <v>1481</v>
      </c>
      <c r="C298" s="188" t="s">
        <v>2539</v>
      </c>
      <c r="D298" s="189" t="s">
        <v>917</v>
      </c>
      <c r="E298" s="190" t="s">
        <v>918</v>
      </c>
      <c r="F298" s="191"/>
      <c r="G298" s="193" t="s">
        <v>2543</v>
      </c>
      <c r="H298" s="180"/>
    </row>
    <row r="299" spans="2:8" ht="159.5">
      <c r="B299" s="187" t="s">
        <v>2008</v>
      </c>
      <c r="C299" s="188" t="s">
        <v>74</v>
      </c>
      <c r="D299" s="189" t="s">
        <v>897</v>
      </c>
      <c r="E299" s="190" t="s">
        <v>2544</v>
      </c>
      <c r="F299" s="191"/>
      <c r="G299" s="193" t="s">
        <v>5799</v>
      </c>
      <c r="H299" s="180"/>
    </row>
    <row r="300" spans="2:8" ht="130.5">
      <c r="B300" s="187" t="s">
        <v>64</v>
      </c>
      <c r="C300" s="188" t="s">
        <v>75</v>
      </c>
      <c r="D300" s="189" t="s">
        <v>961</v>
      </c>
      <c r="E300" s="190" t="s">
        <v>2105</v>
      </c>
      <c r="F300" s="191"/>
      <c r="G300" s="193" t="s">
        <v>2545</v>
      </c>
      <c r="H300" s="180"/>
    </row>
    <row r="301" spans="2:8" ht="116">
      <c r="B301" s="187" t="s">
        <v>2012</v>
      </c>
      <c r="C301" s="188" t="s">
        <v>76</v>
      </c>
      <c r="D301" s="189" t="s">
        <v>927</v>
      </c>
      <c r="E301" s="190" t="s">
        <v>2105</v>
      </c>
      <c r="F301" s="191"/>
      <c r="G301" s="193" t="s">
        <v>2546</v>
      </c>
      <c r="H301" s="180"/>
    </row>
    <row r="302" spans="2:8" ht="101.5">
      <c r="B302" s="187" t="s">
        <v>2014</v>
      </c>
      <c r="C302" s="188" t="s">
        <v>2547</v>
      </c>
      <c r="D302" s="189" t="s">
        <v>886</v>
      </c>
      <c r="E302" s="190" t="s">
        <v>913</v>
      </c>
      <c r="F302" s="191" t="s">
        <v>1472</v>
      </c>
      <c r="G302" s="193" t="s">
        <v>2548</v>
      </c>
      <c r="H302" s="180"/>
    </row>
    <row r="303" spans="2:8" ht="43.5">
      <c r="B303" s="187" t="s">
        <v>2017</v>
      </c>
      <c r="C303" s="188" t="s">
        <v>2549</v>
      </c>
      <c r="D303" s="189" t="s">
        <v>1060</v>
      </c>
      <c r="E303" s="190" t="s">
        <v>918</v>
      </c>
      <c r="F303" s="191"/>
      <c r="G303" s="193" t="s">
        <v>2550</v>
      </c>
      <c r="H303" s="180"/>
    </row>
    <row r="304" spans="2:8" ht="116">
      <c r="B304" s="187" t="s">
        <v>911</v>
      </c>
      <c r="C304" s="188" t="s">
        <v>2551</v>
      </c>
      <c r="D304" s="189" t="s">
        <v>886</v>
      </c>
      <c r="E304" s="190" t="s">
        <v>913</v>
      </c>
      <c r="F304" s="191"/>
      <c r="G304" s="193" t="s">
        <v>2552</v>
      </c>
      <c r="H304" s="180"/>
    </row>
    <row r="305" spans="2:8" ht="101.5">
      <c r="B305" s="187" t="s">
        <v>1494</v>
      </c>
      <c r="C305" s="188" t="s">
        <v>2553</v>
      </c>
      <c r="D305" s="189" t="s">
        <v>993</v>
      </c>
      <c r="E305" s="190" t="s">
        <v>898</v>
      </c>
      <c r="F305" s="191"/>
      <c r="G305" s="193" t="s">
        <v>2555</v>
      </c>
      <c r="H305" s="180"/>
    </row>
    <row r="306" spans="2:8" ht="101.5">
      <c r="B306" s="187" t="s">
        <v>1497</v>
      </c>
      <c r="C306" s="188" t="s">
        <v>2554</v>
      </c>
      <c r="D306" s="189" t="s">
        <v>993</v>
      </c>
      <c r="E306" s="190" t="s">
        <v>898</v>
      </c>
      <c r="F306" s="191"/>
      <c r="G306" s="193" t="s">
        <v>2556</v>
      </c>
      <c r="H306" s="180"/>
    </row>
    <row r="307" spans="2:8" ht="58">
      <c r="B307" s="187" t="s">
        <v>1500</v>
      </c>
      <c r="C307" s="188" t="s">
        <v>2557</v>
      </c>
      <c r="D307" s="189" t="s">
        <v>993</v>
      </c>
      <c r="E307" s="190" t="s">
        <v>898</v>
      </c>
      <c r="F307" s="191"/>
      <c r="G307" s="193" t="s">
        <v>2558</v>
      </c>
      <c r="H307" s="180"/>
    </row>
    <row r="308" spans="2:8" ht="130.5">
      <c r="B308" s="187" t="s">
        <v>1506</v>
      </c>
      <c r="C308" s="188" t="s">
        <v>2559</v>
      </c>
      <c r="D308" s="189" t="s">
        <v>1508</v>
      </c>
      <c r="E308" s="190" t="s">
        <v>1177</v>
      </c>
      <c r="F308" s="191"/>
      <c r="G308" s="193" t="s">
        <v>2564</v>
      </c>
      <c r="H308" s="180"/>
    </row>
    <row r="309" spans="2:8" ht="130.5">
      <c r="B309" s="187" t="s">
        <v>1510</v>
      </c>
      <c r="C309" s="188" t="s">
        <v>2560</v>
      </c>
      <c r="D309" s="189" t="s">
        <v>1508</v>
      </c>
      <c r="E309" s="190" t="s">
        <v>1177</v>
      </c>
      <c r="F309" s="191"/>
      <c r="G309" s="193" t="s">
        <v>2565</v>
      </c>
      <c r="H309" s="180"/>
    </row>
    <row r="310" spans="2:8" ht="130.5">
      <c r="B310" s="187" t="s">
        <v>1513</v>
      </c>
      <c r="C310" s="188" t="s">
        <v>2561</v>
      </c>
      <c r="D310" s="189" t="s">
        <v>1508</v>
      </c>
      <c r="E310" s="190" t="s">
        <v>1177</v>
      </c>
      <c r="F310" s="191"/>
      <c r="G310" s="193" t="s">
        <v>2566</v>
      </c>
      <c r="H310" s="180"/>
    </row>
    <row r="311" spans="2:8" ht="145">
      <c r="B311" s="187" t="s">
        <v>1516</v>
      </c>
      <c r="C311" s="188" t="s">
        <v>2562</v>
      </c>
      <c r="D311" s="189" t="s">
        <v>1508</v>
      </c>
      <c r="E311" s="190" t="s">
        <v>1177</v>
      </c>
      <c r="F311" s="191"/>
      <c r="G311" s="193" t="s">
        <v>2567</v>
      </c>
      <c r="H311" s="180"/>
    </row>
    <row r="312" spans="2:8" ht="130.5">
      <c r="B312" s="187" t="s">
        <v>1519</v>
      </c>
      <c r="C312" s="188" t="s">
        <v>2563</v>
      </c>
      <c r="D312" s="189" t="s">
        <v>1508</v>
      </c>
      <c r="E312" s="190" t="s">
        <v>1177</v>
      </c>
      <c r="F312" s="191"/>
      <c r="G312" s="193" t="s">
        <v>2568</v>
      </c>
      <c r="H312" s="180"/>
    </row>
    <row r="313" spans="2:8" ht="130.5">
      <c r="B313" s="187" t="s">
        <v>1522</v>
      </c>
      <c r="C313" s="188" t="s">
        <v>2569</v>
      </c>
      <c r="D313" s="189" t="s">
        <v>1111</v>
      </c>
      <c r="E313" s="190" t="s">
        <v>898</v>
      </c>
      <c r="F313" s="191"/>
      <c r="G313" s="193" t="s">
        <v>2570</v>
      </c>
      <c r="H313" s="180"/>
    </row>
    <row r="314" spans="2:8" ht="58">
      <c r="B314" s="187" t="s">
        <v>1525</v>
      </c>
      <c r="C314" s="188" t="s">
        <v>2571</v>
      </c>
      <c r="D314" s="189" t="s">
        <v>1058</v>
      </c>
      <c r="E314" s="190" t="s">
        <v>898</v>
      </c>
      <c r="F314" s="191"/>
      <c r="G314" s="193" t="s">
        <v>2572</v>
      </c>
      <c r="H314" s="180"/>
    </row>
    <row r="315" spans="2:8" ht="101.5">
      <c r="B315" s="187" t="s">
        <v>2042</v>
      </c>
      <c r="C315" s="188" t="s">
        <v>2573</v>
      </c>
      <c r="D315" s="189" t="s">
        <v>1111</v>
      </c>
      <c r="E315" s="190" t="s">
        <v>898</v>
      </c>
      <c r="F315" s="191"/>
      <c r="G315" s="193" t="s">
        <v>2574</v>
      </c>
      <c r="H315" s="180"/>
    </row>
    <row r="316" spans="2:8" ht="116">
      <c r="B316" s="187" t="s">
        <v>406</v>
      </c>
      <c r="C316" s="188" t="s">
        <v>2575</v>
      </c>
      <c r="D316" s="189" t="s">
        <v>897</v>
      </c>
      <c r="E316" s="190" t="s">
        <v>898</v>
      </c>
      <c r="F316" s="191"/>
      <c r="G316" s="193" t="s">
        <v>2576</v>
      </c>
      <c r="H316" s="180"/>
    </row>
    <row r="317" spans="2:8" ht="87">
      <c r="B317" s="187" t="s">
        <v>407</v>
      </c>
      <c r="C317" s="188" t="s">
        <v>2577</v>
      </c>
      <c r="D317" s="189" t="s">
        <v>1096</v>
      </c>
      <c r="E317" s="190" t="s">
        <v>898</v>
      </c>
      <c r="F317" s="191"/>
      <c r="G317" s="193" t="s">
        <v>2578</v>
      </c>
      <c r="H317" s="180"/>
    </row>
    <row r="318" spans="2:8" ht="101.5">
      <c r="B318" s="187" t="s">
        <v>408</v>
      </c>
      <c r="C318" s="188" t="s">
        <v>2579</v>
      </c>
      <c r="D318" s="189" t="s">
        <v>923</v>
      </c>
      <c r="E318" s="190" t="s">
        <v>1922</v>
      </c>
      <c r="F318" s="191"/>
      <c r="G318" s="193" t="s">
        <v>2580</v>
      </c>
      <c r="H318" s="180"/>
    </row>
    <row r="319" spans="2:8" ht="145">
      <c r="B319" s="187" t="s">
        <v>409</v>
      </c>
      <c r="C319" s="188" t="s">
        <v>2581</v>
      </c>
      <c r="D319" s="189" t="s">
        <v>897</v>
      </c>
      <c r="E319" s="190" t="s">
        <v>898</v>
      </c>
      <c r="F319" s="191"/>
      <c r="G319" s="193" t="s">
        <v>2582</v>
      </c>
      <c r="H319" s="180"/>
    </row>
    <row r="320" spans="2:8" ht="101.5">
      <c r="B320" s="187" t="s">
        <v>410</v>
      </c>
      <c r="C320" s="188" t="s">
        <v>2583</v>
      </c>
      <c r="D320" s="189" t="s">
        <v>897</v>
      </c>
      <c r="E320" s="190" t="s">
        <v>898</v>
      </c>
      <c r="F320" s="191"/>
      <c r="G320" s="193" t="s">
        <v>2584</v>
      </c>
      <c r="H320" s="180"/>
    </row>
    <row r="321" spans="2:8" ht="130.5">
      <c r="B321" s="187" t="s">
        <v>411</v>
      </c>
      <c r="C321" s="188" t="s">
        <v>2585</v>
      </c>
      <c r="D321" s="189" t="s">
        <v>1762</v>
      </c>
      <c r="E321" s="190" t="s">
        <v>898</v>
      </c>
      <c r="F321" s="191"/>
      <c r="G321" s="193" t="s">
        <v>2586</v>
      </c>
      <c r="H321" s="180"/>
    </row>
    <row r="322" spans="2:8" ht="87">
      <c r="B322" s="187" t="s">
        <v>2057</v>
      </c>
      <c r="C322" s="188" t="s">
        <v>2587</v>
      </c>
      <c r="D322" s="189" t="s">
        <v>1762</v>
      </c>
      <c r="E322" s="190" t="s">
        <v>898</v>
      </c>
      <c r="F322" s="191"/>
      <c r="G322" s="193" t="s">
        <v>2588</v>
      </c>
      <c r="H322" s="180"/>
    </row>
    <row r="323" spans="2:8" ht="130.5">
      <c r="B323" s="187" t="s">
        <v>412</v>
      </c>
      <c r="C323" s="188" t="s">
        <v>2589</v>
      </c>
      <c r="D323" s="189" t="s">
        <v>1756</v>
      </c>
      <c r="E323" s="190" t="s">
        <v>887</v>
      </c>
      <c r="F323" s="191"/>
      <c r="G323" s="193" t="s">
        <v>5800</v>
      </c>
      <c r="H323" s="180"/>
    </row>
    <row r="324" spans="2:8" ht="101.5">
      <c r="B324" s="187" t="s">
        <v>413</v>
      </c>
      <c r="C324" s="188" t="s">
        <v>2590</v>
      </c>
      <c r="D324" s="189" t="s">
        <v>886</v>
      </c>
      <c r="E324" s="190" t="s">
        <v>887</v>
      </c>
      <c r="F324" s="191"/>
      <c r="G324" s="193" t="s">
        <v>1870</v>
      </c>
      <c r="H324" s="180"/>
    </row>
    <row r="325" spans="2:8" ht="130.5">
      <c r="B325" s="187" t="s">
        <v>414</v>
      </c>
      <c r="C325" s="188" t="s">
        <v>2591</v>
      </c>
      <c r="D325" s="189" t="s">
        <v>1757</v>
      </c>
      <c r="E325" s="190" t="s">
        <v>887</v>
      </c>
      <c r="F325" s="191"/>
      <c r="G325" s="193" t="s">
        <v>5801</v>
      </c>
      <c r="H325" s="180"/>
    </row>
    <row r="326" spans="2:8" ht="145">
      <c r="B326" s="187" t="s">
        <v>415</v>
      </c>
      <c r="C326" s="188" t="s">
        <v>2592</v>
      </c>
      <c r="D326" s="189" t="s">
        <v>1055</v>
      </c>
      <c r="E326" s="190" t="s">
        <v>887</v>
      </c>
      <c r="F326" s="191"/>
      <c r="G326" s="193" t="s">
        <v>5802</v>
      </c>
      <c r="H326" s="180"/>
    </row>
    <row r="327" spans="2:8">
      <c r="B327" s="187" t="s">
        <v>249</v>
      </c>
      <c r="C327" s="188" t="s">
        <v>2593</v>
      </c>
      <c r="D327" s="189" t="s">
        <v>917</v>
      </c>
      <c r="E327" s="190" t="s">
        <v>918</v>
      </c>
      <c r="F327" s="191"/>
      <c r="G327" s="193" t="s">
        <v>1832</v>
      </c>
      <c r="H327" s="180"/>
    </row>
    <row r="328" spans="2:8" ht="116">
      <c r="B328" s="187" t="s">
        <v>2072</v>
      </c>
      <c r="C328" s="188" t="s">
        <v>2594</v>
      </c>
      <c r="D328" s="189" t="s">
        <v>919</v>
      </c>
      <c r="E328" s="190" t="s">
        <v>1922</v>
      </c>
      <c r="F328" s="191"/>
      <c r="G328" s="236" t="s">
        <v>2595</v>
      </c>
      <c r="H328" s="180"/>
    </row>
    <row r="329" spans="2:8" ht="116">
      <c r="B329" s="187" t="s">
        <v>2075</v>
      </c>
      <c r="C329" s="188" t="s">
        <v>27</v>
      </c>
      <c r="D329" s="189" t="s">
        <v>919</v>
      </c>
      <c r="E329" s="190" t="s">
        <v>1922</v>
      </c>
      <c r="F329" s="191"/>
      <c r="G329" s="193" t="s">
        <v>2596</v>
      </c>
      <c r="H329" s="180"/>
    </row>
    <row r="330" spans="2:8" ht="116">
      <c r="B330" s="187" t="s">
        <v>2077</v>
      </c>
      <c r="C330" s="188" t="s">
        <v>28</v>
      </c>
      <c r="D330" s="189" t="s">
        <v>919</v>
      </c>
      <c r="E330" s="190" t="s">
        <v>1922</v>
      </c>
      <c r="F330" s="191"/>
      <c r="G330" s="193" t="s">
        <v>2597</v>
      </c>
      <c r="H330" s="180"/>
    </row>
    <row r="331" spans="2:8" ht="72.5">
      <c r="B331" s="187" t="s">
        <v>2079</v>
      </c>
      <c r="C331" s="188" t="s">
        <v>29</v>
      </c>
      <c r="D331" s="189" t="s">
        <v>919</v>
      </c>
      <c r="E331" s="190" t="s">
        <v>898</v>
      </c>
      <c r="F331" s="191"/>
      <c r="G331" s="230" t="s">
        <v>2598</v>
      </c>
      <c r="H331" s="180"/>
    </row>
    <row r="332" spans="2:8" ht="101.5">
      <c r="B332" s="187" t="s">
        <v>2081</v>
      </c>
      <c r="C332" s="188" t="s">
        <v>30</v>
      </c>
      <c r="D332" s="189" t="s">
        <v>919</v>
      </c>
      <c r="E332" s="190" t="s">
        <v>1177</v>
      </c>
      <c r="F332" s="191"/>
      <c r="G332" s="193" t="s">
        <v>2599</v>
      </c>
      <c r="H332" s="180"/>
    </row>
    <row r="333" spans="2:8" ht="101.5">
      <c r="B333" s="187" t="s">
        <v>2083</v>
      </c>
      <c r="C333" s="188" t="s">
        <v>31</v>
      </c>
      <c r="D333" s="189" t="s">
        <v>919</v>
      </c>
      <c r="E333" s="190" t="s">
        <v>1177</v>
      </c>
      <c r="F333" s="191"/>
      <c r="G333" s="193" t="s">
        <v>2600</v>
      </c>
      <c r="H333" s="180"/>
    </row>
    <row r="334" spans="2:8" ht="101.5">
      <c r="B334" s="187" t="s">
        <v>2085</v>
      </c>
      <c r="C334" s="188" t="s">
        <v>32</v>
      </c>
      <c r="D334" s="189" t="s">
        <v>919</v>
      </c>
      <c r="E334" s="190" t="s">
        <v>1177</v>
      </c>
      <c r="F334" s="191"/>
      <c r="G334" s="193" t="s">
        <v>2601</v>
      </c>
      <c r="H334" s="180"/>
    </row>
    <row r="335" spans="2:8" ht="101.5">
      <c r="B335" s="187" t="s">
        <v>2087</v>
      </c>
      <c r="C335" s="188" t="s">
        <v>33</v>
      </c>
      <c r="D335" s="189" t="s">
        <v>919</v>
      </c>
      <c r="E335" s="190" t="s">
        <v>1177</v>
      </c>
      <c r="F335" s="191"/>
      <c r="G335" s="193" t="s">
        <v>2602</v>
      </c>
      <c r="H335" s="180"/>
    </row>
    <row r="336" spans="2:8" ht="101.5">
      <c r="B336" s="187" t="s">
        <v>2089</v>
      </c>
      <c r="C336" s="188" t="s">
        <v>34</v>
      </c>
      <c r="D336" s="189" t="s">
        <v>919</v>
      </c>
      <c r="E336" s="190" t="s">
        <v>1177</v>
      </c>
      <c r="F336" s="191"/>
      <c r="G336" s="193" t="s">
        <v>2603</v>
      </c>
      <c r="H336" s="180"/>
    </row>
    <row r="337" spans="1:8" ht="87">
      <c r="B337" s="187" t="s">
        <v>2091</v>
      </c>
      <c r="C337" s="188" t="s">
        <v>35</v>
      </c>
      <c r="D337" s="189" t="s">
        <v>919</v>
      </c>
      <c r="E337" s="190" t="s">
        <v>898</v>
      </c>
      <c r="F337" s="191"/>
      <c r="G337" s="193" t="s">
        <v>2604</v>
      </c>
      <c r="H337" s="180"/>
    </row>
    <row r="338" spans="1:8" ht="73" thickBot="1">
      <c r="B338" s="187" t="s">
        <v>2093</v>
      </c>
      <c r="C338" s="188" t="s">
        <v>36</v>
      </c>
      <c r="D338" s="189" t="s">
        <v>919</v>
      </c>
      <c r="E338" s="190" t="s">
        <v>898</v>
      </c>
      <c r="F338" s="191"/>
      <c r="G338" s="193" t="s">
        <v>1871</v>
      </c>
      <c r="H338" s="180"/>
    </row>
    <row r="339" spans="1:8" s="42" customFormat="1" ht="20.149999999999999" customHeight="1" thickBot="1">
      <c r="A339" s="6"/>
      <c r="B339" s="177" t="s">
        <v>1766</v>
      </c>
      <c r="C339" s="178"/>
      <c r="D339" s="178"/>
      <c r="E339" s="178"/>
      <c r="F339" s="178"/>
      <c r="G339" s="179"/>
      <c r="H339" s="180"/>
    </row>
    <row r="340" spans="1:8" ht="29">
      <c r="B340" s="181" t="s">
        <v>416</v>
      </c>
      <c r="C340" s="182" t="s">
        <v>2605</v>
      </c>
      <c r="D340" s="183" t="s">
        <v>897</v>
      </c>
      <c r="E340" s="184" t="s">
        <v>898</v>
      </c>
      <c r="F340" s="185"/>
      <c r="G340" s="186" t="s">
        <v>1798</v>
      </c>
      <c r="H340" s="180"/>
    </row>
    <row r="341" spans="1:8" ht="16.5" thickBot="1">
      <c r="B341" s="187" t="s">
        <v>417</v>
      </c>
      <c r="C341" s="188" t="s">
        <v>2606</v>
      </c>
      <c r="D341" s="189" t="s">
        <v>1768</v>
      </c>
      <c r="E341" s="190" t="s">
        <v>918</v>
      </c>
      <c r="F341" s="191"/>
      <c r="G341" s="193"/>
      <c r="H341" s="180"/>
    </row>
    <row r="342" spans="1:8" ht="16.5" thickBot="1">
      <c r="B342" s="177" t="s">
        <v>1847</v>
      </c>
      <c r="C342" s="178"/>
      <c r="D342" s="178"/>
      <c r="E342" s="178"/>
      <c r="F342" s="178"/>
      <c r="G342" s="179"/>
      <c r="H342" s="180"/>
    </row>
    <row r="343" spans="1:8" ht="58">
      <c r="B343" s="187" t="s">
        <v>2607</v>
      </c>
      <c r="C343" s="188" t="s">
        <v>14</v>
      </c>
      <c r="D343" s="228" t="s">
        <v>1096</v>
      </c>
      <c r="E343" s="229" t="s">
        <v>1764</v>
      </c>
      <c r="F343" s="191"/>
      <c r="G343" s="193" t="s">
        <v>2608</v>
      </c>
      <c r="H343" s="180"/>
    </row>
    <row r="344" spans="1:8" ht="188.5">
      <c r="B344" s="187" t="s">
        <v>2609</v>
      </c>
      <c r="C344" s="188" t="s">
        <v>15</v>
      </c>
      <c r="D344" s="189" t="s">
        <v>1111</v>
      </c>
      <c r="E344" s="190" t="s">
        <v>1764</v>
      </c>
      <c r="F344" s="191"/>
      <c r="G344" s="193" t="s">
        <v>2610</v>
      </c>
      <c r="H344" s="180"/>
    </row>
    <row r="345" spans="1:8" ht="116">
      <c r="B345" s="187" t="s">
        <v>68</v>
      </c>
      <c r="C345" s="188" t="s">
        <v>77</v>
      </c>
      <c r="D345" s="189" t="s">
        <v>1054</v>
      </c>
      <c r="E345" s="190" t="s">
        <v>2105</v>
      </c>
      <c r="F345" s="191"/>
      <c r="G345" s="193" t="s">
        <v>2611</v>
      </c>
      <c r="H345" s="180"/>
    </row>
    <row r="346" spans="1:8" ht="72.5">
      <c r="B346" s="187" t="s">
        <v>2612</v>
      </c>
      <c r="C346" s="188" t="s">
        <v>16</v>
      </c>
      <c r="D346" s="189" t="s">
        <v>1763</v>
      </c>
      <c r="E346" s="190" t="s">
        <v>1836</v>
      </c>
      <c r="F346" s="191"/>
      <c r="G346" s="193" t="s">
        <v>2613</v>
      </c>
      <c r="H346" s="180"/>
    </row>
    <row r="347" spans="1:8" ht="87.5" thickBot="1">
      <c r="B347" s="187" t="s">
        <v>2614</v>
      </c>
      <c r="C347" s="188" t="s">
        <v>17</v>
      </c>
      <c r="D347" s="189" t="s">
        <v>1763</v>
      </c>
      <c r="E347" s="190" t="s">
        <v>1836</v>
      </c>
      <c r="F347" s="191"/>
      <c r="G347" s="193" t="s">
        <v>2615</v>
      </c>
      <c r="H347" s="180"/>
    </row>
    <row r="348" spans="1:8" s="42" customFormat="1" ht="20.149999999999999" customHeight="1" thickBot="1">
      <c r="A348" s="6"/>
      <c r="B348" s="177" t="s">
        <v>1769</v>
      </c>
      <c r="C348" s="178"/>
      <c r="D348" s="178"/>
      <c r="E348" s="178"/>
      <c r="F348" s="178"/>
      <c r="G348" s="179"/>
      <c r="H348" s="180"/>
    </row>
    <row r="349" spans="1:8" ht="43.5">
      <c r="B349" s="187" t="s">
        <v>2110</v>
      </c>
      <c r="C349" s="188" t="s">
        <v>2616</v>
      </c>
      <c r="D349" s="228" t="s">
        <v>1096</v>
      </c>
      <c r="E349" s="229" t="s">
        <v>898</v>
      </c>
      <c r="F349" s="191"/>
      <c r="G349" s="193" t="s">
        <v>2617</v>
      </c>
      <c r="H349" s="180"/>
    </row>
    <row r="350" spans="1:8" ht="72.5">
      <c r="B350" s="187" t="s">
        <v>2112</v>
      </c>
      <c r="C350" s="188" t="s">
        <v>2618</v>
      </c>
      <c r="D350" s="189" t="s">
        <v>1756</v>
      </c>
      <c r="E350" s="190" t="s">
        <v>1471</v>
      </c>
      <c r="F350" s="191"/>
      <c r="G350" s="193" t="s">
        <v>2619</v>
      </c>
      <c r="H350" s="180"/>
    </row>
    <row r="351" spans="1:8" ht="101.5">
      <c r="B351" s="187" t="s">
        <v>2114</v>
      </c>
      <c r="C351" s="188" t="s">
        <v>2620</v>
      </c>
      <c r="D351" s="189" t="s">
        <v>1757</v>
      </c>
      <c r="E351" s="190" t="s">
        <v>1471</v>
      </c>
      <c r="F351" s="191"/>
      <c r="G351" s="193" t="s">
        <v>2621</v>
      </c>
      <c r="H351" s="180"/>
    </row>
    <row r="352" spans="1:8" ht="130.5">
      <c r="B352" s="187" t="s">
        <v>92</v>
      </c>
      <c r="C352" s="188" t="s">
        <v>2622</v>
      </c>
      <c r="D352" s="189" t="s">
        <v>1055</v>
      </c>
      <c r="E352" s="190" t="s">
        <v>1839</v>
      </c>
      <c r="F352" s="191"/>
      <c r="G352" s="193" t="s">
        <v>2623</v>
      </c>
      <c r="H352" s="180"/>
    </row>
    <row r="353" spans="2:8" ht="130.5">
      <c r="B353" s="187" t="s">
        <v>1801</v>
      </c>
      <c r="C353" s="188" t="s">
        <v>2624</v>
      </c>
      <c r="D353" s="189" t="s">
        <v>961</v>
      </c>
      <c r="E353" s="190" t="s">
        <v>887</v>
      </c>
      <c r="F353" s="191"/>
      <c r="G353" s="193" t="s">
        <v>2625</v>
      </c>
      <c r="H353" s="180"/>
    </row>
    <row r="354" spans="2:8" ht="72.5">
      <c r="B354" s="187" t="s">
        <v>2118</v>
      </c>
      <c r="C354" s="188" t="s">
        <v>2626</v>
      </c>
      <c r="D354" s="189" t="s">
        <v>897</v>
      </c>
      <c r="E354" s="190" t="s">
        <v>898</v>
      </c>
      <c r="F354" s="191"/>
      <c r="G354" s="193" t="s">
        <v>1872</v>
      </c>
      <c r="H354" s="180"/>
    </row>
    <row r="355" spans="2:8" ht="87">
      <c r="B355" s="187" t="s">
        <v>2120</v>
      </c>
      <c r="C355" s="188" t="s">
        <v>2627</v>
      </c>
      <c r="D355" s="189" t="s">
        <v>1096</v>
      </c>
      <c r="E355" s="190" t="s">
        <v>898</v>
      </c>
      <c r="F355" s="191"/>
      <c r="G355" s="193" t="s">
        <v>2628</v>
      </c>
      <c r="H355" s="180"/>
    </row>
    <row r="356" spans="2:8" ht="58">
      <c r="B356" s="187" t="s">
        <v>2122</v>
      </c>
      <c r="C356" s="188" t="s">
        <v>2629</v>
      </c>
      <c r="D356" s="189" t="s">
        <v>923</v>
      </c>
      <c r="E356" s="190" t="s">
        <v>1922</v>
      </c>
      <c r="F356" s="191"/>
      <c r="G356" s="193" t="s">
        <v>2630</v>
      </c>
      <c r="H356" s="180"/>
    </row>
    <row r="357" spans="2:8" ht="87">
      <c r="B357" s="187" t="s">
        <v>2124</v>
      </c>
      <c r="C357" s="188" t="s">
        <v>2631</v>
      </c>
      <c r="D357" s="189" t="s">
        <v>1762</v>
      </c>
      <c r="E357" s="190" t="s">
        <v>898</v>
      </c>
      <c r="F357" s="191"/>
      <c r="G357" s="193" t="s">
        <v>1873</v>
      </c>
      <c r="H357" s="180"/>
    </row>
    <row r="358" spans="2:8" ht="87.5" thickBot="1">
      <c r="B358" s="187" t="s">
        <v>2126</v>
      </c>
      <c r="C358" s="188" t="s">
        <v>2632</v>
      </c>
      <c r="D358" s="189" t="s">
        <v>1762</v>
      </c>
      <c r="E358" s="190" t="s">
        <v>898</v>
      </c>
      <c r="F358" s="191"/>
      <c r="G358" s="193" t="s">
        <v>2633</v>
      </c>
      <c r="H358" s="180"/>
    </row>
    <row r="359" spans="2:8" ht="20.149999999999999" customHeight="1" thickBot="1">
      <c r="B359" s="177" t="s">
        <v>1874</v>
      </c>
      <c r="C359" s="178"/>
      <c r="D359" s="178"/>
      <c r="E359" s="178"/>
      <c r="F359" s="178"/>
      <c r="G359" s="179"/>
      <c r="H359" s="180"/>
    </row>
    <row r="360" spans="2:8" ht="72.5">
      <c r="B360" s="181" t="s">
        <v>376</v>
      </c>
      <c r="C360" s="182" t="s">
        <v>382</v>
      </c>
      <c r="D360" s="183" t="s">
        <v>1096</v>
      </c>
      <c r="E360" s="184" t="s">
        <v>972</v>
      </c>
      <c r="F360" s="185" t="s">
        <v>1545</v>
      </c>
      <c r="G360" s="186" t="s">
        <v>2634</v>
      </c>
      <c r="H360" s="180"/>
    </row>
    <row r="361" spans="2:8" ht="72.5">
      <c r="B361" s="187" t="s">
        <v>377</v>
      </c>
      <c r="C361" s="188" t="s">
        <v>383</v>
      </c>
      <c r="D361" s="189" t="s">
        <v>1838</v>
      </c>
      <c r="E361" s="190" t="s">
        <v>1386</v>
      </c>
      <c r="F361" s="191" t="s">
        <v>1545</v>
      </c>
      <c r="G361" s="193" t="s">
        <v>2635</v>
      </c>
      <c r="H361" s="180"/>
    </row>
    <row r="362" spans="2:8" ht="72.5">
      <c r="B362" s="187" t="s">
        <v>384</v>
      </c>
      <c r="C362" s="188" t="s">
        <v>385</v>
      </c>
      <c r="D362" s="189" t="s">
        <v>1753</v>
      </c>
      <c r="E362" s="190" t="s">
        <v>973</v>
      </c>
      <c r="F362" s="191"/>
      <c r="G362" s="193" t="s">
        <v>2636</v>
      </c>
      <c r="H362" s="180"/>
    </row>
    <row r="363" spans="2:8" ht="58">
      <c r="B363" s="187" t="s">
        <v>386</v>
      </c>
      <c r="C363" s="188" t="s">
        <v>387</v>
      </c>
      <c r="D363" s="189" t="s">
        <v>1055</v>
      </c>
      <c r="E363" s="190" t="s">
        <v>1386</v>
      </c>
      <c r="F363" s="191"/>
      <c r="G363" s="205" t="s">
        <v>2637</v>
      </c>
      <c r="H363" s="180"/>
    </row>
    <row r="364" spans="2:8">
      <c r="B364" s="187" t="s">
        <v>388</v>
      </c>
      <c r="C364" s="188" t="s">
        <v>389</v>
      </c>
      <c r="D364" s="189" t="s">
        <v>1756</v>
      </c>
      <c r="E364" s="190" t="s">
        <v>1386</v>
      </c>
      <c r="F364" s="191"/>
      <c r="G364" s="206"/>
      <c r="H364" s="180"/>
    </row>
    <row r="365" spans="2:8">
      <c r="B365" s="187" t="s">
        <v>378</v>
      </c>
      <c r="C365" s="188" t="s">
        <v>390</v>
      </c>
      <c r="D365" s="189" t="s">
        <v>1761</v>
      </c>
      <c r="E365" s="190" t="s">
        <v>1386</v>
      </c>
      <c r="F365" s="191"/>
      <c r="G365" s="206"/>
      <c r="H365" s="180"/>
    </row>
    <row r="366" spans="2:8">
      <c r="B366" s="187" t="s">
        <v>379</v>
      </c>
      <c r="C366" s="188" t="s">
        <v>391</v>
      </c>
      <c r="D366" s="189" t="s">
        <v>1118</v>
      </c>
      <c r="E366" s="190" t="s">
        <v>972</v>
      </c>
      <c r="F366" s="191"/>
      <c r="G366" s="230"/>
      <c r="H366" s="180"/>
    </row>
    <row r="367" spans="2:8" ht="29.5" thickBot="1">
      <c r="B367" s="187" t="s">
        <v>1876</v>
      </c>
      <c r="C367" s="188" t="s">
        <v>392</v>
      </c>
      <c r="D367" s="189" t="s">
        <v>1762</v>
      </c>
      <c r="E367" s="190" t="s">
        <v>898</v>
      </c>
      <c r="F367" s="191"/>
      <c r="G367" s="193" t="s">
        <v>1877</v>
      </c>
      <c r="H367" s="180"/>
    </row>
    <row r="368" spans="2:8">
      <c r="B368" s="239"/>
      <c r="C368" s="240"/>
      <c r="D368" s="241"/>
      <c r="E368" s="203"/>
      <c r="F368" s="203"/>
      <c r="G368" s="243"/>
      <c r="H368" s="244"/>
    </row>
    <row r="369" spans="1:8" ht="16.5" thickBot="1">
      <c r="B369" s="245"/>
      <c r="C369" s="246"/>
      <c r="D369" s="247"/>
      <c r="E369" s="248"/>
      <c r="F369" s="248"/>
      <c r="G369" s="250"/>
      <c r="H369" s="244"/>
    </row>
    <row r="370" spans="1:8" ht="17.5">
      <c r="A370" s="162"/>
      <c r="B370" s="294" t="s">
        <v>2639</v>
      </c>
      <c r="C370" s="295"/>
      <c r="D370" s="295"/>
      <c r="E370" s="295"/>
      <c r="F370" s="295"/>
      <c r="G370" s="255"/>
      <c r="H370" s="180"/>
    </row>
    <row r="371" spans="1:8">
      <c r="A371" s="162"/>
      <c r="B371" s="297" t="s">
        <v>1878</v>
      </c>
      <c r="C371" s="298"/>
      <c r="D371" s="298"/>
      <c r="E371" s="298"/>
      <c r="F371" s="298"/>
      <c r="G371" s="255"/>
      <c r="H371" s="180"/>
    </row>
    <row r="372" spans="1:8">
      <c r="A372" s="162"/>
      <c r="B372" s="297" t="s">
        <v>2640</v>
      </c>
      <c r="C372" s="298" t="s">
        <v>2641</v>
      </c>
      <c r="D372" s="172"/>
      <c r="E372" s="298"/>
      <c r="F372" s="298"/>
      <c r="G372" s="255"/>
      <c r="H372" s="180"/>
    </row>
    <row r="373" spans="1:8">
      <c r="A373" s="162"/>
      <c r="B373" s="297" t="s">
        <v>2642</v>
      </c>
      <c r="C373" s="316"/>
      <c r="D373" s="298"/>
      <c r="E373" s="298"/>
      <c r="F373" s="298"/>
      <c r="G373" s="255"/>
      <c r="H373" s="180"/>
    </row>
    <row r="374" spans="1:8">
      <c r="A374" s="162"/>
      <c r="B374" s="297" t="s">
        <v>2643</v>
      </c>
      <c r="C374" s="316"/>
      <c r="D374" s="298"/>
      <c r="E374" s="298"/>
      <c r="F374" s="298"/>
      <c r="G374" s="255"/>
      <c r="H374" s="180"/>
    </row>
    <row r="375" spans="1:8">
      <c r="A375" s="162"/>
      <c r="B375" s="297" t="s">
        <v>2644</v>
      </c>
      <c r="C375" s="316"/>
      <c r="D375" s="298"/>
      <c r="E375" s="298"/>
      <c r="F375" s="298"/>
      <c r="G375" s="255"/>
      <c r="H375" s="180"/>
    </row>
    <row r="376" spans="1:8">
      <c r="A376" s="162"/>
      <c r="B376" s="297" t="s">
        <v>1880</v>
      </c>
      <c r="C376" s="316"/>
      <c r="D376" s="298"/>
      <c r="E376" s="298"/>
      <c r="F376" s="298"/>
      <c r="G376" s="255"/>
      <c r="H376" s="180"/>
    </row>
    <row r="377" spans="1:8">
      <c r="A377" s="162"/>
      <c r="B377" s="297" t="s">
        <v>1881</v>
      </c>
      <c r="C377" s="316"/>
      <c r="D377" s="298"/>
      <c r="E377" s="298"/>
      <c r="F377" s="298"/>
      <c r="G377" s="255"/>
      <c r="H377" s="180"/>
    </row>
    <row r="378" spans="1:8">
      <c r="A378" s="162"/>
      <c r="B378" s="297" t="s">
        <v>2645</v>
      </c>
      <c r="C378" s="298"/>
      <c r="D378" s="298"/>
      <c r="E378" s="298"/>
      <c r="F378" s="298"/>
      <c r="G378" s="255"/>
      <c r="H378" s="180"/>
    </row>
    <row r="379" spans="1:8">
      <c r="B379" s="297" t="s">
        <v>2646</v>
      </c>
      <c r="C379" s="298"/>
      <c r="D379" s="298"/>
      <c r="E379" s="298"/>
      <c r="F379" s="298"/>
      <c r="G379" s="255"/>
      <c r="H379" s="180"/>
    </row>
    <row r="380" spans="1:8">
      <c r="A380" s="162"/>
      <c r="B380" s="297" t="s">
        <v>2647</v>
      </c>
      <c r="C380" s="298"/>
      <c r="D380" s="298"/>
      <c r="E380" s="298"/>
      <c r="F380" s="298"/>
      <c r="G380" s="255"/>
      <c r="H380" s="180"/>
    </row>
    <row r="381" spans="1:8">
      <c r="A381" s="162"/>
      <c r="B381" s="297" t="s">
        <v>2648</v>
      </c>
      <c r="C381" s="298"/>
      <c r="D381" s="298"/>
      <c r="E381" s="298"/>
      <c r="F381" s="298"/>
      <c r="G381" s="255"/>
      <c r="H381" s="180"/>
    </row>
    <row r="382" spans="1:8">
      <c r="A382" s="162"/>
      <c r="B382" s="297" t="s">
        <v>2649</v>
      </c>
      <c r="C382" s="298"/>
      <c r="D382" s="298"/>
      <c r="E382" s="298"/>
      <c r="F382" s="298"/>
      <c r="G382" s="255"/>
      <c r="H382" s="180"/>
    </row>
    <row r="383" spans="1:8">
      <c r="A383" s="162"/>
      <c r="B383" s="297"/>
      <c r="C383" s="298"/>
      <c r="D383" s="298"/>
      <c r="E383" s="298"/>
      <c r="F383" s="298"/>
      <c r="G383" s="255"/>
      <c r="H383" s="180"/>
    </row>
    <row r="384" spans="1:8" ht="17.5">
      <c r="A384" s="162"/>
      <c r="B384" s="294" t="s">
        <v>1771</v>
      </c>
      <c r="C384" s="295"/>
      <c r="D384" s="295"/>
      <c r="E384" s="295"/>
      <c r="F384" s="295"/>
      <c r="G384" s="255"/>
      <c r="H384" s="180"/>
    </row>
    <row r="385" spans="1:8">
      <c r="A385" s="162"/>
      <c r="B385" s="297" t="s">
        <v>2128</v>
      </c>
      <c r="C385" s="298"/>
      <c r="D385" s="298"/>
      <c r="E385" s="298"/>
      <c r="F385" s="298"/>
      <c r="G385" s="255"/>
      <c r="H385" s="180"/>
    </row>
    <row r="386" spans="1:8">
      <c r="A386" s="162"/>
      <c r="B386" s="297" t="s">
        <v>1772</v>
      </c>
      <c r="C386" s="298"/>
      <c r="D386" s="298"/>
      <c r="E386" s="298"/>
      <c r="F386" s="298"/>
      <c r="G386" s="255"/>
      <c r="H386" s="180"/>
    </row>
    <row r="387" spans="1:8">
      <c r="A387" s="162"/>
      <c r="B387" s="297" t="s">
        <v>1773</v>
      </c>
      <c r="C387" s="298"/>
      <c r="D387" s="298"/>
      <c r="E387" s="298"/>
      <c r="F387" s="298"/>
      <c r="G387" s="255"/>
      <c r="H387" s="180"/>
    </row>
    <row r="388" spans="1:8">
      <c r="A388" s="162"/>
      <c r="B388" s="297" t="s">
        <v>1774</v>
      </c>
      <c r="C388" s="298"/>
      <c r="D388" s="298"/>
      <c r="E388" s="298"/>
      <c r="F388" s="298"/>
      <c r="G388" s="255"/>
      <c r="H388" s="180"/>
    </row>
    <row r="389" spans="1:8">
      <c r="A389" s="162"/>
      <c r="B389" s="297" t="s">
        <v>1775</v>
      </c>
      <c r="C389" s="298"/>
      <c r="D389" s="298"/>
      <c r="E389" s="298"/>
      <c r="F389" s="298"/>
      <c r="G389" s="255"/>
      <c r="H389" s="180"/>
    </row>
    <row r="390" spans="1:8">
      <c r="A390" s="162"/>
      <c r="B390" s="297" t="s">
        <v>1776</v>
      </c>
      <c r="C390" s="298"/>
      <c r="D390" s="298"/>
      <c r="E390" s="298"/>
      <c r="F390" s="298"/>
      <c r="G390" s="255"/>
      <c r="H390" s="180"/>
    </row>
    <row r="391" spans="1:8">
      <c r="A391" s="162"/>
      <c r="B391" s="297" t="s">
        <v>1777</v>
      </c>
      <c r="C391" s="298"/>
      <c r="D391" s="298"/>
      <c r="E391" s="298"/>
      <c r="F391" s="298"/>
      <c r="G391" s="255"/>
      <c r="H391" s="180"/>
    </row>
    <row r="392" spans="1:8">
      <c r="A392" s="162"/>
      <c r="B392" s="297"/>
      <c r="C392" s="298"/>
      <c r="D392" s="298"/>
      <c r="E392" s="298"/>
      <c r="F392" s="298"/>
      <c r="G392" s="255"/>
      <c r="H392" s="180"/>
    </row>
    <row r="393" spans="1:8">
      <c r="A393" s="162"/>
      <c r="B393" s="297" t="s">
        <v>1778</v>
      </c>
      <c r="C393" s="298"/>
      <c r="D393" s="298"/>
      <c r="E393" s="298"/>
      <c r="F393" s="298"/>
      <c r="G393" s="255"/>
      <c r="H393" s="180"/>
    </row>
    <row r="394" spans="1:8">
      <c r="A394" s="162"/>
      <c r="B394" s="297"/>
      <c r="C394" s="298"/>
      <c r="D394" s="298"/>
      <c r="E394" s="298"/>
      <c r="F394" s="298"/>
      <c r="G394" s="255"/>
      <c r="H394" s="180"/>
    </row>
    <row r="395" spans="1:8">
      <c r="A395" s="162"/>
      <c r="B395" s="297" t="s">
        <v>2650</v>
      </c>
      <c r="C395" s="298"/>
      <c r="D395" s="298"/>
      <c r="E395" s="298"/>
      <c r="F395" s="298"/>
      <c r="G395" s="255"/>
      <c r="H395" s="180"/>
    </row>
    <row r="396" spans="1:8">
      <c r="A396" s="162"/>
      <c r="B396" s="297" t="s">
        <v>2651</v>
      </c>
      <c r="C396" s="298"/>
      <c r="D396" s="298"/>
      <c r="E396" s="298"/>
      <c r="F396" s="298"/>
      <c r="G396" s="255"/>
      <c r="H396" s="180"/>
    </row>
    <row r="397" spans="1:8">
      <c r="A397" s="162"/>
      <c r="B397" s="297"/>
      <c r="C397" s="298"/>
      <c r="D397" s="298"/>
      <c r="E397" s="298"/>
      <c r="F397" s="298"/>
      <c r="G397" s="255"/>
      <c r="H397" s="180"/>
    </row>
    <row r="398" spans="1:8" ht="17.5">
      <c r="A398" s="162"/>
      <c r="B398" s="294" t="s">
        <v>2652</v>
      </c>
      <c r="C398" s="295"/>
      <c r="D398" s="295"/>
      <c r="E398" s="295"/>
      <c r="F398" s="295"/>
      <c r="G398" s="255"/>
      <c r="H398" s="180"/>
    </row>
    <row r="399" spans="1:8">
      <c r="A399" s="162"/>
      <c r="B399" s="297" t="s">
        <v>2653</v>
      </c>
      <c r="C399" s="298"/>
      <c r="D399" s="298"/>
      <c r="E399" s="298"/>
      <c r="F399" s="298"/>
      <c r="G399" s="255"/>
      <c r="H399" s="180"/>
    </row>
    <row r="400" spans="1:8">
      <c r="A400" s="162"/>
      <c r="B400" s="297" t="s">
        <v>1647</v>
      </c>
      <c r="C400" s="298"/>
      <c r="D400" s="298"/>
      <c r="E400" s="298"/>
      <c r="F400" s="298"/>
      <c r="G400" s="255"/>
      <c r="H400" s="180"/>
    </row>
    <row r="401" spans="1:8">
      <c r="A401" s="162"/>
      <c r="B401" s="297" t="s">
        <v>2654</v>
      </c>
      <c r="C401" s="298"/>
      <c r="D401" s="298"/>
      <c r="E401" s="298"/>
      <c r="F401" s="298"/>
      <c r="G401" s="255"/>
      <c r="H401" s="180"/>
    </row>
    <row r="402" spans="1:8">
      <c r="A402" s="162"/>
      <c r="B402" s="297" t="s">
        <v>2655</v>
      </c>
      <c r="C402" s="298"/>
      <c r="D402" s="298"/>
      <c r="E402" s="298"/>
      <c r="F402" s="298"/>
      <c r="G402" s="255"/>
      <c r="H402" s="180"/>
    </row>
    <row r="403" spans="1:8">
      <c r="A403" s="162"/>
      <c r="B403" s="297" t="s">
        <v>2656</v>
      </c>
      <c r="C403" s="298"/>
      <c r="D403" s="298"/>
      <c r="E403" s="298"/>
      <c r="F403" s="298"/>
      <c r="G403" s="255"/>
      <c r="H403" s="180"/>
    </row>
    <row r="404" spans="1:8">
      <c r="A404" s="162"/>
      <c r="B404" s="297"/>
      <c r="C404" s="298"/>
      <c r="D404" s="298"/>
      <c r="E404" s="298"/>
      <c r="F404" s="298"/>
      <c r="G404" s="255"/>
      <c r="H404" s="180"/>
    </row>
    <row r="405" spans="1:8">
      <c r="A405" s="162"/>
      <c r="B405" s="297" t="s">
        <v>2657</v>
      </c>
      <c r="C405" s="298"/>
      <c r="D405" s="298"/>
      <c r="E405" s="298"/>
      <c r="F405" s="298"/>
      <c r="G405" s="255"/>
      <c r="H405" s="180"/>
    </row>
    <row r="406" spans="1:8">
      <c r="A406" s="162"/>
      <c r="B406" s="297"/>
      <c r="C406" s="298"/>
      <c r="D406" s="298"/>
      <c r="E406" s="298"/>
      <c r="F406" s="298"/>
      <c r="G406" s="255"/>
      <c r="H406" s="180"/>
    </row>
    <row r="407" spans="1:8">
      <c r="A407" s="162"/>
      <c r="B407" s="297" t="s">
        <v>2658</v>
      </c>
      <c r="C407" s="298"/>
      <c r="D407" s="298"/>
      <c r="E407" s="298"/>
      <c r="F407" s="298"/>
      <c r="G407" s="255"/>
      <c r="H407" s="180"/>
    </row>
    <row r="408" spans="1:8">
      <c r="A408" s="162"/>
      <c r="B408" s="297" t="s">
        <v>2659</v>
      </c>
      <c r="C408" s="298"/>
      <c r="D408" s="298"/>
      <c r="E408" s="298"/>
      <c r="F408" s="298"/>
      <c r="G408" s="255"/>
      <c r="H408" s="180"/>
    </row>
    <row r="409" spans="1:8">
      <c r="A409" s="162"/>
      <c r="B409" s="297"/>
      <c r="C409" s="298"/>
      <c r="D409" s="298"/>
      <c r="E409" s="298"/>
      <c r="F409" s="298"/>
      <c r="G409" s="255"/>
      <c r="H409" s="180"/>
    </row>
    <row r="410" spans="1:8" ht="17.5">
      <c r="A410" s="162"/>
      <c r="B410" s="294" t="s">
        <v>1779</v>
      </c>
      <c r="C410" s="295"/>
      <c r="D410" s="295"/>
      <c r="E410" s="295"/>
      <c r="F410" s="295"/>
      <c r="G410" s="255"/>
      <c r="H410" s="180"/>
    </row>
    <row r="411" spans="1:8">
      <c r="A411" s="162"/>
      <c r="B411" s="297" t="s">
        <v>1780</v>
      </c>
      <c r="C411" s="298"/>
      <c r="D411" s="298"/>
      <c r="E411" s="298"/>
      <c r="F411" s="298"/>
      <c r="G411" s="255"/>
      <c r="H411" s="180"/>
    </row>
    <row r="412" spans="1:8">
      <c r="A412" s="162"/>
      <c r="B412" s="297" t="s">
        <v>1772</v>
      </c>
      <c r="C412" s="298"/>
      <c r="D412" s="298"/>
      <c r="E412" s="298"/>
      <c r="F412" s="298"/>
      <c r="G412" s="255"/>
      <c r="H412" s="180"/>
    </row>
    <row r="413" spans="1:8">
      <c r="A413" s="162"/>
      <c r="B413" s="297" t="s">
        <v>1781</v>
      </c>
      <c r="C413" s="298"/>
      <c r="D413" s="298"/>
      <c r="E413" s="298"/>
      <c r="F413" s="298"/>
      <c r="G413" s="255"/>
      <c r="H413" s="180"/>
    </row>
    <row r="414" spans="1:8">
      <c r="A414" s="162"/>
      <c r="B414" s="297" t="s">
        <v>1782</v>
      </c>
      <c r="C414" s="298"/>
      <c r="D414" s="298"/>
      <c r="E414" s="298"/>
      <c r="F414" s="298"/>
      <c r="G414" s="255"/>
      <c r="H414" s="180"/>
    </row>
    <row r="415" spans="1:8">
      <c r="A415" s="162"/>
      <c r="B415" s="297" t="s">
        <v>1783</v>
      </c>
      <c r="C415" s="298"/>
      <c r="D415" s="298"/>
      <c r="E415" s="298"/>
      <c r="F415" s="298"/>
      <c r="G415" s="255"/>
      <c r="H415" s="180"/>
    </row>
    <row r="416" spans="1:8">
      <c r="A416" s="162"/>
      <c r="B416" s="297"/>
      <c r="C416" s="298"/>
      <c r="D416" s="298"/>
      <c r="E416" s="298"/>
      <c r="F416" s="298"/>
      <c r="G416" s="255"/>
      <c r="H416" s="180"/>
    </row>
    <row r="417" spans="1:8">
      <c r="A417" s="162"/>
      <c r="B417" s="297" t="s">
        <v>1784</v>
      </c>
      <c r="C417" s="298"/>
      <c r="D417" s="298"/>
      <c r="E417" s="298"/>
      <c r="F417" s="298"/>
      <c r="G417" s="255"/>
      <c r="H417" s="180"/>
    </row>
    <row r="418" spans="1:8">
      <c r="A418" s="162"/>
      <c r="B418" s="297"/>
      <c r="C418" s="298"/>
      <c r="D418" s="298"/>
      <c r="E418" s="298"/>
      <c r="F418" s="298"/>
      <c r="G418" s="255"/>
      <c r="H418" s="180"/>
    </row>
    <row r="419" spans="1:8">
      <c r="A419" s="162"/>
      <c r="B419" s="297" t="s">
        <v>1785</v>
      </c>
      <c r="C419" s="298"/>
      <c r="D419" s="298"/>
      <c r="E419" s="298"/>
      <c r="F419" s="298"/>
      <c r="G419" s="255"/>
      <c r="H419" s="180"/>
    </row>
    <row r="420" spans="1:8">
      <c r="A420" s="162"/>
      <c r="B420" s="297" t="s">
        <v>1786</v>
      </c>
      <c r="C420" s="298"/>
      <c r="D420" s="298"/>
      <c r="E420" s="298"/>
      <c r="F420" s="298"/>
      <c r="G420" s="255"/>
      <c r="H420" s="180"/>
    </row>
    <row r="421" spans="1:8">
      <c r="A421" s="162"/>
      <c r="B421" s="297"/>
      <c r="C421" s="298"/>
      <c r="D421" s="298"/>
      <c r="E421" s="298"/>
      <c r="F421" s="298"/>
      <c r="G421" s="255"/>
      <c r="H421" s="180"/>
    </row>
    <row r="422" spans="1:8" ht="17.5">
      <c r="A422" s="162"/>
      <c r="B422" s="294" t="s">
        <v>2660</v>
      </c>
      <c r="C422" s="295"/>
      <c r="D422" s="295"/>
      <c r="E422" s="295"/>
      <c r="F422" s="295"/>
      <c r="G422" s="255"/>
      <c r="H422" s="180"/>
    </row>
    <row r="423" spans="1:8">
      <c r="A423" s="162"/>
      <c r="B423" s="297" t="s">
        <v>2661</v>
      </c>
      <c r="C423" s="298"/>
      <c r="D423" s="298"/>
      <c r="E423" s="298"/>
      <c r="F423" s="298"/>
      <c r="G423" s="255"/>
      <c r="H423" s="180"/>
    </row>
    <row r="424" spans="1:8">
      <c r="A424" s="162"/>
      <c r="B424" s="297" t="s">
        <v>2662</v>
      </c>
      <c r="C424" s="298"/>
      <c r="D424" s="298"/>
      <c r="E424" s="298"/>
      <c r="F424" s="298"/>
      <c r="G424" s="255"/>
      <c r="H424" s="180"/>
    </row>
    <row r="425" spans="1:8">
      <c r="A425" s="162"/>
      <c r="B425" s="297"/>
      <c r="C425" s="298"/>
      <c r="D425" s="298"/>
      <c r="E425" s="298"/>
      <c r="F425" s="298"/>
      <c r="G425" s="255"/>
      <c r="H425" s="180"/>
    </row>
    <row r="426" spans="1:8">
      <c r="A426" s="162"/>
      <c r="B426" s="297" t="s">
        <v>1883</v>
      </c>
      <c r="C426" s="298"/>
      <c r="D426" s="298"/>
      <c r="E426" s="298"/>
      <c r="F426" s="298"/>
      <c r="G426" s="255"/>
      <c r="H426" s="180"/>
    </row>
    <row r="427" spans="1:8">
      <c r="A427" s="162"/>
      <c r="B427" s="297" t="s">
        <v>1884</v>
      </c>
      <c r="C427" s="298"/>
      <c r="D427" s="298"/>
      <c r="E427" s="298"/>
      <c r="F427" s="298"/>
      <c r="G427" s="255"/>
      <c r="H427" s="180"/>
    </row>
    <row r="428" spans="1:8">
      <c r="A428" s="162"/>
      <c r="B428" s="297" t="s">
        <v>1885</v>
      </c>
      <c r="C428" s="298"/>
      <c r="D428" s="298" t="s">
        <v>2663</v>
      </c>
      <c r="E428" s="298"/>
      <c r="F428" s="298"/>
      <c r="G428" s="255"/>
      <c r="H428" s="180"/>
    </row>
    <row r="429" spans="1:8">
      <c r="A429" s="162"/>
      <c r="B429" s="297" t="s">
        <v>1886</v>
      </c>
      <c r="C429" s="298"/>
      <c r="D429" s="298" t="s">
        <v>1887</v>
      </c>
      <c r="E429" s="298"/>
      <c r="F429" s="298"/>
      <c r="G429" s="255"/>
      <c r="H429" s="180"/>
    </row>
    <row r="430" spans="1:8">
      <c r="A430" s="162"/>
      <c r="B430" s="297" t="s">
        <v>1888</v>
      </c>
      <c r="C430" s="298"/>
      <c r="D430" s="298"/>
      <c r="E430" s="298"/>
      <c r="F430" s="298"/>
      <c r="G430" s="255"/>
      <c r="H430" s="180"/>
    </row>
    <row r="431" spans="1:8">
      <c r="A431" s="162"/>
      <c r="B431" s="297" t="s">
        <v>2664</v>
      </c>
      <c r="C431" s="298"/>
      <c r="D431" s="298"/>
      <c r="E431" s="298"/>
      <c r="F431" s="298"/>
      <c r="G431" s="255"/>
      <c r="H431" s="180"/>
    </row>
    <row r="432" spans="1:8">
      <c r="A432" s="162"/>
      <c r="B432" s="297" t="s">
        <v>1890</v>
      </c>
      <c r="C432" s="298"/>
      <c r="D432" s="298"/>
      <c r="E432" s="298"/>
      <c r="F432" s="298"/>
      <c r="G432" s="255"/>
      <c r="H432" s="180"/>
    </row>
    <row r="433" spans="1:8">
      <c r="A433" s="162"/>
      <c r="B433" s="297" t="s">
        <v>1891</v>
      </c>
      <c r="C433" s="298"/>
      <c r="D433" s="298"/>
      <c r="E433" s="298"/>
      <c r="F433" s="298"/>
      <c r="G433" s="255"/>
      <c r="H433" s="180"/>
    </row>
    <row r="434" spans="1:8">
      <c r="A434" s="162"/>
      <c r="B434" s="297" t="s">
        <v>1892</v>
      </c>
      <c r="C434" s="298"/>
      <c r="D434" s="298"/>
      <c r="E434" s="298"/>
      <c r="F434" s="298"/>
      <c r="G434" s="255"/>
      <c r="H434" s="180"/>
    </row>
    <row r="435" spans="1:8">
      <c r="A435" s="162"/>
      <c r="B435" s="297" t="s">
        <v>2665</v>
      </c>
      <c r="C435" s="298"/>
      <c r="D435" s="298"/>
      <c r="E435" s="298"/>
      <c r="F435" s="298"/>
      <c r="G435" s="255"/>
      <c r="H435" s="180"/>
    </row>
    <row r="436" spans="1:8">
      <c r="A436" s="162"/>
      <c r="B436" s="297"/>
      <c r="C436" s="298"/>
      <c r="D436" s="298"/>
      <c r="E436" s="298"/>
      <c r="F436" s="298"/>
      <c r="G436" s="255"/>
      <c r="H436" s="180"/>
    </row>
    <row r="437" spans="1:8">
      <c r="A437" s="162"/>
      <c r="B437" s="297" t="s">
        <v>1894</v>
      </c>
      <c r="C437" s="298"/>
      <c r="D437" s="298"/>
      <c r="E437" s="298"/>
      <c r="F437" s="298"/>
      <c r="G437" s="255"/>
      <c r="H437" s="180"/>
    </row>
    <row r="438" spans="1:8">
      <c r="A438" s="162"/>
      <c r="B438" s="297" t="s">
        <v>1895</v>
      </c>
      <c r="C438" s="298"/>
      <c r="D438" s="298"/>
      <c r="E438" s="298"/>
      <c r="F438" s="298"/>
      <c r="G438" s="255"/>
      <c r="H438" s="180"/>
    </row>
    <row r="439" spans="1:8">
      <c r="A439" s="162"/>
      <c r="B439" s="297" t="s">
        <v>2666</v>
      </c>
      <c r="C439" s="298"/>
      <c r="D439" s="298"/>
      <c r="E439" s="298"/>
      <c r="F439" s="298"/>
      <c r="G439" s="255"/>
      <c r="H439" s="180"/>
    </row>
    <row r="440" spans="1:8">
      <c r="A440" s="162"/>
      <c r="B440" s="297" t="s">
        <v>2667</v>
      </c>
      <c r="C440" s="298"/>
      <c r="D440" s="298"/>
      <c r="E440" s="298"/>
      <c r="F440" s="298"/>
      <c r="G440" s="255"/>
      <c r="H440" s="180"/>
    </row>
    <row r="441" spans="1:8">
      <c r="A441" s="162"/>
      <c r="B441" s="297"/>
      <c r="C441" s="298"/>
      <c r="D441" s="298"/>
      <c r="E441" s="298"/>
      <c r="F441" s="298"/>
      <c r="G441" s="255"/>
      <c r="H441" s="180"/>
    </row>
    <row r="442" spans="1:8">
      <c r="A442" s="162"/>
      <c r="B442" s="297" t="s">
        <v>1897</v>
      </c>
      <c r="C442" s="298"/>
      <c r="D442" s="298"/>
      <c r="E442" s="298"/>
      <c r="F442" s="298"/>
      <c r="G442" s="255"/>
      <c r="H442" s="180"/>
    </row>
    <row r="443" spans="1:8">
      <c r="A443" s="162"/>
      <c r="B443" s="297" t="s">
        <v>2668</v>
      </c>
      <c r="C443" s="298"/>
      <c r="D443" s="298"/>
      <c r="E443" s="298"/>
      <c r="F443" s="298"/>
      <c r="G443" s="255"/>
      <c r="H443" s="180"/>
    </row>
    <row r="444" spans="1:8">
      <c r="A444" s="162"/>
      <c r="B444" s="297" t="s">
        <v>1898</v>
      </c>
      <c r="C444" s="298"/>
      <c r="D444" s="298"/>
      <c r="E444" s="298"/>
      <c r="F444" s="298"/>
      <c r="G444" s="255"/>
      <c r="H444" s="180"/>
    </row>
    <row r="445" spans="1:8">
      <c r="A445" s="162"/>
      <c r="B445" s="297" t="s">
        <v>1899</v>
      </c>
      <c r="C445" s="298"/>
      <c r="D445" s="298"/>
      <c r="E445" s="298"/>
      <c r="F445" s="298"/>
      <c r="G445" s="255"/>
      <c r="H445" s="180"/>
    </row>
    <row r="446" spans="1:8">
      <c r="A446" s="162"/>
      <c r="B446" s="297" t="s">
        <v>2669</v>
      </c>
      <c r="C446" s="298"/>
      <c r="D446" s="298"/>
      <c r="E446" s="298"/>
      <c r="F446" s="298"/>
      <c r="G446" s="255"/>
      <c r="H446" s="180"/>
    </row>
    <row r="447" spans="1:8" ht="16.5" thickBot="1">
      <c r="B447" s="317"/>
      <c r="C447" s="246"/>
      <c r="D447" s="247"/>
      <c r="E447" s="248"/>
      <c r="F447" s="248"/>
      <c r="G447" s="273"/>
      <c r="H447" s="180"/>
    </row>
    <row r="448" spans="1:8" ht="20.149999999999999" customHeight="1">
      <c r="B448" s="200"/>
      <c r="C448" s="200"/>
      <c r="D448" s="201"/>
      <c r="E448" s="202"/>
      <c r="F448" s="202"/>
      <c r="G448" s="200"/>
      <c r="H448"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3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430</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5803</v>
      </c>
      <c r="D5" s="183" t="s">
        <v>897</v>
      </c>
      <c r="E5" s="184" t="s">
        <v>5804</v>
      </c>
      <c r="F5" s="185" t="s">
        <v>1369</v>
      </c>
      <c r="G5" s="186" t="s">
        <v>1752</v>
      </c>
      <c r="H5" s="180"/>
    </row>
    <row r="6" spans="1:8" s="42" customFormat="1" ht="20.149999999999999" customHeight="1" thickBot="1">
      <c r="A6" s="6"/>
      <c r="B6" s="177" t="s">
        <v>1438</v>
      </c>
      <c r="C6" s="178"/>
      <c r="D6" s="178"/>
      <c r="E6" s="178"/>
      <c r="F6" s="178"/>
      <c r="G6" s="179"/>
      <c r="H6" s="180"/>
    </row>
    <row r="7" spans="1:8">
      <c r="B7" s="181" t="s">
        <v>5805</v>
      </c>
      <c r="C7" s="182" t="s">
        <v>5806</v>
      </c>
      <c r="D7" s="183" t="s">
        <v>1753</v>
      </c>
      <c r="E7" s="184" t="s">
        <v>1611</v>
      </c>
      <c r="F7" s="185" t="s">
        <v>888</v>
      </c>
      <c r="G7" s="186" t="s">
        <v>1754</v>
      </c>
      <c r="H7" s="180"/>
    </row>
    <row r="8" spans="1:8" ht="29">
      <c r="B8" s="187" t="s">
        <v>131</v>
      </c>
      <c r="C8" s="188" t="s">
        <v>5807</v>
      </c>
      <c r="D8" s="189" t="s">
        <v>1753</v>
      </c>
      <c r="E8" s="190" t="s">
        <v>1611</v>
      </c>
      <c r="F8" s="191"/>
      <c r="G8" s="193" t="s">
        <v>5808</v>
      </c>
      <c r="H8" s="180"/>
    </row>
    <row r="9" spans="1:8" ht="43.5">
      <c r="B9" s="231" t="s">
        <v>1787</v>
      </c>
      <c r="C9" s="232" t="s">
        <v>5809</v>
      </c>
      <c r="D9" s="233" t="s">
        <v>1755</v>
      </c>
      <c r="E9" s="234" t="s">
        <v>1413</v>
      </c>
      <c r="F9" s="235"/>
      <c r="G9" s="205" t="s">
        <v>5810</v>
      </c>
      <c r="H9" s="180"/>
    </row>
    <row r="10" spans="1:8" ht="29">
      <c r="B10" s="187" t="s">
        <v>126</v>
      </c>
      <c r="C10" s="188" t="s">
        <v>5811</v>
      </c>
      <c r="D10" s="189" t="s">
        <v>1055</v>
      </c>
      <c r="E10" s="190" t="s">
        <v>1413</v>
      </c>
      <c r="F10" s="191" t="s">
        <v>888</v>
      </c>
      <c r="G10" s="193" t="s">
        <v>5415</v>
      </c>
      <c r="H10" s="180"/>
    </row>
    <row r="11" spans="1:8" ht="29">
      <c r="B11" s="187" t="s">
        <v>5812</v>
      </c>
      <c r="C11" s="188" t="s">
        <v>5813</v>
      </c>
      <c r="D11" s="189" t="s">
        <v>892</v>
      </c>
      <c r="E11" s="190" t="s">
        <v>1611</v>
      </c>
      <c r="F11" s="191"/>
      <c r="G11" s="193" t="s">
        <v>6127</v>
      </c>
      <c r="H11" s="180"/>
    </row>
    <row r="12" spans="1:8" ht="29">
      <c r="B12" s="187" t="s">
        <v>132</v>
      </c>
      <c r="C12" s="188" t="s">
        <v>5814</v>
      </c>
      <c r="D12" s="189" t="s">
        <v>917</v>
      </c>
      <c r="E12" s="190" t="s">
        <v>1611</v>
      </c>
      <c r="F12" s="191"/>
      <c r="G12" s="193" t="s">
        <v>6128</v>
      </c>
      <c r="H12" s="180"/>
    </row>
    <row r="13" spans="1:8" ht="29">
      <c r="B13" s="187" t="s">
        <v>399</v>
      </c>
      <c r="C13" s="188" t="s">
        <v>5815</v>
      </c>
      <c r="D13" s="189" t="s">
        <v>897</v>
      </c>
      <c r="E13" s="190" t="s">
        <v>898</v>
      </c>
      <c r="F13" s="191"/>
      <c r="G13" s="193" t="s">
        <v>6129</v>
      </c>
      <c r="H13" s="180"/>
    </row>
    <row r="14" spans="1:8" ht="43.5">
      <c r="B14" s="231" t="s">
        <v>125</v>
      </c>
      <c r="C14" s="232" t="s">
        <v>5816</v>
      </c>
      <c r="D14" s="233" t="s">
        <v>897</v>
      </c>
      <c r="E14" s="234" t="s">
        <v>898</v>
      </c>
      <c r="F14" s="235"/>
      <c r="G14" s="205" t="s">
        <v>6130</v>
      </c>
      <c r="H14" s="180"/>
    </row>
    <row r="15" spans="1:8" ht="29">
      <c r="B15" s="187" t="s">
        <v>134</v>
      </c>
      <c r="C15" s="188" t="s">
        <v>5817</v>
      </c>
      <c r="D15" s="189" t="s">
        <v>897</v>
      </c>
      <c r="E15" s="190" t="s">
        <v>898</v>
      </c>
      <c r="F15" s="191"/>
      <c r="G15" s="193" t="s">
        <v>6131</v>
      </c>
      <c r="H15" s="180"/>
    </row>
    <row r="16" spans="1:8" ht="43.5">
      <c r="B16" s="187" t="s">
        <v>135</v>
      </c>
      <c r="C16" s="188" t="s">
        <v>5818</v>
      </c>
      <c r="D16" s="189" t="s">
        <v>897</v>
      </c>
      <c r="E16" s="190" t="s">
        <v>898</v>
      </c>
      <c r="F16" s="191"/>
      <c r="G16" s="193" t="s">
        <v>6132</v>
      </c>
      <c r="H16" s="180"/>
    </row>
    <row r="17" spans="1:8" ht="72.5">
      <c r="B17" s="187" t="s">
        <v>5819</v>
      </c>
      <c r="C17" s="188" t="s">
        <v>5820</v>
      </c>
      <c r="D17" s="189" t="s">
        <v>1755</v>
      </c>
      <c r="E17" s="190" t="s">
        <v>1413</v>
      </c>
      <c r="F17" s="191"/>
      <c r="G17" s="193" t="s">
        <v>6114</v>
      </c>
      <c r="H17" s="180"/>
    </row>
    <row r="18" spans="1:8" ht="43.5">
      <c r="A18" s="162"/>
      <c r="B18" s="231" t="s">
        <v>5821</v>
      </c>
      <c r="C18" s="232" t="s">
        <v>5822</v>
      </c>
      <c r="D18" s="233" t="s">
        <v>1055</v>
      </c>
      <c r="E18" s="234" t="s">
        <v>1413</v>
      </c>
      <c r="F18" s="235"/>
      <c r="G18" s="205" t="s">
        <v>5823</v>
      </c>
      <c r="H18" s="180"/>
    </row>
    <row r="19" spans="1:8" ht="43.5">
      <c r="B19" s="187" t="s">
        <v>5824</v>
      </c>
      <c r="C19" s="188" t="s">
        <v>5825</v>
      </c>
      <c r="D19" s="189" t="s">
        <v>1756</v>
      </c>
      <c r="E19" s="190" t="s">
        <v>1413</v>
      </c>
      <c r="F19" s="191"/>
      <c r="G19" s="193" t="s">
        <v>6133</v>
      </c>
      <c r="H19" s="180"/>
    </row>
    <row r="20" spans="1:8" ht="43.5">
      <c r="B20" s="187" t="s">
        <v>5826</v>
      </c>
      <c r="C20" s="188" t="s">
        <v>5827</v>
      </c>
      <c r="D20" s="189" t="s">
        <v>886</v>
      </c>
      <c r="E20" s="190" t="s">
        <v>1413</v>
      </c>
      <c r="F20" s="191"/>
      <c r="G20" s="193" t="s">
        <v>6134</v>
      </c>
      <c r="H20" s="180"/>
    </row>
    <row r="21" spans="1:8" ht="87">
      <c r="B21" s="187" t="s">
        <v>5828</v>
      </c>
      <c r="C21" s="188" t="s">
        <v>5829</v>
      </c>
      <c r="D21" s="189" t="s">
        <v>1757</v>
      </c>
      <c r="E21" s="190" t="s">
        <v>1413</v>
      </c>
      <c r="F21" s="191"/>
      <c r="G21" s="193" t="s">
        <v>6135</v>
      </c>
      <c r="H21" s="180"/>
    </row>
    <row r="22" spans="1:8" ht="116">
      <c r="B22" s="231" t="s">
        <v>694</v>
      </c>
      <c r="C22" s="232" t="s">
        <v>5830</v>
      </c>
      <c r="D22" s="233" t="s">
        <v>1055</v>
      </c>
      <c r="E22" s="234" t="s">
        <v>1413</v>
      </c>
      <c r="F22" s="235"/>
      <c r="G22" s="205" t="s">
        <v>6136</v>
      </c>
      <c r="H22" s="180"/>
    </row>
    <row r="23" spans="1:8" ht="58">
      <c r="B23" s="187" t="s">
        <v>5831</v>
      </c>
      <c r="C23" s="188" t="s">
        <v>5832</v>
      </c>
      <c r="D23" s="189" t="s">
        <v>1756</v>
      </c>
      <c r="E23" s="190" t="s">
        <v>1413</v>
      </c>
      <c r="F23" s="191"/>
      <c r="G23" s="193" t="s">
        <v>6137</v>
      </c>
      <c r="H23" s="180"/>
    </row>
    <row r="24" spans="1:8" ht="116">
      <c r="B24" s="187" t="s">
        <v>5833</v>
      </c>
      <c r="C24" s="188" t="s">
        <v>5834</v>
      </c>
      <c r="D24" s="189" t="s">
        <v>1757</v>
      </c>
      <c r="E24" s="190" t="s">
        <v>1413</v>
      </c>
      <c r="F24" s="191"/>
      <c r="G24" s="193" t="s">
        <v>6753</v>
      </c>
      <c r="H24" s="180"/>
    </row>
    <row r="25" spans="1:8" ht="116">
      <c r="B25" s="187" t="s">
        <v>5835</v>
      </c>
      <c r="C25" s="188" t="s">
        <v>5836</v>
      </c>
      <c r="D25" s="189" t="s">
        <v>1055</v>
      </c>
      <c r="E25" s="190" t="s">
        <v>1413</v>
      </c>
      <c r="F25" s="191"/>
      <c r="G25" s="193" t="s">
        <v>6138</v>
      </c>
      <c r="H25" s="180"/>
    </row>
    <row r="26" spans="1:8">
      <c r="B26" s="187" t="s">
        <v>5837</v>
      </c>
      <c r="C26" s="188" t="s">
        <v>5838</v>
      </c>
      <c r="D26" s="189" t="s">
        <v>1790</v>
      </c>
      <c r="E26" s="190" t="s">
        <v>1527</v>
      </c>
      <c r="F26" s="191"/>
      <c r="G26" s="193" t="s">
        <v>5839</v>
      </c>
      <c r="H26" s="180"/>
    </row>
    <row r="27" spans="1:8" ht="29">
      <c r="B27" s="187" t="s">
        <v>5840</v>
      </c>
      <c r="C27" s="188" t="s">
        <v>5841</v>
      </c>
      <c r="D27" s="189" t="s">
        <v>919</v>
      </c>
      <c r="E27" s="190" t="s">
        <v>898</v>
      </c>
      <c r="F27" s="191"/>
      <c r="G27" s="193" t="s">
        <v>5842</v>
      </c>
      <c r="H27" s="180"/>
    </row>
    <row r="28" spans="1:8" ht="44" thickBot="1">
      <c r="B28" s="187" t="s">
        <v>476</v>
      </c>
      <c r="C28" s="188" t="s">
        <v>5843</v>
      </c>
      <c r="D28" s="189" t="s">
        <v>919</v>
      </c>
      <c r="E28" s="190" t="s">
        <v>898</v>
      </c>
      <c r="F28" s="191"/>
      <c r="G28" s="193" t="s">
        <v>5844</v>
      </c>
      <c r="H28" s="180"/>
    </row>
    <row r="29" spans="1:8">
      <c r="B29" s="221" t="s">
        <v>5845</v>
      </c>
      <c r="C29" s="222"/>
      <c r="D29" s="222"/>
      <c r="E29" s="222"/>
      <c r="F29" s="222"/>
      <c r="G29" s="223"/>
      <c r="H29" s="180"/>
    </row>
    <row r="30" spans="1:8">
      <c r="B30" s="315" t="s">
        <v>5846</v>
      </c>
      <c r="C30" s="291"/>
      <c r="D30" s="291"/>
      <c r="E30" s="291"/>
      <c r="F30" s="291"/>
      <c r="G30" s="292"/>
      <c r="H30" s="180"/>
    </row>
    <row r="31" spans="1:8" ht="16.5" thickBot="1">
      <c r="B31" s="224" t="s">
        <v>6139</v>
      </c>
      <c r="C31" s="225"/>
      <c r="D31" s="225"/>
      <c r="E31" s="225"/>
      <c r="F31" s="225"/>
      <c r="G31" s="226"/>
      <c r="H31" s="180"/>
    </row>
    <row r="32" spans="1:8" s="42" customFormat="1" ht="20.149999999999999" customHeight="1" thickBot="1">
      <c r="A32" s="6"/>
      <c r="B32" s="302" t="s">
        <v>5847</v>
      </c>
      <c r="C32" s="303"/>
      <c r="D32" s="303"/>
      <c r="E32" s="303"/>
      <c r="F32" s="303"/>
      <c r="G32" s="304"/>
      <c r="H32" s="180"/>
    </row>
    <row r="33" spans="1:8" ht="58">
      <c r="B33" s="187" t="s">
        <v>137</v>
      </c>
      <c r="C33" s="188" t="s">
        <v>5848</v>
      </c>
      <c r="D33" s="228" t="s">
        <v>886</v>
      </c>
      <c r="E33" s="229" t="s">
        <v>887</v>
      </c>
      <c r="F33" s="191" t="s">
        <v>3682</v>
      </c>
      <c r="G33" s="193" t="s">
        <v>5849</v>
      </c>
      <c r="H33" s="180"/>
    </row>
    <row r="34" spans="1:8" ht="43.5">
      <c r="B34" s="187" t="s">
        <v>138</v>
      </c>
      <c r="C34" s="188" t="s">
        <v>5850</v>
      </c>
      <c r="D34" s="189" t="s">
        <v>1753</v>
      </c>
      <c r="E34" s="190" t="s">
        <v>1611</v>
      </c>
      <c r="F34" s="191" t="s">
        <v>3682</v>
      </c>
      <c r="G34" s="193" t="s">
        <v>1853</v>
      </c>
      <c r="H34" s="180"/>
    </row>
    <row r="35" spans="1:8" ht="58">
      <c r="B35" s="187" t="s">
        <v>139</v>
      </c>
      <c r="C35" s="188" t="s">
        <v>5851</v>
      </c>
      <c r="D35" s="189">
        <v>13</v>
      </c>
      <c r="E35" s="190" t="s">
        <v>1526</v>
      </c>
      <c r="F35" s="191" t="s">
        <v>3682</v>
      </c>
      <c r="G35" s="193" t="s">
        <v>5852</v>
      </c>
      <c r="H35" s="180"/>
    </row>
    <row r="36" spans="1:8" ht="101.5">
      <c r="B36" s="187" t="s">
        <v>140</v>
      </c>
      <c r="C36" s="188" t="s">
        <v>5853</v>
      </c>
      <c r="D36" s="189" t="s">
        <v>923</v>
      </c>
      <c r="E36" s="190" t="s">
        <v>1413</v>
      </c>
      <c r="F36" s="191" t="s">
        <v>3682</v>
      </c>
      <c r="G36" s="193" t="s">
        <v>2210</v>
      </c>
      <c r="H36" s="180"/>
    </row>
    <row r="37" spans="1:8" ht="101.5">
      <c r="B37" s="187" t="s">
        <v>141</v>
      </c>
      <c r="C37" s="188" t="s">
        <v>5854</v>
      </c>
      <c r="D37" s="189" t="s">
        <v>1103</v>
      </c>
      <c r="E37" s="190" t="s">
        <v>1413</v>
      </c>
      <c r="F37" s="191" t="s">
        <v>3682</v>
      </c>
      <c r="G37" s="193" t="s">
        <v>2210</v>
      </c>
      <c r="H37" s="180"/>
    </row>
    <row r="38" spans="1:8" ht="116">
      <c r="B38" s="187" t="s">
        <v>142</v>
      </c>
      <c r="C38" s="188" t="s">
        <v>5855</v>
      </c>
      <c r="D38" s="189" t="s">
        <v>897</v>
      </c>
      <c r="E38" s="190" t="s">
        <v>1526</v>
      </c>
      <c r="F38" s="191" t="s">
        <v>3682</v>
      </c>
      <c r="G38" s="193" t="s">
        <v>6140</v>
      </c>
      <c r="H38" s="180"/>
    </row>
    <row r="39" spans="1:8" ht="101.5">
      <c r="B39" s="187" t="s">
        <v>143</v>
      </c>
      <c r="C39" s="188" t="s">
        <v>5856</v>
      </c>
      <c r="D39" s="189" t="s">
        <v>1855</v>
      </c>
      <c r="E39" s="190" t="s">
        <v>5857</v>
      </c>
      <c r="F39" s="191" t="s">
        <v>3682</v>
      </c>
      <c r="G39" s="193" t="s">
        <v>2210</v>
      </c>
      <c r="H39" s="180"/>
    </row>
    <row r="40" spans="1:8" ht="101.5">
      <c r="B40" s="187" t="s">
        <v>144</v>
      </c>
      <c r="C40" s="188" t="s">
        <v>5858</v>
      </c>
      <c r="D40" s="189" t="s">
        <v>955</v>
      </c>
      <c r="E40" s="190" t="s">
        <v>1527</v>
      </c>
      <c r="F40" s="191" t="s">
        <v>3682</v>
      </c>
      <c r="G40" s="230" t="s">
        <v>2210</v>
      </c>
      <c r="H40" s="180"/>
    </row>
    <row r="41" spans="1:8" ht="102" thickBot="1">
      <c r="B41" s="187" t="s">
        <v>145</v>
      </c>
      <c r="C41" s="188" t="s">
        <v>5859</v>
      </c>
      <c r="D41" s="189" t="s">
        <v>955</v>
      </c>
      <c r="E41" s="190" t="s">
        <v>1527</v>
      </c>
      <c r="F41" s="191" t="s">
        <v>3682</v>
      </c>
      <c r="G41" s="193" t="s">
        <v>2210</v>
      </c>
      <c r="H41" s="180"/>
    </row>
    <row r="42" spans="1:8" s="42" customFormat="1" ht="20.149999999999999" customHeight="1" thickBot="1">
      <c r="A42" s="6"/>
      <c r="B42" s="302" t="s">
        <v>5860</v>
      </c>
      <c r="C42" s="303"/>
      <c r="D42" s="303"/>
      <c r="E42" s="303"/>
      <c r="F42" s="303"/>
      <c r="G42" s="304"/>
      <c r="H42" s="180"/>
    </row>
    <row r="43" spans="1:8">
      <c r="B43" s="187" t="s">
        <v>146</v>
      </c>
      <c r="C43" s="188" t="s">
        <v>5862</v>
      </c>
      <c r="D43" s="228" t="s">
        <v>886</v>
      </c>
      <c r="E43" s="229" t="s">
        <v>887</v>
      </c>
      <c r="F43" s="191" t="s">
        <v>3682</v>
      </c>
      <c r="G43" s="205" t="s">
        <v>5861</v>
      </c>
      <c r="H43" s="180"/>
    </row>
    <row r="44" spans="1:8">
      <c r="B44" s="187" t="s">
        <v>147</v>
      </c>
      <c r="C44" s="188" t="s">
        <v>5863</v>
      </c>
      <c r="D44" s="189" t="s">
        <v>1753</v>
      </c>
      <c r="E44" s="190" t="s">
        <v>1611</v>
      </c>
      <c r="F44" s="191" t="s">
        <v>3682</v>
      </c>
      <c r="G44" s="206"/>
      <c r="H44" s="180"/>
    </row>
    <row r="45" spans="1:8">
      <c r="B45" s="187" t="s">
        <v>148</v>
      </c>
      <c r="C45" s="188" t="s">
        <v>5864</v>
      </c>
      <c r="D45" s="189">
        <v>13</v>
      </c>
      <c r="E45" s="190" t="s">
        <v>1526</v>
      </c>
      <c r="F45" s="191" t="s">
        <v>3682</v>
      </c>
      <c r="G45" s="206"/>
      <c r="H45" s="180"/>
    </row>
    <row r="46" spans="1:8">
      <c r="B46" s="187" t="s">
        <v>149</v>
      </c>
      <c r="C46" s="188" t="s">
        <v>5865</v>
      </c>
      <c r="D46" s="189" t="s">
        <v>923</v>
      </c>
      <c r="E46" s="190" t="s">
        <v>1413</v>
      </c>
      <c r="F46" s="210" t="s">
        <v>3682</v>
      </c>
      <c r="G46" s="206"/>
      <c r="H46" s="180"/>
    </row>
    <row r="47" spans="1:8">
      <c r="B47" s="187" t="s">
        <v>150</v>
      </c>
      <c r="C47" s="188" t="s">
        <v>5866</v>
      </c>
      <c r="D47" s="189" t="s">
        <v>1103</v>
      </c>
      <c r="E47" s="190" t="s">
        <v>1413</v>
      </c>
      <c r="F47" s="210" t="s">
        <v>3682</v>
      </c>
      <c r="G47" s="206"/>
      <c r="H47" s="180"/>
    </row>
    <row r="48" spans="1:8">
      <c r="B48" s="187" t="s">
        <v>151</v>
      </c>
      <c r="C48" s="188" t="s">
        <v>5867</v>
      </c>
      <c r="D48" s="189" t="s">
        <v>897</v>
      </c>
      <c r="E48" s="190" t="s">
        <v>1526</v>
      </c>
      <c r="F48" s="210" t="s">
        <v>3682</v>
      </c>
      <c r="G48" s="206"/>
      <c r="H48" s="180"/>
    </row>
    <row r="49" spans="1:8">
      <c r="B49" s="187" t="s">
        <v>152</v>
      </c>
      <c r="C49" s="188" t="s">
        <v>5868</v>
      </c>
      <c r="D49" s="189" t="s">
        <v>1855</v>
      </c>
      <c r="E49" s="190" t="s">
        <v>5857</v>
      </c>
      <c r="F49" s="210" t="s">
        <v>3682</v>
      </c>
      <c r="G49" s="206"/>
      <c r="H49" s="180"/>
    </row>
    <row r="50" spans="1:8">
      <c r="B50" s="187" t="s">
        <v>153</v>
      </c>
      <c r="C50" s="188" t="s">
        <v>5869</v>
      </c>
      <c r="D50" s="189" t="s">
        <v>955</v>
      </c>
      <c r="E50" s="190" t="s">
        <v>1527</v>
      </c>
      <c r="F50" s="210" t="s">
        <v>3682</v>
      </c>
      <c r="G50" s="206"/>
      <c r="H50" s="180"/>
    </row>
    <row r="51" spans="1:8" ht="16.5" thickBot="1">
      <c r="B51" s="187" t="s">
        <v>154</v>
      </c>
      <c r="C51" s="188" t="s">
        <v>5870</v>
      </c>
      <c r="D51" s="189" t="s">
        <v>955</v>
      </c>
      <c r="E51" s="190" t="s">
        <v>1527</v>
      </c>
      <c r="F51" s="210" t="s">
        <v>3682</v>
      </c>
      <c r="G51" s="206"/>
      <c r="H51" s="180"/>
    </row>
    <row r="52" spans="1:8" s="42" customFormat="1" ht="20.149999999999999" customHeight="1" thickBot="1">
      <c r="A52" s="6"/>
      <c r="B52" s="302" t="s">
        <v>5871</v>
      </c>
      <c r="C52" s="303"/>
      <c r="D52" s="303"/>
      <c r="E52" s="303"/>
      <c r="F52" s="303"/>
      <c r="G52" s="304"/>
      <c r="H52" s="180"/>
    </row>
    <row r="53" spans="1:8">
      <c r="B53" s="187" t="s">
        <v>155</v>
      </c>
      <c r="C53" s="188" t="s">
        <v>5872</v>
      </c>
      <c r="D53" s="228" t="s">
        <v>886</v>
      </c>
      <c r="E53" s="229" t="s">
        <v>887</v>
      </c>
      <c r="F53" s="191" t="s">
        <v>3682</v>
      </c>
      <c r="G53" s="205" t="s">
        <v>5861</v>
      </c>
      <c r="H53" s="180"/>
    </row>
    <row r="54" spans="1:8">
      <c r="B54" s="187" t="s">
        <v>156</v>
      </c>
      <c r="C54" s="188" t="s">
        <v>5873</v>
      </c>
      <c r="D54" s="189" t="s">
        <v>1753</v>
      </c>
      <c r="E54" s="190" t="s">
        <v>1611</v>
      </c>
      <c r="F54" s="191" t="s">
        <v>3682</v>
      </c>
      <c r="G54" s="206"/>
      <c r="H54" s="180"/>
    </row>
    <row r="55" spans="1:8">
      <c r="B55" s="187" t="s">
        <v>157</v>
      </c>
      <c r="C55" s="188" t="s">
        <v>5874</v>
      </c>
      <c r="D55" s="189">
        <v>13</v>
      </c>
      <c r="E55" s="190" t="s">
        <v>1526</v>
      </c>
      <c r="F55" s="191" t="s">
        <v>3682</v>
      </c>
      <c r="G55" s="206"/>
      <c r="H55" s="180"/>
    </row>
    <row r="56" spans="1:8">
      <c r="B56" s="187" t="s">
        <v>158</v>
      </c>
      <c r="C56" s="188" t="s">
        <v>5875</v>
      </c>
      <c r="D56" s="189" t="s">
        <v>923</v>
      </c>
      <c r="E56" s="190" t="s">
        <v>1413</v>
      </c>
      <c r="F56" s="210" t="s">
        <v>3682</v>
      </c>
      <c r="G56" s="206"/>
      <c r="H56" s="180"/>
    </row>
    <row r="57" spans="1:8">
      <c r="B57" s="187" t="s">
        <v>159</v>
      </c>
      <c r="C57" s="188" t="s">
        <v>5876</v>
      </c>
      <c r="D57" s="189" t="s">
        <v>1103</v>
      </c>
      <c r="E57" s="190" t="s">
        <v>1413</v>
      </c>
      <c r="F57" s="210" t="s">
        <v>3682</v>
      </c>
      <c r="G57" s="206"/>
      <c r="H57" s="180"/>
    </row>
    <row r="58" spans="1:8">
      <c r="B58" s="187" t="s">
        <v>160</v>
      </c>
      <c r="C58" s="188" t="s">
        <v>5877</v>
      </c>
      <c r="D58" s="189" t="s">
        <v>897</v>
      </c>
      <c r="E58" s="190" t="s">
        <v>1526</v>
      </c>
      <c r="F58" s="210" t="s">
        <v>3682</v>
      </c>
      <c r="G58" s="206"/>
      <c r="H58" s="180"/>
    </row>
    <row r="59" spans="1:8">
      <c r="B59" s="187" t="s">
        <v>161</v>
      </c>
      <c r="C59" s="188" t="s">
        <v>5878</v>
      </c>
      <c r="D59" s="189" t="s">
        <v>1855</v>
      </c>
      <c r="E59" s="190" t="s">
        <v>5857</v>
      </c>
      <c r="F59" s="210" t="s">
        <v>3682</v>
      </c>
      <c r="G59" s="206"/>
      <c r="H59" s="180"/>
    </row>
    <row r="60" spans="1:8">
      <c r="B60" s="187" t="s">
        <v>162</v>
      </c>
      <c r="C60" s="188" t="s">
        <v>5879</v>
      </c>
      <c r="D60" s="189" t="s">
        <v>955</v>
      </c>
      <c r="E60" s="190" t="s">
        <v>1527</v>
      </c>
      <c r="F60" s="210" t="s">
        <v>3682</v>
      </c>
      <c r="G60" s="206"/>
      <c r="H60" s="180"/>
    </row>
    <row r="61" spans="1:8" ht="16.5" thickBot="1">
      <c r="B61" s="187" t="s">
        <v>163</v>
      </c>
      <c r="C61" s="188" t="s">
        <v>5880</v>
      </c>
      <c r="D61" s="189" t="s">
        <v>955</v>
      </c>
      <c r="E61" s="190" t="s">
        <v>1527</v>
      </c>
      <c r="F61" s="210" t="s">
        <v>3682</v>
      </c>
      <c r="G61" s="206"/>
      <c r="H61" s="180"/>
    </row>
    <row r="62" spans="1:8" s="42" customFormat="1" ht="20.149999999999999" customHeight="1" thickBot="1">
      <c r="A62" s="6"/>
      <c r="B62" s="302" t="s">
        <v>5881</v>
      </c>
      <c r="C62" s="303"/>
      <c r="D62" s="303"/>
      <c r="E62" s="303"/>
      <c r="F62" s="303"/>
      <c r="G62" s="304"/>
      <c r="H62" s="180"/>
    </row>
    <row r="63" spans="1:8">
      <c r="B63" s="187" t="s">
        <v>164</v>
      </c>
      <c r="C63" s="188" t="s">
        <v>5882</v>
      </c>
      <c r="D63" s="228" t="s">
        <v>886</v>
      </c>
      <c r="E63" s="229" t="s">
        <v>887</v>
      </c>
      <c r="F63" s="191" t="s">
        <v>3682</v>
      </c>
      <c r="G63" s="205" t="s">
        <v>5861</v>
      </c>
      <c r="H63" s="180"/>
    </row>
    <row r="64" spans="1:8">
      <c r="B64" s="187" t="s">
        <v>165</v>
      </c>
      <c r="C64" s="188" t="s">
        <v>5883</v>
      </c>
      <c r="D64" s="189" t="s">
        <v>1753</v>
      </c>
      <c r="E64" s="190" t="s">
        <v>1611</v>
      </c>
      <c r="F64" s="191" t="s">
        <v>3682</v>
      </c>
      <c r="G64" s="206"/>
      <c r="H64" s="180"/>
    </row>
    <row r="65" spans="1:8">
      <c r="B65" s="187" t="s">
        <v>166</v>
      </c>
      <c r="C65" s="188" t="s">
        <v>5884</v>
      </c>
      <c r="D65" s="189">
        <v>13</v>
      </c>
      <c r="E65" s="190" t="s">
        <v>1526</v>
      </c>
      <c r="F65" s="191" t="s">
        <v>3682</v>
      </c>
      <c r="G65" s="206"/>
      <c r="H65" s="180"/>
    </row>
    <row r="66" spans="1:8">
      <c r="B66" s="187" t="s">
        <v>167</v>
      </c>
      <c r="C66" s="188" t="s">
        <v>5885</v>
      </c>
      <c r="D66" s="189" t="s">
        <v>923</v>
      </c>
      <c r="E66" s="190" t="s">
        <v>1413</v>
      </c>
      <c r="F66" s="210" t="s">
        <v>3682</v>
      </c>
      <c r="G66" s="206"/>
      <c r="H66" s="180"/>
    </row>
    <row r="67" spans="1:8">
      <c r="B67" s="187" t="s">
        <v>168</v>
      </c>
      <c r="C67" s="188" t="s">
        <v>5886</v>
      </c>
      <c r="D67" s="189" t="s">
        <v>1103</v>
      </c>
      <c r="E67" s="190" t="s">
        <v>1413</v>
      </c>
      <c r="F67" s="210" t="s">
        <v>3682</v>
      </c>
      <c r="G67" s="206"/>
      <c r="H67" s="180"/>
    </row>
    <row r="68" spans="1:8">
      <c r="B68" s="187" t="s">
        <v>169</v>
      </c>
      <c r="C68" s="188" t="s">
        <v>5887</v>
      </c>
      <c r="D68" s="189" t="s">
        <v>897</v>
      </c>
      <c r="E68" s="190" t="s">
        <v>1526</v>
      </c>
      <c r="F68" s="210" t="s">
        <v>3682</v>
      </c>
      <c r="G68" s="206"/>
      <c r="H68" s="180"/>
    </row>
    <row r="69" spans="1:8">
      <c r="B69" s="187" t="s">
        <v>170</v>
      </c>
      <c r="C69" s="188" t="s">
        <v>5888</v>
      </c>
      <c r="D69" s="189" t="s">
        <v>1855</v>
      </c>
      <c r="E69" s="190" t="s">
        <v>5857</v>
      </c>
      <c r="F69" s="210" t="s">
        <v>3682</v>
      </c>
      <c r="G69" s="206"/>
      <c r="H69" s="180"/>
    </row>
    <row r="70" spans="1:8">
      <c r="B70" s="187" t="s">
        <v>171</v>
      </c>
      <c r="C70" s="188" t="s">
        <v>5889</v>
      </c>
      <c r="D70" s="189" t="s">
        <v>955</v>
      </c>
      <c r="E70" s="190" t="s">
        <v>1527</v>
      </c>
      <c r="F70" s="210" t="s">
        <v>3682</v>
      </c>
      <c r="G70" s="206"/>
      <c r="H70" s="180"/>
    </row>
    <row r="71" spans="1:8" ht="16.5" thickBot="1">
      <c r="B71" s="187" t="s">
        <v>172</v>
      </c>
      <c r="C71" s="188" t="s">
        <v>5890</v>
      </c>
      <c r="D71" s="189" t="s">
        <v>955</v>
      </c>
      <c r="E71" s="190" t="s">
        <v>1527</v>
      </c>
      <c r="F71" s="210" t="s">
        <v>3682</v>
      </c>
      <c r="G71" s="206"/>
      <c r="H71" s="180"/>
    </row>
    <row r="72" spans="1:8" s="42" customFormat="1" ht="20.149999999999999" customHeight="1" thickBot="1">
      <c r="A72" s="6"/>
      <c r="B72" s="302" t="s">
        <v>5891</v>
      </c>
      <c r="C72" s="303"/>
      <c r="D72" s="303"/>
      <c r="E72" s="303"/>
      <c r="F72" s="303"/>
      <c r="G72" s="304"/>
      <c r="H72" s="180"/>
    </row>
    <row r="73" spans="1:8">
      <c r="B73" s="187" t="s">
        <v>173</v>
      </c>
      <c r="C73" s="188" t="s">
        <v>5892</v>
      </c>
      <c r="D73" s="228" t="s">
        <v>886</v>
      </c>
      <c r="E73" s="229" t="s">
        <v>887</v>
      </c>
      <c r="F73" s="191" t="s">
        <v>3682</v>
      </c>
      <c r="G73" s="205" t="s">
        <v>5861</v>
      </c>
      <c r="H73" s="180"/>
    </row>
    <row r="74" spans="1:8">
      <c r="B74" s="187" t="s">
        <v>174</v>
      </c>
      <c r="C74" s="188" t="s">
        <v>5893</v>
      </c>
      <c r="D74" s="189" t="s">
        <v>1753</v>
      </c>
      <c r="E74" s="190" t="s">
        <v>1611</v>
      </c>
      <c r="F74" s="191" t="s">
        <v>3682</v>
      </c>
      <c r="G74" s="206"/>
      <c r="H74" s="180"/>
    </row>
    <row r="75" spans="1:8">
      <c r="B75" s="187" t="s">
        <v>175</v>
      </c>
      <c r="C75" s="188" t="s">
        <v>5894</v>
      </c>
      <c r="D75" s="189">
        <v>13</v>
      </c>
      <c r="E75" s="190" t="s">
        <v>1526</v>
      </c>
      <c r="F75" s="191" t="s">
        <v>3682</v>
      </c>
      <c r="G75" s="206"/>
      <c r="H75" s="180"/>
    </row>
    <row r="76" spans="1:8">
      <c r="B76" s="187" t="s">
        <v>176</v>
      </c>
      <c r="C76" s="188" t="s">
        <v>5895</v>
      </c>
      <c r="D76" s="189" t="s">
        <v>923</v>
      </c>
      <c r="E76" s="190" t="s">
        <v>1413</v>
      </c>
      <c r="F76" s="210" t="s">
        <v>3682</v>
      </c>
      <c r="G76" s="206"/>
      <c r="H76" s="180"/>
    </row>
    <row r="77" spans="1:8">
      <c r="B77" s="187" t="s">
        <v>177</v>
      </c>
      <c r="C77" s="188" t="s">
        <v>5896</v>
      </c>
      <c r="D77" s="189" t="s">
        <v>1103</v>
      </c>
      <c r="E77" s="190" t="s">
        <v>1413</v>
      </c>
      <c r="F77" s="210" t="s">
        <v>3682</v>
      </c>
      <c r="G77" s="206"/>
      <c r="H77" s="180"/>
    </row>
    <row r="78" spans="1:8">
      <c r="B78" s="187" t="s">
        <v>178</v>
      </c>
      <c r="C78" s="188" t="s">
        <v>5897</v>
      </c>
      <c r="D78" s="189" t="s">
        <v>897</v>
      </c>
      <c r="E78" s="190" t="s">
        <v>1526</v>
      </c>
      <c r="F78" s="210" t="s">
        <v>3682</v>
      </c>
      <c r="G78" s="206"/>
      <c r="H78" s="180"/>
    </row>
    <row r="79" spans="1:8">
      <c r="B79" s="187" t="s">
        <v>179</v>
      </c>
      <c r="C79" s="188" t="s">
        <v>5898</v>
      </c>
      <c r="D79" s="189" t="s">
        <v>1855</v>
      </c>
      <c r="E79" s="190" t="s">
        <v>5857</v>
      </c>
      <c r="F79" s="210" t="s">
        <v>3682</v>
      </c>
      <c r="G79" s="206"/>
      <c r="H79" s="180"/>
    </row>
    <row r="80" spans="1:8">
      <c r="B80" s="187" t="s">
        <v>180</v>
      </c>
      <c r="C80" s="188" t="s">
        <v>5899</v>
      </c>
      <c r="D80" s="189" t="s">
        <v>955</v>
      </c>
      <c r="E80" s="190" t="s">
        <v>1527</v>
      </c>
      <c r="F80" s="210" t="s">
        <v>3682</v>
      </c>
      <c r="G80" s="206"/>
      <c r="H80" s="180"/>
    </row>
    <row r="81" spans="1:8" ht="16.5" thickBot="1">
      <c r="B81" s="187" t="s">
        <v>181</v>
      </c>
      <c r="C81" s="188" t="s">
        <v>5900</v>
      </c>
      <c r="D81" s="189" t="s">
        <v>955</v>
      </c>
      <c r="E81" s="190" t="s">
        <v>1527</v>
      </c>
      <c r="F81" s="210" t="s">
        <v>3682</v>
      </c>
      <c r="G81" s="206"/>
      <c r="H81" s="180"/>
    </row>
    <row r="82" spans="1:8" s="42" customFormat="1" ht="20.149999999999999" customHeight="1" thickBot="1">
      <c r="A82" s="6"/>
      <c r="B82" s="302" t="s">
        <v>5901</v>
      </c>
      <c r="C82" s="303"/>
      <c r="D82" s="303"/>
      <c r="E82" s="303"/>
      <c r="F82" s="303"/>
      <c r="G82" s="304"/>
      <c r="H82" s="180"/>
    </row>
    <row r="83" spans="1:8">
      <c r="B83" s="187" t="s">
        <v>182</v>
      </c>
      <c r="C83" s="188" t="s">
        <v>5902</v>
      </c>
      <c r="D83" s="228" t="s">
        <v>886</v>
      </c>
      <c r="E83" s="229" t="s">
        <v>887</v>
      </c>
      <c r="F83" s="191" t="s">
        <v>3682</v>
      </c>
      <c r="G83" s="205" t="s">
        <v>5861</v>
      </c>
      <c r="H83" s="180"/>
    </row>
    <row r="84" spans="1:8">
      <c r="B84" s="187" t="s">
        <v>183</v>
      </c>
      <c r="C84" s="188" t="s">
        <v>5903</v>
      </c>
      <c r="D84" s="189" t="s">
        <v>1753</v>
      </c>
      <c r="E84" s="190" t="s">
        <v>1611</v>
      </c>
      <c r="F84" s="191" t="s">
        <v>3682</v>
      </c>
      <c r="G84" s="206"/>
      <c r="H84" s="180"/>
    </row>
    <row r="85" spans="1:8">
      <c r="B85" s="187" t="s">
        <v>184</v>
      </c>
      <c r="C85" s="188" t="s">
        <v>5904</v>
      </c>
      <c r="D85" s="189">
        <v>13</v>
      </c>
      <c r="E85" s="190" t="s">
        <v>1526</v>
      </c>
      <c r="F85" s="191" t="s">
        <v>3682</v>
      </c>
      <c r="G85" s="206"/>
      <c r="H85" s="180"/>
    </row>
    <row r="86" spans="1:8">
      <c r="B86" s="187" t="s">
        <v>185</v>
      </c>
      <c r="C86" s="188" t="s">
        <v>5905</v>
      </c>
      <c r="D86" s="189" t="s">
        <v>923</v>
      </c>
      <c r="E86" s="190" t="s">
        <v>1413</v>
      </c>
      <c r="F86" s="210" t="s">
        <v>3682</v>
      </c>
      <c r="G86" s="206"/>
      <c r="H86" s="180"/>
    </row>
    <row r="87" spans="1:8">
      <c r="B87" s="187" t="s">
        <v>186</v>
      </c>
      <c r="C87" s="188" t="s">
        <v>5906</v>
      </c>
      <c r="D87" s="189" t="s">
        <v>1103</v>
      </c>
      <c r="E87" s="190" t="s">
        <v>1413</v>
      </c>
      <c r="F87" s="210" t="s">
        <v>3682</v>
      </c>
      <c r="G87" s="206"/>
      <c r="H87" s="180"/>
    </row>
    <row r="88" spans="1:8">
      <c r="B88" s="187" t="s">
        <v>187</v>
      </c>
      <c r="C88" s="188" t="s">
        <v>5907</v>
      </c>
      <c r="D88" s="189" t="s">
        <v>897</v>
      </c>
      <c r="E88" s="190" t="s">
        <v>1526</v>
      </c>
      <c r="F88" s="210" t="s">
        <v>3682</v>
      </c>
      <c r="G88" s="206"/>
      <c r="H88" s="180"/>
    </row>
    <row r="89" spans="1:8">
      <c r="B89" s="187" t="s">
        <v>188</v>
      </c>
      <c r="C89" s="188" t="s">
        <v>5908</v>
      </c>
      <c r="D89" s="189" t="s">
        <v>1855</v>
      </c>
      <c r="E89" s="190" t="s">
        <v>5857</v>
      </c>
      <c r="F89" s="210" t="s">
        <v>3682</v>
      </c>
      <c r="G89" s="206"/>
      <c r="H89" s="180"/>
    </row>
    <row r="90" spans="1:8">
      <c r="B90" s="187" t="s">
        <v>189</v>
      </c>
      <c r="C90" s="188" t="s">
        <v>5909</v>
      </c>
      <c r="D90" s="189" t="s">
        <v>955</v>
      </c>
      <c r="E90" s="190" t="s">
        <v>1527</v>
      </c>
      <c r="F90" s="210" t="s">
        <v>3682</v>
      </c>
      <c r="G90" s="206"/>
      <c r="H90" s="180"/>
    </row>
    <row r="91" spans="1:8" ht="16.5" thickBot="1">
      <c r="B91" s="187" t="s">
        <v>190</v>
      </c>
      <c r="C91" s="188" t="s">
        <v>5910</v>
      </c>
      <c r="D91" s="189" t="s">
        <v>955</v>
      </c>
      <c r="E91" s="190" t="s">
        <v>1527</v>
      </c>
      <c r="F91" s="210" t="s">
        <v>3682</v>
      </c>
      <c r="G91" s="206"/>
      <c r="H91" s="180"/>
    </row>
    <row r="92" spans="1:8" s="42" customFormat="1" ht="20.149999999999999" customHeight="1" thickBot="1">
      <c r="A92" s="6"/>
      <c r="B92" s="302" t="s">
        <v>5911</v>
      </c>
      <c r="C92" s="303"/>
      <c r="D92" s="303"/>
      <c r="E92" s="303"/>
      <c r="F92" s="303"/>
      <c r="G92" s="304"/>
      <c r="H92" s="180"/>
    </row>
    <row r="93" spans="1:8">
      <c r="B93" s="187" t="s">
        <v>191</v>
      </c>
      <c r="C93" s="188" t="s">
        <v>5912</v>
      </c>
      <c r="D93" s="228" t="s">
        <v>886</v>
      </c>
      <c r="E93" s="229" t="s">
        <v>887</v>
      </c>
      <c r="F93" s="191" t="s">
        <v>3682</v>
      </c>
      <c r="G93" s="205" t="s">
        <v>5861</v>
      </c>
      <c r="H93" s="180"/>
    </row>
    <row r="94" spans="1:8">
      <c r="B94" s="187" t="s">
        <v>192</v>
      </c>
      <c r="C94" s="188" t="s">
        <v>5913</v>
      </c>
      <c r="D94" s="189" t="s">
        <v>1753</v>
      </c>
      <c r="E94" s="190" t="s">
        <v>1611</v>
      </c>
      <c r="F94" s="191" t="s">
        <v>3682</v>
      </c>
      <c r="G94" s="206"/>
      <c r="H94" s="180"/>
    </row>
    <row r="95" spans="1:8">
      <c r="B95" s="187" t="s">
        <v>193</v>
      </c>
      <c r="C95" s="188" t="s">
        <v>5914</v>
      </c>
      <c r="D95" s="189">
        <v>13</v>
      </c>
      <c r="E95" s="190" t="s">
        <v>1526</v>
      </c>
      <c r="F95" s="191" t="s">
        <v>3682</v>
      </c>
      <c r="G95" s="206"/>
      <c r="H95" s="180"/>
    </row>
    <row r="96" spans="1:8">
      <c r="B96" s="187" t="s">
        <v>194</v>
      </c>
      <c r="C96" s="188" t="s">
        <v>5915</v>
      </c>
      <c r="D96" s="189" t="s">
        <v>923</v>
      </c>
      <c r="E96" s="190" t="s">
        <v>1413</v>
      </c>
      <c r="F96" s="210" t="s">
        <v>3682</v>
      </c>
      <c r="G96" s="206"/>
      <c r="H96" s="180"/>
    </row>
    <row r="97" spans="1:8">
      <c r="B97" s="187" t="s">
        <v>195</v>
      </c>
      <c r="C97" s="188" t="s">
        <v>5916</v>
      </c>
      <c r="D97" s="189" t="s">
        <v>1103</v>
      </c>
      <c r="E97" s="190" t="s">
        <v>1413</v>
      </c>
      <c r="F97" s="210" t="s">
        <v>3682</v>
      </c>
      <c r="G97" s="206"/>
      <c r="H97" s="180"/>
    </row>
    <row r="98" spans="1:8">
      <c r="B98" s="187" t="s">
        <v>196</v>
      </c>
      <c r="C98" s="188" t="s">
        <v>5917</v>
      </c>
      <c r="D98" s="189" t="s">
        <v>897</v>
      </c>
      <c r="E98" s="190" t="s">
        <v>1526</v>
      </c>
      <c r="F98" s="210" t="s">
        <v>3682</v>
      </c>
      <c r="G98" s="206"/>
      <c r="H98" s="180"/>
    </row>
    <row r="99" spans="1:8">
      <c r="B99" s="187" t="s">
        <v>197</v>
      </c>
      <c r="C99" s="188" t="s">
        <v>5918</v>
      </c>
      <c r="D99" s="189" t="s">
        <v>1855</v>
      </c>
      <c r="E99" s="190" t="s">
        <v>5857</v>
      </c>
      <c r="F99" s="210" t="s">
        <v>3682</v>
      </c>
      <c r="G99" s="206"/>
      <c r="H99" s="180"/>
    </row>
    <row r="100" spans="1:8">
      <c r="B100" s="187" t="s">
        <v>198</v>
      </c>
      <c r="C100" s="188" t="s">
        <v>5919</v>
      </c>
      <c r="D100" s="189" t="s">
        <v>955</v>
      </c>
      <c r="E100" s="190" t="s">
        <v>1527</v>
      </c>
      <c r="F100" s="210" t="s">
        <v>3682</v>
      </c>
      <c r="G100" s="206"/>
      <c r="H100" s="180"/>
    </row>
    <row r="101" spans="1:8" ht="16.5" thickBot="1">
      <c r="B101" s="187" t="s">
        <v>199</v>
      </c>
      <c r="C101" s="188" t="s">
        <v>5920</v>
      </c>
      <c r="D101" s="189" t="s">
        <v>955</v>
      </c>
      <c r="E101" s="190" t="s">
        <v>1527</v>
      </c>
      <c r="F101" s="210" t="s">
        <v>3682</v>
      </c>
      <c r="G101" s="206"/>
      <c r="H101" s="180"/>
    </row>
    <row r="102" spans="1:8" s="42" customFormat="1" ht="20.149999999999999" customHeight="1" thickBot="1">
      <c r="A102" s="6"/>
      <c r="B102" s="302" t="s">
        <v>5921</v>
      </c>
      <c r="C102" s="303"/>
      <c r="D102" s="303"/>
      <c r="E102" s="303"/>
      <c r="F102" s="303"/>
      <c r="G102" s="304"/>
      <c r="H102" s="180"/>
    </row>
    <row r="103" spans="1:8">
      <c r="B103" s="187" t="s">
        <v>200</v>
      </c>
      <c r="C103" s="188" t="s">
        <v>5922</v>
      </c>
      <c r="D103" s="228" t="s">
        <v>886</v>
      </c>
      <c r="E103" s="229" t="s">
        <v>887</v>
      </c>
      <c r="F103" s="191" t="s">
        <v>3682</v>
      </c>
      <c r="G103" s="205" t="s">
        <v>5861</v>
      </c>
      <c r="H103" s="180"/>
    </row>
    <row r="104" spans="1:8">
      <c r="B104" s="187" t="s">
        <v>201</v>
      </c>
      <c r="C104" s="188" t="s">
        <v>5923</v>
      </c>
      <c r="D104" s="189" t="s">
        <v>1753</v>
      </c>
      <c r="E104" s="190" t="s">
        <v>1611</v>
      </c>
      <c r="F104" s="191" t="s">
        <v>3682</v>
      </c>
      <c r="G104" s="206"/>
      <c r="H104" s="180"/>
    </row>
    <row r="105" spans="1:8">
      <c r="B105" s="187" t="s">
        <v>202</v>
      </c>
      <c r="C105" s="188" t="s">
        <v>5924</v>
      </c>
      <c r="D105" s="189">
        <v>13</v>
      </c>
      <c r="E105" s="190" t="s">
        <v>1526</v>
      </c>
      <c r="F105" s="191" t="s">
        <v>3682</v>
      </c>
      <c r="G105" s="206"/>
      <c r="H105" s="180"/>
    </row>
    <row r="106" spans="1:8">
      <c r="B106" s="187" t="s">
        <v>203</v>
      </c>
      <c r="C106" s="188" t="s">
        <v>5925</v>
      </c>
      <c r="D106" s="189" t="s">
        <v>923</v>
      </c>
      <c r="E106" s="190" t="s">
        <v>1413</v>
      </c>
      <c r="F106" s="210" t="s">
        <v>3682</v>
      </c>
      <c r="G106" s="206"/>
      <c r="H106" s="180"/>
    </row>
    <row r="107" spans="1:8">
      <c r="B107" s="187" t="s">
        <v>204</v>
      </c>
      <c r="C107" s="188" t="s">
        <v>5926</v>
      </c>
      <c r="D107" s="189" t="s">
        <v>1103</v>
      </c>
      <c r="E107" s="190" t="s">
        <v>1413</v>
      </c>
      <c r="F107" s="210" t="s">
        <v>3682</v>
      </c>
      <c r="G107" s="206"/>
      <c r="H107" s="180"/>
    </row>
    <row r="108" spans="1:8">
      <c r="B108" s="187" t="s">
        <v>205</v>
      </c>
      <c r="C108" s="188" t="s">
        <v>5927</v>
      </c>
      <c r="D108" s="189" t="s">
        <v>897</v>
      </c>
      <c r="E108" s="190" t="s">
        <v>1526</v>
      </c>
      <c r="F108" s="210" t="s">
        <v>3682</v>
      </c>
      <c r="G108" s="206"/>
      <c r="H108" s="180"/>
    </row>
    <row r="109" spans="1:8">
      <c r="B109" s="187" t="s">
        <v>206</v>
      </c>
      <c r="C109" s="188" t="s">
        <v>5928</v>
      </c>
      <c r="D109" s="189" t="s">
        <v>1855</v>
      </c>
      <c r="E109" s="190" t="s">
        <v>5857</v>
      </c>
      <c r="F109" s="210" t="s">
        <v>3682</v>
      </c>
      <c r="G109" s="206"/>
      <c r="H109" s="180"/>
    </row>
    <row r="110" spans="1:8">
      <c r="B110" s="187" t="s">
        <v>207</v>
      </c>
      <c r="C110" s="188" t="s">
        <v>5929</v>
      </c>
      <c r="D110" s="189" t="s">
        <v>955</v>
      </c>
      <c r="E110" s="190" t="s">
        <v>1527</v>
      </c>
      <c r="F110" s="210" t="s">
        <v>3682</v>
      </c>
      <c r="G110" s="206"/>
      <c r="H110" s="180"/>
    </row>
    <row r="111" spans="1:8" ht="16.5" thickBot="1">
      <c r="B111" s="187" t="s">
        <v>208</v>
      </c>
      <c r="C111" s="188" t="s">
        <v>5930</v>
      </c>
      <c r="D111" s="189" t="s">
        <v>955</v>
      </c>
      <c r="E111" s="190" t="s">
        <v>1527</v>
      </c>
      <c r="F111" s="210" t="s">
        <v>3682</v>
      </c>
      <c r="G111" s="206"/>
      <c r="H111" s="180"/>
    </row>
    <row r="112" spans="1:8" s="42" customFormat="1" ht="20.149999999999999" customHeight="1" thickBot="1">
      <c r="A112" s="6"/>
      <c r="B112" s="302" t="s">
        <v>5931</v>
      </c>
      <c r="C112" s="303"/>
      <c r="D112" s="303"/>
      <c r="E112" s="303"/>
      <c r="F112" s="303"/>
      <c r="G112" s="304"/>
      <c r="H112" s="180"/>
    </row>
    <row r="113" spans="1:8">
      <c r="B113" s="187" t="s">
        <v>209</v>
      </c>
      <c r="C113" s="188" t="s">
        <v>5932</v>
      </c>
      <c r="D113" s="228" t="s">
        <v>886</v>
      </c>
      <c r="E113" s="229" t="s">
        <v>887</v>
      </c>
      <c r="F113" s="191" t="s">
        <v>3682</v>
      </c>
      <c r="G113" s="205" t="s">
        <v>5861</v>
      </c>
      <c r="H113" s="180"/>
    </row>
    <row r="114" spans="1:8">
      <c r="B114" s="187" t="s">
        <v>210</v>
      </c>
      <c r="C114" s="188" t="s">
        <v>5933</v>
      </c>
      <c r="D114" s="189" t="s">
        <v>1753</v>
      </c>
      <c r="E114" s="190" t="s">
        <v>1611</v>
      </c>
      <c r="F114" s="191" t="s">
        <v>3682</v>
      </c>
      <c r="G114" s="206"/>
      <c r="H114" s="180"/>
    </row>
    <row r="115" spans="1:8">
      <c r="B115" s="187" t="s">
        <v>211</v>
      </c>
      <c r="C115" s="188" t="s">
        <v>5934</v>
      </c>
      <c r="D115" s="189">
        <v>13</v>
      </c>
      <c r="E115" s="190" t="s">
        <v>1526</v>
      </c>
      <c r="F115" s="191" t="s">
        <v>3682</v>
      </c>
      <c r="G115" s="206"/>
      <c r="H115" s="180"/>
    </row>
    <row r="116" spans="1:8">
      <c r="B116" s="187" t="s">
        <v>212</v>
      </c>
      <c r="C116" s="188" t="s">
        <v>5935</v>
      </c>
      <c r="D116" s="189" t="s">
        <v>923</v>
      </c>
      <c r="E116" s="190" t="s">
        <v>1413</v>
      </c>
      <c r="F116" s="210" t="s">
        <v>3682</v>
      </c>
      <c r="G116" s="206"/>
      <c r="H116" s="180"/>
    </row>
    <row r="117" spans="1:8">
      <c r="B117" s="187" t="s">
        <v>213</v>
      </c>
      <c r="C117" s="188" t="s">
        <v>5936</v>
      </c>
      <c r="D117" s="189" t="s">
        <v>1103</v>
      </c>
      <c r="E117" s="190" t="s">
        <v>1413</v>
      </c>
      <c r="F117" s="210" t="s">
        <v>3682</v>
      </c>
      <c r="G117" s="206"/>
      <c r="H117" s="180"/>
    </row>
    <row r="118" spans="1:8">
      <c r="B118" s="187" t="s">
        <v>214</v>
      </c>
      <c r="C118" s="188" t="s">
        <v>5937</v>
      </c>
      <c r="D118" s="189" t="s">
        <v>897</v>
      </c>
      <c r="E118" s="190" t="s">
        <v>1526</v>
      </c>
      <c r="F118" s="210" t="s">
        <v>3682</v>
      </c>
      <c r="G118" s="206"/>
      <c r="H118" s="180"/>
    </row>
    <row r="119" spans="1:8">
      <c r="B119" s="187" t="s">
        <v>215</v>
      </c>
      <c r="C119" s="188" t="s">
        <v>5938</v>
      </c>
      <c r="D119" s="189" t="s">
        <v>1855</v>
      </c>
      <c r="E119" s="190" t="s">
        <v>5857</v>
      </c>
      <c r="F119" s="210" t="s">
        <v>3682</v>
      </c>
      <c r="G119" s="206"/>
      <c r="H119" s="180"/>
    </row>
    <row r="120" spans="1:8">
      <c r="B120" s="187" t="s">
        <v>216</v>
      </c>
      <c r="C120" s="188" t="s">
        <v>5939</v>
      </c>
      <c r="D120" s="189" t="s">
        <v>955</v>
      </c>
      <c r="E120" s="190" t="s">
        <v>1527</v>
      </c>
      <c r="F120" s="210" t="s">
        <v>3682</v>
      </c>
      <c r="G120" s="206"/>
      <c r="H120" s="180"/>
    </row>
    <row r="121" spans="1:8" ht="16.5" thickBot="1">
      <c r="B121" s="187" t="s">
        <v>217</v>
      </c>
      <c r="C121" s="188" t="s">
        <v>5940</v>
      </c>
      <c r="D121" s="189" t="s">
        <v>955</v>
      </c>
      <c r="E121" s="190" t="s">
        <v>1527</v>
      </c>
      <c r="F121" s="210" t="s">
        <v>3682</v>
      </c>
      <c r="G121" s="206"/>
      <c r="H121" s="180"/>
    </row>
    <row r="122" spans="1:8" s="42" customFormat="1" ht="20.149999999999999" customHeight="1" thickBot="1">
      <c r="A122" s="6"/>
      <c r="B122" s="302" t="s">
        <v>5941</v>
      </c>
      <c r="C122" s="303"/>
      <c r="D122" s="303"/>
      <c r="E122" s="303"/>
      <c r="F122" s="303"/>
      <c r="G122" s="304"/>
      <c r="H122" s="180"/>
    </row>
    <row r="123" spans="1:8">
      <c r="B123" s="187" t="s">
        <v>218</v>
      </c>
      <c r="C123" s="188" t="s">
        <v>5942</v>
      </c>
      <c r="D123" s="228" t="s">
        <v>886</v>
      </c>
      <c r="E123" s="229" t="s">
        <v>887</v>
      </c>
      <c r="F123" s="191" t="s">
        <v>3682</v>
      </c>
      <c r="G123" s="205" t="s">
        <v>5861</v>
      </c>
      <c r="H123" s="180"/>
    </row>
    <row r="124" spans="1:8">
      <c r="B124" s="187" t="s">
        <v>219</v>
      </c>
      <c r="C124" s="188" t="s">
        <v>5943</v>
      </c>
      <c r="D124" s="189" t="s">
        <v>1753</v>
      </c>
      <c r="E124" s="190" t="s">
        <v>1611</v>
      </c>
      <c r="F124" s="191" t="s">
        <v>3682</v>
      </c>
      <c r="G124" s="206"/>
      <c r="H124" s="180"/>
    </row>
    <row r="125" spans="1:8">
      <c r="B125" s="187" t="s">
        <v>220</v>
      </c>
      <c r="C125" s="188" t="s">
        <v>5944</v>
      </c>
      <c r="D125" s="189">
        <v>13</v>
      </c>
      <c r="E125" s="190" t="s">
        <v>1526</v>
      </c>
      <c r="F125" s="191" t="s">
        <v>3682</v>
      </c>
      <c r="G125" s="206"/>
      <c r="H125" s="180"/>
    </row>
    <row r="126" spans="1:8">
      <c r="B126" s="187" t="s">
        <v>221</v>
      </c>
      <c r="C126" s="188" t="s">
        <v>5945</v>
      </c>
      <c r="D126" s="189" t="s">
        <v>923</v>
      </c>
      <c r="E126" s="190" t="s">
        <v>1413</v>
      </c>
      <c r="F126" s="210" t="s">
        <v>3682</v>
      </c>
      <c r="G126" s="206"/>
      <c r="H126" s="180"/>
    </row>
    <row r="127" spans="1:8">
      <c r="B127" s="187" t="s">
        <v>222</v>
      </c>
      <c r="C127" s="188" t="s">
        <v>5946</v>
      </c>
      <c r="D127" s="189" t="s">
        <v>1103</v>
      </c>
      <c r="E127" s="190" t="s">
        <v>1413</v>
      </c>
      <c r="F127" s="210" t="s">
        <v>3682</v>
      </c>
      <c r="G127" s="206"/>
      <c r="H127" s="180"/>
    </row>
    <row r="128" spans="1:8">
      <c r="B128" s="187" t="s">
        <v>223</v>
      </c>
      <c r="C128" s="188" t="s">
        <v>5947</v>
      </c>
      <c r="D128" s="189" t="s">
        <v>897</v>
      </c>
      <c r="E128" s="190" t="s">
        <v>1526</v>
      </c>
      <c r="F128" s="210" t="s">
        <v>3682</v>
      </c>
      <c r="G128" s="206"/>
      <c r="H128" s="180"/>
    </row>
    <row r="129" spans="1:8">
      <c r="B129" s="187" t="s">
        <v>224</v>
      </c>
      <c r="C129" s="188" t="s">
        <v>5948</v>
      </c>
      <c r="D129" s="189" t="s">
        <v>1855</v>
      </c>
      <c r="E129" s="190" t="s">
        <v>5857</v>
      </c>
      <c r="F129" s="210" t="s">
        <v>3682</v>
      </c>
      <c r="G129" s="206"/>
      <c r="H129" s="180"/>
    </row>
    <row r="130" spans="1:8">
      <c r="B130" s="187" t="s">
        <v>225</v>
      </c>
      <c r="C130" s="188" t="s">
        <v>5949</v>
      </c>
      <c r="D130" s="189" t="s">
        <v>955</v>
      </c>
      <c r="E130" s="190" t="s">
        <v>1527</v>
      </c>
      <c r="F130" s="210" t="s">
        <v>3682</v>
      </c>
      <c r="G130" s="206"/>
      <c r="H130" s="180"/>
    </row>
    <row r="131" spans="1:8" ht="16.5" thickBot="1">
      <c r="B131" s="187" t="s">
        <v>226</v>
      </c>
      <c r="C131" s="188" t="s">
        <v>5950</v>
      </c>
      <c r="D131" s="189" t="s">
        <v>955</v>
      </c>
      <c r="E131" s="190" t="s">
        <v>1527</v>
      </c>
      <c r="F131" s="210" t="s">
        <v>3682</v>
      </c>
      <c r="G131" s="206"/>
      <c r="H131" s="180"/>
    </row>
    <row r="132" spans="1:8" s="42" customFormat="1" ht="20.149999999999999" customHeight="1" thickBot="1">
      <c r="A132" s="6"/>
      <c r="B132" s="302" t="s">
        <v>5951</v>
      </c>
      <c r="C132" s="303"/>
      <c r="D132" s="303"/>
      <c r="E132" s="303"/>
      <c r="F132" s="303"/>
      <c r="G132" s="304"/>
      <c r="H132" s="180"/>
    </row>
    <row r="133" spans="1:8">
      <c r="B133" s="187" t="s">
        <v>228</v>
      </c>
      <c r="C133" s="188" t="s">
        <v>5952</v>
      </c>
      <c r="D133" s="228" t="s">
        <v>886</v>
      </c>
      <c r="E133" s="229" t="s">
        <v>887</v>
      </c>
      <c r="F133" s="191" t="s">
        <v>3682</v>
      </c>
      <c r="G133" s="205" t="s">
        <v>5861</v>
      </c>
      <c r="H133" s="180"/>
    </row>
    <row r="134" spans="1:8">
      <c r="B134" s="187" t="s">
        <v>229</v>
      </c>
      <c r="C134" s="188" t="s">
        <v>5953</v>
      </c>
      <c r="D134" s="189" t="s">
        <v>1753</v>
      </c>
      <c r="E134" s="190" t="s">
        <v>1611</v>
      </c>
      <c r="F134" s="191" t="s">
        <v>3682</v>
      </c>
      <c r="G134" s="206"/>
      <c r="H134" s="180"/>
    </row>
    <row r="135" spans="1:8">
      <c r="B135" s="187" t="s">
        <v>230</v>
      </c>
      <c r="C135" s="188" t="s">
        <v>5954</v>
      </c>
      <c r="D135" s="189">
        <v>13</v>
      </c>
      <c r="E135" s="190" t="s">
        <v>1526</v>
      </c>
      <c r="F135" s="191" t="s">
        <v>3682</v>
      </c>
      <c r="G135" s="206"/>
      <c r="H135" s="180"/>
    </row>
    <row r="136" spans="1:8">
      <c r="B136" s="187" t="s">
        <v>231</v>
      </c>
      <c r="C136" s="188" t="s">
        <v>5955</v>
      </c>
      <c r="D136" s="189" t="s">
        <v>923</v>
      </c>
      <c r="E136" s="190" t="s">
        <v>1413</v>
      </c>
      <c r="F136" s="210" t="s">
        <v>3682</v>
      </c>
      <c r="G136" s="206"/>
      <c r="H136" s="180"/>
    </row>
    <row r="137" spans="1:8">
      <c r="B137" s="187" t="s">
        <v>232</v>
      </c>
      <c r="C137" s="188" t="s">
        <v>5956</v>
      </c>
      <c r="D137" s="189" t="s">
        <v>1103</v>
      </c>
      <c r="E137" s="190" t="s">
        <v>1413</v>
      </c>
      <c r="F137" s="210" t="s">
        <v>3682</v>
      </c>
      <c r="G137" s="206"/>
      <c r="H137" s="180"/>
    </row>
    <row r="138" spans="1:8">
      <c r="B138" s="187" t="s">
        <v>233</v>
      </c>
      <c r="C138" s="188" t="s">
        <v>5957</v>
      </c>
      <c r="D138" s="189" t="s">
        <v>897</v>
      </c>
      <c r="E138" s="190" t="s">
        <v>1526</v>
      </c>
      <c r="F138" s="210" t="s">
        <v>3682</v>
      </c>
      <c r="G138" s="206"/>
      <c r="H138" s="180"/>
    </row>
    <row r="139" spans="1:8">
      <c r="B139" s="187" t="s">
        <v>234</v>
      </c>
      <c r="C139" s="188" t="s">
        <v>5958</v>
      </c>
      <c r="D139" s="189" t="s">
        <v>1855</v>
      </c>
      <c r="E139" s="190" t="s">
        <v>5857</v>
      </c>
      <c r="F139" s="210" t="s">
        <v>3682</v>
      </c>
      <c r="G139" s="206"/>
      <c r="H139" s="180"/>
    </row>
    <row r="140" spans="1:8">
      <c r="B140" s="187" t="s">
        <v>235</v>
      </c>
      <c r="C140" s="188" t="s">
        <v>5959</v>
      </c>
      <c r="D140" s="189" t="s">
        <v>955</v>
      </c>
      <c r="E140" s="190" t="s">
        <v>1527</v>
      </c>
      <c r="F140" s="210" t="s">
        <v>3682</v>
      </c>
      <c r="G140" s="206"/>
      <c r="H140" s="180"/>
    </row>
    <row r="141" spans="1:8" ht="16.5" thickBot="1">
      <c r="B141" s="187" t="s">
        <v>236</v>
      </c>
      <c r="C141" s="188" t="s">
        <v>5960</v>
      </c>
      <c r="D141" s="189" t="s">
        <v>955</v>
      </c>
      <c r="E141" s="190" t="s">
        <v>1527</v>
      </c>
      <c r="F141" s="210" t="s">
        <v>3682</v>
      </c>
      <c r="G141" s="206"/>
      <c r="H141" s="180"/>
    </row>
    <row r="142" spans="1:8" s="42" customFormat="1" ht="20.149999999999999" customHeight="1" thickBot="1">
      <c r="A142" s="6"/>
      <c r="B142" s="302" t="s">
        <v>5961</v>
      </c>
      <c r="C142" s="303"/>
      <c r="D142" s="303"/>
      <c r="E142" s="303"/>
      <c r="F142" s="303"/>
      <c r="G142" s="304"/>
      <c r="H142" s="180"/>
    </row>
    <row r="143" spans="1:8">
      <c r="B143" s="187" t="s">
        <v>238</v>
      </c>
      <c r="C143" s="188" t="s">
        <v>5962</v>
      </c>
      <c r="D143" s="228" t="s">
        <v>886</v>
      </c>
      <c r="E143" s="229" t="s">
        <v>887</v>
      </c>
      <c r="F143" s="191" t="s">
        <v>3682</v>
      </c>
      <c r="G143" s="205" t="s">
        <v>5861</v>
      </c>
      <c r="H143" s="180"/>
    </row>
    <row r="144" spans="1:8">
      <c r="B144" s="187" t="s">
        <v>239</v>
      </c>
      <c r="C144" s="188" t="s">
        <v>5963</v>
      </c>
      <c r="D144" s="189" t="s">
        <v>1753</v>
      </c>
      <c r="E144" s="190" t="s">
        <v>1611</v>
      </c>
      <c r="F144" s="191" t="s">
        <v>3682</v>
      </c>
      <c r="G144" s="206"/>
      <c r="H144" s="180"/>
    </row>
    <row r="145" spans="1:8">
      <c r="B145" s="187" t="s">
        <v>240</v>
      </c>
      <c r="C145" s="188" t="s">
        <v>5964</v>
      </c>
      <c r="D145" s="189">
        <v>13</v>
      </c>
      <c r="E145" s="190" t="s">
        <v>1526</v>
      </c>
      <c r="F145" s="191" t="s">
        <v>3682</v>
      </c>
      <c r="G145" s="206"/>
      <c r="H145" s="180"/>
    </row>
    <row r="146" spans="1:8">
      <c r="B146" s="187" t="s">
        <v>241</v>
      </c>
      <c r="C146" s="188" t="s">
        <v>5965</v>
      </c>
      <c r="D146" s="189" t="s">
        <v>923</v>
      </c>
      <c r="E146" s="190" t="s">
        <v>1413</v>
      </c>
      <c r="F146" s="210" t="s">
        <v>3682</v>
      </c>
      <c r="G146" s="206"/>
      <c r="H146" s="180"/>
    </row>
    <row r="147" spans="1:8">
      <c r="B147" s="187" t="s">
        <v>242</v>
      </c>
      <c r="C147" s="188" t="s">
        <v>5966</v>
      </c>
      <c r="D147" s="189" t="s">
        <v>1103</v>
      </c>
      <c r="E147" s="190" t="s">
        <v>1413</v>
      </c>
      <c r="F147" s="210" t="s">
        <v>3682</v>
      </c>
      <c r="G147" s="206"/>
      <c r="H147" s="180"/>
    </row>
    <row r="148" spans="1:8">
      <c r="B148" s="187" t="s">
        <v>243</v>
      </c>
      <c r="C148" s="188" t="s">
        <v>5967</v>
      </c>
      <c r="D148" s="189" t="s">
        <v>897</v>
      </c>
      <c r="E148" s="190" t="s">
        <v>1526</v>
      </c>
      <c r="F148" s="210" t="s">
        <v>3682</v>
      </c>
      <c r="G148" s="206"/>
      <c r="H148" s="180"/>
    </row>
    <row r="149" spans="1:8">
      <c r="B149" s="187" t="s">
        <v>244</v>
      </c>
      <c r="C149" s="188" t="s">
        <v>5968</v>
      </c>
      <c r="D149" s="189" t="s">
        <v>1855</v>
      </c>
      <c r="E149" s="190" t="s">
        <v>5857</v>
      </c>
      <c r="F149" s="210" t="s">
        <v>3682</v>
      </c>
      <c r="G149" s="206"/>
      <c r="H149" s="180"/>
    </row>
    <row r="150" spans="1:8">
      <c r="B150" s="187" t="s">
        <v>245</v>
      </c>
      <c r="C150" s="188" t="s">
        <v>5969</v>
      </c>
      <c r="D150" s="189" t="s">
        <v>955</v>
      </c>
      <c r="E150" s="190" t="s">
        <v>1527</v>
      </c>
      <c r="F150" s="210" t="s">
        <v>3682</v>
      </c>
      <c r="G150" s="206"/>
      <c r="H150" s="180"/>
    </row>
    <row r="151" spans="1:8" ht="16.5" thickBot="1">
      <c r="B151" s="187" t="s">
        <v>246</v>
      </c>
      <c r="C151" s="188" t="s">
        <v>5970</v>
      </c>
      <c r="D151" s="189" t="s">
        <v>955</v>
      </c>
      <c r="E151" s="190" t="s">
        <v>1527</v>
      </c>
      <c r="F151" s="210" t="s">
        <v>3682</v>
      </c>
      <c r="G151" s="206"/>
      <c r="H151" s="180"/>
    </row>
    <row r="152" spans="1:8" s="42" customFormat="1" ht="20.149999999999999" customHeight="1" thickBot="1">
      <c r="A152" s="6"/>
      <c r="B152" s="177" t="s">
        <v>1791</v>
      </c>
      <c r="C152" s="178"/>
      <c r="D152" s="178"/>
      <c r="E152" s="178"/>
      <c r="F152" s="178"/>
      <c r="G152" s="179"/>
      <c r="H152" s="180"/>
    </row>
    <row r="153" spans="1:8">
      <c r="B153" s="181" t="s">
        <v>5971</v>
      </c>
      <c r="C153" s="182" t="s">
        <v>5972</v>
      </c>
      <c r="D153" s="183" t="s">
        <v>1792</v>
      </c>
      <c r="E153" s="184" t="s">
        <v>1413</v>
      </c>
      <c r="F153" s="185"/>
      <c r="G153" s="186"/>
      <c r="H153" s="180"/>
    </row>
    <row r="154" spans="1:8">
      <c r="B154" s="187" t="s">
        <v>5973</v>
      </c>
      <c r="C154" s="188" t="s">
        <v>5974</v>
      </c>
      <c r="D154" s="189" t="s">
        <v>1793</v>
      </c>
      <c r="E154" s="190" t="s">
        <v>1527</v>
      </c>
      <c r="F154" s="191"/>
      <c r="G154" s="193"/>
      <c r="H154" s="180"/>
    </row>
    <row r="155" spans="1:8" ht="16.5" customHeight="1">
      <c r="B155" s="187" t="s">
        <v>5975</v>
      </c>
      <c r="C155" s="188" t="s">
        <v>5976</v>
      </c>
      <c r="D155" s="189" t="s">
        <v>1792</v>
      </c>
      <c r="E155" s="190" t="s">
        <v>1413</v>
      </c>
      <c r="F155" s="191"/>
      <c r="G155" s="205" t="s">
        <v>5977</v>
      </c>
      <c r="H155" s="180"/>
    </row>
    <row r="156" spans="1:8">
      <c r="B156" s="187" t="s">
        <v>5978</v>
      </c>
      <c r="C156" s="188" t="s">
        <v>5979</v>
      </c>
      <c r="D156" s="189" t="s">
        <v>1793</v>
      </c>
      <c r="E156" s="190" t="s">
        <v>1527</v>
      </c>
      <c r="F156" s="191"/>
      <c r="G156" s="193"/>
      <c r="H156" s="180"/>
    </row>
    <row r="157" spans="1:8" ht="16.5" customHeight="1">
      <c r="B157" s="187" t="s">
        <v>5980</v>
      </c>
      <c r="C157" s="188" t="s">
        <v>5981</v>
      </c>
      <c r="D157" s="189" t="s">
        <v>1792</v>
      </c>
      <c r="E157" s="190" t="s">
        <v>1413</v>
      </c>
      <c r="F157" s="191"/>
      <c r="G157" s="205" t="s">
        <v>5982</v>
      </c>
      <c r="H157" s="180"/>
    </row>
    <row r="158" spans="1:8">
      <c r="B158" s="187" t="s">
        <v>5983</v>
      </c>
      <c r="C158" s="188" t="s">
        <v>5984</v>
      </c>
      <c r="D158" s="189" t="s">
        <v>1793</v>
      </c>
      <c r="E158" s="190" t="s">
        <v>1527</v>
      </c>
      <c r="F158" s="191"/>
      <c r="G158" s="193"/>
      <c r="H158" s="180"/>
    </row>
    <row r="159" spans="1:8">
      <c r="B159" s="187" t="s">
        <v>5985</v>
      </c>
      <c r="C159" s="188" t="s">
        <v>5986</v>
      </c>
      <c r="D159" s="189" t="s">
        <v>1792</v>
      </c>
      <c r="E159" s="190" t="s">
        <v>1413</v>
      </c>
      <c r="F159" s="191"/>
      <c r="G159" s="205" t="s">
        <v>5987</v>
      </c>
      <c r="H159" s="180"/>
    </row>
    <row r="160" spans="1:8">
      <c r="B160" s="187" t="s">
        <v>5988</v>
      </c>
      <c r="C160" s="188" t="s">
        <v>5989</v>
      </c>
      <c r="D160" s="189" t="s">
        <v>1793</v>
      </c>
      <c r="E160" s="190" t="s">
        <v>1527</v>
      </c>
      <c r="F160" s="191"/>
      <c r="G160" s="193"/>
      <c r="H160" s="180"/>
    </row>
    <row r="161" spans="1:8" ht="16.5" customHeight="1">
      <c r="B161" s="187" t="s">
        <v>5990</v>
      </c>
      <c r="C161" s="188" t="s">
        <v>5991</v>
      </c>
      <c r="D161" s="189" t="s">
        <v>1792</v>
      </c>
      <c r="E161" s="190" t="s">
        <v>1413</v>
      </c>
      <c r="F161" s="191"/>
      <c r="G161" s="205" t="s">
        <v>5992</v>
      </c>
      <c r="H161" s="180"/>
    </row>
    <row r="162" spans="1:8" ht="16.5" thickBot="1">
      <c r="B162" s="187" t="s">
        <v>5993</v>
      </c>
      <c r="C162" s="188" t="s">
        <v>5994</v>
      </c>
      <c r="D162" s="189" t="s">
        <v>1793</v>
      </c>
      <c r="E162" s="190" t="s">
        <v>1527</v>
      </c>
      <c r="F162" s="191"/>
      <c r="G162" s="193"/>
      <c r="H162" s="180"/>
    </row>
    <row r="163" spans="1:8" ht="20.149999999999999" customHeight="1" thickBot="1">
      <c r="B163" s="177" t="s">
        <v>5995</v>
      </c>
      <c r="C163" s="178"/>
      <c r="D163" s="178"/>
      <c r="E163" s="178"/>
      <c r="F163" s="178"/>
      <c r="G163" s="179"/>
      <c r="H163" s="180"/>
    </row>
    <row r="164" spans="1:8" ht="58">
      <c r="A164" s="162"/>
      <c r="B164" s="231" t="s">
        <v>403</v>
      </c>
      <c r="C164" s="232" t="s">
        <v>5996</v>
      </c>
      <c r="D164" s="233" t="s">
        <v>897</v>
      </c>
      <c r="E164" s="234" t="s">
        <v>1526</v>
      </c>
      <c r="F164" s="235" t="s">
        <v>3682</v>
      </c>
      <c r="G164" s="205" t="s">
        <v>5997</v>
      </c>
      <c r="H164" s="180"/>
    </row>
    <row r="165" spans="1:8" ht="29">
      <c r="B165" s="187" t="s">
        <v>5998</v>
      </c>
      <c r="C165" s="188" t="s">
        <v>5999</v>
      </c>
      <c r="D165" s="189" t="s">
        <v>886</v>
      </c>
      <c r="E165" s="190" t="s">
        <v>1413</v>
      </c>
      <c r="F165" s="191"/>
      <c r="G165" s="193" t="s">
        <v>6000</v>
      </c>
      <c r="H165" s="180"/>
    </row>
    <row r="166" spans="1:8">
      <c r="B166" s="187" t="s">
        <v>872</v>
      </c>
      <c r="C166" s="188" t="s">
        <v>6001</v>
      </c>
      <c r="D166" s="189" t="s">
        <v>1441</v>
      </c>
      <c r="E166" s="190" t="s">
        <v>1413</v>
      </c>
      <c r="F166" s="191"/>
      <c r="G166" s="193" t="s">
        <v>1858</v>
      </c>
      <c r="H166" s="180"/>
    </row>
    <row r="167" spans="1:8" ht="16.5" thickBot="1">
      <c r="B167" s="187" t="s">
        <v>6002</v>
      </c>
      <c r="C167" s="188" t="s">
        <v>6003</v>
      </c>
      <c r="D167" s="189" t="s">
        <v>892</v>
      </c>
      <c r="E167" s="190" t="s">
        <v>1527</v>
      </c>
      <c r="F167" s="191"/>
      <c r="G167" s="193" t="s">
        <v>1858</v>
      </c>
      <c r="H167" s="180"/>
    </row>
    <row r="168" spans="1:8" s="42" customFormat="1">
      <c r="A168" s="6"/>
      <c r="B168" s="221" t="s">
        <v>6004</v>
      </c>
      <c r="C168" s="221"/>
      <c r="D168" s="222"/>
      <c r="E168" s="222"/>
      <c r="F168" s="222"/>
      <c r="G168" s="223"/>
      <c r="H168" s="180"/>
    </row>
    <row r="169" spans="1:8" s="42" customFormat="1" ht="16.5" thickBot="1">
      <c r="A169" s="6"/>
      <c r="B169" s="224" t="s">
        <v>6005</v>
      </c>
      <c r="C169" s="224"/>
      <c r="D169" s="225"/>
      <c r="E169" s="225"/>
      <c r="F169" s="225"/>
      <c r="G169" s="226"/>
      <c r="H169" s="180"/>
    </row>
    <row r="170" spans="1:8" ht="43.5">
      <c r="B170" s="187" t="s">
        <v>6007</v>
      </c>
      <c r="C170" s="188" t="s">
        <v>6008</v>
      </c>
      <c r="D170" s="189" t="s">
        <v>1756</v>
      </c>
      <c r="E170" s="190" t="s">
        <v>1413</v>
      </c>
      <c r="F170" s="191"/>
      <c r="G170" s="193" t="s">
        <v>6009</v>
      </c>
      <c r="H170" s="180"/>
    </row>
    <row r="171" spans="1:8" ht="72.5">
      <c r="B171" s="187" t="s">
        <v>6010</v>
      </c>
      <c r="C171" s="188" t="s">
        <v>6011</v>
      </c>
      <c r="D171" s="189" t="s">
        <v>1757</v>
      </c>
      <c r="E171" s="190" t="s">
        <v>1413</v>
      </c>
      <c r="F171" s="191"/>
      <c r="G171" s="193" t="s">
        <v>6012</v>
      </c>
      <c r="H171" s="180"/>
    </row>
    <row r="172" spans="1:8" ht="101.5">
      <c r="B172" s="231" t="s">
        <v>697</v>
      </c>
      <c r="C172" s="232" t="s">
        <v>6013</v>
      </c>
      <c r="D172" s="233" t="s">
        <v>1055</v>
      </c>
      <c r="E172" s="234" t="s">
        <v>1413</v>
      </c>
      <c r="F172" s="235"/>
      <c r="G172" s="205" t="s">
        <v>6014</v>
      </c>
      <c r="H172" s="180"/>
    </row>
    <row r="173" spans="1:8" ht="72.5">
      <c r="B173" s="187" t="s">
        <v>6015</v>
      </c>
      <c r="C173" s="188" t="s">
        <v>6016</v>
      </c>
      <c r="D173" s="189" t="s">
        <v>902</v>
      </c>
      <c r="E173" s="190" t="s">
        <v>1413</v>
      </c>
      <c r="F173" s="191" t="s">
        <v>3682</v>
      </c>
      <c r="G173" s="193" t="s">
        <v>6115</v>
      </c>
      <c r="H173" s="180"/>
    </row>
    <row r="174" spans="1:8" ht="87">
      <c r="B174" s="187" t="s">
        <v>6017</v>
      </c>
      <c r="C174" s="188" t="s">
        <v>6018</v>
      </c>
      <c r="D174" s="189" t="s">
        <v>1054</v>
      </c>
      <c r="E174" s="190" t="s">
        <v>887</v>
      </c>
      <c r="F174" s="191"/>
      <c r="G174" s="193" t="s">
        <v>6141</v>
      </c>
      <c r="H174" s="180"/>
    </row>
    <row r="175" spans="1:8" ht="87">
      <c r="B175" s="187" t="s">
        <v>6019</v>
      </c>
      <c r="C175" s="188" t="s">
        <v>6020</v>
      </c>
      <c r="D175" s="189" t="s">
        <v>897</v>
      </c>
      <c r="E175" s="190" t="s">
        <v>1526</v>
      </c>
      <c r="F175" s="191"/>
      <c r="G175" s="193" t="s">
        <v>6116</v>
      </c>
      <c r="H175" s="180"/>
    </row>
    <row r="176" spans="1:8" ht="29">
      <c r="B176" s="187" t="s">
        <v>6021</v>
      </c>
      <c r="C176" s="188" t="s">
        <v>6022</v>
      </c>
      <c r="D176" s="189" t="s">
        <v>1096</v>
      </c>
      <c r="E176" s="190" t="s">
        <v>1526</v>
      </c>
      <c r="F176" s="191"/>
      <c r="G176" s="193" t="s">
        <v>6023</v>
      </c>
      <c r="H176" s="180"/>
    </row>
    <row r="177" spans="1:8" ht="43.5">
      <c r="B177" s="187" t="s">
        <v>6024</v>
      </c>
      <c r="C177" s="188" t="s">
        <v>6025</v>
      </c>
      <c r="D177" s="189" t="s">
        <v>923</v>
      </c>
      <c r="E177" s="190" t="s">
        <v>898</v>
      </c>
      <c r="F177" s="191"/>
      <c r="G177" s="193" t="s">
        <v>6142</v>
      </c>
      <c r="H177" s="180"/>
    </row>
    <row r="178" spans="1:8" ht="72.5">
      <c r="B178" s="187" t="s">
        <v>6026</v>
      </c>
      <c r="C178" s="188" t="s">
        <v>6027</v>
      </c>
      <c r="D178" s="189" t="s">
        <v>897</v>
      </c>
      <c r="E178" s="190" t="s">
        <v>1526</v>
      </c>
      <c r="F178" s="191"/>
      <c r="G178" s="193" t="s">
        <v>6143</v>
      </c>
      <c r="H178" s="180"/>
    </row>
    <row r="179" spans="1:8" ht="87">
      <c r="B179" s="187" t="s">
        <v>6028</v>
      </c>
      <c r="C179" s="188" t="s">
        <v>6029</v>
      </c>
      <c r="D179" s="189" t="s">
        <v>897</v>
      </c>
      <c r="E179" s="190" t="s">
        <v>1526</v>
      </c>
      <c r="F179" s="191"/>
      <c r="G179" s="193" t="s">
        <v>6144</v>
      </c>
      <c r="H179" s="180"/>
    </row>
    <row r="180" spans="1:8" ht="43.5">
      <c r="B180" s="187" t="s">
        <v>6030</v>
      </c>
      <c r="C180" s="188" t="s">
        <v>6031</v>
      </c>
      <c r="D180" s="189" t="s">
        <v>1762</v>
      </c>
      <c r="E180" s="190" t="s">
        <v>1526</v>
      </c>
      <c r="F180" s="191"/>
      <c r="G180" s="193" t="s">
        <v>6032</v>
      </c>
      <c r="H180" s="180"/>
    </row>
    <row r="181" spans="1:8" ht="58">
      <c r="B181" s="187" t="s">
        <v>6033</v>
      </c>
      <c r="C181" s="188" t="s">
        <v>6034</v>
      </c>
      <c r="D181" s="189" t="s">
        <v>1762</v>
      </c>
      <c r="E181" s="190" t="s">
        <v>1526</v>
      </c>
      <c r="F181" s="191"/>
      <c r="G181" s="193" t="s">
        <v>6035</v>
      </c>
      <c r="H181" s="180"/>
    </row>
    <row r="182" spans="1:8" ht="16.5" thickBot="1">
      <c r="B182" s="194" t="s">
        <v>6036</v>
      </c>
      <c r="C182" s="195" t="s">
        <v>6037</v>
      </c>
      <c r="D182" s="196" t="s">
        <v>1790</v>
      </c>
      <c r="E182" s="197" t="s">
        <v>1527</v>
      </c>
      <c r="F182" s="198"/>
      <c r="G182" s="199"/>
      <c r="H182" s="180"/>
    </row>
    <row r="183" spans="1:8">
      <c r="B183" s="221" t="s">
        <v>6038</v>
      </c>
      <c r="C183" s="222"/>
      <c r="D183" s="222"/>
      <c r="E183" s="222"/>
      <c r="F183" s="222"/>
      <c r="G183" s="223"/>
      <c r="H183" s="180"/>
    </row>
    <row r="184" spans="1:8" ht="16.5" thickBot="1">
      <c r="B184" s="224" t="s">
        <v>6005</v>
      </c>
      <c r="C184" s="225"/>
      <c r="D184" s="225"/>
      <c r="E184" s="225"/>
      <c r="F184" s="225"/>
      <c r="G184" s="226"/>
      <c r="H184" s="180"/>
    </row>
    <row r="185" spans="1:8" ht="58">
      <c r="B185" s="187" t="s">
        <v>6039</v>
      </c>
      <c r="C185" s="188" t="s">
        <v>6040</v>
      </c>
      <c r="D185" s="189" t="s">
        <v>1756</v>
      </c>
      <c r="E185" s="190" t="s">
        <v>6041</v>
      </c>
      <c r="F185" s="191"/>
      <c r="G185" s="193" t="s">
        <v>6145</v>
      </c>
      <c r="H185" s="180"/>
    </row>
    <row r="186" spans="1:8" ht="116">
      <c r="B186" s="231" t="s">
        <v>133</v>
      </c>
      <c r="C186" s="232" t="s">
        <v>6042</v>
      </c>
      <c r="D186" s="233" t="s">
        <v>1757</v>
      </c>
      <c r="E186" s="234" t="s">
        <v>6041</v>
      </c>
      <c r="F186" s="235"/>
      <c r="G186" s="205" t="s">
        <v>6754</v>
      </c>
      <c r="H186" s="180"/>
    </row>
    <row r="187" spans="1:8" ht="116">
      <c r="B187" s="231" t="s">
        <v>93</v>
      </c>
      <c r="C187" s="232" t="s">
        <v>6043</v>
      </c>
      <c r="D187" s="233" t="s">
        <v>1055</v>
      </c>
      <c r="E187" s="234" t="s">
        <v>1413</v>
      </c>
      <c r="F187" s="235"/>
      <c r="G187" s="205" t="s">
        <v>6755</v>
      </c>
      <c r="H187" s="180"/>
    </row>
    <row r="188" spans="1:8" ht="72.5">
      <c r="B188" s="187" t="s">
        <v>6044</v>
      </c>
      <c r="C188" s="188" t="s">
        <v>6045</v>
      </c>
      <c r="D188" s="189" t="s">
        <v>902</v>
      </c>
      <c r="E188" s="190" t="s">
        <v>1413</v>
      </c>
      <c r="F188" s="191" t="s">
        <v>3682</v>
      </c>
      <c r="G188" s="193" t="s">
        <v>6117</v>
      </c>
      <c r="H188" s="180"/>
    </row>
    <row r="189" spans="1:8" ht="58">
      <c r="B189" s="187" t="s">
        <v>6046</v>
      </c>
      <c r="C189" s="188" t="s">
        <v>6047</v>
      </c>
      <c r="D189" s="189" t="s">
        <v>1054</v>
      </c>
      <c r="E189" s="190" t="s">
        <v>887</v>
      </c>
      <c r="F189" s="191"/>
      <c r="G189" s="193" t="s">
        <v>6146</v>
      </c>
      <c r="H189" s="180"/>
    </row>
    <row r="190" spans="1:8" ht="43.5">
      <c r="B190" s="187" t="s">
        <v>6048</v>
      </c>
      <c r="C190" s="188" t="s">
        <v>6049</v>
      </c>
      <c r="D190" s="189" t="s">
        <v>1762</v>
      </c>
      <c r="E190" s="190" t="s">
        <v>1526</v>
      </c>
      <c r="F190" s="191"/>
      <c r="G190" s="193" t="s">
        <v>6050</v>
      </c>
      <c r="H190" s="180"/>
    </row>
    <row r="191" spans="1:8" ht="58">
      <c r="A191" s="162"/>
      <c r="B191" s="231" t="s">
        <v>6051</v>
      </c>
      <c r="C191" s="232" t="s">
        <v>6052</v>
      </c>
      <c r="D191" s="233" t="s">
        <v>1103</v>
      </c>
      <c r="E191" s="234" t="s">
        <v>1413</v>
      </c>
      <c r="F191" s="235"/>
      <c r="G191" s="205" t="s">
        <v>6147</v>
      </c>
      <c r="H191" s="180"/>
    </row>
    <row r="192" spans="1:8" ht="87">
      <c r="A192" s="162"/>
      <c r="B192" s="231" t="s">
        <v>6053</v>
      </c>
      <c r="C192" s="232" t="s">
        <v>6054</v>
      </c>
      <c r="D192" s="233" t="s">
        <v>1762</v>
      </c>
      <c r="E192" s="234" t="s">
        <v>1526</v>
      </c>
      <c r="F192" s="235"/>
      <c r="G192" s="205" t="s">
        <v>6055</v>
      </c>
      <c r="H192" s="180"/>
    </row>
    <row r="193" spans="1:8" ht="16.5" thickBot="1">
      <c r="B193" s="194" t="s">
        <v>6056</v>
      </c>
      <c r="C193" s="195" t="s">
        <v>6057</v>
      </c>
      <c r="D193" s="196" t="s">
        <v>1790</v>
      </c>
      <c r="E193" s="197" t="s">
        <v>1527</v>
      </c>
      <c r="F193" s="198"/>
      <c r="G193" s="199" t="s">
        <v>1858</v>
      </c>
      <c r="H193" s="180"/>
    </row>
    <row r="194" spans="1:8" s="42" customFormat="1">
      <c r="A194" s="6"/>
      <c r="B194" s="221" t="s">
        <v>6058</v>
      </c>
      <c r="C194" s="222"/>
      <c r="D194" s="222"/>
      <c r="E194" s="222"/>
      <c r="F194" s="222"/>
      <c r="G194" s="223"/>
      <c r="H194" s="180"/>
    </row>
    <row r="195" spans="1:8" s="42" customFormat="1" ht="16.5" thickBot="1">
      <c r="A195" s="6"/>
      <c r="B195" s="224" t="s">
        <v>6059</v>
      </c>
      <c r="C195" s="225"/>
      <c r="D195" s="225"/>
      <c r="E195" s="225"/>
      <c r="F195" s="225"/>
      <c r="G195" s="226"/>
      <c r="H195" s="180"/>
    </row>
    <row r="196" spans="1:8" ht="72.5">
      <c r="B196" s="187" t="s">
        <v>376</v>
      </c>
      <c r="C196" s="188" t="s">
        <v>6060</v>
      </c>
      <c r="D196" s="189" t="s">
        <v>1683</v>
      </c>
      <c r="E196" s="190" t="s">
        <v>1526</v>
      </c>
      <c r="F196" s="191" t="s">
        <v>3682</v>
      </c>
      <c r="G196" s="193" t="s">
        <v>6756</v>
      </c>
      <c r="H196" s="180"/>
    </row>
    <row r="197" spans="1:8" ht="87">
      <c r="B197" s="187" t="s">
        <v>605</v>
      </c>
      <c r="C197" s="188" t="s">
        <v>6061</v>
      </c>
      <c r="D197" s="189" t="s">
        <v>897</v>
      </c>
      <c r="E197" s="190" t="s">
        <v>1526</v>
      </c>
      <c r="F197" s="191" t="s">
        <v>3682</v>
      </c>
      <c r="G197" s="193" t="s">
        <v>6062</v>
      </c>
      <c r="H197" s="180"/>
    </row>
    <row r="198" spans="1:8" ht="72.5">
      <c r="B198" s="187" t="s">
        <v>6063</v>
      </c>
      <c r="C198" s="188" t="s">
        <v>6064</v>
      </c>
      <c r="D198" s="189" t="s">
        <v>1838</v>
      </c>
      <c r="E198" s="190" t="s">
        <v>1413</v>
      </c>
      <c r="F198" s="191" t="s">
        <v>1735</v>
      </c>
      <c r="G198" s="193" t="s">
        <v>6065</v>
      </c>
      <c r="H198" s="180"/>
    </row>
    <row r="199" spans="1:8" ht="72.5">
      <c r="B199" s="187" t="s">
        <v>6066</v>
      </c>
      <c r="C199" s="188" t="s">
        <v>6067</v>
      </c>
      <c r="D199" s="189" t="s">
        <v>1753</v>
      </c>
      <c r="E199" s="190" t="s">
        <v>1611</v>
      </c>
      <c r="F199" s="191"/>
      <c r="G199" s="193" t="s">
        <v>6068</v>
      </c>
      <c r="H199" s="180"/>
    </row>
    <row r="200" spans="1:8" ht="58">
      <c r="B200" s="187" t="s">
        <v>6069</v>
      </c>
      <c r="C200" s="188" t="s">
        <v>6070</v>
      </c>
      <c r="D200" s="189" t="s">
        <v>1055</v>
      </c>
      <c r="E200" s="190" t="s">
        <v>1413</v>
      </c>
      <c r="F200" s="191"/>
      <c r="G200" s="193" t="s">
        <v>6071</v>
      </c>
      <c r="H200" s="180"/>
    </row>
    <row r="201" spans="1:8">
      <c r="B201" s="187" t="s">
        <v>6072</v>
      </c>
      <c r="C201" s="188" t="s">
        <v>6073</v>
      </c>
      <c r="D201" s="189" t="s">
        <v>1756</v>
      </c>
      <c r="E201" s="190" t="s">
        <v>887</v>
      </c>
      <c r="F201" s="191"/>
      <c r="G201" s="193"/>
      <c r="H201" s="180"/>
    </row>
    <row r="202" spans="1:8">
      <c r="B202" s="187" t="s">
        <v>378</v>
      </c>
      <c r="C202" s="188" t="s">
        <v>6074</v>
      </c>
      <c r="D202" s="189" t="s">
        <v>1761</v>
      </c>
      <c r="E202" s="190" t="s">
        <v>1413</v>
      </c>
      <c r="F202" s="191"/>
      <c r="G202" s="193"/>
      <c r="H202" s="180"/>
    </row>
    <row r="203" spans="1:8">
      <c r="B203" s="187" t="s">
        <v>6075</v>
      </c>
      <c r="C203" s="188" t="s">
        <v>6076</v>
      </c>
      <c r="D203" s="189" t="s">
        <v>1118</v>
      </c>
      <c r="E203" s="190" t="s">
        <v>898</v>
      </c>
      <c r="F203" s="191"/>
      <c r="G203" s="193"/>
      <c r="H203" s="180"/>
    </row>
    <row r="204" spans="1:8" ht="72.5">
      <c r="B204" s="231" t="s">
        <v>6077</v>
      </c>
      <c r="C204" s="232" t="s">
        <v>6078</v>
      </c>
      <c r="D204" s="233" t="s">
        <v>1756</v>
      </c>
      <c r="E204" s="234" t="s">
        <v>1413</v>
      </c>
      <c r="F204" s="235"/>
      <c r="G204" s="205" t="s">
        <v>6118</v>
      </c>
      <c r="H204" s="180"/>
    </row>
    <row r="205" spans="1:8" ht="116">
      <c r="B205" s="231" t="s">
        <v>6079</v>
      </c>
      <c r="C205" s="232" t="s">
        <v>6080</v>
      </c>
      <c r="D205" s="233" t="s">
        <v>1757</v>
      </c>
      <c r="E205" s="234" t="s">
        <v>1413</v>
      </c>
      <c r="F205" s="235"/>
      <c r="G205" s="205" t="s">
        <v>6757</v>
      </c>
      <c r="H205" s="180"/>
    </row>
    <row r="206" spans="1:8" ht="116">
      <c r="B206" s="231" t="s">
        <v>693</v>
      </c>
      <c r="C206" s="232" t="s">
        <v>6081</v>
      </c>
      <c r="D206" s="233" t="s">
        <v>1055</v>
      </c>
      <c r="E206" s="234" t="s">
        <v>1413</v>
      </c>
      <c r="F206" s="235"/>
      <c r="G206" s="205" t="s">
        <v>6119</v>
      </c>
      <c r="H206" s="180"/>
    </row>
    <row r="207" spans="1:8" ht="58">
      <c r="B207" s="187" t="s">
        <v>380</v>
      </c>
      <c r="C207" s="188" t="s">
        <v>6082</v>
      </c>
      <c r="D207" s="189" t="s">
        <v>902</v>
      </c>
      <c r="E207" s="190" t="s">
        <v>1413</v>
      </c>
      <c r="F207" s="191"/>
      <c r="G207" s="193" t="s">
        <v>6120</v>
      </c>
      <c r="H207" s="180"/>
    </row>
    <row r="208" spans="1:8" ht="58">
      <c r="B208" s="187" t="s">
        <v>381</v>
      </c>
      <c r="C208" s="188" t="s">
        <v>6083</v>
      </c>
      <c r="D208" s="189" t="s">
        <v>1054</v>
      </c>
      <c r="E208" s="190" t="s">
        <v>887</v>
      </c>
      <c r="F208" s="191"/>
      <c r="G208" s="193" t="s">
        <v>6121</v>
      </c>
      <c r="H208" s="180"/>
    </row>
    <row r="209" spans="2:8" ht="72.5">
      <c r="B209" s="187" t="s">
        <v>6084</v>
      </c>
      <c r="C209" s="188" t="s">
        <v>6085</v>
      </c>
      <c r="D209" s="189" t="s">
        <v>897</v>
      </c>
      <c r="E209" s="190" t="s">
        <v>1526</v>
      </c>
      <c r="F209" s="191"/>
      <c r="G209" s="193" t="s">
        <v>6122</v>
      </c>
      <c r="H209" s="180"/>
    </row>
    <row r="210" spans="2:8" ht="29">
      <c r="B210" s="187" t="s">
        <v>6086</v>
      </c>
      <c r="C210" s="188" t="s">
        <v>6087</v>
      </c>
      <c r="D210" s="189" t="s">
        <v>1096</v>
      </c>
      <c r="E210" s="190" t="s">
        <v>1526</v>
      </c>
      <c r="F210" s="191"/>
      <c r="G210" s="193" t="s">
        <v>6088</v>
      </c>
      <c r="H210" s="180"/>
    </row>
    <row r="211" spans="2:8" ht="43.5">
      <c r="B211" s="187" t="s">
        <v>6089</v>
      </c>
      <c r="C211" s="188" t="s">
        <v>6090</v>
      </c>
      <c r="D211" s="189" t="s">
        <v>923</v>
      </c>
      <c r="E211" s="190" t="s">
        <v>898</v>
      </c>
      <c r="F211" s="191"/>
      <c r="G211" s="193" t="s">
        <v>6123</v>
      </c>
      <c r="H211" s="180"/>
    </row>
    <row r="212" spans="2:8" ht="72.5">
      <c r="B212" s="187" t="s">
        <v>6091</v>
      </c>
      <c r="C212" s="188" t="s">
        <v>6092</v>
      </c>
      <c r="D212" s="189" t="s">
        <v>897</v>
      </c>
      <c r="E212" s="190" t="s">
        <v>1526</v>
      </c>
      <c r="F212" s="191"/>
      <c r="G212" s="193" t="s">
        <v>6124</v>
      </c>
      <c r="H212" s="180"/>
    </row>
    <row r="213" spans="2:8" ht="72.5">
      <c r="B213" s="187" t="s">
        <v>6093</v>
      </c>
      <c r="C213" s="188" t="s">
        <v>6094</v>
      </c>
      <c r="D213" s="189" t="s">
        <v>897</v>
      </c>
      <c r="E213" s="190" t="s">
        <v>1526</v>
      </c>
      <c r="F213" s="191"/>
      <c r="G213" s="193" t="s">
        <v>6125</v>
      </c>
      <c r="H213" s="180"/>
    </row>
    <row r="214" spans="2:8" ht="101.5">
      <c r="B214" s="187" t="s">
        <v>6095</v>
      </c>
      <c r="C214" s="188" t="s">
        <v>6096</v>
      </c>
      <c r="D214" s="189" t="s">
        <v>1758</v>
      </c>
      <c r="E214" s="190" t="s">
        <v>972</v>
      </c>
      <c r="F214" s="191"/>
      <c r="G214" s="193" t="s">
        <v>6126</v>
      </c>
      <c r="H214" s="180"/>
    </row>
    <row r="215" spans="2:8" ht="29">
      <c r="B215" s="187" t="s">
        <v>6097</v>
      </c>
      <c r="C215" s="188" t="s">
        <v>6098</v>
      </c>
      <c r="D215" s="189" t="s">
        <v>1762</v>
      </c>
      <c r="E215" s="190" t="s">
        <v>1526</v>
      </c>
      <c r="F215" s="191"/>
      <c r="G215" s="193" t="s">
        <v>1877</v>
      </c>
      <c r="H215" s="180"/>
    </row>
    <row r="216" spans="2:8" ht="58">
      <c r="B216" s="187" t="s">
        <v>6099</v>
      </c>
      <c r="C216" s="188" t="s">
        <v>6100</v>
      </c>
      <c r="D216" s="189" t="s">
        <v>1762</v>
      </c>
      <c r="E216" s="190" t="s">
        <v>1526</v>
      </c>
      <c r="F216" s="191"/>
      <c r="G216" s="193" t="s">
        <v>6101</v>
      </c>
      <c r="H216" s="180"/>
    </row>
    <row r="217" spans="2:8" ht="16.5" thickBot="1">
      <c r="B217" s="194" t="s">
        <v>873</v>
      </c>
      <c r="C217" s="195" t="s">
        <v>6102</v>
      </c>
      <c r="D217" s="196" t="s">
        <v>1790</v>
      </c>
      <c r="E217" s="197" t="s">
        <v>1527</v>
      </c>
      <c r="F217" s="198"/>
      <c r="G217" s="199" t="s">
        <v>1858</v>
      </c>
      <c r="H217" s="180"/>
    </row>
    <row r="218" spans="2:8" ht="20.149999999999999" customHeight="1" thickBot="1">
      <c r="B218" s="177" t="s">
        <v>6103</v>
      </c>
      <c r="C218" s="178"/>
      <c r="D218" s="178"/>
      <c r="E218" s="178"/>
      <c r="F218" s="178"/>
      <c r="G218" s="179"/>
      <c r="H218" s="180"/>
    </row>
    <row r="219" spans="2:8" ht="29">
      <c r="B219" s="181" t="s">
        <v>416</v>
      </c>
      <c r="C219" s="182" t="s">
        <v>6104</v>
      </c>
      <c r="D219" s="183" t="s">
        <v>897</v>
      </c>
      <c r="E219" s="184" t="s">
        <v>1526</v>
      </c>
      <c r="F219" s="185"/>
      <c r="G219" s="186" t="s">
        <v>6105</v>
      </c>
      <c r="H219" s="180"/>
    </row>
    <row r="220" spans="2:8" ht="16.5" thickBot="1">
      <c r="B220" s="231" t="s">
        <v>417</v>
      </c>
      <c r="C220" s="232" t="s">
        <v>6106</v>
      </c>
      <c r="D220" s="233" t="s">
        <v>1768</v>
      </c>
      <c r="E220" s="234" t="s">
        <v>1527</v>
      </c>
      <c r="F220" s="235"/>
      <c r="G220" s="205"/>
      <c r="H220" s="180"/>
    </row>
    <row r="221" spans="2:8">
      <c r="B221" s="239"/>
      <c r="C221" s="240"/>
      <c r="D221" s="241"/>
      <c r="E221" s="203"/>
      <c r="F221" s="203"/>
      <c r="G221" s="243"/>
      <c r="H221" s="244"/>
    </row>
    <row r="222" spans="2:8" ht="16.5" thickBot="1">
      <c r="B222" s="245"/>
      <c r="C222" s="246"/>
      <c r="D222" s="247"/>
      <c r="E222" s="248"/>
      <c r="F222" s="248"/>
      <c r="G222" s="250"/>
      <c r="H222" s="244"/>
    </row>
    <row r="223" spans="2:8" ht="17.5">
      <c r="B223" s="281" t="s">
        <v>6107</v>
      </c>
      <c r="C223" s="282"/>
      <c r="D223" s="282"/>
      <c r="E223" s="282"/>
      <c r="F223" s="282"/>
      <c r="G223" s="283"/>
      <c r="H223" s="180"/>
    </row>
    <row r="224" spans="2:8">
      <c r="B224" s="284" t="s">
        <v>6108</v>
      </c>
      <c r="C224" s="285"/>
      <c r="D224" s="285"/>
      <c r="E224" s="285"/>
      <c r="F224" s="285"/>
      <c r="G224" s="286"/>
      <c r="H224" s="180"/>
    </row>
    <row r="225" spans="2:8">
      <c r="B225" s="284" t="s">
        <v>1879</v>
      </c>
      <c r="C225" s="285" t="s">
        <v>6109</v>
      </c>
      <c r="D225" s="172"/>
      <c r="E225" s="285"/>
      <c r="F225" s="285"/>
      <c r="G225" s="312"/>
      <c r="H225" s="180"/>
    </row>
    <row r="226" spans="2:8">
      <c r="B226" s="284" t="s">
        <v>2642</v>
      </c>
      <c r="C226" s="285"/>
      <c r="D226" s="285"/>
      <c r="E226" s="285"/>
      <c r="F226" s="285"/>
      <c r="G226" s="286"/>
      <c r="H226" s="180"/>
    </row>
    <row r="227" spans="2:8">
      <c r="B227" s="284" t="s">
        <v>2643</v>
      </c>
      <c r="C227" s="285"/>
      <c r="D227" s="285"/>
      <c r="E227" s="285"/>
      <c r="F227" s="285"/>
      <c r="G227" s="286"/>
      <c r="H227" s="180"/>
    </row>
    <row r="228" spans="2:8">
      <c r="B228" s="284" t="s">
        <v>2644</v>
      </c>
      <c r="C228" s="285"/>
      <c r="D228" s="285"/>
      <c r="E228" s="285"/>
      <c r="F228" s="285"/>
      <c r="G228" s="286"/>
      <c r="H228" s="180"/>
    </row>
    <row r="229" spans="2:8">
      <c r="B229" s="284" t="s">
        <v>1880</v>
      </c>
      <c r="C229" s="285"/>
      <c r="D229" s="285"/>
      <c r="E229" s="285"/>
      <c r="F229" s="285"/>
      <c r="G229" s="286"/>
      <c r="H229" s="180"/>
    </row>
    <row r="230" spans="2:8">
      <c r="B230" s="284" t="s">
        <v>1881</v>
      </c>
      <c r="C230" s="285"/>
      <c r="D230" s="285"/>
      <c r="E230" s="285"/>
      <c r="F230" s="285"/>
      <c r="G230" s="286"/>
      <c r="H230" s="180"/>
    </row>
    <row r="231" spans="2:8">
      <c r="B231" s="284" t="s">
        <v>6110</v>
      </c>
      <c r="C231" s="285"/>
      <c r="D231" s="285"/>
      <c r="E231" s="285"/>
      <c r="F231" s="285"/>
      <c r="G231" s="286"/>
      <c r="H231" s="180"/>
    </row>
    <row r="232" spans="2:8">
      <c r="B232" s="284" t="s">
        <v>6111</v>
      </c>
      <c r="C232" s="285"/>
      <c r="D232" s="285"/>
      <c r="E232" s="285"/>
      <c r="F232" s="285"/>
      <c r="G232" s="286"/>
      <c r="H232" s="180"/>
    </row>
    <row r="233" spans="2:8">
      <c r="B233" s="284" t="s">
        <v>6112</v>
      </c>
      <c r="C233" s="285"/>
      <c r="D233" s="285"/>
      <c r="E233" s="285"/>
      <c r="F233" s="285"/>
      <c r="G233" s="487"/>
      <c r="H233" s="180"/>
    </row>
    <row r="234" spans="2:8">
      <c r="B234" s="284" t="s">
        <v>2648</v>
      </c>
      <c r="C234" s="285"/>
      <c r="D234" s="285"/>
      <c r="E234" s="285"/>
      <c r="F234" s="285"/>
      <c r="G234" s="286"/>
      <c r="H234" s="180"/>
    </row>
    <row r="235" spans="2:8">
      <c r="B235" s="284" t="s">
        <v>6113</v>
      </c>
      <c r="C235" s="285"/>
      <c r="D235" s="285"/>
      <c r="E235" s="285"/>
      <c r="F235" s="285"/>
      <c r="G235" s="286"/>
      <c r="H235" s="180"/>
    </row>
    <row r="236" spans="2:8" ht="16.5" thickBot="1">
      <c r="B236" s="488"/>
      <c r="C236" s="246"/>
      <c r="D236" s="247"/>
      <c r="E236" s="425"/>
      <c r="F236" s="425"/>
      <c r="G236" s="426"/>
      <c r="H236" s="212"/>
    </row>
    <row r="237" spans="2:8" ht="20.149999999999999" customHeight="1">
      <c r="B237" s="200"/>
      <c r="C237" s="200"/>
      <c r="D237" s="201"/>
      <c r="E237" s="202"/>
      <c r="F237" s="202"/>
      <c r="G237" s="200"/>
      <c r="H237" s="16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1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431</v>
      </c>
      <c r="C2" s="168"/>
      <c r="D2" s="168"/>
      <c r="E2" s="168"/>
      <c r="F2" s="168"/>
      <c r="G2" s="320"/>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c r="B5" s="181" t="s">
        <v>6148</v>
      </c>
      <c r="C5" s="182" t="s">
        <v>6149</v>
      </c>
      <c r="D5" s="183" t="s">
        <v>1753</v>
      </c>
      <c r="E5" s="184" t="s">
        <v>973</v>
      </c>
      <c r="F5" s="185" t="s">
        <v>1369</v>
      </c>
      <c r="G5" s="186" t="s">
        <v>1754</v>
      </c>
      <c r="H5" s="180"/>
    </row>
    <row r="6" spans="1:8" ht="29">
      <c r="B6" s="187" t="s">
        <v>6150</v>
      </c>
      <c r="C6" s="188" t="s">
        <v>6151</v>
      </c>
      <c r="D6" s="189" t="s">
        <v>1834</v>
      </c>
      <c r="E6" s="190" t="s">
        <v>1413</v>
      </c>
      <c r="F6" s="191" t="s">
        <v>1369</v>
      </c>
      <c r="G6" s="193" t="s">
        <v>1788</v>
      </c>
      <c r="H6" s="180"/>
    </row>
    <row r="7" spans="1:8" ht="29">
      <c r="B7" s="187" t="s">
        <v>6152</v>
      </c>
      <c r="C7" s="188" t="s">
        <v>6153</v>
      </c>
      <c r="D7" s="189" t="s">
        <v>892</v>
      </c>
      <c r="E7" s="190" t="s">
        <v>1611</v>
      </c>
      <c r="F7" s="191"/>
      <c r="G7" s="193" t="s">
        <v>6409</v>
      </c>
      <c r="H7" s="180"/>
    </row>
    <row r="8" spans="1:8" ht="29">
      <c r="B8" s="187" t="s">
        <v>6154</v>
      </c>
      <c r="C8" s="188" t="s">
        <v>6155</v>
      </c>
      <c r="D8" s="189" t="s">
        <v>917</v>
      </c>
      <c r="E8" s="190" t="s">
        <v>1611</v>
      </c>
      <c r="F8" s="191"/>
      <c r="G8" s="193" t="s">
        <v>6410</v>
      </c>
      <c r="H8" s="180"/>
    </row>
    <row r="9" spans="1:8">
      <c r="B9" s="187" t="s">
        <v>6156</v>
      </c>
      <c r="C9" s="188" t="s">
        <v>6157</v>
      </c>
      <c r="D9" s="189" t="s">
        <v>892</v>
      </c>
      <c r="E9" s="190" t="s">
        <v>893</v>
      </c>
      <c r="F9" s="191"/>
      <c r="G9" s="193"/>
      <c r="H9" s="180"/>
    </row>
    <row r="10" spans="1:8" ht="29">
      <c r="B10" s="187" t="s">
        <v>6158</v>
      </c>
      <c r="C10" s="188" t="s">
        <v>6159</v>
      </c>
      <c r="D10" s="189" t="s">
        <v>919</v>
      </c>
      <c r="E10" s="190" t="s">
        <v>898</v>
      </c>
      <c r="F10" s="191"/>
      <c r="G10" s="193" t="s">
        <v>6160</v>
      </c>
      <c r="H10" s="180"/>
    </row>
    <row r="11" spans="1:8" ht="29">
      <c r="B11" s="308" t="s">
        <v>6161</v>
      </c>
      <c r="C11" s="232" t="s">
        <v>6162</v>
      </c>
      <c r="D11" s="233" t="s">
        <v>897</v>
      </c>
      <c r="E11" s="216" t="s">
        <v>972</v>
      </c>
      <c r="F11" s="309"/>
      <c r="G11" s="311" t="s">
        <v>6163</v>
      </c>
      <c r="H11" s="212"/>
    </row>
    <row r="12" spans="1:8" ht="87">
      <c r="B12" s="187" t="s">
        <v>6164</v>
      </c>
      <c r="C12" s="188" t="s">
        <v>6165</v>
      </c>
      <c r="D12" s="189" t="s">
        <v>1118</v>
      </c>
      <c r="E12" s="190" t="s">
        <v>1413</v>
      </c>
      <c r="F12" s="191" t="s">
        <v>1414</v>
      </c>
      <c r="G12" s="193" t="s">
        <v>6166</v>
      </c>
      <c r="H12" s="180"/>
    </row>
    <row r="13" spans="1:8" ht="43.5">
      <c r="B13" s="231" t="s">
        <v>6167</v>
      </c>
      <c r="C13" s="232" t="s">
        <v>6168</v>
      </c>
      <c r="D13" s="233" t="s">
        <v>1759</v>
      </c>
      <c r="E13" s="234" t="s">
        <v>898</v>
      </c>
      <c r="F13" s="235"/>
      <c r="G13" s="205" t="s">
        <v>6169</v>
      </c>
      <c r="H13" s="180"/>
    </row>
    <row r="14" spans="1:8" ht="29">
      <c r="B14" s="187" t="s">
        <v>6170</v>
      </c>
      <c r="C14" s="188" t="s">
        <v>6171</v>
      </c>
      <c r="D14" s="189" t="s">
        <v>1838</v>
      </c>
      <c r="E14" s="190" t="s">
        <v>1413</v>
      </c>
      <c r="F14" s="191"/>
      <c r="G14" s="193" t="s">
        <v>904</v>
      </c>
      <c r="H14" s="180"/>
    </row>
    <row r="15" spans="1:8" ht="29">
      <c r="B15" s="187" t="s">
        <v>6172</v>
      </c>
      <c r="C15" s="188" t="s">
        <v>6173</v>
      </c>
      <c r="D15" s="189" t="s">
        <v>1759</v>
      </c>
      <c r="E15" s="190" t="s">
        <v>898</v>
      </c>
      <c r="F15" s="191"/>
      <c r="G15" s="193" t="s">
        <v>6174</v>
      </c>
      <c r="H15" s="180"/>
    </row>
    <row r="16" spans="1:8" ht="29">
      <c r="B16" s="187" t="s">
        <v>6175</v>
      </c>
      <c r="C16" s="188" t="s">
        <v>6176</v>
      </c>
      <c r="D16" s="189" t="s">
        <v>1759</v>
      </c>
      <c r="E16" s="190" t="s">
        <v>898</v>
      </c>
      <c r="F16" s="191"/>
      <c r="G16" s="193" t="s">
        <v>6174</v>
      </c>
      <c r="H16" s="180"/>
    </row>
    <row r="17" spans="2:8">
      <c r="B17" s="187" t="s">
        <v>6177</v>
      </c>
      <c r="C17" s="188" t="s">
        <v>6178</v>
      </c>
      <c r="D17" s="189" t="s">
        <v>1792</v>
      </c>
      <c r="E17" s="190" t="s">
        <v>1846</v>
      </c>
      <c r="F17" s="191"/>
      <c r="G17" s="193"/>
      <c r="H17" s="180"/>
    </row>
    <row r="18" spans="2:8">
      <c r="B18" s="187" t="s">
        <v>6179</v>
      </c>
      <c r="C18" s="188" t="s">
        <v>6180</v>
      </c>
      <c r="D18" s="189" t="s">
        <v>1793</v>
      </c>
      <c r="E18" s="190" t="s">
        <v>1527</v>
      </c>
      <c r="F18" s="191"/>
      <c r="G18" s="193"/>
      <c r="H18" s="180"/>
    </row>
    <row r="19" spans="2:8">
      <c r="B19" s="187" t="s">
        <v>6181</v>
      </c>
      <c r="C19" s="188" t="s">
        <v>6182</v>
      </c>
      <c r="D19" s="189" t="s">
        <v>1792</v>
      </c>
      <c r="E19" s="190" t="s">
        <v>1846</v>
      </c>
      <c r="F19" s="191"/>
      <c r="G19" s="193" t="s">
        <v>6762</v>
      </c>
      <c r="H19" s="180"/>
    </row>
    <row r="20" spans="2:8">
      <c r="B20" s="231" t="s">
        <v>6183</v>
      </c>
      <c r="C20" s="232" t="s">
        <v>6184</v>
      </c>
      <c r="D20" s="233" t="s">
        <v>1793</v>
      </c>
      <c r="E20" s="234" t="s">
        <v>1527</v>
      </c>
      <c r="F20" s="235"/>
      <c r="G20" s="193"/>
      <c r="H20" s="180"/>
    </row>
    <row r="21" spans="2:8">
      <c r="B21" s="187" t="s">
        <v>6185</v>
      </c>
      <c r="C21" s="188" t="s">
        <v>6186</v>
      </c>
      <c r="D21" s="189" t="s">
        <v>1792</v>
      </c>
      <c r="E21" s="190" t="s">
        <v>1846</v>
      </c>
      <c r="F21" s="191"/>
      <c r="G21" s="205" t="s">
        <v>6763</v>
      </c>
      <c r="H21" s="180"/>
    </row>
    <row r="22" spans="2:8">
      <c r="B22" s="231" t="s">
        <v>350</v>
      </c>
      <c r="C22" s="232" t="s">
        <v>6187</v>
      </c>
      <c r="D22" s="233" t="s">
        <v>1793</v>
      </c>
      <c r="E22" s="234" t="s">
        <v>1527</v>
      </c>
      <c r="F22" s="235"/>
      <c r="G22" s="193"/>
      <c r="H22" s="180"/>
    </row>
    <row r="23" spans="2:8">
      <c r="B23" s="187" t="s">
        <v>6188</v>
      </c>
      <c r="C23" s="188" t="s">
        <v>6189</v>
      </c>
      <c r="D23" s="189" t="s">
        <v>1792</v>
      </c>
      <c r="E23" s="190" t="s">
        <v>1846</v>
      </c>
      <c r="F23" s="191"/>
      <c r="G23" s="205" t="s">
        <v>6764</v>
      </c>
      <c r="H23" s="180"/>
    </row>
    <row r="24" spans="2:8">
      <c r="B24" s="231" t="s">
        <v>351</v>
      </c>
      <c r="C24" s="232" t="s">
        <v>6190</v>
      </c>
      <c r="D24" s="233" t="s">
        <v>1793</v>
      </c>
      <c r="E24" s="234" t="s">
        <v>1527</v>
      </c>
      <c r="F24" s="235"/>
      <c r="G24" s="193"/>
      <c r="H24" s="180"/>
    </row>
    <row r="25" spans="2:8">
      <c r="B25" s="187" t="s">
        <v>6191</v>
      </c>
      <c r="C25" s="188" t="s">
        <v>6192</v>
      </c>
      <c r="D25" s="189" t="s">
        <v>1792</v>
      </c>
      <c r="E25" s="190" t="s">
        <v>1846</v>
      </c>
      <c r="F25" s="191"/>
      <c r="G25" s="205" t="s">
        <v>6765</v>
      </c>
      <c r="H25" s="180"/>
    </row>
    <row r="26" spans="2:8">
      <c r="B26" s="231" t="s">
        <v>352</v>
      </c>
      <c r="C26" s="232" t="s">
        <v>6193</v>
      </c>
      <c r="D26" s="233" t="s">
        <v>1793</v>
      </c>
      <c r="E26" s="234" t="s">
        <v>1527</v>
      </c>
      <c r="F26" s="235"/>
      <c r="G26" s="193"/>
      <c r="H26" s="180"/>
    </row>
    <row r="27" spans="2:8">
      <c r="B27" s="187" t="s">
        <v>6194</v>
      </c>
      <c r="C27" s="188" t="s">
        <v>6195</v>
      </c>
      <c r="D27" s="189" t="s">
        <v>1761</v>
      </c>
      <c r="E27" s="190" t="s">
        <v>1611</v>
      </c>
      <c r="F27" s="191"/>
      <c r="G27" s="193" t="s">
        <v>6196</v>
      </c>
      <c r="H27" s="180"/>
    </row>
    <row r="28" spans="2:8">
      <c r="B28" s="187" t="s">
        <v>136</v>
      </c>
      <c r="C28" s="188" t="s">
        <v>6197</v>
      </c>
      <c r="D28" s="189" t="s">
        <v>981</v>
      </c>
      <c r="E28" s="190" t="s">
        <v>1413</v>
      </c>
      <c r="F28" s="191"/>
      <c r="G28" s="193"/>
      <c r="H28" s="180"/>
    </row>
    <row r="29" spans="2:8">
      <c r="B29" s="187" t="s">
        <v>6198</v>
      </c>
      <c r="C29" s="188" t="s">
        <v>6199</v>
      </c>
      <c r="D29" s="189" t="s">
        <v>1753</v>
      </c>
      <c r="E29" s="190" t="s">
        <v>1611</v>
      </c>
      <c r="F29" s="191"/>
      <c r="G29" s="193"/>
      <c r="H29" s="180"/>
    </row>
    <row r="30" spans="2:8">
      <c r="B30" s="187" t="s">
        <v>6200</v>
      </c>
      <c r="C30" s="188" t="s">
        <v>6201</v>
      </c>
      <c r="D30" s="189" t="s">
        <v>1753</v>
      </c>
      <c r="E30" s="190" t="s">
        <v>1611</v>
      </c>
      <c r="F30" s="191"/>
      <c r="G30" s="193"/>
      <c r="H30" s="180"/>
    </row>
    <row r="31" spans="2:8">
      <c r="B31" s="187" t="s">
        <v>6202</v>
      </c>
      <c r="C31" s="188" t="s">
        <v>6203</v>
      </c>
      <c r="D31" s="189" t="s">
        <v>12</v>
      </c>
      <c r="E31" s="190" t="s">
        <v>898</v>
      </c>
      <c r="F31" s="191"/>
      <c r="G31" s="193"/>
      <c r="H31" s="180"/>
    </row>
    <row r="32" spans="2:8">
      <c r="B32" s="187" t="s">
        <v>6204</v>
      </c>
      <c r="C32" s="188" t="s">
        <v>6205</v>
      </c>
      <c r="D32" s="189" t="s">
        <v>1060</v>
      </c>
      <c r="E32" s="190" t="s">
        <v>1611</v>
      </c>
      <c r="F32" s="191"/>
      <c r="G32" s="193"/>
      <c r="H32" s="180"/>
    </row>
    <row r="33" spans="2:8" ht="16.5" thickBot="1">
      <c r="B33" s="187" t="s">
        <v>6206</v>
      </c>
      <c r="C33" s="188" t="s">
        <v>6207</v>
      </c>
      <c r="D33" s="189" t="s">
        <v>1761</v>
      </c>
      <c r="E33" s="190" t="s">
        <v>1611</v>
      </c>
      <c r="F33" s="191"/>
      <c r="G33" s="193"/>
      <c r="H33" s="180"/>
    </row>
    <row r="34" spans="2:8" ht="20.149999999999999" customHeight="1" thickBot="1">
      <c r="B34" s="177" t="s">
        <v>6208</v>
      </c>
      <c r="C34" s="178"/>
      <c r="D34" s="178"/>
      <c r="E34" s="178"/>
      <c r="F34" s="178"/>
      <c r="G34" s="179"/>
      <c r="H34" s="180"/>
    </row>
    <row r="35" spans="2:8" ht="29">
      <c r="B35" s="181" t="s">
        <v>416</v>
      </c>
      <c r="C35" s="182" t="s">
        <v>6209</v>
      </c>
      <c r="D35" s="183" t="s">
        <v>919</v>
      </c>
      <c r="E35" s="184" t="s">
        <v>898</v>
      </c>
      <c r="F35" s="185"/>
      <c r="G35" s="186" t="s">
        <v>1798</v>
      </c>
      <c r="H35" s="180"/>
    </row>
    <row r="36" spans="2:8" ht="16.5" thickBot="1">
      <c r="B36" s="187" t="s">
        <v>417</v>
      </c>
      <c r="C36" s="188" t="s">
        <v>6210</v>
      </c>
      <c r="D36" s="189" t="s">
        <v>1768</v>
      </c>
      <c r="E36" s="190" t="s">
        <v>1611</v>
      </c>
      <c r="F36" s="191"/>
      <c r="G36" s="193"/>
      <c r="H36" s="180"/>
    </row>
    <row r="37" spans="2:8" ht="20.149999999999999" customHeight="1" thickBot="1">
      <c r="B37" s="177" t="s">
        <v>6211</v>
      </c>
      <c r="C37" s="178"/>
      <c r="D37" s="178"/>
      <c r="E37" s="178"/>
      <c r="F37" s="178"/>
      <c r="G37" s="179"/>
      <c r="H37" s="180"/>
    </row>
    <row r="38" spans="2:8" ht="58">
      <c r="B38" s="187" t="s">
        <v>6212</v>
      </c>
      <c r="C38" s="188" t="s">
        <v>6213</v>
      </c>
      <c r="D38" s="189" t="s">
        <v>919</v>
      </c>
      <c r="E38" s="190" t="s">
        <v>898</v>
      </c>
      <c r="F38" s="191"/>
      <c r="G38" s="193" t="s">
        <v>6214</v>
      </c>
      <c r="H38" s="180"/>
    </row>
    <row r="39" spans="2:8" ht="29">
      <c r="B39" s="187" t="s">
        <v>6215</v>
      </c>
      <c r="C39" s="188" t="s">
        <v>6216</v>
      </c>
      <c r="D39" s="189" t="s">
        <v>1753</v>
      </c>
      <c r="E39" s="190" t="s">
        <v>973</v>
      </c>
      <c r="F39" s="191"/>
      <c r="G39" s="193" t="s">
        <v>6217</v>
      </c>
      <c r="H39" s="180"/>
    </row>
    <row r="40" spans="2:8" ht="72.5">
      <c r="B40" s="187" t="s">
        <v>1812</v>
      </c>
      <c r="C40" s="188" t="s">
        <v>6218</v>
      </c>
      <c r="D40" s="189" t="s">
        <v>1838</v>
      </c>
      <c r="E40" s="190" t="s">
        <v>1413</v>
      </c>
      <c r="F40" s="191"/>
      <c r="G40" s="193" t="s">
        <v>6402</v>
      </c>
      <c r="H40" s="180"/>
    </row>
    <row r="41" spans="2:8" ht="87">
      <c r="B41" s="187" t="s">
        <v>6219</v>
      </c>
      <c r="C41" s="188" t="s">
        <v>6220</v>
      </c>
      <c r="D41" s="189" t="s">
        <v>2638</v>
      </c>
      <c r="E41" s="190" t="s">
        <v>1413</v>
      </c>
      <c r="F41" s="191"/>
      <c r="G41" s="193" t="s">
        <v>6411</v>
      </c>
      <c r="H41" s="180"/>
    </row>
    <row r="42" spans="2:8" ht="116">
      <c r="B42" s="187" t="s">
        <v>6221</v>
      </c>
      <c r="C42" s="188" t="s">
        <v>6222</v>
      </c>
      <c r="D42" s="189" t="s">
        <v>2164</v>
      </c>
      <c r="E42" s="190" t="s">
        <v>1413</v>
      </c>
      <c r="F42" s="191"/>
      <c r="G42" s="193" t="s">
        <v>6412</v>
      </c>
      <c r="H42" s="180"/>
    </row>
    <row r="43" spans="2:8" ht="72.5">
      <c r="B43" s="231" t="s">
        <v>6223</v>
      </c>
      <c r="C43" s="232" t="s">
        <v>6224</v>
      </c>
      <c r="D43" s="233" t="s">
        <v>919</v>
      </c>
      <c r="E43" s="234" t="s">
        <v>972</v>
      </c>
      <c r="F43" s="235"/>
      <c r="G43" s="205" t="s">
        <v>6225</v>
      </c>
      <c r="H43" s="180"/>
    </row>
    <row r="44" spans="2:8" ht="72.5">
      <c r="B44" s="187" t="s">
        <v>6226</v>
      </c>
      <c r="C44" s="188" t="s">
        <v>6227</v>
      </c>
      <c r="D44" s="189" t="s">
        <v>919</v>
      </c>
      <c r="E44" s="190" t="s">
        <v>898</v>
      </c>
      <c r="F44" s="191"/>
      <c r="G44" s="193" t="s">
        <v>6413</v>
      </c>
      <c r="H44" s="180"/>
    </row>
    <row r="45" spans="2:8" ht="101.5">
      <c r="B45" s="187" t="s">
        <v>6228</v>
      </c>
      <c r="C45" s="188" t="s">
        <v>6229</v>
      </c>
      <c r="D45" s="189" t="s">
        <v>1670</v>
      </c>
      <c r="E45" s="190" t="s">
        <v>1413</v>
      </c>
      <c r="F45" s="191" t="s">
        <v>1414</v>
      </c>
      <c r="G45" s="193" t="s">
        <v>6414</v>
      </c>
      <c r="H45" s="180"/>
    </row>
    <row r="46" spans="2:8" ht="87">
      <c r="B46" s="187" t="s">
        <v>6230</v>
      </c>
      <c r="C46" s="188" t="s">
        <v>6231</v>
      </c>
      <c r="D46" s="189" t="s">
        <v>1875</v>
      </c>
      <c r="E46" s="190" t="s">
        <v>1413</v>
      </c>
      <c r="F46" s="191"/>
      <c r="G46" s="193" t="s">
        <v>6232</v>
      </c>
      <c r="H46" s="180"/>
    </row>
    <row r="47" spans="2:8" ht="87">
      <c r="B47" s="187" t="s">
        <v>6233</v>
      </c>
      <c r="C47" s="188" t="s">
        <v>6234</v>
      </c>
      <c r="D47" s="189" t="s">
        <v>1054</v>
      </c>
      <c r="E47" s="190" t="s">
        <v>1413</v>
      </c>
      <c r="F47" s="191"/>
      <c r="G47" s="193" t="s">
        <v>6235</v>
      </c>
      <c r="H47" s="180"/>
    </row>
    <row r="48" spans="2:8" ht="87">
      <c r="B48" s="187" t="s">
        <v>6236</v>
      </c>
      <c r="C48" s="188" t="s">
        <v>6237</v>
      </c>
      <c r="D48" s="189" t="s">
        <v>2638</v>
      </c>
      <c r="E48" s="190" t="s">
        <v>1413</v>
      </c>
      <c r="F48" s="191"/>
      <c r="G48" s="193" t="s">
        <v>6238</v>
      </c>
      <c r="H48" s="180"/>
    </row>
    <row r="49" spans="1:8" ht="116">
      <c r="B49" s="187" t="s">
        <v>3818</v>
      </c>
      <c r="C49" s="188" t="s">
        <v>6239</v>
      </c>
      <c r="D49" s="189" t="s">
        <v>2164</v>
      </c>
      <c r="E49" s="190" t="s">
        <v>1413</v>
      </c>
      <c r="F49" s="191"/>
      <c r="G49" s="193" t="s">
        <v>6240</v>
      </c>
      <c r="H49" s="180"/>
    </row>
    <row r="50" spans="1:8">
      <c r="B50" s="187" t="s">
        <v>1789</v>
      </c>
      <c r="C50" s="188" t="s">
        <v>6241</v>
      </c>
      <c r="D50" s="189" t="s">
        <v>1790</v>
      </c>
      <c r="E50" s="190" t="s">
        <v>1611</v>
      </c>
      <c r="F50" s="191"/>
      <c r="G50" s="193" t="s">
        <v>6242</v>
      </c>
      <c r="H50" s="180"/>
    </row>
    <row r="51" spans="1:8" ht="72.5">
      <c r="B51" s="187" t="s">
        <v>6243</v>
      </c>
      <c r="C51" s="188" t="s">
        <v>6244</v>
      </c>
      <c r="D51" s="189" t="s">
        <v>923</v>
      </c>
      <c r="E51" s="190" t="s">
        <v>972</v>
      </c>
      <c r="F51" s="191"/>
      <c r="G51" s="193" t="s">
        <v>6415</v>
      </c>
      <c r="H51" s="180"/>
    </row>
    <row r="52" spans="1:8" ht="72.5">
      <c r="B52" s="187" t="s">
        <v>6245</v>
      </c>
      <c r="C52" s="188" t="s">
        <v>6246</v>
      </c>
      <c r="D52" s="189" t="s">
        <v>1103</v>
      </c>
      <c r="E52" s="190" t="s">
        <v>972</v>
      </c>
      <c r="F52" s="191"/>
      <c r="G52" s="193" t="s">
        <v>6415</v>
      </c>
      <c r="H52" s="180"/>
    </row>
    <row r="53" spans="1:8" ht="145">
      <c r="B53" s="187" t="s">
        <v>6247</v>
      </c>
      <c r="C53" s="188" t="s">
        <v>6248</v>
      </c>
      <c r="D53" s="189" t="s">
        <v>897</v>
      </c>
      <c r="E53" s="190" t="s">
        <v>972</v>
      </c>
      <c r="F53" s="191" t="s">
        <v>1735</v>
      </c>
      <c r="G53" s="193" t="s">
        <v>6416</v>
      </c>
      <c r="H53" s="180"/>
    </row>
    <row r="54" spans="1:8" ht="72.5">
      <c r="B54" s="187" t="s">
        <v>833</v>
      </c>
      <c r="C54" s="188" t="s">
        <v>6249</v>
      </c>
      <c r="D54" s="189" t="s">
        <v>1855</v>
      </c>
      <c r="E54" s="190" t="s">
        <v>972</v>
      </c>
      <c r="F54" s="191"/>
      <c r="G54" s="193" t="s">
        <v>6415</v>
      </c>
      <c r="H54" s="180"/>
    </row>
    <row r="55" spans="1:8" ht="72.5">
      <c r="B55" s="187" t="s">
        <v>6250</v>
      </c>
      <c r="C55" s="188" t="s">
        <v>6251</v>
      </c>
      <c r="D55" s="189" t="s">
        <v>955</v>
      </c>
      <c r="E55" s="190" t="s">
        <v>973</v>
      </c>
      <c r="F55" s="191"/>
      <c r="G55" s="193" t="s">
        <v>6415</v>
      </c>
      <c r="H55" s="180"/>
    </row>
    <row r="56" spans="1:8" ht="72.5">
      <c r="B56" s="187" t="s">
        <v>6252</v>
      </c>
      <c r="C56" s="188" t="s">
        <v>6253</v>
      </c>
      <c r="D56" s="189" t="s">
        <v>955</v>
      </c>
      <c r="E56" s="190" t="s">
        <v>1386</v>
      </c>
      <c r="F56" s="191"/>
      <c r="G56" s="193" t="s">
        <v>6415</v>
      </c>
      <c r="H56" s="180"/>
    </row>
    <row r="57" spans="1:8" ht="72.5">
      <c r="B57" s="187" t="s">
        <v>6254</v>
      </c>
      <c r="C57" s="188" t="s">
        <v>6255</v>
      </c>
      <c r="D57" s="189" t="s">
        <v>897</v>
      </c>
      <c r="E57" s="190" t="s">
        <v>972</v>
      </c>
      <c r="F57" s="191"/>
      <c r="G57" s="193" t="s">
        <v>6256</v>
      </c>
      <c r="H57" s="180"/>
    </row>
    <row r="58" spans="1:8" ht="72.5">
      <c r="B58" s="187" t="s">
        <v>6257</v>
      </c>
      <c r="C58" s="188" t="s">
        <v>6258</v>
      </c>
      <c r="D58" s="189" t="s">
        <v>897</v>
      </c>
      <c r="E58" s="190" t="s">
        <v>972</v>
      </c>
      <c r="F58" s="191"/>
      <c r="G58" s="193" t="s">
        <v>6259</v>
      </c>
      <c r="H58" s="180"/>
    </row>
    <row r="59" spans="1:8" ht="101.5">
      <c r="B59" s="187" t="s">
        <v>6260</v>
      </c>
      <c r="C59" s="188" t="s">
        <v>6261</v>
      </c>
      <c r="D59" s="189" t="s">
        <v>897</v>
      </c>
      <c r="E59" s="190" t="s">
        <v>972</v>
      </c>
      <c r="F59" s="191"/>
      <c r="G59" s="193" t="s">
        <v>6417</v>
      </c>
      <c r="H59" s="180"/>
    </row>
    <row r="60" spans="1:8" ht="87">
      <c r="B60" s="187" t="s">
        <v>6262</v>
      </c>
      <c r="C60" s="188" t="s">
        <v>6263</v>
      </c>
      <c r="D60" s="189" t="s">
        <v>897</v>
      </c>
      <c r="E60" s="190" t="s">
        <v>972</v>
      </c>
      <c r="F60" s="191"/>
      <c r="G60" s="193" t="s">
        <v>6264</v>
      </c>
      <c r="H60" s="180"/>
    </row>
    <row r="61" spans="1:8" ht="72.5">
      <c r="B61" s="187" t="s">
        <v>6265</v>
      </c>
      <c r="C61" s="188" t="s">
        <v>6266</v>
      </c>
      <c r="D61" s="189" t="s">
        <v>897</v>
      </c>
      <c r="E61" s="190" t="s">
        <v>972</v>
      </c>
      <c r="F61" s="191"/>
      <c r="G61" s="193" t="s">
        <v>6267</v>
      </c>
      <c r="H61" s="180"/>
    </row>
    <row r="62" spans="1:8" ht="73" thickBot="1">
      <c r="B62" s="194" t="s">
        <v>6268</v>
      </c>
      <c r="C62" s="195" t="s">
        <v>6269</v>
      </c>
      <c r="D62" s="196" t="s">
        <v>897</v>
      </c>
      <c r="E62" s="197" t="s">
        <v>972</v>
      </c>
      <c r="F62" s="198"/>
      <c r="G62" s="199" t="s">
        <v>6418</v>
      </c>
      <c r="H62" s="180"/>
    </row>
    <row r="63" spans="1:8" s="42" customFormat="1" ht="20.149999999999999" customHeight="1" thickBot="1">
      <c r="A63" s="6"/>
      <c r="B63" s="177" t="s">
        <v>6270</v>
      </c>
      <c r="C63" s="178"/>
      <c r="D63" s="178"/>
      <c r="E63" s="178"/>
      <c r="F63" s="178"/>
      <c r="G63" s="179"/>
      <c r="H63" s="180"/>
    </row>
    <row r="64" spans="1:8" ht="72.5">
      <c r="B64" s="181" t="s">
        <v>6271</v>
      </c>
      <c r="C64" s="182" t="s">
        <v>6272</v>
      </c>
      <c r="D64" s="183" t="s">
        <v>2638</v>
      </c>
      <c r="E64" s="184" t="s">
        <v>1413</v>
      </c>
      <c r="F64" s="185"/>
      <c r="G64" s="186" t="s">
        <v>6419</v>
      </c>
      <c r="H64" s="180"/>
    </row>
    <row r="65" spans="1:8" ht="101.5">
      <c r="B65" s="187" t="s">
        <v>6273</v>
      </c>
      <c r="C65" s="188" t="s">
        <v>6274</v>
      </c>
      <c r="D65" s="189" t="s">
        <v>2164</v>
      </c>
      <c r="E65" s="190" t="s">
        <v>1413</v>
      </c>
      <c r="F65" s="191"/>
      <c r="G65" s="193" t="s">
        <v>6420</v>
      </c>
      <c r="H65" s="180"/>
    </row>
    <row r="66" spans="1:8" ht="159.5">
      <c r="B66" s="187" t="s">
        <v>6275</v>
      </c>
      <c r="C66" s="188" t="s">
        <v>6276</v>
      </c>
      <c r="D66" s="189" t="s">
        <v>1875</v>
      </c>
      <c r="E66" s="190" t="s">
        <v>1413</v>
      </c>
      <c r="F66" s="191" t="s">
        <v>1414</v>
      </c>
      <c r="G66" s="193" t="s">
        <v>6421</v>
      </c>
      <c r="H66" s="180"/>
    </row>
    <row r="67" spans="1:8" ht="130.5">
      <c r="B67" s="187" t="s">
        <v>6277</v>
      </c>
      <c r="C67" s="188" t="s">
        <v>6278</v>
      </c>
      <c r="D67" s="189" t="s">
        <v>1054</v>
      </c>
      <c r="E67" s="190" t="s">
        <v>1413</v>
      </c>
      <c r="F67" s="191"/>
      <c r="G67" s="193" t="s">
        <v>6422</v>
      </c>
      <c r="H67" s="180"/>
    </row>
    <row r="68" spans="1:8" ht="16.5" thickBot="1">
      <c r="B68" s="187" t="s">
        <v>6281</v>
      </c>
      <c r="C68" s="188" t="s">
        <v>6282</v>
      </c>
      <c r="D68" s="189" t="s">
        <v>1790</v>
      </c>
      <c r="E68" s="190" t="s">
        <v>1611</v>
      </c>
      <c r="F68" s="191"/>
      <c r="G68" s="193" t="s">
        <v>6242</v>
      </c>
      <c r="H68" s="180"/>
    </row>
    <row r="69" spans="1:8" s="42" customFormat="1" ht="20.149999999999999" customHeight="1" thickBot="1">
      <c r="A69" s="6"/>
      <c r="B69" s="177" t="s">
        <v>6283</v>
      </c>
      <c r="C69" s="178"/>
      <c r="D69" s="178"/>
      <c r="E69" s="178"/>
      <c r="F69" s="178"/>
      <c r="G69" s="179"/>
      <c r="H69" s="180"/>
    </row>
    <row r="70" spans="1:8" ht="43.5">
      <c r="B70" s="181" t="s">
        <v>6284</v>
      </c>
      <c r="C70" s="182" t="s">
        <v>6285</v>
      </c>
      <c r="D70" s="183" t="s">
        <v>919</v>
      </c>
      <c r="E70" s="184" t="s">
        <v>898</v>
      </c>
      <c r="F70" s="185"/>
      <c r="G70" s="186" t="s">
        <v>6286</v>
      </c>
      <c r="H70" s="180"/>
    </row>
    <row r="71" spans="1:8" ht="16.5" thickBot="1">
      <c r="B71" s="187" t="s">
        <v>6287</v>
      </c>
      <c r="C71" s="188" t="s">
        <v>6288</v>
      </c>
      <c r="D71" s="189" t="s">
        <v>1768</v>
      </c>
      <c r="E71" s="190" t="s">
        <v>1611</v>
      </c>
      <c r="F71" s="191"/>
      <c r="G71" s="193" t="s">
        <v>6242</v>
      </c>
      <c r="H71" s="180"/>
    </row>
    <row r="72" spans="1:8" s="42" customFormat="1" ht="20.149999999999999" customHeight="1" thickBot="1">
      <c r="A72" s="6"/>
      <c r="B72" s="177" t="s">
        <v>6289</v>
      </c>
      <c r="C72" s="178"/>
      <c r="D72" s="178"/>
      <c r="E72" s="178"/>
      <c r="F72" s="178"/>
      <c r="G72" s="179"/>
      <c r="H72" s="180"/>
    </row>
    <row r="73" spans="1:8" ht="116">
      <c r="B73" s="187" t="s">
        <v>6290</v>
      </c>
      <c r="C73" s="188" t="s">
        <v>6291</v>
      </c>
      <c r="D73" s="189" t="s">
        <v>2638</v>
      </c>
      <c r="E73" s="190" t="s">
        <v>1413</v>
      </c>
      <c r="F73" s="191"/>
      <c r="G73" s="193" t="s">
        <v>6292</v>
      </c>
      <c r="H73" s="180"/>
    </row>
    <row r="74" spans="1:8" ht="145">
      <c r="B74" s="187" t="s">
        <v>6293</v>
      </c>
      <c r="C74" s="188" t="s">
        <v>6294</v>
      </c>
      <c r="D74" s="189" t="s">
        <v>2164</v>
      </c>
      <c r="E74" s="190" t="s">
        <v>1413</v>
      </c>
      <c r="F74" s="191"/>
      <c r="G74" s="193" t="s">
        <v>6295</v>
      </c>
      <c r="H74" s="180"/>
    </row>
    <row r="75" spans="1:8" ht="145">
      <c r="B75" s="187" t="s">
        <v>6296</v>
      </c>
      <c r="C75" s="188" t="s">
        <v>6297</v>
      </c>
      <c r="D75" s="189" t="s">
        <v>1875</v>
      </c>
      <c r="E75" s="190" t="s">
        <v>1413</v>
      </c>
      <c r="F75" s="191" t="s">
        <v>1414</v>
      </c>
      <c r="G75" s="193" t="s">
        <v>6298</v>
      </c>
      <c r="H75" s="180"/>
    </row>
    <row r="76" spans="1:8" ht="116">
      <c r="B76" s="187" t="s">
        <v>6299</v>
      </c>
      <c r="C76" s="188" t="s">
        <v>6300</v>
      </c>
      <c r="D76" s="189" t="s">
        <v>1054</v>
      </c>
      <c r="E76" s="190" t="s">
        <v>1413</v>
      </c>
      <c r="F76" s="191"/>
      <c r="G76" s="193" t="s">
        <v>6301</v>
      </c>
      <c r="H76" s="180"/>
    </row>
    <row r="77" spans="1:8" ht="130.5">
      <c r="B77" s="187" t="s">
        <v>6302</v>
      </c>
      <c r="C77" s="188" t="s">
        <v>6303</v>
      </c>
      <c r="D77" s="189" t="s">
        <v>897</v>
      </c>
      <c r="E77" s="190" t="s">
        <v>898</v>
      </c>
      <c r="F77" s="191"/>
      <c r="G77" s="193" t="s">
        <v>6403</v>
      </c>
      <c r="H77" s="180"/>
    </row>
    <row r="78" spans="1:8" ht="101.5">
      <c r="B78" s="187" t="s">
        <v>6304</v>
      </c>
      <c r="C78" s="188" t="s">
        <v>6305</v>
      </c>
      <c r="D78" s="189" t="s">
        <v>1096</v>
      </c>
      <c r="E78" s="190" t="s">
        <v>972</v>
      </c>
      <c r="F78" s="191"/>
      <c r="G78" s="193" t="s">
        <v>6306</v>
      </c>
      <c r="H78" s="180"/>
    </row>
    <row r="79" spans="1:8" ht="130.5">
      <c r="B79" s="187" t="s">
        <v>6307</v>
      </c>
      <c r="C79" s="188" t="s">
        <v>6308</v>
      </c>
      <c r="D79" s="189" t="s">
        <v>923</v>
      </c>
      <c r="E79" s="190" t="s">
        <v>972</v>
      </c>
      <c r="F79" s="191"/>
      <c r="G79" s="193" t="s">
        <v>6404</v>
      </c>
      <c r="H79" s="180"/>
    </row>
    <row r="80" spans="1:8" ht="145">
      <c r="B80" s="187" t="s">
        <v>6309</v>
      </c>
      <c r="C80" s="188" t="s">
        <v>6310</v>
      </c>
      <c r="D80" s="189" t="s">
        <v>897</v>
      </c>
      <c r="E80" s="190" t="s">
        <v>972</v>
      </c>
      <c r="F80" s="191"/>
      <c r="G80" s="193" t="s">
        <v>6405</v>
      </c>
      <c r="H80" s="180"/>
    </row>
    <row r="81" spans="2:8" ht="159.5">
      <c r="B81" s="187" t="s">
        <v>6311</v>
      </c>
      <c r="C81" s="188" t="s">
        <v>6312</v>
      </c>
      <c r="D81" s="189" t="s">
        <v>897</v>
      </c>
      <c r="E81" s="190" t="s">
        <v>972</v>
      </c>
      <c r="F81" s="191"/>
      <c r="G81" s="193" t="s">
        <v>6406</v>
      </c>
      <c r="H81" s="180"/>
    </row>
    <row r="82" spans="2:8" ht="101.5">
      <c r="B82" s="187" t="s">
        <v>6313</v>
      </c>
      <c r="C82" s="188" t="s">
        <v>6314</v>
      </c>
      <c r="D82" s="189" t="s">
        <v>1762</v>
      </c>
      <c r="E82" s="190" t="s">
        <v>898</v>
      </c>
      <c r="F82" s="191"/>
      <c r="G82" s="193" t="s">
        <v>6315</v>
      </c>
      <c r="H82" s="180"/>
    </row>
    <row r="83" spans="2:8" ht="130.5">
      <c r="B83" s="231" t="s">
        <v>6316</v>
      </c>
      <c r="C83" s="232" t="s">
        <v>6317</v>
      </c>
      <c r="D83" s="233" t="s">
        <v>1762</v>
      </c>
      <c r="E83" s="234" t="s">
        <v>898</v>
      </c>
      <c r="F83" s="235"/>
      <c r="G83" s="205" t="s">
        <v>6318</v>
      </c>
      <c r="H83" s="180"/>
    </row>
    <row r="84" spans="2:8" ht="58.5" thickBot="1">
      <c r="B84" s="187" t="s">
        <v>6319</v>
      </c>
      <c r="C84" s="188" t="s">
        <v>6320</v>
      </c>
      <c r="D84" s="189" t="s">
        <v>1790</v>
      </c>
      <c r="E84" s="190" t="s">
        <v>1611</v>
      </c>
      <c r="F84" s="191"/>
      <c r="G84" s="199" t="s">
        <v>6321</v>
      </c>
      <c r="H84" s="180"/>
    </row>
    <row r="85" spans="2:8" ht="20.149999999999999" customHeight="1" thickBot="1">
      <c r="B85" s="177" t="s">
        <v>6322</v>
      </c>
      <c r="C85" s="178"/>
      <c r="D85" s="178"/>
      <c r="E85" s="178"/>
      <c r="F85" s="178"/>
      <c r="G85" s="179"/>
      <c r="H85" s="180"/>
    </row>
    <row r="86" spans="2:8" ht="87">
      <c r="B86" s="181" t="s">
        <v>6323</v>
      </c>
      <c r="C86" s="182" t="s">
        <v>6324</v>
      </c>
      <c r="D86" s="183" t="s">
        <v>919</v>
      </c>
      <c r="E86" s="184" t="s">
        <v>898</v>
      </c>
      <c r="F86" s="185"/>
      <c r="G86" s="186" t="s">
        <v>6325</v>
      </c>
      <c r="H86" s="180"/>
    </row>
    <row r="87" spans="2:8" ht="58.5" thickBot="1">
      <c r="B87" s="187" t="s">
        <v>6326</v>
      </c>
      <c r="C87" s="188" t="s">
        <v>6327</v>
      </c>
      <c r="D87" s="189" t="s">
        <v>1768</v>
      </c>
      <c r="E87" s="190" t="s">
        <v>1611</v>
      </c>
      <c r="F87" s="191"/>
      <c r="G87" s="193" t="s">
        <v>6321</v>
      </c>
      <c r="H87" s="180"/>
    </row>
    <row r="88" spans="2:8" ht="20.149999999999999" customHeight="1" thickBot="1">
      <c r="B88" s="177" t="s">
        <v>6328</v>
      </c>
      <c r="C88" s="178"/>
      <c r="D88" s="178"/>
      <c r="E88" s="178"/>
      <c r="F88" s="178"/>
      <c r="G88" s="179"/>
      <c r="H88" s="180"/>
    </row>
    <row r="89" spans="2:8" ht="72.5">
      <c r="B89" s="187" t="s">
        <v>6329</v>
      </c>
      <c r="C89" s="188" t="s">
        <v>6330</v>
      </c>
      <c r="D89" s="189" t="s">
        <v>2638</v>
      </c>
      <c r="E89" s="190" t="s">
        <v>1413</v>
      </c>
      <c r="F89" s="191"/>
      <c r="G89" s="193" t="s">
        <v>6331</v>
      </c>
      <c r="H89" s="180"/>
    </row>
    <row r="90" spans="2:8" ht="101.5">
      <c r="B90" s="187" t="s">
        <v>6332</v>
      </c>
      <c r="C90" s="188" t="s">
        <v>6333</v>
      </c>
      <c r="D90" s="189" t="s">
        <v>2164</v>
      </c>
      <c r="E90" s="190" t="s">
        <v>1413</v>
      </c>
      <c r="F90" s="191"/>
      <c r="G90" s="193" t="s">
        <v>6334</v>
      </c>
      <c r="H90" s="180"/>
    </row>
    <row r="91" spans="2:8" ht="72.5">
      <c r="B91" s="187" t="s">
        <v>6335</v>
      </c>
      <c r="C91" s="188" t="s">
        <v>6336</v>
      </c>
      <c r="D91" s="189" t="s">
        <v>1875</v>
      </c>
      <c r="E91" s="190" t="s">
        <v>1413</v>
      </c>
      <c r="F91" s="191" t="s">
        <v>1414</v>
      </c>
      <c r="G91" s="193" t="s">
        <v>6337</v>
      </c>
      <c r="H91" s="180"/>
    </row>
    <row r="92" spans="2:8" ht="72.5">
      <c r="B92" s="187" t="s">
        <v>6338</v>
      </c>
      <c r="C92" s="188" t="s">
        <v>6339</v>
      </c>
      <c r="D92" s="189" t="s">
        <v>1054</v>
      </c>
      <c r="E92" s="190" t="s">
        <v>1413</v>
      </c>
      <c r="F92" s="191"/>
      <c r="G92" s="193" t="s">
        <v>6340</v>
      </c>
      <c r="H92" s="180"/>
    </row>
    <row r="93" spans="2:8" ht="116">
      <c r="B93" s="187" t="s">
        <v>6341</v>
      </c>
      <c r="C93" s="188" t="s">
        <v>6342</v>
      </c>
      <c r="D93" s="189" t="s">
        <v>897</v>
      </c>
      <c r="E93" s="190" t="s">
        <v>898</v>
      </c>
      <c r="F93" s="191"/>
      <c r="G93" s="193" t="s">
        <v>6407</v>
      </c>
      <c r="H93" s="180"/>
    </row>
    <row r="94" spans="2:8" ht="87">
      <c r="B94" s="187" t="s">
        <v>6343</v>
      </c>
      <c r="C94" s="188" t="s">
        <v>6344</v>
      </c>
      <c r="D94" s="189" t="s">
        <v>1096</v>
      </c>
      <c r="E94" s="190" t="s">
        <v>972</v>
      </c>
      <c r="F94" s="191"/>
      <c r="G94" s="193" t="s">
        <v>6345</v>
      </c>
      <c r="H94" s="180"/>
    </row>
    <row r="95" spans="2:8" ht="145">
      <c r="B95" s="187" t="s">
        <v>6346</v>
      </c>
      <c r="C95" s="188" t="s">
        <v>6347</v>
      </c>
      <c r="D95" s="189" t="s">
        <v>923</v>
      </c>
      <c r="E95" s="190" t="s">
        <v>972</v>
      </c>
      <c r="F95" s="191"/>
      <c r="G95" s="193" t="s">
        <v>6423</v>
      </c>
      <c r="H95" s="180"/>
    </row>
    <row r="96" spans="2:8" ht="130.5">
      <c r="B96" s="187" t="s">
        <v>6348</v>
      </c>
      <c r="C96" s="188" t="s">
        <v>6349</v>
      </c>
      <c r="D96" s="189" t="s">
        <v>897</v>
      </c>
      <c r="E96" s="190" t="s">
        <v>972</v>
      </c>
      <c r="F96" s="191"/>
      <c r="G96" s="193" t="s">
        <v>6424</v>
      </c>
      <c r="H96" s="180"/>
    </row>
    <row r="97" spans="2:8" ht="145">
      <c r="B97" s="187" t="s">
        <v>6350</v>
      </c>
      <c r="C97" s="188" t="s">
        <v>6351</v>
      </c>
      <c r="D97" s="189" t="s">
        <v>897</v>
      </c>
      <c r="E97" s="190" t="s">
        <v>972</v>
      </c>
      <c r="F97" s="191"/>
      <c r="G97" s="193" t="s">
        <v>6425</v>
      </c>
      <c r="H97" s="180"/>
    </row>
    <row r="98" spans="2:8" ht="72.5">
      <c r="B98" s="187" t="s">
        <v>6352</v>
      </c>
      <c r="C98" s="188" t="s">
        <v>6353</v>
      </c>
      <c r="D98" s="189" t="s">
        <v>1762</v>
      </c>
      <c r="E98" s="190" t="s">
        <v>898</v>
      </c>
      <c r="F98" s="191"/>
      <c r="G98" s="193" t="s">
        <v>6354</v>
      </c>
      <c r="H98" s="180"/>
    </row>
    <row r="99" spans="2:8" ht="116">
      <c r="B99" s="498" t="s">
        <v>6758</v>
      </c>
      <c r="C99" s="499" t="s">
        <v>6759</v>
      </c>
      <c r="D99" s="500" t="s">
        <v>1762</v>
      </c>
      <c r="E99" s="501" t="s">
        <v>6760</v>
      </c>
      <c r="F99" s="192"/>
      <c r="G99" s="277" t="s">
        <v>6761</v>
      </c>
      <c r="H99" s="180"/>
    </row>
    <row r="100" spans="2:8" ht="20.149999999999999" customHeight="1" thickBot="1">
      <c r="B100" s="187" t="s">
        <v>6355</v>
      </c>
      <c r="C100" s="188" t="s">
        <v>6356</v>
      </c>
      <c r="D100" s="189" t="s">
        <v>1790</v>
      </c>
      <c r="E100" s="190" t="s">
        <v>1611</v>
      </c>
      <c r="F100" s="191"/>
      <c r="G100" s="199" t="s">
        <v>6357</v>
      </c>
      <c r="H100" s="180"/>
    </row>
    <row r="101" spans="2:8" ht="16.5" thickBot="1">
      <c r="B101" s="177" t="s">
        <v>6358</v>
      </c>
      <c r="C101" s="178"/>
      <c r="D101" s="178"/>
      <c r="E101" s="178"/>
      <c r="F101" s="178"/>
      <c r="G101" s="179"/>
      <c r="H101" s="180"/>
    </row>
    <row r="102" spans="2:8" ht="72.5">
      <c r="B102" s="181" t="s">
        <v>6359</v>
      </c>
      <c r="C102" s="182" t="s">
        <v>6360</v>
      </c>
      <c r="D102" s="183" t="s">
        <v>919</v>
      </c>
      <c r="E102" s="184" t="s">
        <v>898</v>
      </c>
      <c r="F102" s="185"/>
      <c r="G102" s="186" t="s">
        <v>6361</v>
      </c>
      <c r="H102" s="180"/>
    </row>
    <row r="103" spans="2:8" ht="20.149999999999999" customHeight="1" thickBot="1">
      <c r="B103" s="187" t="s">
        <v>6362</v>
      </c>
      <c r="C103" s="188" t="s">
        <v>6363</v>
      </c>
      <c r="D103" s="189" t="s">
        <v>1768</v>
      </c>
      <c r="E103" s="190" t="s">
        <v>1611</v>
      </c>
      <c r="F103" s="191"/>
      <c r="G103" s="193" t="s">
        <v>6357</v>
      </c>
      <c r="H103" s="180"/>
    </row>
    <row r="104" spans="2:8" ht="16.5" thickBot="1">
      <c r="B104" s="177" t="s">
        <v>6364</v>
      </c>
      <c r="C104" s="178"/>
      <c r="D104" s="178"/>
      <c r="E104" s="178"/>
      <c r="F104" s="178"/>
      <c r="G104" s="179"/>
      <c r="H104" s="180"/>
    </row>
    <row r="105" spans="2:8" ht="101.5">
      <c r="B105" s="187" t="s">
        <v>6365</v>
      </c>
      <c r="C105" s="188" t="s">
        <v>6366</v>
      </c>
      <c r="D105" s="189" t="s">
        <v>1756</v>
      </c>
      <c r="E105" s="190" t="s">
        <v>1386</v>
      </c>
      <c r="F105" s="191"/>
      <c r="G105" s="193" t="s">
        <v>6367</v>
      </c>
      <c r="H105" s="180"/>
    </row>
    <row r="106" spans="2:8" ht="130.5">
      <c r="B106" s="187" t="s">
        <v>6368</v>
      </c>
      <c r="C106" s="188" t="s">
        <v>6369</v>
      </c>
      <c r="D106" s="189" t="s">
        <v>1757</v>
      </c>
      <c r="E106" s="190" t="s">
        <v>1386</v>
      </c>
      <c r="F106" s="191"/>
      <c r="G106" s="193" t="s">
        <v>6370</v>
      </c>
      <c r="H106" s="180"/>
    </row>
    <row r="107" spans="2:8" ht="174">
      <c r="B107" s="187" t="s">
        <v>6371</v>
      </c>
      <c r="C107" s="188" t="s">
        <v>6372</v>
      </c>
      <c r="D107" s="189" t="s">
        <v>902</v>
      </c>
      <c r="E107" s="190" t="s">
        <v>1386</v>
      </c>
      <c r="F107" s="191" t="s">
        <v>6373</v>
      </c>
      <c r="G107" s="193" t="s">
        <v>6374</v>
      </c>
      <c r="H107" s="180"/>
    </row>
    <row r="108" spans="2:8" ht="145">
      <c r="B108" s="187" t="s">
        <v>6375</v>
      </c>
      <c r="C108" s="188" t="s">
        <v>6376</v>
      </c>
      <c r="D108" s="189" t="s">
        <v>902</v>
      </c>
      <c r="E108" s="190" t="s">
        <v>1386</v>
      </c>
      <c r="F108" s="191"/>
      <c r="G108" s="193" t="s">
        <v>6377</v>
      </c>
      <c r="H108" s="180"/>
    </row>
    <row r="109" spans="2:8" ht="116">
      <c r="B109" s="187" t="s">
        <v>6378</v>
      </c>
      <c r="C109" s="188" t="s">
        <v>6379</v>
      </c>
      <c r="D109" s="189" t="s">
        <v>897</v>
      </c>
      <c r="E109" s="190" t="s">
        <v>898</v>
      </c>
      <c r="F109" s="191"/>
      <c r="G109" s="193" t="s">
        <v>6408</v>
      </c>
      <c r="H109" s="180"/>
    </row>
    <row r="110" spans="2:8" ht="87">
      <c r="B110" s="187" t="s">
        <v>6380</v>
      </c>
      <c r="C110" s="188" t="s">
        <v>6381</v>
      </c>
      <c r="D110" s="189" t="s">
        <v>1096</v>
      </c>
      <c r="E110" s="190" t="s">
        <v>972</v>
      </c>
      <c r="F110" s="191"/>
      <c r="G110" s="193" t="s">
        <v>6382</v>
      </c>
      <c r="H110" s="180"/>
    </row>
    <row r="111" spans="2:8" ht="130.5">
      <c r="B111" s="187" t="s">
        <v>6383</v>
      </c>
      <c r="C111" s="188" t="s">
        <v>6384</v>
      </c>
      <c r="D111" s="189" t="s">
        <v>897</v>
      </c>
      <c r="E111" s="190" t="s">
        <v>972</v>
      </c>
      <c r="F111" s="191"/>
      <c r="G111" s="193" t="s">
        <v>6426</v>
      </c>
      <c r="H111" s="180"/>
    </row>
    <row r="112" spans="2:8" ht="145">
      <c r="B112" s="187" t="s">
        <v>6385</v>
      </c>
      <c r="C112" s="188" t="s">
        <v>6386</v>
      </c>
      <c r="D112" s="189" t="s">
        <v>897</v>
      </c>
      <c r="E112" s="190" t="s">
        <v>972</v>
      </c>
      <c r="F112" s="191"/>
      <c r="G112" s="193" t="s">
        <v>6427</v>
      </c>
      <c r="H112" s="180"/>
    </row>
    <row r="113" spans="2:8" ht="116">
      <c r="B113" s="187" t="s">
        <v>6387</v>
      </c>
      <c r="C113" s="188" t="s">
        <v>6388</v>
      </c>
      <c r="D113" s="189" t="s">
        <v>1759</v>
      </c>
      <c r="E113" s="190" t="s">
        <v>898</v>
      </c>
      <c r="F113" s="191"/>
      <c r="G113" s="193" t="s">
        <v>6389</v>
      </c>
      <c r="H113" s="180"/>
    </row>
    <row r="114" spans="2:8" ht="159.5">
      <c r="B114" s="187" t="s">
        <v>6390</v>
      </c>
      <c r="C114" s="188" t="s">
        <v>6391</v>
      </c>
      <c r="D114" s="189" t="s">
        <v>1762</v>
      </c>
      <c r="E114" s="190" t="s">
        <v>898</v>
      </c>
      <c r="F114" s="191"/>
      <c r="G114" s="193" t="s">
        <v>6392</v>
      </c>
      <c r="H114" s="180"/>
    </row>
    <row r="115" spans="2:8" ht="20.149999999999999" customHeight="1" thickBot="1">
      <c r="B115" s="187" t="s">
        <v>6393</v>
      </c>
      <c r="C115" s="188" t="s">
        <v>6394</v>
      </c>
      <c r="D115" s="189" t="s">
        <v>1790</v>
      </c>
      <c r="E115" s="190" t="s">
        <v>1611</v>
      </c>
      <c r="F115" s="191"/>
      <c r="G115" s="193" t="s">
        <v>6395</v>
      </c>
      <c r="H115" s="180"/>
    </row>
    <row r="116" spans="2:8" ht="16.5" thickBot="1">
      <c r="B116" s="177" t="s">
        <v>6396</v>
      </c>
      <c r="C116" s="178"/>
      <c r="D116" s="178"/>
      <c r="E116" s="178"/>
      <c r="F116" s="178"/>
      <c r="G116" s="179"/>
      <c r="H116" s="180"/>
    </row>
    <row r="117" spans="2:8" ht="87">
      <c r="B117" s="181" t="s">
        <v>6397</v>
      </c>
      <c r="C117" s="182" t="s">
        <v>6398</v>
      </c>
      <c r="D117" s="183" t="s">
        <v>919</v>
      </c>
      <c r="E117" s="184" t="s">
        <v>898</v>
      </c>
      <c r="F117" s="185"/>
      <c r="G117" s="186" t="s">
        <v>6399</v>
      </c>
      <c r="H117" s="180"/>
    </row>
    <row r="118" spans="2:8" ht="20.149999999999999" customHeight="1" thickBot="1">
      <c r="B118" s="187" t="s">
        <v>6400</v>
      </c>
      <c r="C118" s="188" t="s">
        <v>6401</v>
      </c>
      <c r="D118" s="189" t="s">
        <v>1768</v>
      </c>
      <c r="E118" s="190" t="s">
        <v>1611</v>
      </c>
      <c r="F118" s="191"/>
      <c r="G118" s="193" t="s">
        <v>6395</v>
      </c>
      <c r="H118" s="166"/>
    </row>
    <row r="119" spans="2:8" ht="17.5">
      <c r="B119" s="200"/>
      <c r="C119" s="200"/>
      <c r="D119" s="201"/>
      <c r="E119" s="202"/>
      <c r="F119" s="202"/>
      <c r="G119" s="20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56"/>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432</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6428</v>
      </c>
      <c r="C5" s="182" t="s">
        <v>6429</v>
      </c>
      <c r="D5" s="183" t="s">
        <v>897</v>
      </c>
      <c r="E5" s="184" t="s">
        <v>2670</v>
      </c>
      <c r="F5" s="185" t="s">
        <v>888</v>
      </c>
      <c r="G5" s="186" t="s">
        <v>1752</v>
      </c>
      <c r="H5" s="180"/>
    </row>
    <row r="6" spans="1:8" s="42" customFormat="1" ht="20.149999999999999" customHeight="1" thickBot="1">
      <c r="A6" s="6"/>
      <c r="B6" s="177" t="s">
        <v>6430</v>
      </c>
      <c r="C6" s="178"/>
      <c r="D6" s="178"/>
      <c r="E6" s="178"/>
      <c r="F6" s="178"/>
      <c r="G6" s="179"/>
      <c r="H6" s="180"/>
    </row>
    <row r="7" spans="1:8" ht="72.5">
      <c r="A7" s="162"/>
      <c r="B7" s="187" t="s">
        <v>6212</v>
      </c>
      <c r="C7" s="188" t="s">
        <v>6431</v>
      </c>
      <c r="D7" s="189" t="s">
        <v>897</v>
      </c>
      <c r="E7" s="190" t="s">
        <v>898</v>
      </c>
      <c r="F7" s="191"/>
      <c r="G7" s="193" t="s">
        <v>6432</v>
      </c>
      <c r="H7" s="180"/>
    </row>
    <row r="8" spans="1:8">
      <c r="B8" s="187" t="s">
        <v>6433</v>
      </c>
      <c r="C8" s="188" t="s">
        <v>6434</v>
      </c>
      <c r="D8" s="189" t="s">
        <v>1753</v>
      </c>
      <c r="E8" s="190" t="s">
        <v>1527</v>
      </c>
      <c r="F8" s="191" t="s">
        <v>888</v>
      </c>
      <c r="G8" s="193" t="s">
        <v>1754</v>
      </c>
      <c r="H8" s="180"/>
    </row>
    <row r="9" spans="1:8" ht="43.5">
      <c r="B9" s="231" t="s">
        <v>6435</v>
      </c>
      <c r="C9" s="232" t="s">
        <v>6436</v>
      </c>
      <c r="D9" s="233" t="s">
        <v>1755</v>
      </c>
      <c r="E9" s="234" t="s">
        <v>1846</v>
      </c>
      <c r="F9" s="235"/>
      <c r="G9" s="205" t="s">
        <v>5810</v>
      </c>
      <c r="H9" s="180"/>
    </row>
    <row r="10" spans="1:8" ht="29">
      <c r="B10" s="187" t="s">
        <v>6437</v>
      </c>
      <c r="C10" s="188" t="s">
        <v>6438</v>
      </c>
      <c r="D10" s="189" t="s">
        <v>1838</v>
      </c>
      <c r="E10" s="190" t="s">
        <v>1386</v>
      </c>
      <c r="F10" s="191"/>
      <c r="G10" s="193" t="s">
        <v>6439</v>
      </c>
      <c r="H10" s="180"/>
    </row>
    <row r="11" spans="1:8" ht="43.5">
      <c r="B11" s="187" t="s">
        <v>6440</v>
      </c>
      <c r="C11" s="188" t="s">
        <v>6441</v>
      </c>
      <c r="D11" s="189" t="s">
        <v>1753</v>
      </c>
      <c r="E11" s="190" t="s">
        <v>973</v>
      </c>
      <c r="F11" s="191"/>
      <c r="G11" s="193" t="s">
        <v>6442</v>
      </c>
      <c r="H11" s="180"/>
    </row>
    <row r="12" spans="1:8" ht="43.5">
      <c r="B12" s="187" t="s">
        <v>6443</v>
      </c>
      <c r="C12" s="188" t="s">
        <v>6444</v>
      </c>
      <c r="D12" s="189" t="s">
        <v>1683</v>
      </c>
      <c r="E12" s="190" t="s">
        <v>972</v>
      </c>
      <c r="F12" s="191"/>
      <c r="G12" s="193" t="s">
        <v>6445</v>
      </c>
      <c r="H12" s="180"/>
    </row>
    <row r="13" spans="1:8" ht="29">
      <c r="B13" s="187" t="s">
        <v>6446</v>
      </c>
      <c r="C13" s="188" t="s">
        <v>6447</v>
      </c>
      <c r="D13" s="189" t="s">
        <v>1118</v>
      </c>
      <c r="E13" s="190" t="s">
        <v>1386</v>
      </c>
      <c r="F13" s="191"/>
      <c r="G13" s="193" t="s">
        <v>6439</v>
      </c>
      <c r="H13" s="180"/>
    </row>
    <row r="14" spans="1:8" ht="29">
      <c r="B14" s="187" t="s">
        <v>6448</v>
      </c>
      <c r="C14" s="188" t="s">
        <v>6449</v>
      </c>
      <c r="D14" s="189" t="s">
        <v>1759</v>
      </c>
      <c r="E14" s="190" t="s">
        <v>972</v>
      </c>
      <c r="F14" s="191"/>
      <c r="G14" s="193" t="s">
        <v>6439</v>
      </c>
      <c r="H14" s="180"/>
    </row>
    <row r="15" spans="1:8" ht="29">
      <c r="B15" s="187" t="s">
        <v>6150</v>
      </c>
      <c r="C15" s="188" t="s">
        <v>6450</v>
      </c>
      <c r="D15" s="189" t="s">
        <v>1055</v>
      </c>
      <c r="E15" s="190" t="s">
        <v>887</v>
      </c>
      <c r="F15" s="191" t="s">
        <v>888</v>
      </c>
      <c r="G15" s="193" t="s">
        <v>5415</v>
      </c>
      <c r="H15" s="180"/>
    </row>
    <row r="16" spans="1:8" ht="29">
      <c r="B16" s="187" t="s">
        <v>6451</v>
      </c>
      <c r="C16" s="188" t="s">
        <v>6452</v>
      </c>
      <c r="D16" s="189" t="s">
        <v>892</v>
      </c>
      <c r="E16" s="190" t="s">
        <v>1527</v>
      </c>
      <c r="F16" s="191"/>
      <c r="G16" s="193" t="s">
        <v>6664</v>
      </c>
      <c r="H16" s="180"/>
    </row>
    <row r="17" spans="2:8" ht="29">
      <c r="B17" s="187" t="s">
        <v>6453</v>
      </c>
      <c r="C17" s="188" t="s">
        <v>6454</v>
      </c>
      <c r="D17" s="189" t="s">
        <v>917</v>
      </c>
      <c r="E17" s="190" t="s">
        <v>1527</v>
      </c>
      <c r="F17" s="191"/>
      <c r="G17" s="193" t="s">
        <v>6665</v>
      </c>
      <c r="H17" s="180"/>
    </row>
    <row r="18" spans="2:8" ht="72.5">
      <c r="B18" s="231" t="s">
        <v>399</v>
      </c>
      <c r="C18" s="232" t="s">
        <v>6455</v>
      </c>
      <c r="D18" s="233" t="s">
        <v>897</v>
      </c>
      <c r="E18" s="234" t="s">
        <v>1526</v>
      </c>
      <c r="F18" s="235"/>
      <c r="G18" s="205" t="s">
        <v>6666</v>
      </c>
      <c r="H18" s="180"/>
    </row>
    <row r="19" spans="2:8" ht="87">
      <c r="B19" s="231" t="s">
        <v>5821</v>
      </c>
      <c r="C19" s="232" t="s">
        <v>6456</v>
      </c>
      <c r="D19" s="233" t="s">
        <v>1055</v>
      </c>
      <c r="E19" s="234" t="s">
        <v>887</v>
      </c>
      <c r="F19" s="235"/>
      <c r="G19" s="205" t="s">
        <v>6457</v>
      </c>
      <c r="H19" s="180"/>
    </row>
    <row r="20" spans="2:8" ht="58">
      <c r="B20" s="187" t="s">
        <v>6458</v>
      </c>
      <c r="C20" s="188" t="s">
        <v>6459</v>
      </c>
      <c r="D20" s="189" t="s">
        <v>1756</v>
      </c>
      <c r="E20" s="190" t="s">
        <v>887</v>
      </c>
      <c r="F20" s="191"/>
      <c r="G20" s="193" t="s">
        <v>6667</v>
      </c>
      <c r="H20" s="180"/>
    </row>
    <row r="21" spans="2:8" ht="116">
      <c r="B21" s="187" t="s">
        <v>6460</v>
      </c>
      <c r="C21" s="188" t="s">
        <v>6461</v>
      </c>
      <c r="D21" s="189" t="s">
        <v>1757</v>
      </c>
      <c r="E21" s="190" t="s">
        <v>887</v>
      </c>
      <c r="F21" s="191"/>
      <c r="G21" s="193" t="s">
        <v>6668</v>
      </c>
      <c r="H21" s="180"/>
    </row>
    <row r="22" spans="2:8" ht="72.5">
      <c r="B22" s="231" t="s">
        <v>125</v>
      </c>
      <c r="C22" s="232" t="s">
        <v>6462</v>
      </c>
      <c r="D22" s="233" t="s">
        <v>897</v>
      </c>
      <c r="E22" s="234" t="s">
        <v>1526</v>
      </c>
      <c r="F22" s="235"/>
      <c r="G22" s="205" t="s">
        <v>6669</v>
      </c>
      <c r="H22" s="180"/>
    </row>
    <row r="23" spans="2:8" ht="43.5">
      <c r="B23" s="187" t="s">
        <v>6463</v>
      </c>
      <c r="C23" s="188" t="s">
        <v>6464</v>
      </c>
      <c r="D23" s="189" t="s">
        <v>897</v>
      </c>
      <c r="E23" s="190" t="s">
        <v>1526</v>
      </c>
      <c r="F23" s="191"/>
      <c r="G23" s="193" t="s">
        <v>6670</v>
      </c>
      <c r="H23" s="180"/>
    </row>
    <row r="24" spans="2:8" ht="72.5">
      <c r="B24" s="187" t="s">
        <v>6228</v>
      </c>
      <c r="C24" s="188" t="s">
        <v>6465</v>
      </c>
      <c r="D24" s="189" t="s">
        <v>886</v>
      </c>
      <c r="E24" s="190" t="s">
        <v>887</v>
      </c>
      <c r="F24" s="191" t="s">
        <v>3682</v>
      </c>
      <c r="G24" s="193" t="s">
        <v>6671</v>
      </c>
      <c r="H24" s="180"/>
    </row>
    <row r="25" spans="2:8">
      <c r="B25" s="209" t="s">
        <v>6466</v>
      </c>
      <c r="C25" s="188" t="s">
        <v>6467</v>
      </c>
      <c r="D25" s="189" t="s">
        <v>1683</v>
      </c>
      <c r="E25" s="3" t="s">
        <v>972</v>
      </c>
      <c r="F25" s="210"/>
      <c r="G25" s="211" t="s">
        <v>1852</v>
      </c>
      <c r="H25" s="212"/>
    </row>
    <row r="26" spans="2:8" ht="43.5">
      <c r="B26" s="187" t="s">
        <v>6230</v>
      </c>
      <c r="C26" s="188" t="s">
        <v>6468</v>
      </c>
      <c r="D26" s="189" t="s">
        <v>902</v>
      </c>
      <c r="E26" s="190" t="s">
        <v>887</v>
      </c>
      <c r="F26" s="191"/>
      <c r="G26" s="193" t="s">
        <v>6469</v>
      </c>
      <c r="H26" s="180"/>
    </row>
    <row r="27" spans="2:8" ht="58">
      <c r="B27" s="187" t="s">
        <v>6470</v>
      </c>
      <c r="C27" s="188" t="s">
        <v>6471</v>
      </c>
      <c r="D27" s="189" t="s">
        <v>1054</v>
      </c>
      <c r="E27" s="190" t="s">
        <v>887</v>
      </c>
      <c r="F27" s="191"/>
      <c r="G27" s="193" t="s">
        <v>6472</v>
      </c>
      <c r="H27" s="180"/>
    </row>
    <row r="28" spans="2:8" ht="43.5">
      <c r="B28" s="187" t="s">
        <v>3812</v>
      </c>
      <c r="C28" s="188" t="s">
        <v>6473</v>
      </c>
      <c r="D28" s="189" t="s">
        <v>1756</v>
      </c>
      <c r="E28" s="190" t="s">
        <v>887</v>
      </c>
      <c r="F28" s="191"/>
      <c r="G28" s="193" t="s">
        <v>6474</v>
      </c>
      <c r="H28" s="180"/>
    </row>
    <row r="29" spans="2:8" ht="87">
      <c r="B29" s="187" t="s">
        <v>6475</v>
      </c>
      <c r="C29" s="188" t="s">
        <v>6476</v>
      </c>
      <c r="D29" s="189" t="s">
        <v>1757</v>
      </c>
      <c r="E29" s="190" t="s">
        <v>887</v>
      </c>
      <c r="F29" s="191"/>
      <c r="G29" s="193" t="s">
        <v>6477</v>
      </c>
      <c r="H29" s="180"/>
    </row>
    <row r="30" spans="2:8" ht="116">
      <c r="B30" s="231" t="s">
        <v>619</v>
      </c>
      <c r="C30" s="232" t="s">
        <v>6478</v>
      </c>
      <c r="D30" s="233" t="s">
        <v>1055</v>
      </c>
      <c r="E30" s="234" t="s">
        <v>887</v>
      </c>
      <c r="F30" s="235"/>
      <c r="G30" s="205" t="s">
        <v>6479</v>
      </c>
      <c r="H30" s="180"/>
    </row>
    <row r="31" spans="2:8" ht="29">
      <c r="B31" s="187" t="s">
        <v>6480</v>
      </c>
      <c r="C31" s="188" t="s">
        <v>6481</v>
      </c>
      <c r="D31" s="189" t="s">
        <v>1762</v>
      </c>
      <c r="E31" s="190" t="s">
        <v>1526</v>
      </c>
      <c r="F31" s="191"/>
      <c r="G31" s="193" t="s">
        <v>1877</v>
      </c>
      <c r="H31" s="180"/>
    </row>
    <row r="32" spans="2:8">
      <c r="B32" s="187" t="s">
        <v>6482</v>
      </c>
      <c r="C32" s="188" t="s">
        <v>6483</v>
      </c>
      <c r="D32" s="189" t="s">
        <v>1790</v>
      </c>
      <c r="E32" s="190" t="s">
        <v>1611</v>
      </c>
      <c r="F32" s="191"/>
      <c r="G32" s="193"/>
      <c r="H32" s="180"/>
    </row>
    <row r="33" spans="2:8" ht="58">
      <c r="B33" s="187" t="s">
        <v>519</v>
      </c>
      <c r="C33" s="188" t="s">
        <v>6484</v>
      </c>
      <c r="D33" s="189" t="s">
        <v>1103</v>
      </c>
      <c r="E33" s="190" t="s">
        <v>887</v>
      </c>
      <c r="F33" s="191" t="s">
        <v>3682</v>
      </c>
      <c r="G33" s="193" t="s">
        <v>6485</v>
      </c>
      <c r="H33" s="180"/>
    </row>
    <row r="34" spans="2:8" ht="43.5">
      <c r="B34" s="187" t="s">
        <v>6486</v>
      </c>
      <c r="C34" s="188" t="s">
        <v>6487</v>
      </c>
      <c r="D34" s="189" t="s">
        <v>923</v>
      </c>
      <c r="E34" s="190" t="s">
        <v>898</v>
      </c>
      <c r="F34" s="191"/>
      <c r="G34" s="193" t="s">
        <v>6672</v>
      </c>
      <c r="H34" s="180"/>
    </row>
    <row r="35" spans="2:8" ht="43.5">
      <c r="B35" s="187" t="s">
        <v>6488</v>
      </c>
      <c r="C35" s="188" t="s">
        <v>6489</v>
      </c>
      <c r="D35" s="189" t="s">
        <v>1103</v>
      </c>
      <c r="E35" s="190" t="s">
        <v>1526</v>
      </c>
      <c r="F35" s="191"/>
      <c r="G35" s="193" t="s">
        <v>6672</v>
      </c>
      <c r="H35" s="180"/>
    </row>
    <row r="36" spans="2:8" ht="116">
      <c r="B36" s="187" t="s">
        <v>6490</v>
      </c>
      <c r="C36" s="188" t="s">
        <v>6491</v>
      </c>
      <c r="D36" s="189" t="s">
        <v>897</v>
      </c>
      <c r="E36" s="190" t="s">
        <v>1526</v>
      </c>
      <c r="F36" s="191" t="s">
        <v>3682</v>
      </c>
      <c r="G36" s="193" t="s">
        <v>6673</v>
      </c>
      <c r="H36" s="180"/>
    </row>
    <row r="37" spans="2:8" ht="43.5">
      <c r="B37" s="187" t="s">
        <v>833</v>
      </c>
      <c r="C37" s="188" t="s">
        <v>6492</v>
      </c>
      <c r="D37" s="189" t="s">
        <v>1855</v>
      </c>
      <c r="E37" s="190" t="s">
        <v>1526</v>
      </c>
      <c r="F37" s="191"/>
      <c r="G37" s="193" t="s">
        <v>6672</v>
      </c>
      <c r="H37" s="180"/>
    </row>
    <row r="38" spans="2:8" ht="43.5">
      <c r="B38" s="187" t="s">
        <v>6493</v>
      </c>
      <c r="C38" s="188" t="s">
        <v>6494</v>
      </c>
      <c r="D38" s="189" t="s">
        <v>955</v>
      </c>
      <c r="E38" s="190" t="s">
        <v>1611</v>
      </c>
      <c r="F38" s="191"/>
      <c r="G38" s="193" t="s">
        <v>6672</v>
      </c>
      <c r="H38" s="180"/>
    </row>
    <row r="39" spans="2:8" ht="43.5">
      <c r="B39" s="187" t="s">
        <v>6495</v>
      </c>
      <c r="C39" s="188" t="s">
        <v>6496</v>
      </c>
      <c r="D39" s="189" t="s">
        <v>955</v>
      </c>
      <c r="E39" s="190" t="s">
        <v>1413</v>
      </c>
      <c r="F39" s="191"/>
      <c r="G39" s="193" t="s">
        <v>6672</v>
      </c>
      <c r="H39" s="180"/>
    </row>
    <row r="40" spans="2:8" ht="43.5">
      <c r="B40" s="187" t="s">
        <v>6254</v>
      </c>
      <c r="C40" s="188" t="s">
        <v>6497</v>
      </c>
      <c r="D40" s="189" t="s">
        <v>897</v>
      </c>
      <c r="E40" s="190" t="s">
        <v>898</v>
      </c>
      <c r="F40" s="191"/>
      <c r="G40" s="193" t="s">
        <v>6498</v>
      </c>
      <c r="H40" s="180"/>
    </row>
    <row r="41" spans="2:8" ht="43.5">
      <c r="B41" s="187" t="s">
        <v>6257</v>
      </c>
      <c r="C41" s="188" t="s">
        <v>6499</v>
      </c>
      <c r="D41" s="189" t="s">
        <v>897</v>
      </c>
      <c r="E41" s="190" t="s">
        <v>898</v>
      </c>
      <c r="F41" s="191"/>
      <c r="G41" s="193" t="s">
        <v>6500</v>
      </c>
      <c r="H41" s="180"/>
    </row>
    <row r="42" spans="2:8" ht="72.5">
      <c r="B42" s="187" t="s">
        <v>6260</v>
      </c>
      <c r="C42" s="188" t="s">
        <v>6501</v>
      </c>
      <c r="D42" s="189" t="s">
        <v>897</v>
      </c>
      <c r="E42" s="190" t="s">
        <v>898</v>
      </c>
      <c r="F42" s="191"/>
      <c r="G42" s="193" t="s">
        <v>6674</v>
      </c>
      <c r="H42" s="180"/>
    </row>
    <row r="43" spans="2:8" ht="58">
      <c r="B43" s="187" t="s">
        <v>6502</v>
      </c>
      <c r="C43" s="188" t="s">
        <v>6503</v>
      </c>
      <c r="D43" s="189" t="s">
        <v>897</v>
      </c>
      <c r="E43" s="190" t="s">
        <v>898</v>
      </c>
      <c r="F43" s="191"/>
      <c r="G43" s="193" t="s">
        <v>6504</v>
      </c>
      <c r="H43" s="180"/>
    </row>
    <row r="44" spans="2:8" ht="43.5">
      <c r="B44" s="187" t="s">
        <v>6265</v>
      </c>
      <c r="C44" s="188" t="s">
        <v>6505</v>
      </c>
      <c r="D44" s="189" t="s">
        <v>897</v>
      </c>
      <c r="E44" s="190" t="s">
        <v>898</v>
      </c>
      <c r="F44" s="191"/>
      <c r="G44" s="193" t="s">
        <v>6506</v>
      </c>
      <c r="H44" s="180"/>
    </row>
    <row r="45" spans="2:8" ht="43.5">
      <c r="B45" s="187" t="s">
        <v>6268</v>
      </c>
      <c r="C45" s="188" t="s">
        <v>6507</v>
      </c>
      <c r="D45" s="189" t="s">
        <v>897</v>
      </c>
      <c r="E45" s="190" t="s">
        <v>898</v>
      </c>
      <c r="F45" s="191"/>
      <c r="G45" s="193" t="s">
        <v>6675</v>
      </c>
      <c r="H45" s="180"/>
    </row>
    <row r="46" spans="2:8" ht="29">
      <c r="B46" s="187" t="s">
        <v>6508</v>
      </c>
      <c r="C46" s="188" t="s">
        <v>6509</v>
      </c>
      <c r="D46" s="189" t="s">
        <v>919</v>
      </c>
      <c r="E46" s="190" t="s">
        <v>898</v>
      </c>
      <c r="F46" s="191"/>
      <c r="G46" s="193" t="s">
        <v>5842</v>
      </c>
      <c r="H46" s="180"/>
    </row>
    <row r="47" spans="2:8" ht="44" thickBot="1">
      <c r="B47" s="187" t="s">
        <v>476</v>
      </c>
      <c r="C47" s="188" t="s">
        <v>6510</v>
      </c>
      <c r="D47" s="189" t="s">
        <v>919</v>
      </c>
      <c r="E47" s="190" t="s">
        <v>898</v>
      </c>
      <c r="F47" s="191"/>
      <c r="G47" s="193" t="s">
        <v>6511</v>
      </c>
      <c r="H47" s="180"/>
    </row>
    <row r="48" spans="2:8" ht="20.149999999999999" customHeight="1" thickBot="1">
      <c r="B48" s="177" t="s">
        <v>6512</v>
      </c>
      <c r="C48" s="178"/>
      <c r="D48" s="178"/>
      <c r="E48" s="178"/>
      <c r="F48" s="178"/>
      <c r="G48" s="179"/>
      <c r="H48" s="180"/>
    </row>
    <row r="49" spans="2:8">
      <c r="B49" s="181" t="s">
        <v>5971</v>
      </c>
      <c r="C49" s="182" t="s">
        <v>6513</v>
      </c>
      <c r="D49" s="183" t="s">
        <v>1792</v>
      </c>
      <c r="E49" s="184" t="s">
        <v>1413</v>
      </c>
      <c r="F49" s="185"/>
      <c r="G49" s="186"/>
      <c r="H49" s="180"/>
    </row>
    <row r="50" spans="2:8">
      <c r="B50" s="187" t="s">
        <v>5973</v>
      </c>
      <c r="C50" s="188" t="s">
        <v>6514</v>
      </c>
      <c r="D50" s="189" t="s">
        <v>1793</v>
      </c>
      <c r="E50" s="190" t="s">
        <v>1527</v>
      </c>
      <c r="F50" s="191"/>
      <c r="G50" s="193"/>
      <c r="H50" s="180"/>
    </row>
    <row r="51" spans="2:8">
      <c r="B51" s="231" t="s">
        <v>5975</v>
      </c>
      <c r="C51" s="232" t="s">
        <v>6515</v>
      </c>
      <c r="D51" s="233" t="s">
        <v>1792</v>
      </c>
      <c r="E51" s="234" t="s">
        <v>1413</v>
      </c>
      <c r="F51" s="235"/>
      <c r="G51" s="193" t="s">
        <v>5977</v>
      </c>
      <c r="H51" s="180"/>
    </row>
    <row r="52" spans="2:8">
      <c r="B52" s="231" t="s">
        <v>349</v>
      </c>
      <c r="C52" s="232" t="s">
        <v>6516</v>
      </c>
      <c r="D52" s="233" t="s">
        <v>1793</v>
      </c>
      <c r="E52" s="234" t="s">
        <v>1527</v>
      </c>
      <c r="F52" s="235"/>
      <c r="G52" s="193"/>
      <c r="H52" s="180"/>
    </row>
    <row r="53" spans="2:8">
      <c r="B53" s="231" t="s">
        <v>5980</v>
      </c>
      <c r="C53" s="232" t="s">
        <v>6517</v>
      </c>
      <c r="D53" s="233" t="s">
        <v>1792</v>
      </c>
      <c r="E53" s="234" t="s">
        <v>1413</v>
      </c>
      <c r="F53" s="235"/>
      <c r="G53" s="193" t="s">
        <v>5982</v>
      </c>
      <c r="H53" s="180"/>
    </row>
    <row r="54" spans="2:8">
      <c r="B54" s="231" t="s">
        <v>350</v>
      </c>
      <c r="C54" s="232" t="s">
        <v>6518</v>
      </c>
      <c r="D54" s="233" t="s">
        <v>1793</v>
      </c>
      <c r="E54" s="234" t="s">
        <v>1527</v>
      </c>
      <c r="F54" s="235"/>
      <c r="G54" s="193"/>
      <c r="H54" s="180"/>
    </row>
    <row r="55" spans="2:8">
      <c r="B55" s="187" t="s">
        <v>5985</v>
      </c>
      <c r="C55" s="188" t="s">
        <v>6519</v>
      </c>
      <c r="D55" s="233" t="s">
        <v>1792</v>
      </c>
      <c r="E55" s="234" t="s">
        <v>1413</v>
      </c>
      <c r="F55" s="235"/>
      <c r="G55" s="193" t="s">
        <v>5987</v>
      </c>
      <c r="H55" s="180"/>
    </row>
    <row r="56" spans="2:8">
      <c r="B56" s="231" t="s">
        <v>351</v>
      </c>
      <c r="C56" s="232" t="s">
        <v>6520</v>
      </c>
      <c r="D56" s="233" t="s">
        <v>1793</v>
      </c>
      <c r="E56" s="234" t="s">
        <v>1527</v>
      </c>
      <c r="F56" s="235"/>
      <c r="G56" s="193"/>
      <c r="H56" s="180"/>
    </row>
    <row r="57" spans="2:8">
      <c r="B57" s="187" t="s">
        <v>5990</v>
      </c>
      <c r="C57" s="188" t="s">
        <v>6521</v>
      </c>
      <c r="D57" s="233" t="s">
        <v>1792</v>
      </c>
      <c r="E57" s="234" t="s">
        <v>1413</v>
      </c>
      <c r="F57" s="235"/>
      <c r="G57" s="193" t="s">
        <v>5992</v>
      </c>
      <c r="H57" s="180"/>
    </row>
    <row r="58" spans="2:8" ht="16.5" thickBot="1">
      <c r="B58" s="231" t="s">
        <v>352</v>
      </c>
      <c r="C58" s="232" t="s">
        <v>6522</v>
      </c>
      <c r="D58" s="233" t="s">
        <v>1793</v>
      </c>
      <c r="E58" s="234" t="s">
        <v>1527</v>
      </c>
      <c r="F58" s="235"/>
      <c r="G58" s="193"/>
      <c r="H58" s="180"/>
    </row>
    <row r="59" spans="2:8">
      <c r="B59" s="221" t="s">
        <v>6523</v>
      </c>
      <c r="C59" s="222"/>
      <c r="D59" s="222"/>
      <c r="E59" s="222"/>
      <c r="F59" s="222"/>
      <c r="G59" s="223"/>
      <c r="H59" s="180"/>
    </row>
    <row r="60" spans="2:8" ht="16.5" thickBot="1">
      <c r="B60" s="224" t="s">
        <v>6524</v>
      </c>
      <c r="C60" s="225"/>
      <c r="D60" s="225"/>
      <c r="E60" s="225"/>
      <c r="F60" s="225"/>
      <c r="G60" s="226"/>
      <c r="H60" s="180"/>
    </row>
    <row r="61" spans="2:8" ht="188.5">
      <c r="B61" s="187" t="s">
        <v>6525</v>
      </c>
      <c r="C61" s="188" t="s">
        <v>6526</v>
      </c>
      <c r="D61" s="189" t="s">
        <v>897</v>
      </c>
      <c r="E61" s="190" t="s">
        <v>1526</v>
      </c>
      <c r="F61" s="191" t="s">
        <v>3682</v>
      </c>
      <c r="G61" s="193" t="s">
        <v>6527</v>
      </c>
      <c r="H61" s="180"/>
    </row>
    <row r="62" spans="2:8" ht="72.5">
      <c r="B62" s="187" t="s">
        <v>762</v>
      </c>
      <c r="C62" s="188" t="s">
        <v>6528</v>
      </c>
      <c r="D62" s="189" t="s">
        <v>1838</v>
      </c>
      <c r="E62" s="190" t="s">
        <v>1413</v>
      </c>
      <c r="F62" s="191" t="s">
        <v>1735</v>
      </c>
      <c r="G62" s="193" t="s">
        <v>6529</v>
      </c>
      <c r="H62" s="180"/>
    </row>
    <row r="63" spans="2:8" ht="29">
      <c r="B63" s="187" t="s">
        <v>6530</v>
      </c>
      <c r="C63" s="188" t="s">
        <v>6531</v>
      </c>
      <c r="D63" s="189" t="s">
        <v>1753</v>
      </c>
      <c r="E63" s="190" t="s">
        <v>1611</v>
      </c>
      <c r="F63" s="191"/>
      <c r="G63" s="193" t="s">
        <v>6532</v>
      </c>
      <c r="H63" s="180"/>
    </row>
    <row r="64" spans="2:8">
      <c r="B64" s="187" t="s">
        <v>6533</v>
      </c>
      <c r="C64" s="188" t="s">
        <v>6534</v>
      </c>
      <c r="D64" s="189" t="s">
        <v>1055</v>
      </c>
      <c r="E64" s="190" t="s">
        <v>1413</v>
      </c>
      <c r="F64" s="191"/>
      <c r="G64" s="193"/>
      <c r="H64" s="180"/>
    </row>
    <row r="65" spans="2:8">
      <c r="B65" s="187" t="s">
        <v>6535</v>
      </c>
      <c r="C65" s="188" t="s">
        <v>6536</v>
      </c>
      <c r="D65" s="189" t="s">
        <v>1756</v>
      </c>
      <c r="E65" s="190" t="s">
        <v>887</v>
      </c>
      <c r="F65" s="191"/>
      <c r="G65" s="193"/>
      <c r="H65" s="180"/>
    </row>
    <row r="66" spans="2:8">
      <c r="B66" s="187" t="s">
        <v>766</v>
      </c>
      <c r="C66" s="188" t="s">
        <v>6537</v>
      </c>
      <c r="D66" s="189" t="s">
        <v>1761</v>
      </c>
      <c r="E66" s="190" t="s">
        <v>1413</v>
      </c>
      <c r="F66" s="191"/>
      <c r="G66" s="193"/>
      <c r="H66" s="180"/>
    </row>
    <row r="67" spans="2:8">
      <c r="B67" s="187" t="s">
        <v>6538</v>
      </c>
      <c r="C67" s="188" t="s">
        <v>6539</v>
      </c>
      <c r="D67" s="189" t="s">
        <v>1118</v>
      </c>
      <c r="E67" s="190" t="s">
        <v>898</v>
      </c>
      <c r="F67" s="191"/>
      <c r="G67" s="193"/>
      <c r="H67" s="180"/>
    </row>
    <row r="68" spans="2:8" ht="72.5">
      <c r="B68" s="187" t="s">
        <v>6540</v>
      </c>
      <c r="C68" s="188" t="s">
        <v>6541</v>
      </c>
      <c r="D68" s="189" t="s">
        <v>1756</v>
      </c>
      <c r="E68" s="190" t="s">
        <v>1846</v>
      </c>
      <c r="F68" s="191"/>
      <c r="G68" s="193" t="s">
        <v>6676</v>
      </c>
      <c r="H68" s="180"/>
    </row>
    <row r="69" spans="2:8" ht="101.5">
      <c r="B69" s="187" t="s">
        <v>6542</v>
      </c>
      <c r="C69" s="188" t="s">
        <v>6543</v>
      </c>
      <c r="D69" s="189" t="s">
        <v>1757</v>
      </c>
      <c r="E69" s="190" t="s">
        <v>1846</v>
      </c>
      <c r="F69" s="191"/>
      <c r="G69" s="193" t="s">
        <v>6677</v>
      </c>
      <c r="H69" s="180"/>
    </row>
    <row r="70" spans="2:8" ht="130.5">
      <c r="B70" s="231" t="s">
        <v>6544</v>
      </c>
      <c r="C70" s="232" t="s">
        <v>6545</v>
      </c>
      <c r="D70" s="233" t="s">
        <v>1055</v>
      </c>
      <c r="E70" s="234" t="s">
        <v>1846</v>
      </c>
      <c r="F70" s="235"/>
      <c r="G70" s="205" t="s">
        <v>6678</v>
      </c>
      <c r="H70" s="180"/>
    </row>
    <row r="71" spans="2:8" ht="87">
      <c r="B71" s="187" t="s">
        <v>6546</v>
      </c>
      <c r="C71" s="188" t="s">
        <v>6547</v>
      </c>
      <c r="D71" s="189" t="s">
        <v>902</v>
      </c>
      <c r="E71" s="190" t="s">
        <v>1846</v>
      </c>
      <c r="F71" s="191" t="s">
        <v>3682</v>
      </c>
      <c r="G71" s="193" t="s">
        <v>6548</v>
      </c>
      <c r="H71" s="180"/>
    </row>
    <row r="72" spans="2:8" ht="72.5">
      <c r="B72" s="187" t="s">
        <v>6549</v>
      </c>
      <c r="C72" s="188" t="s">
        <v>6550</v>
      </c>
      <c r="D72" s="189" t="s">
        <v>902</v>
      </c>
      <c r="E72" s="190" t="s">
        <v>1846</v>
      </c>
      <c r="F72" s="191"/>
      <c r="G72" s="193" t="s">
        <v>6551</v>
      </c>
      <c r="H72" s="180"/>
    </row>
    <row r="73" spans="2:8" ht="72.5">
      <c r="B73" s="187" t="s">
        <v>6552</v>
      </c>
      <c r="C73" s="188" t="s">
        <v>6553</v>
      </c>
      <c r="D73" s="189" t="s">
        <v>897</v>
      </c>
      <c r="E73" s="190" t="s">
        <v>1526</v>
      </c>
      <c r="F73" s="191"/>
      <c r="G73" s="193" t="s">
        <v>6653</v>
      </c>
      <c r="H73" s="180"/>
    </row>
    <row r="74" spans="2:8" ht="43.5">
      <c r="B74" s="187" t="s">
        <v>874</v>
      </c>
      <c r="C74" s="188" t="s">
        <v>6554</v>
      </c>
      <c r="D74" s="189" t="s">
        <v>1096</v>
      </c>
      <c r="E74" s="190" t="s">
        <v>898</v>
      </c>
      <c r="F74" s="191"/>
      <c r="G74" s="193" t="s">
        <v>6555</v>
      </c>
      <c r="H74" s="180"/>
    </row>
    <row r="75" spans="2:8" ht="101.5">
      <c r="B75" s="187" t="s">
        <v>875</v>
      </c>
      <c r="C75" s="188" t="s">
        <v>6556</v>
      </c>
      <c r="D75" s="189" t="s">
        <v>923</v>
      </c>
      <c r="E75" s="190" t="s">
        <v>1526</v>
      </c>
      <c r="F75" s="191"/>
      <c r="G75" s="193" t="s">
        <v>6679</v>
      </c>
      <c r="H75" s="180"/>
    </row>
    <row r="76" spans="2:8" ht="101.5">
      <c r="B76" s="187" t="s">
        <v>876</v>
      </c>
      <c r="C76" s="188" t="s">
        <v>6557</v>
      </c>
      <c r="D76" s="189" t="s">
        <v>897</v>
      </c>
      <c r="E76" s="190" t="s">
        <v>898</v>
      </c>
      <c r="F76" s="191"/>
      <c r="G76" s="193" t="s">
        <v>6680</v>
      </c>
      <c r="H76" s="180"/>
    </row>
    <row r="77" spans="2:8" ht="101.5">
      <c r="B77" s="187" t="s">
        <v>877</v>
      </c>
      <c r="C77" s="188" t="s">
        <v>6558</v>
      </c>
      <c r="D77" s="189" t="s">
        <v>897</v>
      </c>
      <c r="E77" s="190" t="s">
        <v>898</v>
      </c>
      <c r="F77" s="191"/>
      <c r="G77" s="193" t="s">
        <v>6681</v>
      </c>
      <c r="H77" s="180"/>
    </row>
    <row r="78" spans="2:8" ht="43.5">
      <c r="B78" s="187" t="s">
        <v>6559</v>
      </c>
      <c r="C78" s="188" t="s">
        <v>6560</v>
      </c>
      <c r="D78" s="189" t="s">
        <v>1762</v>
      </c>
      <c r="E78" s="190" t="s">
        <v>898</v>
      </c>
      <c r="F78" s="191"/>
      <c r="G78" s="193" t="s">
        <v>6561</v>
      </c>
      <c r="H78" s="180"/>
    </row>
    <row r="79" spans="2:8" ht="58">
      <c r="B79" s="187" t="s">
        <v>6562</v>
      </c>
      <c r="C79" s="188" t="s">
        <v>6563</v>
      </c>
      <c r="D79" s="189" t="s">
        <v>1762</v>
      </c>
      <c r="E79" s="190" t="s">
        <v>898</v>
      </c>
      <c r="F79" s="191"/>
      <c r="G79" s="193" t="s">
        <v>6564</v>
      </c>
      <c r="H79" s="180"/>
    </row>
    <row r="80" spans="2:8" ht="43.5">
      <c r="B80" s="187" t="s">
        <v>6565</v>
      </c>
      <c r="C80" s="188" t="s">
        <v>6566</v>
      </c>
      <c r="D80" s="189" t="s">
        <v>1103</v>
      </c>
      <c r="E80" s="190" t="s">
        <v>1846</v>
      </c>
      <c r="F80" s="191"/>
      <c r="G80" s="193" t="s">
        <v>6682</v>
      </c>
      <c r="H80" s="180"/>
    </row>
    <row r="81" spans="2:8" ht="72.5">
      <c r="B81" s="187" t="s">
        <v>6567</v>
      </c>
      <c r="C81" s="188" t="s">
        <v>6568</v>
      </c>
      <c r="D81" s="189" t="s">
        <v>897</v>
      </c>
      <c r="E81" s="190" t="s">
        <v>1526</v>
      </c>
      <c r="F81" s="191"/>
      <c r="G81" s="193" t="s">
        <v>6683</v>
      </c>
      <c r="H81" s="180"/>
    </row>
    <row r="82" spans="2:8" ht="58">
      <c r="B82" s="187" t="s">
        <v>6569</v>
      </c>
      <c r="C82" s="188" t="s">
        <v>6570</v>
      </c>
      <c r="D82" s="189" t="s">
        <v>897</v>
      </c>
      <c r="E82" s="190" t="s">
        <v>1526</v>
      </c>
      <c r="F82" s="191"/>
      <c r="G82" s="193" t="s">
        <v>6571</v>
      </c>
      <c r="H82" s="180"/>
    </row>
    <row r="83" spans="2:8" ht="87">
      <c r="B83" s="187" t="s">
        <v>6279</v>
      </c>
      <c r="C83" s="188" t="s">
        <v>6572</v>
      </c>
      <c r="D83" s="189" t="s">
        <v>1096</v>
      </c>
      <c r="E83" s="190" t="s">
        <v>1526</v>
      </c>
      <c r="F83" s="191"/>
      <c r="G83" s="193" t="s">
        <v>6573</v>
      </c>
      <c r="H83" s="180"/>
    </row>
    <row r="84" spans="2:8" ht="87">
      <c r="B84" s="187" t="s">
        <v>6280</v>
      </c>
      <c r="C84" s="188" t="s">
        <v>6574</v>
      </c>
      <c r="D84" s="189" t="s">
        <v>897</v>
      </c>
      <c r="E84" s="190" t="s">
        <v>1526</v>
      </c>
      <c r="F84" s="191"/>
      <c r="G84" s="193" t="s">
        <v>6684</v>
      </c>
      <c r="H84" s="180"/>
    </row>
    <row r="85" spans="2:8" ht="16.5" thickBot="1">
      <c r="B85" s="194" t="s">
        <v>6575</v>
      </c>
      <c r="C85" s="195" t="s">
        <v>6576</v>
      </c>
      <c r="D85" s="196" t="s">
        <v>1790</v>
      </c>
      <c r="E85" s="197" t="s">
        <v>1611</v>
      </c>
      <c r="F85" s="198"/>
      <c r="G85" s="199"/>
      <c r="H85" s="180"/>
    </row>
    <row r="86" spans="2:8">
      <c r="B86" s="221" t="s">
        <v>6577</v>
      </c>
      <c r="C86" s="222"/>
      <c r="D86" s="222"/>
      <c r="E86" s="222"/>
      <c r="F86" s="222"/>
      <c r="G86" s="223"/>
      <c r="H86" s="180"/>
    </row>
    <row r="87" spans="2:8" ht="16.5" thickBot="1">
      <c r="B87" s="224" t="s">
        <v>6578</v>
      </c>
      <c r="C87" s="225"/>
      <c r="D87" s="225"/>
      <c r="E87" s="225"/>
      <c r="F87" s="225"/>
      <c r="G87" s="226"/>
      <c r="H87" s="180"/>
    </row>
    <row r="88" spans="2:8" ht="246.5">
      <c r="B88" s="231" t="s">
        <v>376</v>
      </c>
      <c r="C88" s="232" t="s">
        <v>6579</v>
      </c>
      <c r="D88" s="233" t="s">
        <v>897</v>
      </c>
      <c r="E88" s="234" t="s">
        <v>898</v>
      </c>
      <c r="F88" s="235"/>
      <c r="G88" s="205" t="s">
        <v>6580</v>
      </c>
      <c r="H88" s="180"/>
    </row>
    <row r="89" spans="2:8" ht="145">
      <c r="B89" s="187" t="s">
        <v>605</v>
      </c>
      <c r="C89" s="188" t="s">
        <v>6581</v>
      </c>
      <c r="D89" s="189" t="s">
        <v>897</v>
      </c>
      <c r="E89" s="190" t="s">
        <v>898</v>
      </c>
      <c r="F89" s="191" t="s">
        <v>3682</v>
      </c>
      <c r="G89" s="193" t="s">
        <v>6582</v>
      </c>
      <c r="H89" s="180"/>
    </row>
    <row r="90" spans="2:8" ht="72.5">
      <c r="B90" s="187" t="s">
        <v>377</v>
      </c>
      <c r="C90" s="188" t="s">
        <v>6583</v>
      </c>
      <c r="D90" s="189" t="s">
        <v>1838</v>
      </c>
      <c r="E90" s="190" t="s">
        <v>1413</v>
      </c>
      <c r="F90" s="191" t="s">
        <v>1735</v>
      </c>
      <c r="G90" s="193" t="s">
        <v>6584</v>
      </c>
      <c r="H90" s="180"/>
    </row>
    <row r="91" spans="2:8" ht="72.5">
      <c r="B91" s="187" t="s">
        <v>6585</v>
      </c>
      <c r="C91" s="188" t="s">
        <v>6586</v>
      </c>
      <c r="D91" s="189" t="s">
        <v>1753</v>
      </c>
      <c r="E91" s="190" t="s">
        <v>1611</v>
      </c>
      <c r="F91" s="191"/>
      <c r="G91" s="193" t="s">
        <v>6587</v>
      </c>
      <c r="H91" s="180"/>
    </row>
    <row r="92" spans="2:8">
      <c r="B92" s="187" t="s">
        <v>6588</v>
      </c>
      <c r="C92" s="188" t="s">
        <v>6589</v>
      </c>
      <c r="D92" s="189" t="s">
        <v>1055</v>
      </c>
      <c r="E92" s="190" t="s">
        <v>1413</v>
      </c>
      <c r="F92" s="191"/>
      <c r="G92" s="512" t="s">
        <v>6590</v>
      </c>
      <c r="H92" s="180"/>
    </row>
    <row r="93" spans="2:8">
      <c r="B93" s="187" t="s">
        <v>6591</v>
      </c>
      <c r="C93" s="188" t="s">
        <v>6592</v>
      </c>
      <c r="D93" s="189" t="s">
        <v>1756</v>
      </c>
      <c r="E93" s="190" t="s">
        <v>887</v>
      </c>
      <c r="F93" s="191"/>
      <c r="G93" s="519"/>
      <c r="H93" s="180"/>
    </row>
    <row r="94" spans="2:8">
      <c r="B94" s="187" t="s">
        <v>378</v>
      </c>
      <c r="C94" s="188" t="s">
        <v>6593</v>
      </c>
      <c r="D94" s="189" t="s">
        <v>1761</v>
      </c>
      <c r="E94" s="190" t="s">
        <v>1413</v>
      </c>
      <c r="F94" s="191"/>
      <c r="G94" s="519"/>
      <c r="H94" s="180"/>
    </row>
    <row r="95" spans="2:8">
      <c r="B95" s="187" t="s">
        <v>379</v>
      </c>
      <c r="C95" s="188" t="s">
        <v>6594</v>
      </c>
      <c r="D95" s="189" t="s">
        <v>1118</v>
      </c>
      <c r="E95" s="190" t="s">
        <v>898</v>
      </c>
      <c r="F95" s="191"/>
      <c r="G95" s="513"/>
      <c r="H95" s="180"/>
    </row>
    <row r="96" spans="2:8" ht="116">
      <c r="B96" s="187" t="s">
        <v>6595</v>
      </c>
      <c r="C96" s="188" t="s">
        <v>6596</v>
      </c>
      <c r="D96" s="189" t="s">
        <v>1756</v>
      </c>
      <c r="E96" s="190" t="s">
        <v>1846</v>
      </c>
      <c r="F96" s="191"/>
      <c r="G96" s="193" t="s">
        <v>6654</v>
      </c>
      <c r="H96" s="180"/>
    </row>
    <row r="97" spans="2:8" ht="130.5">
      <c r="B97" s="187" t="s">
        <v>6079</v>
      </c>
      <c r="C97" s="188" t="s">
        <v>6597</v>
      </c>
      <c r="D97" s="189" t="s">
        <v>1757</v>
      </c>
      <c r="E97" s="190" t="s">
        <v>1846</v>
      </c>
      <c r="F97" s="191"/>
      <c r="G97" s="193" t="s">
        <v>6655</v>
      </c>
      <c r="H97" s="180"/>
    </row>
    <row r="98" spans="2:8" ht="159.5">
      <c r="B98" s="231" t="s">
        <v>6598</v>
      </c>
      <c r="C98" s="232" t="s">
        <v>6599</v>
      </c>
      <c r="D98" s="233" t="s">
        <v>1055</v>
      </c>
      <c r="E98" s="234" t="s">
        <v>1846</v>
      </c>
      <c r="F98" s="235"/>
      <c r="G98" s="205" t="s">
        <v>6656</v>
      </c>
      <c r="H98" s="180"/>
    </row>
    <row r="99" spans="2:8" ht="101.5">
      <c r="B99" s="187" t="s">
        <v>6600</v>
      </c>
      <c r="C99" s="188" t="s">
        <v>6601</v>
      </c>
      <c r="D99" s="189" t="s">
        <v>902</v>
      </c>
      <c r="E99" s="190" t="s">
        <v>1846</v>
      </c>
      <c r="F99" s="191"/>
      <c r="G99" s="193" t="s">
        <v>6657</v>
      </c>
      <c r="H99" s="180"/>
    </row>
    <row r="100" spans="2:8" ht="101.5">
      <c r="B100" s="187" t="s">
        <v>6602</v>
      </c>
      <c r="C100" s="188" t="s">
        <v>6603</v>
      </c>
      <c r="D100" s="189" t="s">
        <v>902</v>
      </c>
      <c r="E100" s="190" t="s">
        <v>1846</v>
      </c>
      <c r="F100" s="191"/>
      <c r="G100" s="193" t="s">
        <v>6658</v>
      </c>
      <c r="H100" s="180"/>
    </row>
    <row r="101" spans="2:8" ht="87">
      <c r="B101" s="187" t="s">
        <v>6084</v>
      </c>
      <c r="C101" s="188" t="s">
        <v>6604</v>
      </c>
      <c r="D101" s="189" t="s">
        <v>897</v>
      </c>
      <c r="E101" s="190" t="s">
        <v>1526</v>
      </c>
      <c r="F101" s="191"/>
      <c r="G101" s="193" t="s">
        <v>6659</v>
      </c>
      <c r="H101" s="180"/>
    </row>
    <row r="102" spans="2:8" ht="58">
      <c r="B102" s="187" t="s">
        <v>6086</v>
      </c>
      <c r="C102" s="188" t="s">
        <v>6605</v>
      </c>
      <c r="D102" s="189" t="s">
        <v>1096</v>
      </c>
      <c r="E102" s="190" t="s">
        <v>898</v>
      </c>
      <c r="F102" s="191"/>
      <c r="G102" s="193" t="s">
        <v>6606</v>
      </c>
      <c r="H102" s="180"/>
    </row>
    <row r="103" spans="2:8" ht="58">
      <c r="B103" s="187" t="s">
        <v>6089</v>
      </c>
      <c r="C103" s="188" t="s">
        <v>6607</v>
      </c>
      <c r="D103" s="189" t="s">
        <v>923</v>
      </c>
      <c r="E103" s="190" t="s">
        <v>1526</v>
      </c>
      <c r="F103" s="191"/>
      <c r="G103" s="193" t="s">
        <v>6660</v>
      </c>
      <c r="H103" s="180"/>
    </row>
    <row r="104" spans="2:8" ht="87">
      <c r="B104" s="187" t="s">
        <v>6091</v>
      </c>
      <c r="C104" s="188" t="s">
        <v>6608</v>
      </c>
      <c r="D104" s="189" t="s">
        <v>897</v>
      </c>
      <c r="E104" s="190" t="s">
        <v>898</v>
      </c>
      <c r="F104" s="191"/>
      <c r="G104" s="193" t="s">
        <v>6661</v>
      </c>
      <c r="H104" s="180"/>
    </row>
    <row r="105" spans="2:8" ht="87">
      <c r="B105" s="187" t="s">
        <v>6093</v>
      </c>
      <c r="C105" s="188" t="s">
        <v>6609</v>
      </c>
      <c r="D105" s="189" t="s">
        <v>897</v>
      </c>
      <c r="E105" s="190" t="s">
        <v>898</v>
      </c>
      <c r="F105" s="191"/>
      <c r="G105" s="193" t="s">
        <v>6662</v>
      </c>
      <c r="H105" s="180"/>
    </row>
    <row r="106" spans="2:8" ht="116">
      <c r="B106" s="231" t="s">
        <v>6095</v>
      </c>
      <c r="C106" s="232" t="s">
        <v>6610</v>
      </c>
      <c r="D106" s="233" t="s">
        <v>1758</v>
      </c>
      <c r="E106" s="234" t="s">
        <v>972</v>
      </c>
      <c r="F106" s="235"/>
      <c r="G106" s="205" t="s">
        <v>6663</v>
      </c>
      <c r="H106" s="180"/>
    </row>
    <row r="107" spans="2:8" ht="29">
      <c r="B107" s="187" t="s">
        <v>6097</v>
      </c>
      <c r="C107" s="188" t="s">
        <v>6611</v>
      </c>
      <c r="D107" s="189" t="s">
        <v>1762</v>
      </c>
      <c r="E107" s="190" t="s">
        <v>898</v>
      </c>
      <c r="F107" s="191"/>
      <c r="G107" s="193" t="s">
        <v>1877</v>
      </c>
      <c r="H107" s="180"/>
    </row>
    <row r="108" spans="2:8" ht="72.5">
      <c r="B108" s="187" t="s">
        <v>6099</v>
      </c>
      <c r="C108" s="188" t="s">
        <v>6612</v>
      </c>
      <c r="D108" s="189" t="s">
        <v>1762</v>
      </c>
      <c r="E108" s="190" t="s">
        <v>898</v>
      </c>
      <c r="F108" s="191"/>
      <c r="G108" s="193" t="s">
        <v>6613</v>
      </c>
      <c r="H108" s="180"/>
    </row>
    <row r="109" spans="2:8" ht="29">
      <c r="B109" s="187" t="s">
        <v>6614</v>
      </c>
      <c r="C109" s="188" t="s">
        <v>6615</v>
      </c>
      <c r="D109" s="189" t="s">
        <v>1103</v>
      </c>
      <c r="E109" s="190" t="s">
        <v>1846</v>
      </c>
      <c r="F109" s="191"/>
      <c r="G109" s="193" t="s">
        <v>6685</v>
      </c>
      <c r="H109" s="180"/>
    </row>
    <row r="110" spans="2:8">
      <c r="B110" s="187" t="s">
        <v>4830</v>
      </c>
      <c r="C110" s="188" t="s">
        <v>6616</v>
      </c>
      <c r="D110" s="189" t="s">
        <v>927</v>
      </c>
      <c r="E110" s="190" t="s">
        <v>1527</v>
      </c>
      <c r="F110" s="191"/>
      <c r="G110" s="193"/>
      <c r="H110" s="180"/>
    </row>
    <row r="111" spans="2:8">
      <c r="B111" s="187" t="s">
        <v>4832</v>
      </c>
      <c r="C111" s="188" t="s">
        <v>6617</v>
      </c>
      <c r="D111" s="189" t="s">
        <v>927</v>
      </c>
      <c r="E111" s="190" t="s">
        <v>1527</v>
      </c>
      <c r="F111" s="191"/>
      <c r="G111" s="193"/>
      <c r="H111" s="180"/>
    </row>
    <row r="112" spans="2:8" ht="16.5" thickBot="1">
      <c r="B112" s="231" t="s">
        <v>6618</v>
      </c>
      <c r="C112" s="232" t="s">
        <v>6619</v>
      </c>
      <c r="D112" s="233" t="s">
        <v>1790</v>
      </c>
      <c r="E112" s="234" t="s">
        <v>1611</v>
      </c>
      <c r="F112" s="235"/>
      <c r="G112" s="205"/>
      <c r="H112" s="180"/>
    </row>
    <row r="113" spans="1:8" ht="16.5" thickBot="1">
      <c r="B113" s="221" t="s">
        <v>6103</v>
      </c>
      <c r="C113" s="222"/>
      <c r="D113" s="222"/>
      <c r="E113" s="222"/>
      <c r="F113" s="222"/>
      <c r="G113" s="223"/>
      <c r="H113" s="180"/>
    </row>
    <row r="114" spans="1:8" ht="58">
      <c r="B114" s="181" t="s">
        <v>416</v>
      </c>
      <c r="C114" s="182" t="s">
        <v>6620</v>
      </c>
      <c r="D114" s="183" t="s">
        <v>897</v>
      </c>
      <c r="E114" s="184" t="s">
        <v>898</v>
      </c>
      <c r="F114" s="185" t="s">
        <v>3682</v>
      </c>
      <c r="G114" s="186" t="s">
        <v>6621</v>
      </c>
      <c r="H114" s="180"/>
    </row>
    <row r="115" spans="1:8" ht="29.5" thickBot="1">
      <c r="B115" s="187" t="s">
        <v>417</v>
      </c>
      <c r="C115" s="188" t="s">
        <v>6622</v>
      </c>
      <c r="D115" s="189" t="s">
        <v>1768</v>
      </c>
      <c r="E115" s="190" t="s">
        <v>1527</v>
      </c>
      <c r="F115" s="191" t="s">
        <v>3682</v>
      </c>
      <c r="G115" s="193" t="s">
        <v>6623</v>
      </c>
      <c r="H115" s="180"/>
    </row>
    <row r="116" spans="1:8">
      <c r="A116" s="217"/>
      <c r="B116" s="239"/>
      <c r="C116" s="240"/>
      <c r="D116" s="241"/>
      <c r="E116" s="203"/>
      <c r="F116" s="203"/>
      <c r="G116" s="243"/>
      <c r="H116" s="244"/>
    </row>
    <row r="117" spans="1:8" ht="16.5" thickBot="1">
      <c r="A117" s="217"/>
      <c r="B117" s="245"/>
      <c r="C117" s="246"/>
      <c r="D117" s="247"/>
      <c r="E117" s="248"/>
      <c r="F117" s="248"/>
      <c r="G117" s="250"/>
      <c r="H117" s="244"/>
    </row>
    <row r="118" spans="1:8" ht="17.5">
      <c r="B118" s="327" t="s">
        <v>6624</v>
      </c>
      <c r="C118" s="328"/>
      <c r="D118" s="328"/>
      <c r="E118" s="328"/>
      <c r="F118" s="328"/>
      <c r="G118" s="489"/>
      <c r="H118" s="180"/>
    </row>
    <row r="119" spans="1:8">
      <c r="B119" s="297" t="s">
        <v>6625</v>
      </c>
      <c r="C119" s="298"/>
      <c r="D119" s="298"/>
      <c r="E119" s="298"/>
      <c r="F119" s="298"/>
      <c r="G119" s="299"/>
      <c r="H119" s="180"/>
    </row>
    <row r="120" spans="1:8">
      <c r="B120" s="284" t="s">
        <v>1879</v>
      </c>
      <c r="C120" s="285" t="s">
        <v>6626</v>
      </c>
      <c r="D120" s="399"/>
      <c r="E120" s="285"/>
      <c r="F120" s="285"/>
      <c r="G120" s="490"/>
      <c r="H120" s="180"/>
    </row>
    <row r="121" spans="1:8">
      <c r="B121" s="284" t="s">
        <v>2642</v>
      </c>
      <c r="C121" s="285"/>
      <c r="D121" s="285"/>
      <c r="E121" s="285"/>
      <c r="F121" s="285"/>
      <c r="G121" s="286"/>
      <c r="H121" s="180"/>
    </row>
    <row r="122" spans="1:8">
      <c r="B122" s="284" t="s">
        <v>2643</v>
      </c>
      <c r="C122" s="285"/>
      <c r="D122" s="285"/>
      <c r="E122" s="285"/>
      <c r="F122" s="285"/>
      <c r="G122" s="286"/>
      <c r="H122" s="180"/>
    </row>
    <row r="123" spans="1:8">
      <c r="B123" s="284" t="s">
        <v>2644</v>
      </c>
      <c r="C123" s="285"/>
      <c r="D123" s="285"/>
      <c r="E123" s="285"/>
      <c r="F123" s="285"/>
      <c r="G123" s="286"/>
      <c r="H123" s="180"/>
    </row>
    <row r="124" spans="1:8">
      <c r="B124" s="284" t="s">
        <v>1880</v>
      </c>
      <c r="C124" s="285"/>
      <c r="D124" s="285"/>
      <c r="E124" s="285"/>
      <c r="F124" s="285"/>
      <c r="G124" s="286"/>
      <c r="H124" s="180"/>
    </row>
    <row r="125" spans="1:8">
      <c r="B125" s="284" t="s">
        <v>1881</v>
      </c>
      <c r="C125" s="285"/>
      <c r="D125" s="285"/>
      <c r="E125" s="285"/>
      <c r="F125" s="285"/>
      <c r="G125" s="286"/>
      <c r="H125" s="180"/>
    </row>
    <row r="126" spans="1:8">
      <c r="B126" s="297" t="s">
        <v>6627</v>
      </c>
      <c r="C126" s="298"/>
      <c r="D126" s="298"/>
      <c r="E126" s="298"/>
      <c r="F126" s="298"/>
      <c r="G126" s="299"/>
      <c r="H126" s="180"/>
    </row>
    <row r="127" spans="1:8" ht="16.149999999999999" customHeight="1">
      <c r="B127" s="491" t="s">
        <v>2646</v>
      </c>
      <c r="C127" s="492"/>
      <c r="D127" s="492"/>
      <c r="E127" s="492"/>
      <c r="F127" s="492"/>
      <c r="G127" s="493"/>
      <c r="H127" s="180"/>
    </row>
    <row r="128" spans="1:8">
      <c r="B128" s="284" t="s">
        <v>6628</v>
      </c>
      <c r="C128" s="285"/>
      <c r="D128" s="285"/>
      <c r="E128" s="285"/>
      <c r="F128" s="285"/>
      <c r="G128" s="286"/>
      <c r="H128" s="180"/>
    </row>
    <row r="129" spans="2:8">
      <c r="B129" s="297" t="s">
        <v>2648</v>
      </c>
      <c r="C129" s="298"/>
      <c r="D129" s="298"/>
      <c r="E129" s="298"/>
      <c r="F129" s="298"/>
      <c r="G129" s="299"/>
      <c r="H129" s="180"/>
    </row>
    <row r="130" spans="2:8">
      <c r="B130" s="284" t="s">
        <v>6629</v>
      </c>
      <c r="C130" s="285"/>
      <c r="D130" s="285"/>
      <c r="E130" s="285"/>
      <c r="F130" s="285"/>
      <c r="G130" s="286"/>
      <c r="H130" s="180"/>
    </row>
    <row r="131" spans="2:8">
      <c r="B131" s="494"/>
      <c r="C131" s="399"/>
      <c r="D131" s="495"/>
      <c r="E131" s="495"/>
      <c r="F131" s="495"/>
      <c r="G131" s="490"/>
      <c r="H131" s="180"/>
    </row>
    <row r="132" spans="2:8" ht="17.5">
      <c r="B132" s="287" t="s">
        <v>6630</v>
      </c>
      <c r="C132" s="288"/>
      <c r="D132" s="288"/>
      <c r="E132" s="288"/>
      <c r="F132" s="288"/>
      <c r="G132" s="490"/>
      <c r="H132" s="180"/>
    </row>
    <row r="133" spans="2:8">
      <c r="B133" s="297" t="s">
        <v>6631</v>
      </c>
      <c r="C133" s="298"/>
      <c r="D133" s="298"/>
      <c r="E133" s="298"/>
      <c r="F133" s="298"/>
      <c r="G133" s="490"/>
      <c r="H133" s="180"/>
    </row>
    <row r="134" spans="2:8">
      <c r="B134" s="313" t="s">
        <v>6632</v>
      </c>
      <c r="C134" s="298"/>
      <c r="D134" s="298"/>
      <c r="E134" s="298"/>
      <c r="F134" s="298"/>
      <c r="G134" s="490"/>
      <c r="H134" s="180"/>
    </row>
    <row r="135" spans="2:8">
      <c r="B135" s="297" t="s">
        <v>6633</v>
      </c>
      <c r="C135" s="298"/>
      <c r="D135" s="298"/>
      <c r="E135" s="298"/>
      <c r="F135" s="298"/>
      <c r="G135" s="490"/>
      <c r="H135" s="180"/>
    </row>
    <row r="136" spans="2:8">
      <c r="B136" s="297" t="s">
        <v>6634</v>
      </c>
      <c r="C136" s="298"/>
      <c r="D136" s="298"/>
      <c r="E136" s="298"/>
      <c r="F136" s="298"/>
      <c r="G136" s="490"/>
      <c r="H136" s="180"/>
    </row>
    <row r="137" spans="2:8">
      <c r="B137" s="284" t="s">
        <v>6635</v>
      </c>
      <c r="C137" s="285" t="s">
        <v>6636</v>
      </c>
      <c r="D137" s="399"/>
      <c r="E137" s="285"/>
      <c r="F137" s="285"/>
      <c r="G137" s="490"/>
      <c r="H137" s="180"/>
    </row>
    <row r="138" spans="2:8">
      <c r="B138" s="284" t="s">
        <v>6637</v>
      </c>
      <c r="C138" s="285"/>
      <c r="D138" s="285"/>
      <c r="E138" s="285"/>
      <c r="F138" s="285"/>
      <c r="G138" s="490"/>
      <c r="H138" s="180"/>
    </row>
    <row r="139" spans="2:8">
      <c r="B139" s="284" t="s">
        <v>6638</v>
      </c>
      <c r="C139" s="285"/>
      <c r="D139" s="285"/>
      <c r="E139" s="285"/>
      <c r="F139" s="285"/>
      <c r="G139" s="490"/>
      <c r="H139" s="180"/>
    </row>
    <row r="140" spans="2:8">
      <c r="B140" s="284" t="s">
        <v>6639</v>
      </c>
      <c r="C140" s="285"/>
      <c r="D140" s="285"/>
      <c r="E140" s="285"/>
      <c r="F140" s="285"/>
      <c r="G140" s="490"/>
      <c r="H140" s="180"/>
    </row>
    <row r="141" spans="2:8">
      <c r="B141" s="284" t="s">
        <v>6640</v>
      </c>
      <c r="C141" s="285"/>
      <c r="D141" s="285"/>
      <c r="E141" s="285"/>
      <c r="F141" s="285"/>
      <c r="G141" s="490"/>
      <c r="H141" s="180"/>
    </row>
    <row r="142" spans="2:8">
      <c r="B142" s="284" t="s">
        <v>6641</v>
      </c>
      <c r="C142" s="285"/>
      <c r="D142" s="285"/>
      <c r="E142" s="285"/>
      <c r="F142" s="285"/>
      <c r="G142" s="490"/>
      <c r="H142" s="180"/>
    </row>
    <row r="143" spans="2:8">
      <c r="B143" s="284" t="s">
        <v>6642</v>
      </c>
      <c r="C143" s="285"/>
      <c r="D143" s="285"/>
      <c r="E143" s="285"/>
      <c r="F143" s="285"/>
      <c r="G143" s="286"/>
      <c r="H143" s="180"/>
    </row>
    <row r="144" spans="2:8" ht="16.149999999999999" customHeight="1">
      <c r="B144" s="491" t="s">
        <v>6643</v>
      </c>
      <c r="C144" s="492"/>
      <c r="D144" s="492"/>
      <c r="E144" s="492"/>
      <c r="F144" s="492"/>
      <c r="G144" s="493"/>
      <c r="H144" s="180"/>
    </row>
    <row r="145" spans="2:8">
      <c r="B145" s="284" t="s">
        <v>6644</v>
      </c>
      <c r="C145" s="285"/>
      <c r="D145" s="285"/>
      <c r="E145" s="285"/>
      <c r="F145" s="285"/>
      <c r="G145" s="286"/>
      <c r="H145" s="180"/>
    </row>
    <row r="146" spans="2:8">
      <c r="B146" s="297"/>
      <c r="C146" s="298"/>
      <c r="D146" s="298"/>
      <c r="E146" s="298"/>
      <c r="F146" s="298"/>
      <c r="G146" s="490"/>
      <c r="H146" s="180"/>
    </row>
    <row r="147" spans="2:8">
      <c r="B147" s="313" t="s">
        <v>6645</v>
      </c>
      <c r="C147" s="298"/>
      <c r="D147" s="298"/>
      <c r="E147" s="298"/>
      <c r="F147" s="298"/>
      <c r="G147" s="490"/>
      <c r="H147" s="180"/>
    </row>
    <row r="148" spans="2:8">
      <c r="B148" s="297" t="s">
        <v>6646</v>
      </c>
      <c r="C148" s="298"/>
      <c r="D148" s="298"/>
      <c r="E148" s="298"/>
      <c r="F148" s="298"/>
      <c r="G148" s="490"/>
      <c r="H148" s="180"/>
    </row>
    <row r="149" spans="2:8">
      <c r="B149" s="297" t="s">
        <v>6647</v>
      </c>
      <c r="C149" s="298"/>
      <c r="D149" s="298"/>
      <c r="E149" s="298"/>
      <c r="F149" s="298"/>
      <c r="G149" s="490"/>
      <c r="H149" s="180"/>
    </row>
    <row r="150" spans="2:8">
      <c r="B150" s="297" t="s">
        <v>6648</v>
      </c>
      <c r="C150" s="298"/>
      <c r="D150" s="298"/>
      <c r="E150" s="298"/>
      <c r="F150" s="298"/>
      <c r="G150" s="490"/>
      <c r="H150" s="180"/>
    </row>
    <row r="151" spans="2:8">
      <c r="B151" s="297" t="s">
        <v>6649</v>
      </c>
      <c r="C151" s="298"/>
      <c r="D151" s="298"/>
      <c r="E151" s="298"/>
      <c r="F151" s="298"/>
      <c r="G151" s="490"/>
      <c r="H151" s="180"/>
    </row>
    <row r="152" spans="2:8">
      <c r="B152" s="297" t="s">
        <v>6650</v>
      </c>
      <c r="C152" s="298"/>
      <c r="D152" s="298"/>
      <c r="E152" s="298"/>
      <c r="F152" s="298"/>
      <c r="G152" s="490"/>
      <c r="H152" s="180"/>
    </row>
    <row r="153" spans="2:8">
      <c r="B153" s="297" t="s">
        <v>6651</v>
      </c>
      <c r="C153" s="298"/>
      <c r="D153" s="298"/>
      <c r="E153" s="298"/>
      <c r="F153" s="298"/>
      <c r="G153" s="490"/>
      <c r="H153" s="180"/>
    </row>
    <row r="154" spans="2:8">
      <c r="B154" s="297" t="s">
        <v>6652</v>
      </c>
      <c r="C154" s="298"/>
      <c r="D154" s="298"/>
      <c r="E154" s="298"/>
      <c r="F154" s="298"/>
      <c r="G154" s="490"/>
      <c r="H154" s="180"/>
    </row>
    <row r="155" spans="2:8" ht="16.5" thickBot="1">
      <c r="B155" s="284"/>
      <c r="C155" s="285"/>
      <c r="D155" s="285"/>
      <c r="E155" s="285"/>
      <c r="F155" s="285"/>
      <c r="G155" s="490"/>
      <c r="H155" s="180"/>
    </row>
    <row r="156" spans="2:8" ht="20.149999999999999" customHeight="1">
      <c r="B156" s="200"/>
      <c r="C156" s="200"/>
      <c r="D156" s="201"/>
      <c r="E156" s="202"/>
      <c r="F156" s="202"/>
      <c r="G156" s="200"/>
      <c r="H156" s="166"/>
    </row>
  </sheetData>
  <mergeCells count="1">
    <mergeCell ref="G92:G9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62"/>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433</v>
      </c>
      <c r="C2" s="168"/>
      <c r="D2" s="168"/>
      <c r="E2" s="168"/>
      <c r="F2" s="168"/>
      <c r="G2" s="169"/>
      <c r="H2" s="170"/>
    </row>
    <row r="3" spans="1:8" ht="13.5" customHeight="1" thickBot="1">
      <c r="A3" s="43"/>
      <c r="B3" s="171"/>
      <c r="C3" s="171"/>
      <c r="D3" s="171"/>
      <c r="E3" s="171"/>
      <c r="F3" s="171"/>
      <c r="G3" s="171"/>
      <c r="H3" s="172"/>
    </row>
    <row r="4" spans="1:8" ht="16.5" thickBot="1">
      <c r="A4" s="42"/>
      <c r="B4" s="173" t="s">
        <v>442</v>
      </c>
      <c r="C4" s="174" t="s">
        <v>878</v>
      </c>
      <c r="D4" s="174" t="s">
        <v>879</v>
      </c>
      <c r="E4" s="174" t="s">
        <v>880</v>
      </c>
      <c r="F4" s="175" t="s">
        <v>881</v>
      </c>
      <c r="G4" s="176" t="s">
        <v>249</v>
      </c>
      <c r="H4" s="42"/>
    </row>
    <row r="5" spans="1:8" ht="16.5" thickBot="1">
      <c r="B5" s="181" t="s">
        <v>6428</v>
      </c>
      <c r="C5" s="182" t="s">
        <v>5803</v>
      </c>
      <c r="D5" s="183" t="s">
        <v>897</v>
      </c>
      <c r="E5" s="184" t="s">
        <v>5804</v>
      </c>
      <c r="F5" s="185" t="s">
        <v>888</v>
      </c>
      <c r="G5" s="186" t="s">
        <v>6686</v>
      </c>
      <c r="H5" s="180"/>
    </row>
    <row r="6" spans="1:8" s="42" customFormat="1" ht="16.5" thickBot="1">
      <c r="A6" s="6"/>
      <c r="B6" s="177" t="s">
        <v>6430</v>
      </c>
      <c r="C6" s="178"/>
      <c r="D6" s="178"/>
      <c r="E6" s="178"/>
      <c r="F6" s="178"/>
      <c r="G6" s="179"/>
      <c r="H6" s="180"/>
    </row>
    <row r="7" spans="1:8" ht="29">
      <c r="B7" s="181" t="s">
        <v>126</v>
      </c>
      <c r="C7" s="182" t="s">
        <v>5811</v>
      </c>
      <c r="D7" s="183" t="s">
        <v>1055</v>
      </c>
      <c r="E7" s="184" t="s">
        <v>1846</v>
      </c>
      <c r="F7" s="185" t="s">
        <v>888</v>
      </c>
      <c r="G7" s="186" t="s">
        <v>5415</v>
      </c>
      <c r="H7" s="180"/>
    </row>
    <row r="8" spans="1:8" ht="29">
      <c r="B8" s="187" t="s">
        <v>5812</v>
      </c>
      <c r="C8" s="188" t="s">
        <v>5813</v>
      </c>
      <c r="D8" s="189" t="s">
        <v>892</v>
      </c>
      <c r="E8" s="190" t="s">
        <v>1527</v>
      </c>
      <c r="F8" s="191"/>
      <c r="G8" s="193" t="s">
        <v>6718</v>
      </c>
      <c r="H8" s="180"/>
    </row>
    <row r="9" spans="1:8" ht="29">
      <c r="B9" s="187" t="s">
        <v>6687</v>
      </c>
      <c r="C9" s="188" t="s">
        <v>5814</v>
      </c>
      <c r="D9" s="189" t="s">
        <v>917</v>
      </c>
      <c r="E9" s="190" t="s">
        <v>1527</v>
      </c>
      <c r="F9" s="191"/>
      <c r="G9" s="193" t="s">
        <v>6719</v>
      </c>
      <c r="H9" s="180"/>
    </row>
    <row r="10" spans="1:8" ht="43.5">
      <c r="B10" s="231" t="s">
        <v>125</v>
      </c>
      <c r="C10" s="232" t="s">
        <v>5816</v>
      </c>
      <c r="D10" s="233" t="s">
        <v>897</v>
      </c>
      <c r="E10" s="234" t="s">
        <v>1526</v>
      </c>
      <c r="F10" s="235"/>
      <c r="G10" s="205" t="s">
        <v>6770</v>
      </c>
      <c r="H10" s="180"/>
    </row>
    <row r="11" spans="1:8" ht="29">
      <c r="B11" s="187" t="s">
        <v>6688</v>
      </c>
      <c r="C11" s="188" t="s">
        <v>5817</v>
      </c>
      <c r="D11" s="189" t="s">
        <v>897</v>
      </c>
      <c r="E11" s="190" t="s">
        <v>1526</v>
      </c>
      <c r="F11" s="191"/>
      <c r="G11" s="193" t="s">
        <v>6720</v>
      </c>
      <c r="H11" s="180"/>
    </row>
    <row r="12" spans="1:8" ht="43.5">
      <c r="B12" s="187" t="s">
        <v>6689</v>
      </c>
      <c r="C12" s="188" t="s">
        <v>5822</v>
      </c>
      <c r="D12" s="189" t="s">
        <v>1055</v>
      </c>
      <c r="E12" s="190" t="s">
        <v>1846</v>
      </c>
      <c r="F12" s="191"/>
      <c r="G12" s="193" t="s">
        <v>6690</v>
      </c>
      <c r="H12" s="180"/>
    </row>
    <row r="13" spans="1:8" ht="43.5">
      <c r="B13" s="187" t="s">
        <v>6691</v>
      </c>
      <c r="C13" s="188" t="s">
        <v>5825</v>
      </c>
      <c r="D13" s="189" t="s">
        <v>1756</v>
      </c>
      <c r="E13" s="190" t="s">
        <v>1846</v>
      </c>
      <c r="F13" s="191"/>
      <c r="G13" s="193" t="s">
        <v>6721</v>
      </c>
      <c r="H13" s="180"/>
    </row>
    <row r="14" spans="1:8" ht="43.5">
      <c r="B14" s="187" t="s">
        <v>5826</v>
      </c>
      <c r="C14" s="188" t="s">
        <v>5827</v>
      </c>
      <c r="D14" s="189" t="s">
        <v>886</v>
      </c>
      <c r="E14" s="190" t="s">
        <v>1846</v>
      </c>
      <c r="F14" s="191"/>
      <c r="G14" s="193" t="s">
        <v>6722</v>
      </c>
      <c r="H14" s="180"/>
    </row>
    <row r="15" spans="1:8" ht="87">
      <c r="B15" s="187" t="s">
        <v>6221</v>
      </c>
      <c r="C15" s="188" t="s">
        <v>5829</v>
      </c>
      <c r="D15" s="189" t="s">
        <v>1757</v>
      </c>
      <c r="E15" s="190" t="s">
        <v>1846</v>
      </c>
      <c r="F15" s="191"/>
      <c r="G15" s="193" t="s">
        <v>6723</v>
      </c>
      <c r="H15" s="180"/>
    </row>
    <row r="16" spans="1:8" ht="116">
      <c r="B16" s="231" t="s">
        <v>6767</v>
      </c>
      <c r="C16" s="232" t="s">
        <v>5830</v>
      </c>
      <c r="D16" s="233" t="s">
        <v>1055</v>
      </c>
      <c r="E16" s="234" t="s">
        <v>1846</v>
      </c>
      <c r="F16" s="235"/>
      <c r="G16" s="205" t="s">
        <v>6766</v>
      </c>
      <c r="H16" s="180"/>
    </row>
    <row r="17" spans="2:8" ht="58">
      <c r="B17" s="187" t="s">
        <v>5831</v>
      </c>
      <c r="C17" s="188" t="s">
        <v>5832</v>
      </c>
      <c r="D17" s="189" t="s">
        <v>1756</v>
      </c>
      <c r="E17" s="190" t="s">
        <v>1413</v>
      </c>
      <c r="F17" s="191"/>
      <c r="G17" s="193" t="s">
        <v>6724</v>
      </c>
      <c r="H17" s="180"/>
    </row>
    <row r="18" spans="2:8" ht="116">
      <c r="B18" s="187" t="s">
        <v>5833</v>
      </c>
      <c r="C18" s="188" t="s">
        <v>5834</v>
      </c>
      <c r="D18" s="189" t="s">
        <v>1757</v>
      </c>
      <c r="E18" s="190" t="s">
        <v>1413</v>
      </c>
      <c r="F18" s="191"/>
      <c r="G18" s="193" t="s">
        <v>6771</v>
      </c>
      <c r="H18" s="180"/>
    </row>
    <row r="19" spans="2:8" ht="116">
      <c r="B19" s="187" t="s">
        <v>5835</v>
      </c>
      <c r="C19" s="188" t="s">
        <v>5836</v>
      </c>
      <c r="D19" s="189" t="s">
        <v>1055</v>
      </c>
      <c r="E19" s="190" t="s">
        <v>1413</v>
      </c>
      <c r="F19" s="191"/>
      <c r="G19" s="193" t="s">
        <v>6725</v>
      </c>
      <c r="H19" s="180"/>
    </row>
    <row r="20" spans="2:8" ht="16.5" thickBot="1">
      <c r="B20" s="187" t="s">
        <v>5837</v>
      </c>
      <c r="C20" s="188" t="s">
        <v>5838</v>
      </c>
      <c r="D20" s="189" t="s">
        <v>1790</v>
      </c>
      <c r="E20" s="190" t="s">
        <v>1527</v>
      </c>
      <c r="F20" s="191"/>
      <c r="G20" s="193" t="s">
        <v>5839</v>
      </c>
      <c r="H20" s="180"/>
    </row>
    <row r="21" spans="2:8" ht="16.5" thickBot="1">
      <c r="B21" s="177" t="s">
        <v>6692</v>
      </c>
      <c r="C21" s="178"/>
      <c r="D21" s="178"/>
      <c r="E21" s="178"/>
      <c r="F21" s="178"/>
      <c r="G21" s="179"/>
      <c r="H21" s="180"/>
    </row>
    <row r="22" spans="2:8" ht="16.5" thickBot="1">
      <c r="B22" s="302" t="s">
        <v>6693</v>
      </c>
      <c r="C22" s="303"/>
      <c r="D22" s="303"/>
      <c r="E22" s="303"/>
      <c r="F22" s="303"/>
      <c r="G22" s="304"/>
      <c r="H22" s="180"/>
    </row>
    <row r="23" spans="2:8" ht="58">
      <c r="B23" s="181" t="s">
        <v>137</v>
      </c>
      <c r="C23" s="182" t="s">
        <v>5848</v>
      </c>
      <c r="D23" s="183" t="s">
        <v>886</v>
      </c>
      <c r="E23" s="184" t="s">
        <v>887</v>
      </c>
      <c r="F23" s="185" t="s">
        <v>3682</v>
      </c>
      <c r="G23" s="186" t="s">
        <v>5849</v>
      </c>
      <c r="H23" s="180"/>
    </row>
    <row r="24" spans="2:8" ht="43.5">
      <c r="B24" s="187" t="s">
        <v>138</v>
      </c>
      <c r="C24" s="188" t="s">
        <v>5850</v>
      </c>
      <c r="D24" s="189" t="s">
        <v>1753</v>
      </c>
      <c r="E24" s="190" t="s">
        <v>1611</v>
      </c>
      <c r="F24" s="191" t="s">
        <v>3682</v>
      </c>
      <c r="G24" s="193" t="s">
        <v>1853</v>
      </c>
      <c r="H24" s="180"/>
    </row>
    <row r="25" spans="2:8" ht="58">
      <c r="B25" s="187" t="s">
        <v>139</v>
      </c>
      <c r="C25" s="188" t="s">
        <v>5851</v>
      </c>
      <c r="D25" s="189">
        <v>13</v>
      </c>
      <c r="E25" s="190" t="s">
        <v>1526</v>
      </c>
      <c r="F25" s="191" t="s">
        <v>3682</v>
      </c>
      <c r="G25" s="193" t="s">
        <v>5852</v>
      </c>
      <c r="H25" s="180"/>
    </row>
    <row r="26" spans="2:8" ht="101.5">
      <c r="B26" s="187" t="s">
        <v>140</v>
      </c>
      <c r="C26" s="188" t="s">
        <v>5853</v>
      </c>
      <c r="D26" s="189" t="s">
        <v>923</v>
      </c>
      <c r="E26" s="190" t="s">
        <v>1413</v>
      </c>
      <c r="F26" s="191" t="s">
        <v>1414</v>
      </c>
      <c r="G26" s="193" t="s">
        <v>2210</v>
      </c>
      <c r="H26" s="180"/>
    </row>
    <row r="27" spans="2:8" ht="101.5">
      <c r="B27" s="187" t="s">
        <v>141</v>
      </c>
      <c r="C27" s="188" t="s">
        <v>5854</v>
      </c>
      <c r="D27" s="189" t="s">
        <v>1103</v>
      </c>
      <c r="E27" s="190" t="s">
        <v>1413</v>
      </c>
      <c r="F27" s="191" t="s">
        <v>1414</v>
      </c>
      <c r="G27" s="193" t="s">
        <v>2210</v>
      </c>
      <c r="H27" s="180"/>
    </row>
    <row r="28" spans="2:8" ht="116">
      <c r="B28" s="187" t="s">
        <v>142</v>
      </c>
      <c r="C28" s="188" t="s">
        <v>5855</v>
      </c>
      <c r="D28" s="189" t="s">
        <v>897</v>
      </c>
      <c r="E28" s="190" t="s">
        <v>1526</v>
      </c>
      <c r="F28" s="191" t="s">
        <v>1414</v>
      </c>
      <c r="G28" s="193" t="s">
        <v>6726</v>
      </c>
      <c r="H28" s="180"/>
    </row>
    <row r="29" spans="2:8" ht="101.5">
      <c r="B29" s="187" t="s">
        <v>143</v>
      </c>
      <c r="C29" s="188" t="s">
        <v>5856</v>
      </c>
      <c r="D29" s="189" t="s">
        <v>1855</v>
      </c>
      <c r="E29" s="190" t="s">
        <v>5857</v>
      </c>
      <c r="F29" s="191" t="s">
        <v>1414</v>
      </c>
      <c r="G29" s="193" t="s">
        <v>2210</v>
      </c>
      <c r="H29" s="180"/>
    </row>
    <row r="30" spans="2:8" ht="101.5">
      <c r="B30" s="187" t="s">
        <v>144</v>
      </c>
      <c r="C30" s="188" t="s">
        <v>5858</v>
      </c>
      <c r="D30" s="189" t="s">
        <v>955</v>
      </c>
      <c r="E30" s="190" t="s">
        <v>1527</v>
      </c>
      <c r="F30" s="191" t="s">
        <v>1414</v>
      </c>
      <c r="G30" s="193" t="s">
        <v>2210</v>
      </c>
      <c r="H30" s="180"/>
    </row>
    <row r="31" spans="2:8" ht="102" thickBot="1">
      <c r="B31" s="187" t="s">
        <v>145</v>
      </c>
      <c r="C31" s="188" t="s">
        <v>5859</v>
      </c>
      <c r="D31" s="189" t="s">
        <v>955</v>
      </c>
      <c r="E31" s="190" t="s">
        <v>1527</v>
      </c>
      <c r="F31" s="191" t="s">
        <v>1414</v>
      </c>
      <c r="G31" s="193" t="s">
        <v>2210</v>
      </c>
      <c r="H31" s="180"/>
    </row>
    <row r="32" spans="2:8" ht="16.5" thickBot="1">
      <c r="B32" s="302" t="s">
        <v>6694</v>
      </c>
      <c r="C32" s="303"/>
      <c r="D32" s="303"/>
      <c r="E32" s="303"/>
      <c r="F32" s="303"/>
      <c r="G32" s="304"/>
      <c r="H32" s="180"/>
    </row>
    <row r="33" spans="2:8">
      <c r="B33" s="181" t="s">
        <v>146</v>
      </c>
      <c r="C33" s="182" t="s">
        <v>5862</v>
      </c>
      <c r="D33" s="183" t="s">
        <v>886</v>
      </c>
      <c r="E33" s="184" t="s">
        <v>887</v>
      </c>
      <c r="F33" s="185" t="s">
        <v>3682</v>
      </c>
      <c r="G33" s="213" t="s">
        <v>5861</v>
      </c>
      <c r="H33" s="180"/>
    </row>
    <row r="34" spans="2:8">
      <c r="B34" s="187" t="s">
        <v>147</v>
      </c>
      <c r="C34" s="188" t="s">
        <v>5863</v>
      </c>
      <c r="D34" s="189" t="s">
        <v>1753</v>
      </c>
      <c r="E34" s="190" t="s">
        <v>1611</v>
      </c>
      <c r="F34" s="191" t="s">
        <v>3682</v>
      </c>
      <c r="G34" s="206"/>
      <c r="H34" s="180"/>
    </row>
    <row r="35" spans="2:8">
      <c r="B35" s="187" t="s">
        <v>148</v>
      </c>
      <c r="C35" s="188" t="s">
        <v>5864</v>
      </c>
      <c r="D35" s="189">
        <v>13</v>
      </c>
      <c r="E35" s="190" t="s">
        <v>1526</v>
      </c>
      <c r="F35" s="191" t="s">
        <v>3682</v>
      </c>
      <c r="G35" s="206"/>
      <c r="H35" s="180"/>
    </row>
    <row r="36" spans="2:8">
      <c r="B36" s="187" t="s">
        <v>149</v>
      </c>
      <c r="C36" s="188" t="s">
        <v>5865</v>
      </c>
      <c r="D36" s="189" t="s">
        <v>923</v>
      </c>
      <c r="E36" s="190" t="s">
        <v>1413</v>
      </c>
      <c r="F36" s="191" t="s">
        <v>3682</v>
      </c>
      <c r="G36" s="206"/>
      <c r="H36" s="180"/>
    </row>
    <row r="37" spans="2:8">
      <c r="B37" s="187" t="s">
        <v>150</v>
      </c>
      <c r="C37" s="188" t="s">
        <v>5866</v>
      </c>
      <c r="D37" s="189" t="s">
        <v>1103</v>
      </c>
      <c r="E37" s="190" t="s">
        <v>1413</v>
      </c>
      <c r="F37" s="191" t="s">
        <v>3682</v>
      </c>
      <c r="G37" s="206"/>
      <c r="H37" s="180"/>
    </row>
    <row r="38" spans="2:8">
      <c r="B38" s="187" t="s">
        <v>151</v>
      </c>
      <c r="C38" s="188" t="s">
        <v>5867</v>
      </c>
      <c r="D38" s="189" t="s">
        <v>897</v>
      </c>
      <c r="E38" s="190" t="s">
        <v>1526</v>
      </c>
      <c r="F38" s="191" t="s">
        <v>3682</v>
      </c>
      <c r="G38" s="206"/>
      <c r="H38" s="180"/>
    </row>
    <row r="39" spans="2:8">
      <c r="B39" s="187" t="s">
        <v>152</v>
      </c>
      <c r="C39" s="188" t="s">
        <v>5868</v>
      </c>
      <c r="D39" s="189" t="s">
        <v>1855</v>
      </c>
      <c r="E39" s="190" t="s">
        <v>5857</v>
      </c>
      <c r="F39" s="191" t="s">
        <v>3682</v>
      </c>
      <c r="G39" s="206"/>
      <c r="H39" s="180"/>
    </row>
    <row r="40" spans="2:8">
      <c r="B40" s="187" t="s">
        <v>153</v>
      </c>
      <c r="C40" s="188" t="s">
        <v>5869</v>
      </c>
      <c r="D40" s="189" t="s">
        <v>955</v>
      </c>
      <c r="E40" s="190" t="s">
        <v>1527</v>
      </c>
      <c r="F40" s="191" t="s">
        <v>3682</v>
      </c>
      <c r="G40" s="206"/>
      <c r="H40" s="180"/>
    </row>
    <row r="41" spans="2:8" ht="16.5" thickBot="1">
      <c r="B41" s="187" t="s">
        <v>154</v>
      </c>
      <c r="C41" s="188" t="s">
        <v>5870</v>
      </c>
      <c r="D41" s="189" t="s">
        <v>955</v>
      </c>
      <c r="E41" s="190" t="s">
        <v>1527</v>
      </c>
      <c r="F41" s="191" t="s">
        <v>3682</v>
      </c>
      <c r="G41" s="207"/>
      <c r="H41" s="180"/>
    </row>
    <row r="42" spans="2:8" ht="16.5" thickBot="1">
      <c r="B42" s="302" t="s">
        <v>6695</v>
      </c>
      <c r="C42" s="303"/>
      <c r="D42" s="303"/>
      <c r="E42" s="303"/>
      <c r="F42" s="303"/>
      <c r="G42" s="304"/>
      <c r="H42" s="180"/>
    </row>
    <row r="43" spans="2:8">
      <c r="B43" s="181" t="s">
        <v>155</v>
      </c>
      <c r="C43" s="182" t="s">
        <v>5872</v>
      </c>
      <c r="D43" s="183" t="s">
        <v>886</v>
      </c>
      <c r="E43" s="184" t="s">
        <v>887</v>
      </c>
      <c r="F43" s="185" t="s">
        <v>3682</v>
      </c>
      <c r="G43" s="213" t="s">
        <v>5861</v>
      </c>
      <c r="H43" s="180"/>
    </row>
    <row r="44" spans="2:8">
      <c r="B44" s="187" t="s">
        <v>156</v>
      </c>
      <c r="C44" s="188" t="s">
        <v>5873</v>
      </c>
      <c r="D44" s="189" t="s">
        <v>1753</v>
      </c>
      <c r="E44" s="190" t="s">
        <v>1611</v>
      </c>
      <c r="F44" s="191" t="s">
        <v>3682</v>
      </c>
      <c r="G44" s="206"/>
      <c r="H44" s="180"/>
    </row>
    <row r="45" spans="2:8">
      <c r="B45" s="187" t="s">
        <v>157</v>
      </c>
      <c r="C45" s="188" t="s">
        <v>5874</v>
      </c>
      <c r="D45" s="189">
        <v>13</v>
      </c>
      <c r="E45" s="190" t="s">
        <v>1526</v>
      </c>
      <c r="F45" s="191" t="s">
        <v>3682</v>
      </c>
      <c r="G45" s="206"/>
      <c r="H45" s="180"/>
    </row>
    <row r="46" spans="2:8">
      <c r="B46" s="187" t="s">
        <v>158</v>
      </c>
      <c r="C46" s="188" t="s">
        <v>5875</v>
      </c>
      <c r="D46" s="189" t="s">
        <v>923</v>
      </c>
      <c r="E46" s="190" t="s">
        <v>1413</v>
      </c>
      <c r="F46" s="191" t="s">
        <v>3682</v>
      </c>
      <c r="G46" s="206"/>
      <c r="H46" s="180"/>
    </row>
    <row r="47" spans="2:8">
      <c r="B47" s="187" t="s">
        <v>159</v>
      </c>
      <c r="C47" s="188" t="s">
        <v>5876</v>
      </c>
      <c r="D47" s="189" t="s">
        <v>1103</v>
      </c>
      <c r="E47" s="190" t="s">
        <v>1413</v>
      </c>
      <c r="F47" s="191" t="s">
        <v>3682</v>
      </c>
      <c r="G47" s="206"/>
      <c r="H47" s="180"/>
    </row>
    <row r="48" spans="2:8">
      <c r="B48" s="187" t="s">
        <v>160</v>
      </c>
      <c r="C48" s="188" t="s">
        <v>5877</v>
      </c>
      <c r="D48" s="189" t="s">
        <v>897</v>
      </c>
      <c r="E48" s="190" t="s">
        <v>1526</v>
      </c>
      <c r="F48" s="191" t="s">
        <v>3682</v>
      </c>
      <c r="G48" s="206"/>
      <c r="H48" s="180"/>
    </row>
    <row r="49" spans="2:8">
      <c r="B49" s="187" t="s">
        <v>161</v>
      </c>
      <c r="C49" s="188" t="s">
        <v>5878</v>
      </c>
      <c r="D49" s="189" t="s">
        <v>1855</v>
      </c>
      <c r="E49" s="190" t="s">
        <v>5857</v>
      </c>
      <c r="F49" s="191" t="s">
        <v>3682</v>
      </c>
      <c r="G49" s="206"/>
      <c r="H49" s="180"/>
    </row>
    <row r="50" spans="2:8">
      <c r="B50" s="187" t="s">
        <v>162</v>
      </c>
      <c r="C50" s="188" t="s">
        <v>5879</v>
      </c>
      <c r="D50" s="189" t="s">
        <v>955</v>
      </c>
      <c r="E50" s="190" t="s">
        <v>1527</v>
      </c>
      <c r="F50" s="191" t="s">
        <v>3682</v>
      </c>
      <c r="G50" s="206"/>
      <c r="H50" s="180"/>
    </row>
    <row r="51" spans="2:8" ht="16.5" thickBot="1">
      <c r="B51" s="187" t="s">
        <v>163</v>
      </c>
      <c r="C51" s="188" t="s">
        <v>5880</v>
      </c>
      <c r="D51" s="189" t="s">
        <v>955</v>
      </c>
      <c r="E51" s="190" t="s">
        <v>1527</v>
      </c>
      <c r="F51" s="191" t="s">
        <v>3682</v>
      </c>
      <c r="G51" s="207"/>
      <c r="H51" s="180"/>
    </row>
    <row r="52" spans="2:8" ht="16.5" thickBot="1">
      <c r="B52" s="302" t="s">
        <v>6696</v>
      </c>
      <c r="C52" s="303"/>
      <c r="D52" s="303"/>
      <c r="E52" s="303"/>
      <c r="F52" s="303"/>
      <c r="G52" s="304"/>
      <c r="H52" s="180"/>
    </row>
    <row r="53" spans="2:8">
      <c r="B53" s="181" t="s">
        <v>164</v>
      </c>
      <c r="C53" s="182" t="s">
        <v>5882</v>
      </c>
      <c r="D53" s="183" t="s">
        <v>886</v>
      </c>
      <c r="E53" s="184" t="s">
        <v>887</v>
      </c>
      <c r="F53" s="185" t="s">
        <v>3682</v>
      </c>
      <c r="G53" s="213" t="s">
        <v>5861</v>
      </c>
      <c r="H53" s="180"/>
    </row>
    <row r="54" spans="2:8">
      <c r="B54" s="187" t="s">
        <v>165</v>
      </c>
      <c r="C54" s="188" t="s">
        <v>5883</v>
      </c>
      <c r="D54" s="189" t="s">
        <v>1753</v>
      </c>
      <c r="E54" s="190" t="s">
        <v>1611</v>
      </c>
      <c r="F54" s="191" t="s">
        <v>3682</v>
      </c>
      <c r="G54" s="206"/>
      <c r="H54" s="180"/>
    </row>
    <row r="55" spans="2:8">
      <c r="B55" s="187" t="s">
        <v>166</v>
      </c>
      <c r="C55" s="188" t="s">
        <v>5884</v>
      </c>
      <c r="D55" s="189">
        <v>13</v>
      </c>
      <c r="E55" s="190" t="s">
        <v>1526</v>
      </c>
      <c r="F55" s="191" t="s">
        <v>3682</v>
      </c>
      <c r="G55" s="206"/>
      <c r="H55" s="180"/>
    </row>
    <row r="56" spans="2:8">
      <c r="B56" s="187" t="s">
        <v>167</v>
      </c>
      <c r="C56" s="188" t="s">
        <v>5885</v>
      </c>
      <c r="D56" s="189" t="s">
        <v>923</v>
      </c>
      <c r="E56" s="190" t="s">
        <v>1413</v>
      </c>
      <c r="F56" s="191" t="s">
        <v>3682</v>
      </c>
      <c r="G56" s="206"/>
      <c r="H56" s="180"/>
    </row>
    <row r="57" spans="2:8">
      <c r="B57" s="187" t="s">
        <v>168</v>
      </c>
      <c r="C57" s="188" t="s">
        <v>5886</v>
      </c>
      <c r="D57" s="189" t="s">
        <v>1103</v>
      </c>
      <c r="E57" s="190" t="s">
        <v>1413</v>
      </c>
      <c r="F57" s="191" t="s">
        <v>3682</v>
      </c>
      <c r="G57" s="206"/>
      <c r="H57" s="180"/>
    </row>
    <row r="58" spans="2:8">
      <c r="B58" s="187" t="s">
        <v>169</v>
      </c>
      <c r="C58" s="188" t="s">
        <v>5887</v>
      </c>
      <c r="D58" s="189" t="s">
        <v>897</v>
      </c>
      <c r="E58" s="190" t="s">
        <v>1526</v>
      </c>
      <c r="F58" s="191" t="s">
        <v>3682</v>
      </c>
      <c r="G58" s="206"/>
      <c r="H58" s="180"/>
    </row>
    <row r="59" spans="2:8">
      <c r="B59" s="187" t="s">
        <v>170</v>
      </c>
      <c r="C59" s="188" t="s">
        <v>5888</v>
      </c>
      <c r="D59" s="189" t="s">
        <v>1855</v>
      </c>
      <c r="E59" s="190" t="s">
        <v>5857</v>
      </c>
      <c r="F59" s="191" t="s">
        <v>3682</v>
      </c>
      <c r="G59" s="206"/>
      <c r="H59" s="180"/>
    </row>
    <row r="60" spans="2:8">
      <c r="B60" s="187" t="s">
        <v>171</v>
      </c>
      <c r="C60" s="188" t="s">
        <v>5889</v>
      </c>
      <c r="D60" s="189" t="s">
        <v>955</v>
      </c>
      <c r="E60" s="190" t="s">
        <v>1527</v>
      </c>
      <c r="F60" s="191" t="s">
        <v>3682</v>
      </c>
      <c r="G60" s="206"/>
      <c r="H60" s="180"/>
    </row>
    <row r="61" spans="2:8" ht="16.5" thickBot="1">
      <c r="B61" s="187" t="s">
        <v>172</v>
      </c>
      <c r="C61" s="188" t="s">
        <v>5890</v>
      </c>
      <c r="D61" s="189" t="s">
        <v>955</v>
      </c>
      <c r="E61" s="190" t="s">
        <v>1527</v>
      </c>
      <c r="F61" s="191" t="s">
        <v>3682</v>
      </c>
      <c r="G61" s="207"/>
      <c r="H61" s="180"/>
    </row>
    <row r="62" spans="2:8" ht="16.5" thickBot="1">
      <c r="B62" s="302" t="s">
        <v>6697</v>
      </c>
      <c r="C62" s="303"/>
      <c r="D62" s="303"/>
      <c r="E62" s="303"/>
      <c r="F62" s="303"/>
      <c r="G62" s="304"/>
      <c r="H62" s="180"/>
    </row>
    <row r="63" spans="2:8">
      <c r="B63" s="181" t="s">
        <v>173</v>
      </c>
      <c r="C63" s="182" t="s">
        <v>5892</v>
      </c>
      <c r="D63" s="183" t="s">
        <v>886</v>
      </c>
      <c r="E63" s="184" t="s">
        <v>887</v>
      </c>
      <c r="F63" s="185" t="s">
        <v>3682</v>
      </c>
      <c r="G63" s="213" t="s">
        <v>5861</v>
      </c>
      <c r="H63" s="180"/>
    </row>
    <row r="64" spans="2:8">
      <c r="B64" s="187" t="s">
        <v>174</v>
      </c>
      <c r="C64" s="188" t="s">
        <v>5893</v>
      </c>
      <c r="D64" s="189" t="s">
        <v>1753</v>
      </c>
      <c r="E64" s="190" t="s">
        <v>1611</v>
      </c>
      <c r="F64" s="191" t="s">
        <v>3682</v>
      </c>
      <c r="G64" s="206"/>
      <c r="H64" s="180"/>
    </row>
    <row r="65" spans="2:8">
      <c r="B65" s="187" t="s">
        <v>175</v>
      </c>
      <c r="C65" s="188" t="s">
        <v>5894</v>
      </c>
      <c r="D65" s="189">
        <v>13</v>
      </c>
      <c r="E65" s="190" t="s">
        <v>1526</v>
      </c>
      <c r="F65" s="191" t="s">
        <v>3682</v>
      </c>
      <c r="G65" s="206"/>
      <c r="H65" s="180"/>
    </row>
    <row r="66" spans="2:8">
      <c r="B66" s="187" t="s">
        <v>176</v>
      </c>
      <c r="C66" s="188" t="s">
        <v>5895</v>
      </c>
      <c r="D66" s="189" t="s">
        <v>923</v>
      </c>
      <c r="E66" s="190" t="s">
        <v>1413</v>
      </c>
      <c r="F66" s="191" t="s">
        <v>3682</v>
      </c>
      <c r="G66" s="206"/>
      <c r="H66" s="180"/>
    </row>
    <row r="67" spans="2:8">
      <c r="B67" s="187" t="s">
        <v>177</v>
      </c>
      <c r="C67" s="188" t="s">
        <v>5896</v>
      </c>
      <c r="D67" s="189" t="s">
        <v>1103</v>
      </c>
      <c r="E67" s="190" t="s">
        <v>1413</v>
      </c>
      <c r="F67" s="191" t="s">
        <v>3682</v>
      </c>
      <c r="G67" s="206"/>
      <c r="H67" s="180"/>
    </row>
    <row r="68" spans="2:8">
      <c r="B68" s="187" t="s">
        <v>178</v>
      </c>
      <c r="C68" s="188" t="s">
        <v>5897</v>
      </c>
      <c r="D68" s="189" t="s">
        <v>897</v>
      </c>
      <c r="E68" s="190" t="s">
        <v>1526</v>
      </c>
      <c r="F68" s="191" t="s">
        <v>3682</v>
      </c>
      <c r="G68" s="206"/>
      <c r="H68" s="180"/>
    </row>
    <row r="69" spans="2:8">
      <c r="B69" s="187" t="s">
        <v>179</v>
      </c>
      <c r="C69" s="188" t="s">
        <v>5898</v>
      </c>
      <c r="D69" s="189" t="s">
        <v>1855</v>
      </c>
      <c r="E69" s="190" t="s">
        <v>5857</v>
      </c>
      <c r="F69" s="191" t="s">
        <v>3682</v>
      </c>
      <c r="G69" s="206"/>
      <c r="H69" s="180"/>
    </row>
    <row r="70" spans="2:8">
      <c r="B70" s="187" t="s">
        <v>180</v>
      </c>
      <c r="C70" s="188" t="s">
        <v>5899</v>
      </c>
      <c r="D70" s="189" t="s">
        <v>955</v>
      </c>
      <c r="E70" s="190" t="s">
        <v>1527</v>
      </c>
      <c r="F70" s="191" t="s">
        <v>3682</v>
      </c>
      <c r="G70" s="206"/>
      <c r="H70" s="180"/>
    </row>
    <row r="71" spans="2:8" ht="16.5" thickBot="1">
      <c r="B71" s="187" t="s">
        <v>181</v>
      </c>
      <c r="C71" s="188" t="s">
        <v>5900</v>
      </c>
      <c r="D71" s="189" t="s">
        <v>955</v>
      </c>
      <c r="E71" s="190" t="s">
        <v>1527</v>
      </c>
      <c r="F71" s="191" t="s">
        <v>3682</v>
      </c>
      <c r="G71" s="207"/>
      <c r="H71" s="180"/>
    </row>
    <row r="72" spans="2:8" ht="16.5" thickBot="1">
      <c r="B72" s="302" t="s">
        <v>6698</v>
      </c>
      <c r="C72" s="303"/>
      <c r="D72" s="303"/>
      <c r="E72" s="303"/>
      <c r="F72" s="303"/>
      <c r="G72" s="304"/>
      <c r="H72" s="180"/>
    </row>
    <row r="73" spans="2:8">
      <c r="B73" s="181" t="s">
        <v>182</v>
      </c>
      <c r="C73" s="182" t="s">
        <v>5902</v>
      </c>
      <c r="D73" s="183" t="s">
        <v>886</v>
      </c>
      <c r="E73" s="184" t="s">
        <v>887</v>
      </c>
      <c r="F73" s="185" t="s">
        <v>3682</v>
      </c>
      <c r="G73" s="213" t="s">
        <v>5861</v>
      </c>
      <c r="H73" s="180"/>
    </row>
    <row r="74" spans="2:8">
      <c r="B74" s="187" t="s">
        <v>183</v>
      </c>
      <c r="C74" s="188" t="s">
        <v>5903</v>
      </c>
      <c r="D74" s="189" t="s">
        <v>1753</v>
      </c>
      <c r="E74" s="190" t="s">
        <v>1611</v>
      </c>
      <c r="F74" s="191" t="s">
        <v>3682</v>
      </c>
      <c r="G74" s="206"/>
      <c r="H74" s="180"/>
    </row>
    <row r="75" spans="2:8">
      <c r="B75" s="187" t="s">
        <v>184</v>
      </c>
      <c r="C75" s="188" t="s">
        <v>5904</v>
      </c>
      <c r="D75" s="189">
        <v>13</v>
      </c>
      <c r="E75" s="190" t="s">
        <v>1526</v>
      </c>
      <c r="F75" s="191" t="s">
        <v>3682</v>
      </c>
      <c r="G75" s="206"/>
      <c r="H75" s="180"/>
    </row>
    <row r="76" spans="2:8">
      <c r="B76" s="187" t="s">
        <v>185</v>
      </c>
      <c r="C76" s="188" t="s">
        <v>5905</v>
      </c>
      <c r="D76" s="189" t="s">
        <v>923</v>
      </c>
      <c r="E76" s="190" t="s">
        <v>1413</v>
      </c>
      <c r="F76" s="191" t="s">
        <v>3682</v>
      </c>
      <c r="G76" s="206"/>
      <c r="H76" s="180"/>
    </row>
    <row r="77" spans="2:8">
      <c r="B77" s="187" t="s">
        <v>186</v>
      </c>
      <c r="C77" s="188" t="s">
        <v>5906</v>
      </c>
      <c r="D77" s="189" t="s">
        <v>1103</v>
      </c>
      <c r="E77" s="190" t="s">
        <v>1413</v>
      </c>
      <c r="F77" s="191" t="s">
        <v>3682</v>
      </c>
      <c r="G77" s="206"/>
      <c r="H77" s="180"/>
    </row>
    <row r="78" spans="2:8">
      <c r="B78" s="187" t="s">
        <v>187</v>
      </c>
      <c r="C78" s="188" t="s">
        <v>5907</v>
      </c>
      <c r="D78" s="189" t="s">
        <v>897</v>
      </c>
      <c r="E78" s="190" t="s">
        <v>1526</v>
      </c>
      <c r="F78" s="191" t="s">
        <v>3682</v>
      </c>
      <c r="G78" s="206"/>
      <c r="H78" s="180"/>
    </row>
    <row r="79" spans="2:8">
      <c r="B79" s="187" t="s">
        <v>188</v>
      </c>
      <c r="C79" s="188" t="s">
        <v>5908</v>
      </c>
      <c r="D79" s="189" t="s">
        <v>1855</v>
      </c>
      <c r="E79" s="190" t="s">
        <v>5857</v>
      </c>
      <c r="F79" s="191" t="s">
        <v>3682</v>
      </c>
      <c r="G79" s="206"/>
      <c r="H79" s="180"/>
    </row>
    <row r="80" spans="2:8">
      <c r="B80" s="187" t="s">
        <v>189</v>
      </c>
      <c r="C80" s="188" t="s">
        <v>5909</v>
      </c>
      <c r="D80" s="189" t="s">
        <v>955</v>
      </c>
      <c r="E80" s="190" t="s">
        <v>1527</v>
      </c>
      <c r="F80" s="191" t="s">
        <v>3682</v>
      </c>
      <c r="G80" s="206"/>
      <c r="H80" s="180"/>
    </row>
    <row r="81" spans="2:8" ht="16.5" thickBot="1">
      <c r="B81" s="187" t="s">
        <v>190</v>
      </c>
      <c r="C81" s="188" t="s">
        <v>5910</v>
      </c>
      <c r="D81" s="189" t="s">
        <v>955</v>
      </c>
      <c r="E81" s="190" t="s">
        <v>1527</v>
      </c>
      <c r="F81" s="191" t="s">
        <v>3682</v>
      </c>
      <c r="G81" s="207"/>
      <c r="H81" s="180"/>
    </row>
    <row r="82" spans="2:8" ht="16.5" thickBot="1">
      <c r="B82" s="302" t="s">
        <v>6699</v>
      </c>
      <c r="C82" s="303"/>
      <c r="D82" s="303"/>
      <c r="E82" s="303"/>
      <c r="F82" s="303"/>
      <c r="G82" s="304"/>
      <c r="H82" s="180"/>
    </row>
    <row r="83" spans="2:8">
      <c r="B83" s="181" t="s">
        <v>191</v>
      </c>
      <c r="C83" s="182" t="s">
        <v>5912</v>
      </c>
      <c r="D83" s="183" t="s">
        <v>886</v>
      </c>
      <c r="E83" s="184" t="s">
        <v>887</v>
      </c>
      <c r="F83" s="185" t="s">
        <v>3682</v>
      </c>
      <c r="G83" s="213" t="s">
        <v>5861</v>
      </c>
      <c r="H83" s="180"/>
    </row>
    <row r="84" spans="2:8">
      <c r="B84" s="187" t="s">
        <v>192</v>
      </c>
      <c r="C84" s="188" t="s">
        <v>5913</v>
      </c>
      <c r="D84" s="189" t="s">
        <v>1753</v>
      </c>
      <c r="E84" s="190" t="s">
        <v>1611</v>
      </c>
      <c r="F84" s="191" t="s">
        <v>3682</v>
      </c>
      <c r="G84" s="206"/>
      <c r="H84" s="180"/>
    </row>
    <row r="85" spans="2:8">
      <c r="B85" s="187" t="s">
        <v>193</v>
      </c>
      <c r="C85" s="188" t="s">
        <v>5914</v>
      </c>
      <c r="D85" s="189">
        <v>13</v>
      </c>
      <c r="E85" s="190" t="s">
        <v>1526</v>
      </c>
      <c r="F85" s="191" t="s">
        <v>3682</v>
      </c>
      <c r="G85" s="206"/>
      <c r="H85" s="180"/>
    </row>
    <row r="86" spans="2:8">
      <c r="B86" s="187" t="s">
        <v>194</v>
      </c>
      <c r="C86" s="188" t="s">
        <v>5915</v>
      </c>
      <c r="D86" s="189" t="s">
        <v>923</v>
      </c>
      <c r="E86" s="190" t="s">
        <v>1413</v>
      </c>
      <c r="F86" s="191" t="s">
        <v>3682</v>
      </c>
      <c r="G86" s="206"/>
      <c r="H86" s="180"/>
    </row>
    <row r="87" spans="2:8">
      <c r="B87" s="187" t="s">
        <v>195</v>
      </c>
      <c r="C87" s="188" t="s">
        <v>5916</v>
      </c>
      <c r="D87" s="189" t="s">
        <v>1103</v>
      </c>
      <c r="E87" s="190" t="s">
        <v>1413</v>
      </c>
      <c r="F87" s="191" t="s">
        <v>3682</v>
      </c>
      <c r="G87" s="206"/>
      <c r="H87" s="180"/>
    </row>
    <row r="88" spans="2:8">
      <c r="B88" s="187" t="s">
        <v>196</v>
      </c>
      <c r="C88" s="188" t="s">
        <v>5917</v>
      </c>
      <c r="D88" s="189" t="s">
        <v>897</v>
      </c>
      <c r="E88" s="190" t="s">
        <v>1526</v>
      </c>
      <c r="F88" s="191" t="s">
        <v>3682</v>
      </c>
      <c r="G88" s="206"/>
      <c r="H88" s="180"/>
    </row>
    <row r="89" spans="2:8">
      <c r="B89" s="187" t="s">
        <v>197</v>
      </c>
      <c r="C89" s="188" t="s">
        <v>5918</v>
      </c>
      <c r="D89" s="189" t="s">
        <v>1855</v>
      </c>
      <c r="E89" s="190" t="s">
        <v>5857</v>
      </c>
      <c r="F89" s="191" t="s">
        <v>3682</v>
      </c>
      <c r="G89" s="206"/>
      <c r="H89" s="180"/>
    </row>
    <row r="90" spans="2:8">
      <c r="B90" s="187" t="s">
        <v>198</v>
      </c>
      <c r="C90" s="188" t="s">
        <v>5919</v>
      </c>
      <c r="D90" s="189" t="s">
        <v>955</v>
      </c>
      <c r="E90" s="190" t="s">
        <v>1527</v>
      </c>
      <c r="F90" s="191" t="s">
        <v>3682</v>
      </c>
      <c r="G90" s="206"/>
      <c r="H90" s="180"/>
    </row>
    <row r="91" spans="2:8" ht="16.5" thickBot="1">
      <c r="B91" s="187" t="s">
        <v>199</v>
      </c>
      <c r="C91" s="188" t="s">
        <v>5920</v>
      </c>
      <c r="D91" s="189" t="s">
        <v>955</v>
      </c>
      <c r="E91" s="190" t="s">
        <v>1527</v>
      </c>
      <c r="F91" s="191" t="s">
        <v>3682</v>
      </c>
      <c r="G91" s="207"/>
      <c r="H91" s="180"/>
    </row>
    <row r="92" spans="2:8" ht="16.5" thickBot="1">
      <c r="B92" s="302" t="s">
        <v>6700</v>
      </c>
      <c r="C92" s="303"/>
      <c r="D92" s="303"/>
      <c r="E92" s="303"/>
      <c r="F92" s="303"/>
      <c r="G92" s="304"/>
      <c r="H92" s="180"/>
    </row>
    <row r="93" spans="2:8">
      <c r="B93" s="181" t="s">
        <v>200</v>
      </c>
      <c r="C93" s="182" t="s">
        <v>5922</v>
      </c>
      <c r="D93" s="183" t="s">
        <v>886</v>
      </c>
      <c r="E93" s="184" t="s">
        <v>887</v>
      </c>
      <c r="F93" s="185" t="s">
        <v>3682</v>
      </c>
      <c r="G93" s="213" t="s">
        <v>5861</v>
      </c>
      <c r="H93" s="180"/>
    </row>
    <row r="94" spans="2:8">
      <c r="B94" s="187" t="s">
        <v>201</v>
      </c>
      <c r="C94" s="188" t="s">
        <v>5923</v>
      </c>
      <c r="D94" s="189" t="s">
        <v>1753</v>
      </c>
      <c r="E94" s="190" t="s">
        <v>1611</v>
      </c>
      <c r="F94" s="191" t="s">
        <v>3682</v>
      </c>
      <c r="G94" s="206"/>
      <c r="H94" s="180"/>
    </row>
    <row r="95" spans="2:8">
      <c r="B95" s="187" t="s">
        <v>202</v>
      </c>
      <c r="C95" s="188" t="s">
        <v>5924</v>
      </c>
      <c r="D95" s="189">
        <v>13</v>
      </c>
      <c r="E95" s="190" t="s">
        <v>1526</v>
      </c>
      <c r="F95" s="191" t="s">
        <v>3682</v>
      </c>
      <c r="G95" s="206"/>
      <c r="H95" s="180"/>
    </row>
    <row r="96" spans="2:8">
      <c r="B96" s="187" t="s">
        <v>203</v>
      </c>
      <c r="C96" s="188" t="s">
        <v>5925</v>
      </c>
      <c r="D96" s="189" t="s">
        <v>923</v>
      </c>
      <c r="E96" s="190" t="s">
        <v>1413</v>
      </c>
      <c r="F96" s="191" t="s">
        <v>3682</v>
      </c>
      <c r="G96" s="206"/>
      <c r="H96" s="180"/>
    </row>
    <row r="97" spans="2:8">
      <c r="B97" s="187" t="s">
        <v>204</v>
      </c>
      <c r="C97" s="188" t="s">
        <v>5926</v>
      </c>
      <c r="D97" s="189" t="s">
        <v>1103</v>
      </c>
      <c r="E97" s="190" t="s">
        <v>1413</v>
      </c>
      <c r="F97" s="191" t="s">
        <v>3682</v>
      </c>
      <c r="G97" s="206"/>
      <c r="H97" s="180"/>
    </row>
    <row r="98" spans="2:8">
      <c r="B98" s="187" t="s">
        <v>205</v>
      </c>
      <c r="C98" s="188" t="s">
        <v>5927</v>
      </c>
      <c r="D98" s="189" t="s">
        <v>897</v>
      </c>
      <c r="E98" s="190" t="s">
        <v>1526</v>
      </c>
      <c r="F98" s="191" t="s">
        <v>3682</v>
      </c>
      <c r="G98" s="206"/>
      <c r="H98" s="180"/>
    </row>
    <row r="99" spans="2:8">
      <c r="B99" s="187" t="s">
        <v>206</v>
      </c>
      <c r="C99" s="188" t="s">
        <v>5928</v>
      </c>
      <c r="D99" s="189" t="s">
        <v>1855</v>
      </c>
      <c r="E99" s="190" t="s">
        <v>5857</v>
      </c>
      <c r="F99" s="191" t="s">
        <v>3682</v>
      </c>
      <c r="G99" s="206"/>
      <c r="H99" s="180"/>
    </row>
    <row r="100" spans="2:8">
      <c r="B100" s="187" t="s">
        <v>207</v>
      </c>
      <c r="C100" s="188" t="s">
        <v>5929</v>
      </c>
      <c r="D100" s="189" t="s">
        <v>955</v>
      </c>
      <c r="E100" s="190" t="s">
        <v>1527</v>
      </c>
      <c r="F100" s="191" t="s">
        <v>3682</v>
      </c>
      <c r="G100" s="206"/>
      <c r="H100" s="180"/>
    </row>
    <row r="101" spans="2:8" ht="16.5" thickBot="1">
      <c r="B101" s="187" t="s">
        <v>208</v>
      </c>
      <c r="C101" s="188" t="s">
        <v>5930</v>
      </c>
      <c r="D101" s="189" t="s">
        <v>955</v>
      </c>
      <c r="E101" s="190" t="s">
        <v>1527</v>
      </c>
      <c r="F101" s="191" t="s">
        <v>3682</v>
      </c>
      <c r="G101" s="207"/>
      <c r="H101" s="180"/>
    </row>
    <row r="102" spans="2:8" ht="16.5" thickBot="1">
      <c r="B102" s="302" t="s">
        <v>6701</v>
      </c>
      <c r="C102" s="303"/>
      <c r="D102" s="303"/>
      <c r="E102" s="303"/>
      <c r="F102" s="303"/>
      <c r="G102" s="304"/>
      <c r="H102" s="180"/>
    </row>
    <row r="103" spans="2:8">
      <c r="B103" s="181" t="s">
        <v>209</v>
      </c>
      <c r="C103" s="182" t="s">
        <v>5932</v>
      </c>
      <c r="D103" s="183" t="s">
        <v>886</v>
      </c>
      <c r="E103" s="184" t="s">
        <v>887</v>
      </c>
      <c r="F103" s="185" t="s">
        <v>3682</v>
      </c>
      <c r="G103" s="213" t="s">
        <v>5861</v>
      </c>
      <c r="H103" s="180"/>
    </row>
    <row r="104" spans="2:8">
      <c r="B104" s="187" t="s">
        <v>210</v>
      </c>
      <c r="C104" s="188" t="s">
        <v>5933</v>
      </c>
      <c r="D104" s="189" t="s">
        <v>1753</v>
      </c>
      <c r="E104" s="190" t="s">
        <v>1611</v>
      </c>
      <c r="F104" s="191" t="s">
        <v>3682</v>
      </c>
      <c r="G104" s="206"/>
      <c r="H104" s="180"/>
    </row>
    <row r="105" spans="2:8">
      <c r="B105" s="187" t="s">
        <v>211</v>
      </c>
      <c r="C105" s="188" t="s">
        <v>5934</v>
      </c>
      <c r="D105" s="189">
        <v>13</v>
      </c>
      <c r="E105" s="190" t="s">
        <v>1526</v>
      </c>
      <c r="F105" s="191" t="s">
        <v>3682</v>
      </c>
      <c r="G105" s="206"/>
      <c r="H105" s="180"/>
    </row>
    <row r="106" spans="2:8">
      <c r="B106" s="187" t="s">
        <v>212</v>
      </c>
      <c r="C106" s="188" t="s">
        <v>5935</v>
      </c>
      <c r="D106" s="189" t="s">
        <v>923</v>
      </c>
      <c r="E106" s="190" t="s">
        <v>1413</v>
      </c>
      <c r="F106" s="191" t="s">
        <v>3682</v>
      </c>
      <c r="G106" s="206"/>
      <c r="H106" s="180"/>
    </row>
    <row r="107" spans="2:8">
      <c r="B107" s="187" t="s">
        <v>213</v>
      </c>
      <c r="C107" s="188" t="s">
        <v>5936</v>
      </c>
      <c r="D107" s="189" t="s">
        <v>1103</v>
      </c>
      <c r="E107" s="190" t="s">
        <v>1413</v>
      </c>
      <c r="F107" s="191" t="s">
        <v>3682</v>
      </c>
      <c r="G107" s="206"/>
      <c r="H107" s="180"/>
    </row>
    <row r="108" spans="2:8">
      <c r="B108" s="187" t="s">
        <v>214</v>
      </c>
      <c r="C108" s="188" t="s">
        <v>5937</v>
      </c>
      <c r="D108" s="189" t="s">
        <v>897</v>
      </c>
      <c r="E108" s="190" t="s">
        <v>1526</v>
      </c>
      <c r="F108" s="191" t="s">
        <v>3682</v>
      </c>
      <c r="G108" s="206"/>
      <c r="H108" s="180"/>
    </row>
    <row r="109" spans="2:8">
      <c r="B109" s="187" t="s">
        <v>215</v>
      </c>
      <c r="C109" s="188" t="s">
        <v>5938</v>
      </c>
      <c r="D109" s="189" t="s">
        <v>1855</v>
      </c>
      <c r="E109" s="190" t="s">
        <v>5857</v>
      </c>
      <c r="F109" s="191" t="s">
        <v>3682</v>
      </c>
      <c r="G109" s="206"/>
      <c r="H109" s="180"/>
    </row>
    <row r="110" spans="2:8">
      <c r="B110" s="187" t="s">
        <v>216</v>
      </c>
      <c r="C110" s="188" t="s">
        <v>5939</v>
      </c>
      <c r="D110" s="189" t="s">
        <v>955</v>
      </c>
      <c r="E110" s="190" t="s">
        <v>1527</v>
      </c>
      <c r="F110" s="191" t="s">
        <v>3682</v>
      </c>
      <c r="G110" s="206"/>
      <c r="H110" s="180"/>
    </row>
    <row r="111" spans="2:8" ht="16.5" thickBot="1">
      <c r="B111" s="187" t="s">
        <v>217</v>
      </c>
      <c r="C111" s="188" t="s">
        <v>5940</v>
      </c>
      <c r="D111" s="189" t="s">
        <v>955</v>
      </c>
      <c r="E111" s="190" t="s">
        <v>1527</v>
      </c>
      <c r="F111" s="191" t="s">
        <v>3682</v>
      </c>
      <c r="G111" s="207"/>
      <c r="H111" s="180"/>
    </row>
    <row r="112" spans="2:8" ht="16.5" thickBot="1">
      <c r="B112" s="302" t="s">
        <v>6702</v>
      </c>
      <c r="C112" s="303"/>
      <c r="D112" s="303"/>
      <c r="E112" s="303"/>
      <c r="F112" s="303"/>
      <c r="G112" s="304"/>
      <c r="H112" s="180"/>
    </row>
    <row r="113" spans="2:8">
      <c r="B113" s="181" t="s">
        <v>218</v>
      </c>
      <c r="C113" s="182" t="s">
        <v>5942</v>
      </c>
      <c r="D113" s="183" t="s">
        <v>886</v>
      </c>
      <c r="E113" s="184" t="s">
        <v>887</v>
      </c>
      <c r="F113" s="185" t="s">
        <v>3682</v>
      </c>
      <c r="G113" s="213" t="s">
        <v>5861</v>
      </c>
      <c r="H113" s="180"/>
    </row>
    <row r="114" spans="2:8">
      <c r="B114" s="187" t="s">
        <v>219</v>
      </c>
      <c r="C114" s="188" t="s">
        <v>5943</v>
      </c>
      <c r="D114" s="189" t="s">
        <v>1753</v>
      </c>
      <c r="E114" s="190" t="s">
        <v>1611</v>
      </c>
      <c r="F114" s="191" t="s">
        <v>3682</v>
      </c>
      <c r="G114" s="206"/>
      <c r="H114" s="180"/>
    </row>
    <row r="115" spans="2:8">
      <c r="B115" s="187" t="s">
        <v>220</v>
      </c>
      <c r="C115" s="188" t="s">
        <v>5944</v>
      </c>
      <c r="D115" s="189">
        <v>13</v>
      </c>
      <c r="E115" s="190" t="s">
        <v>1526</v>
      </c>
      <c r="F115" s="191" t="s">
        <v>3682</v>
      </c>
      <c r="G115" s="206"/>
      <c r="H115" s="180"/>
    </row>
    <row r="116" spans="2:8">
      <c r="B116" s="187" t="s">
        <v>221</v>
      </c>
      <c r="C116" s="188" t="s">
        <v>5945</v>
      </c>
      <c r="D116" s="189" t="s">
        <v>923</v>
      </c>
      <c r="E116" s="190" t="s">
        <v>1413</v>
      </c>
      <c r="F116" s="191" t="s">
        <v>3682</v>
      </c>
      <c r="G116" s="206"/>
      <c r="H116" s="180"/>
    </row>
    <row r="117" spans="2:8">
      <c r="B117" s="187" t="s">
        <v>222</v>
      </c>
      <c r="C117" s="188" t="s">
        <v>5946</v>
      </c>
      <c r="D117" s="189" t="s">
        <v>1103</v>
      </c>
      <c r="E117" s="190" t="s">
        <v>1413</v>
      </c>
      <c r="F117" s="191" t="s">
        <v>3682</v>
      </c>
      <c r="G117" s="206"/>
      <c r="H117" s="180"/>
    </row>
    <row r="118" spans="2:8">
      <c r="B118" s="187" t="s">
        <v>223</v>
      </c>
      <c r="C118" s="188" t="s">
        <v>5947</v>
      </c>
      <c r="D118" s="189" t="s">
        <v>897</v>
      </c>
      <c r="E118" s="190" t="s">
        <v>1526</v>
      </c>
      <c r="F118" s="191" t="s">
        <v>3682</v>
      </c>
      <c r="G118" s="206"/>
      <c r="H118" s="180"/>
    </row>
    <row r="119" spans="2:8">
      <c r="B119" s="187" t="s">
        <v>224</v>
      </c>
      <c r="C119" s="188" t="s">
        <v>5948</v>
      </c>
      <c r="D119" s="189" t="s">
        <v>1855</v>
      </c>
      <c r="E119" s="190" t="s">
        <v>5857</v>
      </c>
      <c r="F119" s="191" t="s">
        <v>3682</v>
      </c>
      <c r="G119" s="206"/>
      <c r="H119" s="180"/>
    </row>
    <row r="120" spans="2:8">
      <c r="B120" s="187" t="s">
        <v>225</v>
      </c>
      <c r="C120" s="188" t="s">
        <v>5949</v>
      </c>
      <c r="D120" s="189" t="s">
        <v>955</v>
      </c>
      <c r="E120" s="190" t="s">
        <v>1527</v>
      </c>
      <c r="F120" s="191" t="s">
        <v>3682</v>
      </c>
      <c r="G120" s="206"/>
      <c r="H120" s="180"/>
    </row>
    <row r="121" spans="2:8" ht="16.5" thickBot="1">
      <c r="B121" s="187" t="s">
        <v>226</v>
      </c>
      <c r="C121" s="188" t="s">
        <v>5950</v>
      </c>
      <c r="D121" s="189" t="s">
        <v>955</v>
      </c>
      <c r="E121" s="190" t="s">
        <v>1527</v>
      </c>
      <c r="F121" s="191" t="s">
        <v>3682</v>
      </c>
      <c r="G121" s="207"/>
      <c r="H121" s="180"/>
    </row>
    <row r="122" spans="2:8" ht="16.5" thickBot="1">
      <c r="B122" s="302" t="s">
        <v>6703</v>
      </c>
      <c r="C122" s="303"/>
      <c r="D122" s="303"/>
      <c r="E122" s="303"/>
      <c r="F122" s="303"/>
      <c r="G122" s="304"/>
      <c r="H122" s="180"/>
    </row>
    <row r="123" spans="2:8">
      <c r="B123" s="181" t="s">
        <v>228</v>
      </c>
      <c r="C123" s="182" t="s">
        <v>5952</v>
      </c>
      <c r="D123" s="183" t="s">
        <v>886</v>
      </c>
      <c r="E123" s="184" t="s">
        <v>887</v>
      </c>
      <c r="F123" s="185" t="s">
        <v>3682</v>
      </c>
      <c r="G123" s="213" t="s">
        <v>5861</v>
      </c>
      <c r="H123" s="180"/>
    </row>
    <row r="124" spans="2:8">
      <c r="B124" s="187" t="s">
        <v>229</v>
      </c>
      <c r="C124" s="188" t="s">
        <v>5953</v>
      </c>
      <c r="D124" s="189" t="s">
        <v>1753</v>
      </c>
      <c r="E124" s="190" t="s">
        <v>1611</v>
      </c>
      <c r="F124" s="191" t="s">
        <v>3682</v>
      </c>
      <c r="G124" s="206"/>
      <c r="H124" s="180"/>
    </row>
    <row r="125" spans="2:8">
      <c r="B125" s="187" t="s">
        <v>230</v>
      </c>
      <c r="C125" s="188" t="s">
        <v>5954</v>
      </c>
      <c r="D125" s="189">
        <v>13</v>
      </c>
      <c r="E125" s="190" t="s">
        <v>1526</v>
      </c>
      <c r="F125" s="191" t="s">
        <v>3682</v>
      </c>
      <c r="G125" s="206"/>
      <c r="H125" s="180"/>
    </row>
    <row r="126" spans="2:8">
      <c r="B126" s="187" t="s">
        <v>231</v>
      </c>
      <c r="C126" s="188" t="s">
        <v>5955</v>
      </c>
      <c r="D126" s="189" t="s">
        <v>923</v>
      </c>
      <c r="E126" s="190" t="s">
        <v>1413</v>
      </c>
      <c r="F126" s="191" t="s">
        <v>3682</v>
      </c>
      <c r="G126" s="206"/>
      <c r="H126" s="180"/>
    </row>
    <row r="127" spans="2:8">
      <c r="B127" s="187" t="s">
        <v>232</v>
      </c>
      <c r="C127" s="188" t="s">
        <v>5956</v>
      </c>
      <c r="D127" s="189" t="s">
        <v>1103</v>
      </c>
      <c r="E127" s="190" t="s">
        <v>1413</v>
      </c>
      <c r="F127" s="191" t="s">
        <v>3682</v>
      </c>
      <c r="G127" s="206"/>
      <c r="H127" s="180"/>
    </row>
    <row r="128" spans="2:8">
      <c r="B128" s="187" t="s">
        <v>233</v>
      </c>
      <c r="C128" s="188" t="s">
        <v>5957</v>
      </c>
      <c r="D128" s="189" t="s">
        <v>897</v>
      </c>
      <c r="E128" s="190" t="s">
        <v>1526</v>
      </c>
      <c r="F128" s="191" t="s">
        <v>3682</v>
      </c>
      <c r="G128" s="206"/>
      <c r="H128" s="180"/>
    </row>
    <row r="129" spans="2:8">
      <c r="B129" s="187" t="s">
        <v>234</v>
      </c>
      <c r="C129" s="188" t="s">
        <v>5958</v>
      </c>
      <c r="D129" s="189" t="s">
        <v>1855</v>
      </c>
      <c r="E129" s="190" t="s">
        <v>5857</v>
      </c>
      <c r="F129" s="191" t="s">
        <v>3682</v>
      </c>
      <c r="G129" s="206"/>
      <c r="H129" s="180"/>
    </row>
    <row r="130" spans="2:8">
      <c r="B130" s="187" t="s">
        <v>235</v>
      </c>
      <c r="C130" s="188" t="s">
        <v>5959</v>
      </c>
      <c r="D130" s="189" t="s">
        <v>955</v>
      </c>
      <c r="E130" s="190" t="s">
        <v>1527</v>
      </c>
      <c r="F130" s="191" t="s">
        <v>3682</v>
      </c>
      <c r="G130" s="206"/>
      <c r="H130" s="180"/>
    </row>
    <row r="131" spans="2:8" ht="16.5" thickBot="1">
      <c r="B131" s="187" t="s">
        <v>236</v>
      </c>
      <c r="C131" s="188" t="s">
        <v>5960</v>
      </c>
      <c r="D131" s="189" t="s">
        <v>955</v>
      </c>
      <c r="E131" s="190" t="s">
        <v>1527</v>
      </c>
      <c r="F131" s="191" t="s">
        <v>3682</v>
      </c>
      <c r="G131" s="207"/>
      <c r="H131" s="180"/>
    </row>
    <row r="132" spans="2:8" ht="16.5" thickBot="1">
      <c r="B132" s="302" t="s">
        <v>6704</v>
      </c>
      <c r="C132" s="303"/>
      <c r="D132" s="303"/>
      <c r="E132" s="303"/>
      <c r="F132" s="303"/>
      <c r="G132" s="304"/>
      <c r="H132" s="180"/>
    </row>
    <row r="133" spans="2:8">
      <c r="B133" s="181" t="s">
        <v>238</v>
      </c>
      <c r="C133" s="182" t="s">
        <v>5962</v>
      </c>
      <c r="D133" s="183" t="s">
        <v>886</v>
      </c>
      <c r="E133" s="184" t="s">
        <v>887</v>
      </c>
      <c r="F133" s="185" t="s">
        <v>3682</v>
      </c>
      <c r="G133" s="213" t="s">
        <v>5861</v>
      </c>
      <c r="H133" s="180"/>
    </row>
    <row r="134" spans="2:8">
      <c r="B134" s="187" t="s">
        <v>239</v>
      </c>
      <c r="C134" s="188" t="s">
        <v>5963</v>
      </c>
      <c r="D134" s="189" t="s">
        <v>1753</v>
      </c>
      <c r="E134" s="190" t="s">
        <v>1611</v>
      </c>
      <c r="F134" s="191" t="s">
        <v>3682</v>
      </c>
      <c r="G134" s="206"/>
      <c r="H134" s="180"/>
    </row>
    <row r="135" spans="2:8">
      <c r="B135" s="187" t="s">
        <v>240</v>
      </c>
      <c r="C135" s="188" t="s">
        <v>5964</v>
      </c>
      <c r="D135" s="189">
        <v>13</v>
      </c>
      <c r="E135" s="190" t="s">
        <v>1526</v>
      </c>
      <c r="F135" s="191" t="s">
        <v>3682</v>
      </c>
      <c r="G135" s="206"/>
      <c r="H135" s="180"/>
    </row>
    <row r="136" spans="2:8">
      <c r="B136" s="187" t="s">
        <v>241</v>
      </c>
      <c r="C136" s="188" t="s">
        <v>5965</v>
      </c>
      <c r="D136" s="189" t="s">
        <v>923</v>
      </c>
      <c r="E136" s="190" t="s">
        <v>1413</v>
      </c>
      <c r="F136" s="191" t="s">
        <v>3682</v>
      </c>
      <c r="G136" s="206"/>
      <c r="H136" s="180"/>
    </row>
    <row r="137" spans="2:8">
      <c r="B137" s="187" t="s">
        <v>242</v>
      </c>
      <c r="C137" s="188" t="s">
        <v>5966</v>
      </c>
      <c r="D137" s="189" t="s">
        <v>1103</v>
      </c>
      <c r="E137" s="190" t="s">
        <v>1413</v>
      </c>
      <c r="F137" s="191" t="s">
        <v>3682</v>
      </c>
      <c r="G137" s="206"/>
      <c r="H137" s="180"/>
    </row>
    <row r="138" spans="2:8">
      <c r="B138" s="187" t="s">
        <v>243</v>
      </c>
      <c r="C138" s="188" t="s">
        <v>5967</v>
      </c>
      <c r="D138" s="189" t="s">
        <v>897</v>
      </c>
      <c r="E138" s="190" t="s">
        <v>1526</v>
      </c>
      <c r="F138" s="191" t="s">
        <v>3682</v>
      </c>
      <c r="G138" s="206"/>
      <c r="H138" s="180"/>
    </row>
    <row r="139" spans="2:8">
      <c r="B139" s="187" t="s">
        <v>244</v>
      </c>
      <c r="C139" s="188" t="s">
        <v>5968</v>
      </c>
      <c r="D139" s="189" t="s">
        <v>1855</v>
      </c>
      <c r="E139" s="190" t="s">
        <v>5857</v>
      </c>
      <c r="F139" s="191" t="s">
        <v>3682</v>
      </c>
      <c r="G139" s="206"/>
      <c r="H139" s="180"/>
    </row>
    <row r="140" spans="2:8">
      <c r="B140" s="187" t="s">
        <v>245</v>
      </c>
      <c r="C140" s="188" t="s">
        <v>5969</v>
      </c>
      <c r="D140" s="189" t="s">
        <v>955</v>
      </c>
      <c r="E140" s="190" t="s">
        <v>1527</v>
      </c>
      <c r="F140" s="191" t="s">
        <v>3682</v>
      </c>
      <c r="G140" s="206"/>
      <c r="H140" s="180"/>
    </row>
    <row r="141" spans="2:8" ht="16.5" thickBot="1">
      <c r="B141" s="187" t="s">
        <v>246</v>
      </c>
      <c r="C141" s="188" t="s">
        <v>5970</v>
      </c>
      <c r="D141" s="189" t="s">
        <v>955</v>
      </c>
      <c r="E141" s="190" t="s">
        <v>1527</v>
      </c>
      <c r="F141" s="191" t="s">
        <v>3682</v>
      </c>
      <c r="G141" s="207"/>
      <c r="H141" s="180"/>
    </row>
    <row r="142" spans="2:8" ht="16.5" thickBot="1">
      <c r="B142" s="177" t="s">
        <v>5995</v>
      </c>
      <c r="C142" s="178"/>
      <c r="D142" s="178"/>
      <c r="E142" s="178"/>
      <c r="F142" s="178"/>
      <c r="G142" s="179"/>
      <c r="H142" s="180"/>
    </row>
    <row r="143" spans="2:8">
      <c r="B143" s="187" t="s">
        <v>872</v>
      </c>
      <c r="C143" s="188" t="s">
        <v>6001</v>
      </c>
      <c r="D143" s="228" t="s">
        <v>1441</v>
      </c>
      <c r="E143" s="229" t="s">
        <v>1413</v>
      </c>
      <c r="F143" s="191"/>
      <c r="G143" s="205" t="s">
        <v>6006</v>
      </c>
      <c r="H143" s="180"/>
    </row>
    <row r="144" spans="2:8" ht="16.5" thickBot="1">
      <c r="B144" s="194" t="s">
        <v>6002</v>
      </c>
      <c r="C144" s="195" t="s">
        <v>6003</v>
      </c>
      <c r="D144" s="196" t="s">
        <v>892</v>
      </c>
      <c r="E144" s="197" t="s">
        <v>1527</v>
      </c>
      <c r="F144" s="198"/>
      <c r="G144" s="207"/>
      <c r="H144" s="180"/>
    </row>
    <row r="145" spans="2:8" ht="16.5" thickBot="1">
      <c r="B145" s="177" t="s">
        <v>6038</v>
      </c>
      <c r="C145" s="178"/>
      <c r="D145" s="178"/>
      <c r="E145" s="178"/>
      <c r="F145" s="178"/>
      <c r="G145" s="179"/>
      <c r="H145" s="180"/>
    </row>
    <row r="146" spans="2:8" ht="58">
      <c r="B146" s="187" t="s">
        <v>6039</v>
      </c>
      <c r="C146" s="188" t="s">
        <v>6040</v>
      </c>
      <c r="D146" s="228" t="s">
        <v>1756</v>
      </c>
      <c r="E146" s="229" t="s">
        <v>1413</v>
      </c>
      <c r="F146" s="191"/>
      <c r="G146" s="193" t="s">
        <v>6772</v>
      </c>
      <c r="H146" s="180"/>
    </row>
    <row r="147" spans="2:8" ht="116">
      <c r="B147" s="231" t="s">
        <v>133</v>
      </c>
      <c r="C147" s="232" t="s">
        <v>6042</v>
      </c>
      <c r="D147" s="233" t="s">
        <v>1757</v>
      </c>
      <c r="E147" s="234" t="s">
        <v>1413</v>
      </c>
      <c r="F147" s="235"/>
      <c r="G147" s="205" t="s">
        <v>6768</v>
      </c>
      <c r="H147" s="180"/>
    </row>
    <row r="148" spans="2:8" ht="116">
      <c r="B148" s="231" t="s">
        <v>93</v>
      </c>
      <c r="C148" s="232" t="s">
        <v>6043</v>
      </c>
      <c r="D148" s="233" t="s">
        <v>1055</v>
      </c>
      <c r="E148" s="234" t="s">
        <v>1413</v>
      </c>
      <c r="F148" s="235"/>
      <c r="G148" s="205" t="s">
        <v>6769</v>
      </c>
      <c r="H148" s="180"/>
    </row>
    <row r="149" spans="2:8" ht="58">
      <c r="B149" s="187" t="s">
        <v>6044</v>
      </c>
      <c r="C149" s="188" t="s">
        <v>6045</v>
      </c>
      <c r="D149" s="189" t="s">
        <v>902</v>
      </c>
      <c r="E149" s="190" t="s">
        <v>1413</v>
      </c>
      <c r="F149" s="191" t="s">
        <v>3682</v>
      </c>
      <c r="G149" s="193" t="s">
        <v>6705</v>
      </c>
      <c r="H149" s="180"/>
    </row>
    <row r="150" spans="2:8" ht="29">
      <c r="B150" s="187" t="s">
        <v>3775</v>
      </c>
      <c r="C150" s="188" t="s">
        <v>6047</v>
      </c>
      <c r="D150" s="189" t="s">
        <v>1054</v>
      </c>
      <c r="E150" s="190" t="s">
        <v>887</v>
      </c>
      <c r="F150" s="191"/>
      <c r="G150" s="193" t="s">
        <v>904</v>
      </c>
      <c r="H150" s="180"/>
    </row>
    <row r="151" spans="2:8" ht="29">
      <c r="B151" s="187" t="s">
        <v>6048</v>
      </c>
      <c r="C151" s="188" t="s">
        <v>6049</v>
      </c>
      <c r="D151" s="189" t="s">
        <v>1762</v>
      </c>
      <c r="E151" s="190" t="s">
        <v>1526</v>
      </c>
      <c r="F151" s="191"/>
      <c r="G151" s="193" t="s">
        <v>1877</v>
      </c>
      <c r="H151" s="180"/>
    </row>
    <row r="152" spans="2:8">
      <c r="B152" s="187" t="s">
        <v>6706</v>
      </c>
      <c r="C152" s="188" t="s">
        <v>6052</v>
      </c>
      <c r="D152" s="189" t="s">
        <v>1103</v>
      </c>
      <c r="E152" s="190" t="s">
        <v>887</v>
      </c>
      <c r="F152" s="191"/>
      <c r="G152" s="193" t="s">
        <v>1858</v>
      </c>
      <c r="H152" s="180"/>
    </row>
    <row r="153" spans="2:8" ht="72.5">
      <c r="B153" s="231" t="s">
        <v>6707</v>
      </c>
      <c r="C153" s="232" t="s">
        <v>6054</v>
      </c>
      <c r="D153" s="233" t="s">
        <v>1762</v>
      </c>
      <c r="E153" s="234" t="s">
        <v>1526</v>
      </c>
      <c r="F153" s="235"/>
      <c r="G153" s="205" t="s">
        <v>6708</v>
      </c>
      <c r="H153" s="180"/>
    </row>
    <row r="154" spans="2:8" ht="72.5">
      <c r="B154" s="231" t="s">
        <v>6709</v>
      </c>
      <c r="C154" s="232" t="s">
        <v>6710</v>
      </c>
      <c r="D154" s="233" t="s">
        <v>897</v>
      </c>
      <c r="E154" s="234" t="s">
        <v>1526</v>
      </c>
      <c r="F154" s="235"/>
      <c r="G154" s="205" t="s">
        <v>6727</v>
      </c>
      <c r="H154" s="180"/>
    </row>
    <row r="155" spans="2:8" ht="43.5">
      <c r="B155" s="231" t="s">
        <v>6569</v>
      </c>
      <c r="C155" s="232" t="s">
        <v>6711</v>
      </c>
      <c r="D155" s="233" t="s">
        <v>897</v>
      </c>
      <c r="E155" s="234" t="s">
        <v>1526</v>
      </c>
      <c r="F155" s="235"/>
      <c r="G155" s="205" t="s">
        <v>6712</v>
      </c>
      <c r="H155" s="180"/>
    </row>
    <row r="156" spans="2:8" ht="87">
      <c r="B156" s="231" t="s">
        <v>6279</v>
      </c>
      <c r="C156" s="232" t="s">
        <v>6713</v>
      </c>
      <c r="D156" s="233" t="s">
        <v>1096</v>
      </c>
      <c r="E156" s="234" t="s">
        <v>1526</v>
      </c>
      <c r="F156" s="235"/>
      <c r="G156" s="205" t="s">
        <v>6773</v>
      </c>
      <c r="H156" s="180"/>
    </row>
    <row r="157" spans="2:8" ht="87">
      <c r="B157" s="231" t="s">
        <v>6714</v>
      </c>
      <c r="C157" s="232" t="s">
        <v>6715</v>
      </c>
      <c r="D157" s="233" t="s">
        <v>897</v>
      </c>
      <c r="E157" s="234" t="s">
        <v>1526</v>
      </c>
      <c r="F157" s="235"/>
      <c r="G157" s="205" t="s">
        <v>6774</v>
      </c>
      <c r="H157" s="180"/>
    </row>
    <row r="158" spans="2:8" ht="16.5" thickBot="1">
      <c r="B158" s="187" t="s">
        <v>6056</v>
      </c>
      <c r="C158" s="188" t="s">
        <v>6057</v>
      </c>
      <c r="D158" s="189" t="s">
        <v>1790</v>
      </c>
      <c r="E158" s="190" t="s">
        <v>1611</v>
      </c>
      <c r="F158" s="191"/>
      <c r="G158" s="193" t="s">
        <v>1858</v>
      </c>
      <c r="H158" s="180"/>
    </row>
    <row r="159" spans="2:8" ht="16.5" thickBot="1">
      <c r="B159" s="177" t="s">
        <v>6208</v>
      </c>
      <c r="C159" s="178"/>
      <c r="D159" s="178"/>
      <c r="E159" s="178"/>
      <c r="F159" s="178"/>
      <c r="G159" s="179"/>
      <c r="H159" s="180"/>
    </row>
    <row r="160" spans="2:8" ht="58">
      <c r="B160" s="181" t="s">
        <v>416</v>
      </c>
      <c r="C160" s="182" t="s">
        <v>6104</v>
      </c>
      <c r="D160" s="183" t="s">
        <v>897</v>
      </c>
      <c r="E160" s="184" t="s">
        <v>898</v>
      </c>
      <c r="F160" s="185" t="s">
        <v>3682</v>
      </c>
      <c r="G160" s="186" t="s">
        <v>6716</v>
      </c>
      <c r="H160" s="180"/>
    </row>
    <row r="161" spans="2:8" ht="29.5" thickBot="1">
      <c r="B161" s="187" t="s">
        <v>417</v>
      </c>
      <c r="C161" s="188" t="s">
        <v>6106</v>
      </c>
      <c r="D161" s="189" t="s">
        <v>1768</v>
      </c>
      <c r="E161" s="190" t="s">
        <v>1611</v>
      </c>
      <c r="F161" s="191" t="s">
        <v>3682</v>
      </c>
      <c r="G161" s="193" t="s">
        <v>6717</v>
      </c>
      <c r="H161" s="180"/>
    </row>
    <row r="162" spans="2:8" ht="20.149999999999999" customHeight="1">
      <c r="B162" s="200"/>
      <c r="C162" s="200"/>
      <c r="D162" s="201"/>
      <c r="E162" s="202"/>
      <c r="F162" s="202"/>
      <c r="G162" s="200"/>
      <c r="H162"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1"/>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434</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6428</v>
      </c>
      <c r="C5" s="182" t="s">
        <v>6429</v>
      </c>
      <c r="D5" s="183" t="s">
        <v>897</v>
      </c>
      <c r="E5" s="184" t="s">
        <v>2670</v>
      </c>
      <c r="F5" s="185" t="s">
        <v>3795</v>
      </c>
      <c r="G5" s="186" t="s">
        <v>1752</v>
      </c>
      <c r="H5" s="180"/>
    </row>
    <row r="6" spans="1:8" s="42" customFormat="1" ht="20.149999999999999" customHeight="1" thickBot="1">
      <c r="A6" s="6"/>
      <c r="B6" s="177" t="s">
        <v>6430</v>
      </c>
      <c r="C6" s="178"/>
      <c r="D6" s="178"/>
      <c r="E6" s="178"/>
      <c r="F6" s="178"/>
      <c r="G6" s="179"/>
      <c r="H6" s="180"/>
    </row>
    <row r="7" spans="1:8" ht="29">
      <c r="B7" s="181" t="s">
        <v>6150</v>
      </c>
      <c r="C7" s="182" t="s">
        <v>6450</v>
      </c>
      <c r="D7" s="183" t="s">
        <v>1055</v>
      </c>
      <c r="E7" s="184" t="s">
        <v>887</v>
      </c>
      <c r="F7" s="185" t="s">
        <v>3795</v>
      </c>
      <c r="G7" s="186" t="s">
        <v>6728</v>
      </c>
      <c r="H7" s="180"/>
    </row>
    <row r="8" spans="1:8" ht="29">
      <c r="B8" s="187" t="s">
        <v>6729</v>
      </c>
      <c r="C8" s="188" t="s">
        <v>6452</v>
      </c>
      <c r="D8" s="189" t="s">
        <v>892</v>
      </c>
      <c r="E8" s="190" t="s">
        <v>1611</v>
      </c>
      <c r="F8" s="191"/>
      <c r="G8" s="193" t="s">
        <v>6747</v>
      </c>
      <c r="H8" s="180"/>
    </row>
    <row r="9" spans="1:8" ht="29">
      <c r="B9" s="187" t="s">
        <v>6453</v>
      </c>
      <c r="C9" s="188" t="s">
        <v>6454</v>
      </c>
      <c r="D9" s="189" t="s">
        <v>917</v>
      </c>
      <c r="E9" s="190" t="s">
        <v>1611</v>
      </c>
      <c r="F9" s="191"/>
      <c r="G9" s="193" t="s">
        <v>6748</v>
      </c>
      <c r="H9" s="180"/>
    </row>
    <row r="10" spans="1:8" ht="43.5">
      <c r="B10" s="187" t="s">
        <v>6730</v>
      </c>
      <c r="C10" s="188" t="s">
        <v>6456</v>
      </c>
      <c r="D10" s="189" t="s">
        <v>1055</v>
      </c>
      <c r="E10" s="190" t="s">
        <v>887</v>
      </c>
      <c r="F10" s="191"/>
      <c r="G10" s="193" t="s">
        <v>6731</v>
      </c>
      <c r="H10" s="180"/>
    </row>
    <row r="11" spans="1:8" ht="43.5">
      <c r="B11" s="187" t="s">
        <v>6732</v>
      </c>
      <c r="C11" s="188" t="s">
        <v>6459</v>
      </c>
      <c r="D11" s="189" t="s">
        <v>1756</v>
      </c>
      <c r="E11" s="190" t="s">
        <v>887</v>
      </c>
      <c r="F11" s="191"/>
      <c r="G11" s="193" t="s">
        <v>6749</v>
      </c>
      <c r="H11" s="180"/>
    </row>
    <row r="12" spans="1:8" ht="87">
      <c r="B12" s="187" t="s">
        <v>5828</v>
      </c>
      <c r="C12" s="188" t="s">
        <v>6461</v>
      </c>
      <c r="D12" s="189" t="s">
        <v>1757</v>
      </c>
      <c r="E12" s="190" t="s">
        <v>887</v>
      </c>
      <c r="F12" s="191"/>
      <c r="G12" s="193" t="s">
        <v>6750</v>
      </c>
      <c r="H12" s="180"/>
    </row>
    <row r="13" spans="1:8" ht="29">
      <c r="B13" s="187" t="s">
        <v>6733</v>
      </c>
      <c r="C13" s="188" t="s">
        <v>6464</v>
      </c>
      <c r="D13" s="189" t="s">
        <v>897</v>
      </c>
      <c r="E13" s="190" t="s">
        <v>1526</v>
      </c>
      <c r="F13" s="191"/>
      <c r="G13" s="193" t="s">
        <v>6131</v>
      </c>
      <c r="H13" s="180"/>
    </row>
    <row r="14" spans="1:8" ht="43.5">
      <c r="B14" s="231" t="s">
        <v>125</v>
      </c>
      <c r="C14" s="232" t="s">
        <v>6462</v>
      </c>
      <c r="D14" s="233" t="s">
        <v>897</v>
      </c>
      <c r="E14" s="234" t="s">
        <v>1526</v>
      </c>
      <c r="F14" s="235"/>
      <c r="G14" s="205" t="s">
        <v>6751</v>
      </c>
      <c r="H14" s="180"/>
    </row>
    <row r="15" spans="1:8" ht="29">
      <c r="B15" s="187" t="s">
        <v>6734</v>
      </c>
      <c r="C15" s="188" t="s">
        <v>6473</v>
      </c>
      <c r="D15" s="189" t="s">
        <v>1756</v>
      </c>
      <c r="E15" s="190" t="s">
        <v>1846</v>
      </c>
      <c r="F15" s="191"/>
      <c r="G15" s="193" t="s">
        <v>904</v>
      </c>
      <c r="H15" s="180"/>
    </row>
    <row r="16" spans="1:8" ht="58">
      <c r="B16" s="187" t="s">
        <v>6735</v>
      </c>
      <c r="C16" s="188" t="s">
        <v>6476</v>
      </c>
      <c r="D16" s="189" t="s">
        <v>1757</v>
      </c>
      <c r="E16" s="190" t="s">
        <v>1846</v>
      </c>
      <c r="F16" s="191"/>
      <c r="G16" s="193" t="s">
        <v>6736</v>
      </c>
      <c r="H16" s="180"/>
    </row>
    <row r="17" spans="2:8" ht="87">
      <c r="B17" s="231" t="s">
        <v>619</v>
      </c>
      <c r="C17" s="232" t="s">
        <v>6478</v>
      </c>
      <c r="D17" s="233" t="s">
        <v>1055</v>
      </c>
      <c r="E17" s="234" t="s">
        <v>1846</v>
      </c>
      <c r="F17" s="235"/>
      <c r="G17" s="205" t="s">
        <v>6737</v>
      </c>
      <c r="H17" s="180"/>
    </row>
    <row r="18" spans="2:8" ht="16.5" thickBot="1">
      <c r="B18" s="194" t="s">
        <v>6482</v>
      </c>
      <c r="C18" s="195" t="s">
        <v>6483</v>
      </c>
      <c r="D18" s="196" t="s">
        <v>1790</v>
      </c>
      <c r="E18" s="197" t="s">
        <v>1611</v>
      </c>
      <c r="F18" s="198"/>
      <c r="G18" s="199"/>
      <c r="H18" s="180"/>
    </row>
    <row r="19" spans="2:8" ht="20.149999999999999" customHeight="1" thickBot="1">
      <c r="B19" s="177" t="s">
        <v>6738</v>
      </c>
      <c r="C19" s="178"/>
      <c r="D19" s="178"/>
      <c r="E19" s="178"/>
      <c r="F19" s="178"/>
      <c r="G19" s="179"/>
      <c r="H19" s="180"/>
    </row>
    <row r="20" spans="2:8" ht="29">
      <c r="B20" s="181" t="s">
        <v>6739</v>
      </c>
      <c r="C20" s="182" t="s">
        <v>6541</v>
      </c>
      <c r="D20" s="183" t="s">
        <v>2638</v>
      </c>
      <c r="E20" s="184" t="s">
        <v>1846</v>
      </c>
      <c r="F20" s="185"/>
      <c r="G20" s="186" t="s">
        <v>904</v>
      </c>
      <c r="H20" s="180"/>
    </row>
    <row r="21" spans="2:8" ht="58">
      <c r="B21" s="187" t="s">
        <v>6740</v>
      </c>
      <c r="C21" s="188" t="s">
        <v>6543</v>
      </c>
      <c r="D21" s="189" t="s">
        <v>2164</v>
      </c>
      <c r="E21" s="190" t="s">
        <v>1846</v>
      </c>
      <c r="F21" s="191"/>
      <c r="G21" s="193" t="s">
        <v>6736</v>
      </c>
      <c r="H21" s="180"/>
    </row>
    <row r="22" spans="2:8" ht="87">
      <c r="B22" s="231" t="s">
        <v>6741</v>
      </c>
      <c r="C22" s="232" t="s">
        <v>6545</v>
      </c>
      <c r="D22" s="233" t="s">
        <v>1834</v>
      </c>
      <c r="E22" s="234" t="s">
        <v>1846</v>
      </c>
      <c r="F22" s="235"/>
      <c r="G22" s="205" t="s">
        <v>6737</v>
      </c>
      <c r="H22" s="180"/>
    </row>
    <row r="23" spans="2:8" ht="29">
      <c r="B23" s="187" t="s">
        <v>6742</v>
      </c>
      <c r="C23" s="188" t="s">
        <v>6547</v>
      </c>
      <c r="D23" s="189" t="s">
        <v>1875</v>
      </c>
      <c r="E23" s="190" t="s">
        <v>1846</v>
      </c>
      <c r="F23" s="191"/>
      <c r="G23" s="193" t="s">
        <v>904</v>
      </c>
      <c r="H23" s="180"/>
    </row>
    <row r="24" spans="2:8" ht="29">
      <c r="B24" s="187" t="s">
        <v>6743</v>
      </c>
      <c r="C24" s="188" t="s">
        <v>6550</v>
      </c>
      <c r="D24" s="189" t="s">
        <v>1054</v>
      </c>
      <c r="E24" s="190" t="s">
        <v>1846</v>
      </c>
      <c r="F24" s="191"/>
      <c r="G24" s="193" t="s">
        <v>904</v>
      </c>
      <c r="H24" s="180"/>
    </row>
    <row r="25" spans="2:8" ht="29">
      <c r="B25" s="187" t="s">
        <v>6744</v>
      </c>
      <c r="C25" s="188" t="s">
        <v>6560</v>
      </c>
      <c r="D25" s="189" t="s">
        <v>1762</v>
      </c>
      <c r="E25" s="190" t="s">
        <v>898</v>
      </c>
      <c r="F25" s="191"/>
      <c r="G25" s="193" t="s">
        <v>6745</v>
      </c>
      <c r="H25" s="180"/>
    </row>
    <row r="26" spans="2:8" ht="58">
      <c r="B26" s="231" t="s">
        <v>6565</v>
      </c>
      <c r="C26" s="232" t="s">
        <v>6566</v>
      </c>
      <c r="D26" s="233" t="s">
        <v>1103</v>
      </c>
      <c r="E26" s="234" t="s">
        <v>1846</v>
      </c>
      <c r="F26" s="235"/>
      <c r="G26" s="205" t="s">
        <v>6752</v>
      </c>
      <c r="H26" s="180"/>
    </row>
    <row r="27" spans="2:8" ht="16.5" thickBot="1">
      <c r="B27" s="187" t="s">
        <v>6575</v>
      </c>
      <c r="C27" s="188" t="s">
        <v>6576</v>
      </c>
      <c r="D27" s="189" t="s">
        <v>1790</v>
      </c>
      <c r="E27" s="190" t="s">
        <v>1611</v>
      </c>
      <c r="F27" s="191"/>
      <c r="G27" s="193"/>
      <c r="H27" s="180"/>
    </row>
    <row r="28" spans="2:8" ht="20.149999999999999" customHeight="1" thickBot="1">
      <c r="B28" s="177" t="s">
        <v>6208</v>
      </c>
      <c r="C28" s="178"/>
      <c r="D28" s="178"/>
      <c r="E28" s="178"/>
      <c r="F28" s="178"/>
      <c r="G28" s="179"/>
      <c r="H28" s="180"/>
    </row>
    <row r="29" spans="2:8" ht="29">
      <c r="B29" s="181" t="s">
        <v>416</v>
      </c>
      <c r="C29" s="182" t="s">
        <v>6620</v>
      </c>
      <c r="D29" s="183" t="s">
        <v>897</v>
      </c>
      <c r="E29" s="184" t="s">
        <v>898</v>
      </c>
      <c r="F29" s="185"/>
      <c r="G29" s="186" t="s">
        <v>6746</v>
      </c>
      <c r="H29" s="180"/>
    </row>
    <row r="30" spans="2:8" ht="16.5" thickBot="1">
      <c r="B30" s="187" t="s">
        <v>417</v>
      </c>
      <c r="C30" s="188" t="s">
        <v>6622</v>
      </c>
      <c r="D30" s="189" t="s">
        <v>1768</v>
      </c>
      <c r="E30" s="190" t="s">
        <v>1611</v>
      </c>
      <c r="F30" s="191"/>
      <c r="G30" s="193"/>
      <c r="H30" s="180"/>
    </row>
    <row r="31" spans="2:8" ht="20.149999999999999" customHeight="1">
      <c r="B31" s="200"/>
      <c r="C31" s="200"/>
      <c r="D31" s="201"/>
      <c r="E31" s="202"/>
      <c r="F31" s="202"/>
      <c r="G31" s="200"/>
      <c r="H31"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A1:H102"/>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704</v>
      </c>
      <c r="C2" s="168"/>
      <c r="D2" s="168"/>
      <c r="E2" s="168"/>
      <c r="F2" s="168"/>
      <c r="G2" s="169"/>
      <c r="H2" s="170"/>
    </row>
    <row r="3" spans="1:8" ht="13.5" customHeight="1">
      <c r="A3" s="43"/>
      <c r="B3" s="215"/>
      <c r="C3" s="215"/>
      <c r="D3" s="215"/>
      <c r="E3" s="215"/>
      <c r="F3" s="215"/>
      <c r="G3" s="215"/>
      <c r="H3" s="172"/>
    </row>
    <row r="4" spans="1:8">
      <c r="A4" s="43"/>
      <c r="B4" s="39" t="s">
        <v>2680</v>
      </c>
      <c r="C4" s="39"/>
      <c r="D4" s="39"/>
      <c r="E4" s="39"/>
      <c r="F4" s="39"/>
      <c r="G4" s="39"/>
      <c r="H4" s="172"/>
    </row>
    <row r="5" spans="1:8">
      <c r="A5" s="43"/>
      <c r="B5" s="39" t="s">
        <v>2681</v>
      </c>
      <c r="C5" s="39"/>
      <c r="D5" s="39"/>
      <c r="E5" s="39"/>
      <c r="F5" s="39"/>
      <c r="G5" s="39"/>
      <c r="H5" s="172"/>
    </row>
    <row r="6" spans="1:8" ht="13.5" customHeight="1" thickBot="1">
      <c r="A6" s="43"/>
      <c r="B6" s="218"/>
      <c r="C6" s="218"/>
      <c r="D6" s="218"/>
      <c r="E6" s="218"/>
      <c r="F6" s="218"/>
      <c r="G6" s="218"/>
      <c r="H6" s="172"/>
    </row>
    <row r="7" spans="1:8" ht="20.25" customHeight="1" thickBot="1">
      <c r="A7" s="42"/>
      <c r="B7" s="173" t="s">
        <v>442</v>
      </c>
      <c r="C7" s="174" t="s">
        <v>878</v>
      </c>
      <c r="D7" s="174" t="s">
        <v>879</v>
      </c>
      <c r="E7" s="174" t="s">
        <v>880</v>
      </c>
      <c r="F7" s="175" t="s">
        <v>881</v>
      </c>
      <c r="G7" s="176" t="s">
        <v>249</v>
      </c>
      <c r="H7" s="42"/>
    </row>
    <row r="8" spans="1:8" ht="16.5" thickBot="1">
      <c r="B8" s="181" t="s">
        <v>398</v>
      </c>
      <c r="C8" s="182" t="s">
        <v>2682</v>
      </c>
      <c r="D8" s="183" t="s">
        <v>897</v>
      </c>
      <c r="E8" s="184" t="s">
        <v>1436</v>
      </c>
      <c r="F8" s="185" t="s">
        <v>1467</v>
      </c>
      <c r="G8" s="186" t="s">
        <v>1752</v>
      </c>
      <c r="H8" s="180"/>
    </row>
    <row r="9" spans="1:8" s="42" customFormat="1" ht="20.149999999999999" customHeight="1" thickBot="1">
      <c r="A9" s="6"/>
      <c r="B9" s="177" t="s">
        <v>1438</v>
      </c>
      <c r="C9" s="178"/>
      <c r="D9" s="178"/>
      <c r="E9" s="178"/>
      <c r="F9" s="178"/>
      <c r="G9" s="179"/>
      <c r="H9" s="180"/>
    </row>
    <row r="10" spans="1:8" ht="43.5">
      <c r="B10" s="181" t="s">
        <v>2683</v>
      </c>
      <c r="C10" s="182" t="s">
        <v>2684</v>
      </c>
      <c r="D10" s="183" t="s">
        <v>919</v>
      </c>
      <c r="E10" s="184" t="s">
        <v>898</v>
      </c>
      <c r="F10" s="185"/>
      <c r="G10" s="186" t="s">
        <v>2685</v>
      </c>
      <c r="H10" s="180"/>
    </row>
    <row r="11" spans="1:8">
      <c r="B11" s="187" t="s">
        <v>2686</v>
      </c>
      <c r="C11" s="188" t="s">
        <v>2687</v>
      </c>
      <c r="D11" s="189" t="s">
        <v>1753</v>
      </c>
      <c r="E11" s="190" t="s">
        <v>918</v>
      </c>
      <c r="F11" s="191" t="s">
        <v>1467</v>
      </c>
      <c r="G11" s="193" t="s">
        <v>1754</v>
      </c>
      <c r="H11" s="180"/>
    </row>
    <row r="12" spans="1:8" ht="43.5">
      <c r="B12" s="187" t="s">
        <v>2140</v>
      </c>
      <c r="C12" s="188" t="s">
        <v>2688</v>
      </c>
      <c r="D12" s="189" t="s">
        <v>1755</v>
      </c>
      <c r="E12" s="190" t="s">
        <v>1471</v>
      </c>
      <c r="F12" s="191"/>
      <c r="G12" s="193" t="s">
        <v>2689</v>
      </c>
      <c r="H12" s="180"/>
    </row>
    <row r="13" spans="1:8" ht="29">
      <c r="B13" s="187" t="s">
        <v>122</v>
      </c>
      <c r="C13" s="188" t="s">
        <v>2690</v>
      </c>
      <c r="D13" s="189" t="s">
        <v>1055</v>
      </c>
      <c r="E13" s="190" t="s">
        <v>1471</v>
      </c>
      <c r="F13" s="191" t="s">
        <v>1467</v>
      </c>
      <c r="G13" s="193" t="s">
        <v>1168</v>
      </c>
      <c r="H13" s="180"/>
    </row>
    <row r="14" spans="1:8" ht="43.5">
      <c r="B14" s="187" t="s">
        <v>1913</v>
      </c>
      <c r="C14" s="188" t="s">
        <v>2691</v>
      </c>
      <c r="D14" s="189" t="s">
        <v>892</v>
      </c>
      <c r="E14" s="190" t="s">
        <v>918</v>
      </c>
      <c r="F14" s="191"/>
      <c r="G14" s="193" t="s">
        <v>2146</v>
      </c>
      <c r="H14" s="180"/>
    </row>
    <row r="15" spans="1:8" ht="43.5">
      <c r="B15" s="187" t="s">
        <v>123</v>
      </c>
      <c r="C15" s="188" t="s">
        <v>2692</v>
      </c>
      <c r="D15" s="189" t="s">
        <v>917</v>
      </c>
      <c r="E15" s="190" t="s">
        <v>918</v>
      </c>
      <c r="F15" s="191"/>
      <c r="G15" s="193" t="s">
        <v>2148</v>
      </c>
      <c r="H15" s="180"/>
    </row>
    <row r="16" spans="1:8" ht="29">
      <c r="B16" s="187" t="s">
        <v>124</v>
      </c>
      <c r="C16" s="188" t="s">
        <v>2693</v>
      </c>
      <c r="D16" s="189" t="s">
        <v>955</v>
      </c>
      <c r="E16" s="190" t="s">
        <v>918</v>
      </c>
      <c r="F16" s="191"/>
      <c r="G16" s="193" t="s">
        <v>2694</v>
      </c>
      <c r="H16" s="180"/>
    </row>
    <row r="17" spans="1:8" ht="87">
      <c r="B17" s="187" t="s">
        <v>1930</v>
      </c>
      <c r="C17" s="188" t="s">
        <v>2695</v>
      </c>
      <c r="D17" s="189" t="s">
        <v>1756</v>
      </c>
      <c r="E17" s="190" t="s">
        <v>1471</v>
      </c>
      <c r="F17" s="191"/>
      <c r="G17" s="193" t="s">
        <v>2696</v>
      </c>
      <c r="H17" s="180"/>
    </row>
    <row r="18" spans="1:8" ht="58">
      <c r="B18" s="187" t="s">
        <v>1933</v>
      </c>
      <c r="C18" s="188" t="s">
        <v>2697</v>
      </c>
      <c r="D18" s="189" t="s">
        <v>886</v>
      </c>
      <c r="E18" s="190" t="s">
        <v>1471</v>
      </c>
      <c r="F18" s="191"/>
      <c r="G18" s="193" t="s">
        <v>2184</v>
      </c>
      <c r="H18" s="180"/>
    </row>
    <row r="19" spans="1:8" ht="101.5">
      <c r="B19" s="187" t="s">
        <v>354</v>
      </c>
      <c r="C19" s="188" t="s">
        <v>2698</v>
      </c>
      <c r="D19" s="189" t="s">
        <v>1757</v>
      </c>
      <c r="E19" s="190" t="s">
        <v>1471</v>
      </c>
      <c r="F19" s="191"/>
      <c r="G19" s="193" t="s">
        <v>2186</v>
      </c>
      <c r="H19" s="180"/>
    </row>
    <row r="20" spans="1:8" ht="130.5">
      <c r="B20" s="187" t="s">
        <v>91</v>
      </c>
      <c r="C20" s="188" t="s">
        <v>2699</v>
      </c>
      <c r="D20" s="189" t="s">
        <v>1055</v>
      </c>
      <c r="E20" s="190" t="s">
        <v>1471</v>
      </c>
      <c r="F20" s="191"/>
      <c r="G20" s="193" t="s">
        <v>2700</v>
      </c>
      <c r="H20" s="180"/>
    </row>
    <row r="21" spans="1:8">
      <c r="B21" s="187" t="s">
        <v>1963</v>
      </c>
      <c r="C21" s="188" t="s">
        <v>2701</v>
      </c>
      <c r="D21" s="189" t="s">
        <v>1790</v>
      </c>
      <c r="E21" s="190" t="s">
        <v>918</v>
      </c>
      <c r="F21" s="191"/>
      <c r="G21" s="205" t="s">
        <v>1832</v>
      </c>
      <c r="H21" s="180"/>
    </row>
    <row r="22" spans="1:8">
      <c r="B22" s="187" t="s">
        <v>1965</v>
      </c>
      <c r="C22" s="188" t="s">
        <v>2702</v>
      </c>
      <c r="D22" s="189" t="s">
        <v>1790</v>
      </c>
      <c r="E22" s="190" t="s">
        <v>918</v>
      </c>
      <c r="F22" s="191"/>
      <c r="G22" s="206"/>
      <c r="H22" s="180"/>
    </row>
    <row r="23" spans="1:8">
      <c r="B23" s="187" t="s">
        <v>1967</v>
      </c>
      <c r="C23" s="188" t="s">
        <v>2703</v>
      </c>
      <c r="D23" s="189" t="s">
        <v>1790</v>
      </c>
      <c r="E23" s="190" t="s">
        <v>918</v>
      </c>
      <c r="F23" s="191"/>
      <c r="G23" s="230"/>
      <c r="H23" s="180"/>
    </row>
    <row r="24" spans="1:8" ht="16.5" thickBot="1">
      <c r="B24" s="187" t="s">
        <v>577</v>
      </c>
      <c r="C24" s="188" t="s">
        <v>373</v>
      </c>
      <c r="D24" s="189" t="s">
        <v>892</v>
      </c>
      <c r="E24" s="190" t="s">
        <v>973</v>
      </c>
      <c r="F24" s="191"/>
      <c r="G24" s="193"/>
      <c r="H24" s="180"/>
    </row>
    <row r="25" spans="1:8" s="42" customFormat="1" ht="20.149999999999999" customHeight="1" thickBot="1">
      <c r="A25" s="6"/>
      <c r="B25" s="177" t="s">
        <v>1462</v>
      </c>
      <c r="C25" s="178"/>
      <c r="D25" s="178"/>
      <c r="E25" s="178"/>
      <c r="F25" s="178"/>
      <c r="G25" s="179"/>
      <c r="H25" s="180"/>
    </row>
    <row r="26" spans="1:8" ht="29">
      <c r="B26" s="187" t="s">
        <v>2704</v>
      </c>
      <c r="C26" s="188" t="s">
        <v>2705</v>
      </c>
      <c r="D26" s="189">
        <v>1</v>
      </c>
      <c r="E26" s="190" t="s">
        <v>898</v>
      </c>
      <c r="F26" s="191"/>
      <c r="G26" s="193" t="s">
        <v>2706</v>
      </c>
      <c r="H26" s="180"/>
    </row>
    <row r="27" spans="1:8" ht="58">
      <c r="B27" s="187" t="s">
        <v>2707</v>
      </c>
      <c r="C27" s="188" t="s">
        <v>2708</v>
      </c>
      <c r="D27" s="189">
        <v>1</v>
      </c>
      <c r="E27" s="190" t="s">
        <v>898</v>
      </c>
      <c r="F27" s="191" t="s">
        <v>2709</v>
      </c>
      <c r="G27" s="193" t="s">
        <v>2710</v>
      </c>
      <c r="H27" s="180"/>
    </row>
    <row r="28" spans="1:8" ht="58">
      <c r="B28" s="187" t="s">
        <v>2711</v>
      </c>
      <c r="C28" s="188" t="s">
        <v>2712</v>
      </c>
      <c r="D28" s="189" t="s">
        <v>1755</v>
      </c>
      <c r="E28" s="190" t="s">
        <v>1471</v>
      </c>
      <c r="F28" s="191" t="s">
        <v>2709</v>
      </c>
      <c r="G28" s="193" t="s">
        <v>2713</v>
      </c>
      <c r="H28" s="180"/>
    </row>
    <row r="29" spans="1:8">
      <c r="B29" s="187" t="s">
        <v>2714</v>
      </c>
      <c r="C29" s="188" t="s">
        <v>2715</v>
      </c>
      <c r="D29" s="189" t="s">
        <v>1753</v>
      </c>
      <c r="E29" s="190" t="s">
        <v>918</v>
      </c>
      <c r="F29" s="191"/>
      <c r="G29" s="205" t="s">
        <v>2532</v>
      </c>
      <c r="H29" s="180"/>
    </row>
    <row r="30" spans="1:8">
      <c r="B30" s="187" t="s">
        <v>2716</v>
      </c>
      <c r="C30" s="188" t="s">
        <v>2717</v>
      </c>
      <c r="D30" s="189" t="s">
        <v>1055</v>
      </c>
      <c r="E30" s="190" t="s">
        <v>1471</v>
      </c>
      <c r="F30" s="191"/>
      <c r="G30" s="206"/>
      <c r="H30" s="180"/>
    </row>
    <row r="31" spans="1:8">
      <c r="B31" s="187" t="s">
        <v>2718</v>
      </c>
      <c r="C31" s="188" t="s">
        <v>2719</v>
      </c>
      <c r="D31" s="189" t="s">
        <v>1756</v>
      </c>
      <c r="E31" s="190" t="s">
        <v>1471</v>
      </c>
      <c r="F31" s="191"/>
      <c r="G31" s="206"/>
      <c r="H31" s="180"/>
    </row>
    <row r="32" spans="1:8">
      <c r="B32" s="187" t="s">
        <v>2720</v>
      </c>
      <c r="C32" s="188" t="s">
        <v>2721</v>
      </c>
      <c r="D32" s="189">
        <v>50</v>
      </c>
      <c r="E32" s="190" t="s">
        <v>1471</v>
      </c>
      <c r="F32" s="191"/>
      <c r="G32" s="206"/>
      <c r="H32" s="180"/>
    </row>
    <row r="33" spans="2:8">
      <c r="B33" s="187" t="s">
        <v>2723</v>
      </c>
      <c r="C33" s="188" t="s">
        <v>2724</v>
      </c>
      <c r="D33" s="189" t="s">
        <v>2722</v>
      </c>
      <c r="E33" s="190" t="s">
        <v>898</v>
      </c>
      <c r="F33" s="191"/>
      <c r="G33" s="230"/>
      <c r="H33" s="180"/>
    </row>
    <row r="34" spans="2:8" ht="43.5">
      <c r="B34" s="187" t="s">
        <v>2725</v>
      </c>
      <c r="C34" s="188" t="s">
        <v>2726</v>
      </c>
      <c r="D34" s="189" t="s">
        <v>2722</v>
      </c>
      <c r="E34" s="190" t="s">
        <v>898</v>
      </c>
      <c r="F34" s="192" t="s">
        <v>1750</v>
      </c>
      <c r="G34" s="193" t="s">
        <v>2727</v>
      </c>
      <c r="H34" s="180"/>
    </row>
    <row r="35" spans="2:8" ht="72.5">
      <c r="B35" s="187" t="s">
        <v>1997</v>
      </c>
      <c r="C35" s="188" t="s">
        <v>2728</v>
      </c>
      <c r="D35" s="189" t="s">
        <v>897</v>
      </c>
      <c r="E35" s="190" t="s">
        <v>898</v>
      </c>
      <c r="F35" s="191"/>
      <c r="G35" s="193" t="s">
        <v>2729</v>
      </c>
      <c r="H35" s="180"/>
    </row>
    <row r="36" spans="2:8" ht="87">
      <c r="B36" s="187" t="s">
        <v>1469</v>
      </c>
      <c r="C36" s="188" t="s">
        <v>2730</v>
      </c>
      <c r="D36" s="189" t="s">
        <v>961</v>
      </c>
      <c r="E36" s="190" t="s">
        <v>1471</v>
      </c>
      <c r="F36" s="191" t="s">
        <v>2709</v>
      </c>
      <c r="G36" s="193" t="s">
        <v>2731</v>
      </c>
      <c r="H36" s="180"/>
    </row>
    <row r="37" spans="2:8" ht="29">
      <c r="B37" s="187" t="s">
        <v>1474</v>
      </c>
      <c r="C37" s="188" t="s">
        <v>2732</v>
      </c>
      <c r="D37" s="189" t="s">
        <v>892</v>
      </c>
      <c r="E37" s="190" t="s">
        <v>918</v>
      </c>
      <c r="F37" s="191"/>
      <c r="G37" s="193" t="s">
        <v>2733</v>
      </c>
      <c r="H37" s="180"/>
    </row>
    <row r="38" spans="2:8" ht="58">
      <c r="B38" s="187" t="s">
        <v>1477</v>
      </c>
      <c r="C38" s="188" t="s">
        <v>2734</v>
      </c>
      <c r="D38" s="189" t="s">
        <v>917</v>
      </c>
      <c r="E38" s="190" t="s">
        <v>918</v>
      </c>
      <c r="F38" s="191"/>
      <c r="G38" s="193" t="s">
        <v>2735</v>
      </c>
      <c r="H38" s="180"/>
    </row>
    <row r="39" spans="2:8" ht="58">
      <c r="B39" s="187" t="s">
        <v>1481</v>
      </c>
      <c r="C39" s="188" t="s">
        <v>2736</v>
      </c>
      <c r="D39" s="189" t="s">
        <v>917</v>
      </c>
      <c r="E39" s="190" t="s">
        <v>918</v>
      </c>
      <c r="F39" s="191"/>
      <c r="G39" s="193" t="s">
        <v>2737</v>
      </c>
      <c r="H39" s="180"/>
    </row>
    <row r="40" spans="2:8" ht="130.5">
      <c r="B40" s="187" t="s">
        <v>2738</v>
      </c>
      <c r="C40" s="188" t="s">
        <v>2739</v>
      </c>
      <c r="D40" s="189" t="s">
        <v>897</v>
      </c>
      <c r="E40" s="190" t="s">
        <v>1802</v>
      </c>
      <c r="F40" s="191"/>
      <c r="G40" s="193" t="s">
        <v>2740</v>
      </c>
      <c r="H40" s="180"/>
    </row>
    <row r="41" spans="2:8" ht="116">
      <c r="B41" s="187" t="s">
        <v>64</v>
      </c>
      <c r="C41" s="188" t="s">
        <v>2741</v>
      </c>
      <c r="D41" s="189" t="s">
        <v>961</v>
      </c>
      <c r="E41" s="190" t="s">
        <v>2671</v>
      </c>
      <c r="F41" s="191"/>
      <c r="G41" s="193" t="s">
        <v>2742</v>
      </c>
      <c r="H41" s="180"/>
    </row>
    <row r="42" spans="2:8" ht="101.5">
      <c r="B42" s="187" t="s">
        <v>2743</v>
      </c>
      <c r="C42" s="188" t="s">
        <v>2744</v>
      </c>
      <c r="D42" s="189" t="s">
        <v>927</v>
      </c>
      <c r="E42" s="190" t="s">
        <v>2671</v>
      </c>
      <c r="F42" s="191"/>
      <c r="G42" s="193" t="s">
        <v>2745</v>
      </c>
      <c r="H42" s="180"/>
    </row>
    <row r="43" spans="2:8">
      <c r="B43" s="187" t="s">
        <v>2017</v>
      </c>
      <c r="C43" s="188" t="s">
        <v>2746</v>
      </c>
      <c r="D43" s="189" t="s">
        <v>1060</v>
      </c>
      <c r="E43" s="190" t="s">
        <v>918</v>
      </c>
      <c r="F43" s="191"/>
      <c r="G43" s="193" t="s">
        <v>1832</v>
      </c>
      <c r="H43" s="180"/>
    </row>
    <row r="44" spans="2:8" ht="87">
      <c r="B44" s="187" t="s">
        <v>911</v>
      </c>
      <c r="C44" s="188" t="s">
        <v>2747</v>
      </c>
      <c r="D44" s="189" t="s">
        <v>886</v>
      </c>
      <c r="E44" s="190" t="s">
        <v>913</v>
      </c>
      <c r="F44" s="191"/>
      <c r="G44" s="193" t="s">
        <v>2748</v>
      </c>
      <c r="H44" s="180"/>
    </row>
    <row r="45" spans="2:8" ht="87">
      <c r="B45" s="187" t="s">
        <v>2749</v>
      </c>
      <c r="C45" s="188" t="s">
        <v>2750</v>
      </c>
      <c r="D45" s="189" t="s">
        <v>1490</v>
      </c>
      <c r="E45" s="190" t="s">
        <v>1418</v>
      </c>
      <c r="F45" s="191"/>
      <c r="G45" s="193" t="s">
        <v>2751</v>
      </c>
      <c r="H45" s="180"/>
    </row>
    <row r="46" spans="2:8" ht="72.5">
      <c r="B46" s="187" t="s">
        <v>1494</v>
      </c>
      <c r="C46" s="188" t="s">
        <v>2752</v>
      </c>
      <c r="D46" s="189" t="s">
        <v>993</v>
      </c>
      <c r="E46" s="190" t="s">
        <v>898</v>
      </c>
      <c r="F46" s="191"/>
      <c r="G46" s="193" t="s">
        <v>2753</v>
      </c>
      <c r="H46" s="180"/>
    </row>
    <row r="47" spans="2:8" ht="72.5">
      <c r="B47" s="187" t="s">
        <v>1497</v>
      </c>
      <c r="C47" s="188" t="s">
        <v>2754</v>
      </c>
      <c r="D47" s="189" t="s">
        <v>993</v>
      </c>
      <c r="E47" s="190" t="s">
        <v>898</v>
      </c>
      <c r="F47" s="191"/>
      <c r="G47" s="193" t="s">
        <v>2755</v>
      </c>
      <c r="H47" s="180"/>
    </row>
    <row r="48" spans="2:8" ht="43.5">
      <c r="B48" s="187" t="s">
        <v>1500</v>
      </c>
      <c r="C48" s="188" t="s">
        <v>2756</v>
      </c>
      <c r="D48" s="189" t="s">
        <v>993</v>
      </c>
      <c r="E48" s="190" t="s">
        <v>898</v>
      </c>
      <c r="F48" s="191"/>
      <c r="G48" s="193" t="s">
        <v>2757</v>
      </c>
      <c r="H48" s="180"/>
    </row>
    <row r="49" spans="2:8" ht="101.5">
      <c r="B49" s="187" t="s">
        <v>1506</v>
      </c>
      <c r="C49" s="188" t="s">
        <v>2758</v>
      </c>
      <c r="D49" s="189" t="s">
        <v>1508</v>
      </c>
      <c r="E49" s="190" t="s">
        <v>1177</v>
      </c>
      <c r="F49" s="191"/>
      <c r="G49" s="193" t="s">
        <v>2759</v>
      </c>
      <c r="H49" s="180"/>
    </row>
    <row r="50" spans="2:8" ht="101.5">
      <c r="B50" s="187" t="s">
        <v>1510</v>
      </c>
      <c r="C50" s="188" t="s">
        <v>2760</v>
      </c>
      <c r="D50" s="189" t="s">
        <v>1508</v>
      </c>
      <c r="E50" s="190" t="s">
        <v>1177</v>
      </c>
      <c r="F50" s="191"/>
      <c r="G50" s="193" t="s">
        <v>2761</v>
      </c>
      <c r="H50" s="180"/>
    </row>
    <row r="51" spans="2:8" ht="101.5">
      <c r="B51" s="187" t="s">
        <v>1513</v>
      </c>
      <c r="C51" s="188" t="s">
        <v>2762</v>
      </c>
      <c r="D51" s="189" t="s">
        <v>1508</v>
      </c>
      <c r="E51" s="190" t="s">
        <v>1177</v>
      </c>
      <c r="F51" s="191"/>
      <c r="G51" s="193" t="s">
        <v>2763</v>
      </c>
      <c r="H51" s="180"/>
    </row>
    <row r="52" spans="2:8" ht="101.5">
      <c r="B52" s="187" t="s">
        <v>1516</v>
      </c>
      <c r="C52" s="188" t="s">
        <v>2764</v>
      </c>
      <c r="D52" s="189" t="s">
        <v>1508</v>
      </c>
      <c r="E52" s="190" t="s">
        <v>1177</v>
      </c>
      <c r="F52" s="191"/>
      <c r="G52" s="193" t="s">
        <v>2765</v>
      </c>
      <c r="H52" s="180"/>
    </row>
    <row r="53" spans="2:8" ht="101.5">
      <c r="B53" s="187" t="s">
        <v>1519</v>
      </c>
      <c r="C53" s="188" t="s">
        <v>2766</v>
      </c>
      <c r="D53" s="189" t="s">
        <v>1508</v>
      </c>
      <c r="E53" s="190" t="s">
        <v>1177</v>
      </c>
      <c r="F53" s="191"/>
      <c r="G53" s="193" t="s">
        <v>2767</v>
      </c>
      <c r="H53" s="180"/>
    </row>
    <row r="54" spans="2:8" ht="101.5">
      <c r="B54" s="187" t="s">
        <v>1522</v>
      </c>
      <c r="C54" s="188" t="s">
        <v>2768</v>
      </c>
      <c r="D54" s="189" t="s">
        <v>1111</v>
      </c>
      <c r="E54" s="190" t="s">
        <v>898</v>
      </c>
      <c r="F54" s="191"/>
      <c r="G54" s="193" t="s">
        <v>2769</v>
      </c>
      <c r="H54" s="180"/>
    </row>
    <row r="55" spans="2:8" ht="29">
      <c r="B55" s="187" t="s">
        <v>1525</v>
      </c>
      <c r="C55" s="188" t="s">
        <v>2770</v>
      </c>
      <c r="D55" s="189" t="s">
        <v>1058</v>
      </c>
      <c r="E55" s="190" t="s">
        <v>898</v>
      </c>
      <c r="F55" s="191"/>
      <c r="G55" s="193" t="s">
        <v>2771</v>
      </c>
      <c r="H55" s="180"/>
    </row>
    <row r="56" spans="2:8">
      <c r="B56" s="187" t="s">
        <v>249</v>
      </c>
      <c r="C56" s="188" t="s">
        <v>2772</v>
      </c>
      <c r="D56" s="189" t="s">
        <v>917</v>
      </c>
      <c r="E56" s="190" t="s">
        <v>918</v>
      </c>
      <c r="F56" s="191"/>
      <c r="G56" s="193" t="s">
        <v>1832</v>
      </c>
      <c r="H56" s="180"/>
    </row>
    <row r="57" spans="2:8" ht="72.5">
      <c r="B57" s="187" t="s">
        <v>2072</v>
      </c>
      <c r="C57" s="188" t="s">
        <v>2773</v>
      </c>
      <c r="D57" s="189" t="s">
        <v>919</v>
      </c>
      <c r="E57" s="190" t="s">
        <v>1922</v>
      </c>
      <c r="F57" s="191"/>
      <c r="G57" s="193" t="s">
        <v>2774</v>
      </c>
      <c r="H57" s="180"/>
    </row>
    <row r="58" spans="2:8" ht="101.5">
      <c r="B58" s="187" t="s">
        <v>2075</v>
      </c>
      <c r="C58" s="188" t="s">
        <v>2775</v>
      </c>
      <c r="D58" s="189" t="s">
        <v>919</v>
      </c>
      <c r="E58" s="190" t="s">
        <v>1922</v>
      </c>
      <c r="F58" s="191"/>
      <c r="G58" s="193" t="s">
        <v>2776</v>
      </c>
      <c r="H58" s="180"/>
    </row>
    <row r="59" spans="2:8" ht="101.5">
      <c r="B59" s="187" t="s">
        <v>2077</v>
      </c>
      <c r="C59" s="188" t="s">
        <v>2777</v>
      </c>
      <c r="D59" s="189" t="s">
        <v>919</v>
      </c>
      <c r="E59" s="190" t="s">
        <v>1922</v>
      </c>
      <c r="F59" s="191"/>
      <c r="G59" s="193" t="s">
        <v>2778</v>
      </c>
      <c r="H59" s="180"/>
    </row>
    <row r="60" spans="2:8" ht="58">
      <c r="B60" s="187" t="s">
        <v>2079</v>
      </c>
      <c r="C60" s="188" t="s">
        <v>2779</v>
      </c>
      <c r="D60" s="189" t="s">
        <v>919</v>
      </c>
      <c r="E60" s="190" t="s">
        <v>898</v>
      </c>
      <c r="F60" s="191"/>
      <c r="G60" s="193" t="s">
        <v>2780</v>
      </c>
      <c r="H60" s="180"/>
    </row>
    <row r="61" spans="2:8" ht="87">
      <c r="B61" s="187" t="s">
        <v>2081</v>
      </c>
      <c r="C61" s="188" t="s">
        <v>2781</v>
      </c>
      <c r="D61" s="189" t="s">
        <v>919</v>
      </c>
      <c r="E61" s="190" t="s">
        <v>1177</v>
      </c>
      <c r="F61" s="191"/>
      <c r="G61" s="193" t="s">
        <v>2782</v>
      </c>
      <c r="H61" s="180"/>
    </row>
    <row r="62" spans="2:8" ht="87">
      <c r="B62" s="187" t="s">
        <v>2083</v>
      </c>
      <c r="C62" s="188" t="s">
        <v>2783</v>
      </c>
      <c r="D62" s="189" t="s">
        <v>919</v>
      </c>
      <c r="E62" s="190" t="s">
        <v>1177</v>
      </c>
      <c r="F62" s="191"/>
      <c r="G62" s="193" t="s">
        <v>2784</v>
      </c>
      <c r="H62" s="180"/>
    </row>
    <row r="63" spans="2:8" ht="87">
      <c r="B63" s="187" t="s">
        <v>2085</v>
      </c>
      <c r="C63" s="188" t="s">
        <v>2785</v>
      </c>
      <c r="D63" s="189" t="s">
        <v>919</v>
      </c>
      <c r="E63" s="190" t="s">
        <v>1177</v>
      </c>
      <c r="F63" s="191"/>
      <c r="G63" s="193" t="s">
        <v>2786</v>
      </c>
      <c r="H63" s="180"/>
    </row>
    <row r="64" spans="2:8" ht="87">
      <c r="B64" s="187" t="s">
        <v>2087</v>
      </c>
      <c r="C64" s="188" t="s">
        <v>2787</v>
      </c>
      <c r="D64" s="189" t="s">
        <v>919</v>
      </c>
      <c r="E64" s="190" t="s">
        <v>1177</v>
      </c>
      <c r="F64" s="191"/>
      <c r="G64" s="193" t="s">
        <v>2788</v>
      </c>
      <c r="H64" s="180"/>
    </row>
    <row r="65" spans="1:8" ht="87">
      <c r="B65" s="187" t="s">
        <v>2089</v>
      </c>
      <c r="C65" s="188" t="s">
        <v>2789</v>
      </c>
      <c r="D65" s="189" t="s">
        <v>919</v>
      </c>
      <c r="E65" s="190" t="s">
        <v>1177</v>
      </c>
      <c r="F65" s="191"/>
      <c r="G65" s="193" t="s">
        <v>2790</v>
      </c>
      <c r="H65" s="180"/>
    </row>
    <row r="66" spans="1:8" ht="58">
      <c r="B66" s="187" t="s">
        <v>2091</v>
      </c>
      <c r="C66" s="188" t="s">
        <v>2791</v>
      </c>
      <c r="D66" s="189" t="s">
        <v>919</v>
      </c>
      <c r="E66" s="190" t="s">
        <v>898</v>
      </c>
      <c r="F66" s="191"/>
      <c r="G66" s="193" t="s">
        <v>2792</v>
      </c>
      <c r="H66" s="180"/>
    </row>
    <row r="67" spans="1:8">
      <c r="B67" s="187" t="s">
        <v>69</v>
      </c>
      <c r="C67" s="188" t="s">
        <v>374</v>
      </c>
      <c r="D67" s="189">
        <v>14</v>
      </c>
      <c r="E67" s="190" t="s">
        <v>2793</v>
      </c>
      <c r="F67" s="191"/>
      <c r="G67" s="205" t="s">
        <v>2794</v>
      </c>
      <c r="H67" s="180"/>
    </row>
    <row r="68" spans="1:8" ht="16.5" thickBot="1">
      <c r="B68" s="194" t="s">
        <v>67</v>
      </c>
      <c r="C68" s="195" t="s">
        <v>375</v>
      </c>
      <c r="D68" s="196">
        <v>6</v>
      </c>
      <c r="E68" s="197" t="s">
        <v>2795</v>
      </c>
      <c r="F68" s="198"/>
      <c r="G68" s="207"/>
      <c r="H68" s="180"/>
    </row>
    <row r="69" spans="1:8" ht="20.149999999999999" customHeight="1" thickBot="1">
      <c r="B69" s="177" t="s">
        <v>1766</v>
      </c>
      <c r="C69" s="178"/>
      <c r="D69" s="178"/>
      <c r="E69" s="178"/>
      <c r="F69" s="178"/>
      <c r="G69" s="179"/>
      <c r="H69" s="180"/>
    </row>
    <row r="70" spans="1:8" ht="29">
      <c r="B70" s="181" t="s">
        <v>416</v>
      </c>
      <c r="C70" s="182" t="s">
        <v>2796</v>
      </c>
      <c r="D70" s="183" t="s">
        <v>897</v>
      </c>
      <c r="E70" s="184" t="s">
        <v>898</v>
      </c>
      <c r="F70" s="185"/>
      <c r="G70" s="186" t="s">
        <v>1798</v>
      </c>
      <c r="H70" s="180"/>
    </row>
    <row r="71" spans="1:8" ht="16.5" thickBot="1">
      <c r="B71" s="187" t="s">
        <v>417</v>
      </c>
      <c r="C71" s="188" t="s">
        <v>2797</v>
      </c>
      <c r="D71" s="189" t="s">
        <v>1768</v>
      </c>
      <c r="E71" s="190" t="s">
        <v>918</v>
      </c>
      <c r="F71" s="191"/>
      <c r="G71" s="193"/>
      <c r="H71" s="180"/>
    </row>
    <row r="72" spans="1:8">
      <c r="A72" s="217"/>
      <c r="B72" s="239"/>
      <c r="C72" s="240"/>
      <c r="D72" s="241"/>
      <c r="E72" s="203"/>
      <c r="F72" s="203"/>
      <c r="G72" s="243"/>
      <c r="H72" s="244"/>
    </row>
    <row r="73" spans="1:8" ht="16.5" thickBot="1">
      <c r="A73" s="217"/>
      <c r="B73" s="245"/>
      <c r="C73" s="246"/>
      <c r="D73" s="247"/>
      <c r="E73" s="248"/>
      <c r="F73" s="248"/>
      <c r="G73" s="250"/>
      <c r="H73" s="244"/>
    </row>
    <row r="74" spans="1:8" ht="17.5">
      <c r="B74" s="294" t="s">
        <v>2798</v>
      </c>
      <c r="C74" s="295"/>
      <c r="D74" s="295"/>
      <c r="E74" s="295"/>
      <c r="F74" s="295"/>
      <c r="G74" s="296"/>
      <c r="H74" s="180"/>
    </row>
    <row r="75" spans="1:8">
      <c r="B75" s="297" t="s">
        <v>2799</v>
      </c>
      <c r="C75" s="298"/>
      <c r="D75" s="298"/>
      <c r="E75" s="298"/>
      <c r="F75" s="298"/>
      <c r="G75" s="299"/>
      <c r="H75" s="180"/>
    </row>
    <row r="76" spans="1:8">
      <c r="B76" s="297" t="s">
        <v>2800</v>
      </c>
      <c r="C76" s="298"/>
      <c r="D76" s="298"/>
      <c r="E76" s="298"/>
      <c r="F76" s="298"/>
      <c r="G76" s="299"/>
      <c r="H76" s="180"/>
    </row>
    <row r="77" spans="1:8">
      <c r="B77" s="297" t="s">
        <v>2801</v>
      </c>
      <c r="C77" s="298"/>
      <c r="D77" s="298"/>
      <c r="E77" s="298"/>
      <c r="F77" s="298"/>
      <c r="G77" s="299"/>
      <c r="H77" s="180"/>
    </row>
    <row r="78" spans="1:8">
      <c r="B78" s="297" t="s">
        <v>2802</v>
      </c>
      <c r="C78" s="298"/>
      <c r="D78" s="298"/>
      <c r="E78" s="298"/>
      <c r="F78" s="298"/>
      <c r="G78" s="299"/>
      <c r="H78" s="180"/>
    </row>
    <row r="79" spans="1:8">
      <c r="B79" s="297"/>
      <c r="C79" s="298"/>
      <c r="D79" s="298"/>
      <c r="E79" s="298"/>
      <c r="F79" s="298"/>
      <c r="G79" s="299"/>
      <c r="H79" s="180"/>
    </row>
    <row r="80" spans="1:8">
      <c r="B80" s="297" t="s">
        <v>1883</v>
      </c>
      <c r="C80" s="298"/>
      <c r="D80" s="298"/>
      <c r="E80" s="298"/>
      <c r="F80" s="298"/>
      <c r="G80" s="299"/>
      <c r="H80" s="180"/>
    </row>
    <row r="81" spans="2:8">
      <c r="B81" s="297" t="s">
        <v>1884</v>
      </c>
      <c r="C81" s="298"/>
      <c r="D81" s="298"/>
      <c r="E81" s="298"/>
      <c r="F81" s="298"/>
      <c r="G81" s="299"/>
      <c r="H81" s="180"/>
    </row>
    <row r="82" spans="2:8">
      <c r="B82" s="297" t="s">
        <v>1885</v>
      </c>
      <c r="C82" s="298"/>
      <c r="D82" s="298" t="s">
        <v>2663</v>
      </c>
      <c r="E82" s="298"/>
      <c r="F82" s="298"/>
      <c r="G82" s="299"/>
      <c r="H82" s="180"/>
    </row>
    <row r="83" spans="2:8">
      <c r="B83" s="297" t="s">
        <v>1886</v>
      </c>
      <c r="C83" s="298"/>
      <c r="D83" s="298" t="s">
        <v>1887</v>
      </c>
      <c r="E83" s="298"/>
      <c r="F83" s="298"/>
      <c r="G83" s="299"/>
      <c r="H83" s="180"/>
    </row>
    <row r="84" spans="2:8">
      <c r="B84" s="297" t="s">
        <v>1888</v>
      </c>
      <c r="C84" s="298"/>
      <c r="D84" s="298"/>
      <c r="E84" s="298"/>
      <c r="F84" s="298"/>
      <c r="G84" s="299"/>
      <c r="H84" s="180"/>
    </row>
    <row r="85" spans="2:8">
      <c r="B85" s="297" t="s">
        <v>2664</v>
      </c>
      <c r="C85" s="298"/>
      <c r="D85" s="298"/>
      <c r="E85" s="298"/>
      <c r="F85" s="298"/>
      <c r="G85" s="299"/>
      <c r="H85" s="180"/>
    </row>
    <row r="86" spans="2:8">
      <c r="B86" s="297" t="s">
        <v>1890</v>
      </c>
      <c r="C86" s="298"/>
      <c r="D86" s="298"/>
      <c r="E86" s="298"/>
      <c r="F86" s="298"/>
      <c r="G86" s="299"/>
      <c r="H86" s="180"/>
    </row>
    <row r="87" spans="2:8">
      <c r="B87" s="297" t="s">
        <v>1891</v>
      </c>
      <c r="C87" s="298"/>
      <c r="D87" s="298"/>
      <c r="E87" s="298"/>
      <c r="F87" s="298"/>
      <c r="G87" s="299"/>
      <c r="H87" s="180"/>
    </row>
    <row r="88" spans="2:8">
      <c r="B88" s="297" t="s">
        <v>1892</v>
      </c>
      <c r="C88" s="298"/>
      <c r="D88" s="298"/>
      <c r="E88" s="298"/>
      <c r="F88" s="298"/>
      <c r="G88" s="299"/>
      <c r="H88" s="180"/>
    </row>
    <row r="89" spans="2:8">
      <c r="B89" s="297" t="s">
        <v>2803</v>
      </c>
      <c r="C89" s="298"/>
      <c r="D89" s="298" t="s">
        <v>2804</v>
      </c>
      <c r="E89" s="298"/>
      <c r="F89" s="298"/>
      <c r="G89" s="299"/>
      <c r="H89" s="180"/>
    </row>
    <row r="90" spans="2:8">
      <c r="B90" s="297"/>
      <c r="C90" s="298"/>
      <c r="D90" s="298"/>
      <c r="E90" s="298"/>
      <c r="F90" s="298"/>
      <c r="G90" s="299"/>
      <c r="H90" s="180"/>
    </row>
    <row r="91" spans="2:8">
      <c r="B91" s="297" t="s">
        <v>1894</v>
      </c>
      <c r="C91" s="298"/>
      <c r="D91" s="298"/>
      <c r="E91" s="298"/>
      <c r="F91" s="298"/>
      <c r="G91" s="299"/>
      <c r="H91" s="180"/>
    </row>
    <row r="92" spans="2:8">
      <c r="B92" s="297" t="s">
        <v>1895</v>
      </c>
      <c r="C92" s="298"/>
      <c r="D92" s="298"/>
      <c r="E92" s="298"/>
      <c r="F92" s="298"/>
      <c r="G92" s="299"/>
      <c r="H92" s="180"/>
    </row>
    <row r="93" spans="2:8">
      <c r="B93" s="297" t="s">
        <v>2666</v>
      </c>
      <c r="C93" s="298"/>
      <c r="D93" s="298"/>
      <c r="E93" s="298"/>
      <c r="F93" s="298"/>
      <c r="G93" s="299"/>
      <c r="H93" s="180"/>
    </row>
    <row r="94" spans="2:8">
      <c r="B94" s="297" t="s">
        <v>2805</v>
      </c>
      <c r="C94" s="298"/>
      <c r="D94" s="298"/>
      <c r="E94" s="298"/>
      <c r="F94" s="298"/>
      <c r="G94" s="299"/>
      <c r="H94" s="180"/>
    </row>
    <row r="95" spans="2:8">
      <c r="B95" s="297"/>
      <c r="C95" s="298"/>
      <c r="D95" s="298"/>
      <c r="E95" s="298"/>
      <c r="F95" s="298"/>
      <c r="G95" s="299"/>
      <c r="H95" s="180"/>
    </row>
    <row r="96" spans="2:8">
      <c r="B96" s="297" t="s">
        <v>1897</v>
      </c>
      <c r="C96" s="298"/>
      <c r="D96" s="298"/>
      <c r="E96" s="298"/>
      <c r="F96" s="298"/>
      <c r="G96" s="299"/>
      <c r="H96" s="180"/>
    </row>
    <row r="97" spans="2:8">
      <c r="B97" s="297" t="s">
        <v>2806</v>
      </c>
      <c r="C97" s="298"/>
      <c r="D97" s="298"/>
      <c r="E97" s="298"/>
      <c r="F97" s="298"/>
      <c r="G97" s="299"/>
      <c r="H97" s="180"/>
    </row>
    <row r="98" spans="2:8">
      <c r="B98" s="297" t="s">
        <v>2807</v>
      </c>
      <c r="C98" s="298"/>
      <c r="D98" s="298"/>
      <c r="E98" s="298"/>
      <c r="F98" s="298"/>
      <c r="G98" s="299"/>
      <c r="H98" s="180"/>
    </row>
    <row r="99" spans="2:8">
      <c r="B99" s="297" t="s">
        <v>2808</v>
      </c>
      <c r="C99" s="298"/>
      <c r="D99" s="298"/>
      <c r="E99" s="298"/>
      <c r="F99" s="298"/>
      <c r="G99" s="299"/>
      <c r="H99" s="180"/>
    </row>
    <row r="100" spans="2:8">
      <c r="B100" s="297" t="s">
        <v>2809</v>
      </c>
      <c r="C100" s="298"/>
      <c r="D100" s="298"/>
      <c r="E100" s="298"/>
      <c r="F100" s="298"/>
      <c r="G100" s="299"/>
      <c r="H100" s="180"/>
    </row>
    <row r="101" spans="2:8" ht="16.5" thickBot="1">
      <c r="B101" s="317"/>
      <c r="C101" s="246"/>
      <c r="D101" s="247"/>
      <c r="E101" s="248"/>
      <c r="F101" s="248"/>
      <c r="G101" s="273"/>
      <c r="H101" s="180"/>
    </row>
    <row r="102" spans="2:8" ht="20.149999999999999" customHeight="1">
      <c r="B102" s="200"/>
      <c r="C102" s="200"/>
      <c r="D102" s="201"/>
      <c r="E102" s="202"/>
      <c r="F102" s="202"/>
      <c r="G102" s="200"/>
      <c r="H102"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A1:H103"/>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318" t="s">
        <v>705</v>
      </c>
      <c r="C2" s="319"/>
      <c r="D2" s="319"/>
      <c r="E2" s="319"/>
      <c r="F2" s="319"/>
      <c r="G2" s="320"/>
      <c r="H2" s="170"/>
    </row>
    <row r="3" spans="1:8" ht="13.5" customHeight="1">
      <c r="A3" s="43"/>
      <c r="B3" s="215"/>
      <c r="C3" s="215"/>
      <c r="D3" s="215"/>
      <c r="E3" s="215"/>
      <c r="F3" s="215"/>
      <c r="G3" s="215"/>
      <c r="H3" s="172"/>
    </row>
    <row r="4" spans="1:8">
      <c r="A4" s="43"/>
      <c r="B4" s="39" t="s">
        <v>2810</v>
      </c>
      <c r="C4" s="39"/>
      <c r="D4" s="39"/>
      <c r="E4" s="39"/>
      <c r="F4" s="39"/>
      <c r="G4" s="39"/>
      <c r="H4" s="172"/>
    </row>
    <row r="5" spans="1:8">
      <c r="A5" s="43"/>
      <c r="B5" s="39" t="s">
        <v>1811</v>
      </c>
      <c r="C5" s="39"/>
      <c r="D5" s="39"/>
      <c r="E5" s="39"/>
      <c r="F5" s="39"/>
      <c r="G5" s="39"/>
      <c r="H5" s="172"/>
    </row>
    <row r="6" spans="1:8" ht="13.5" customHeight="1" thickBot="1">
      <c r="A6" s="43"/>
      <c r="B6" s="218"/>
      <c r="C6" s="218"/>
      <c r="D6" s="218"/>
      <c r="E6" s="218"/>
      <c r="F6" s="218"/>
      <c r="G6" s="218"/>
      <c r="H6" s="172"/>
    </row>
    <row r="7" spans="1:8" ht="20.25" customHeight="1" thickBot="1">
      <c r="A7" s="42"/>
      <c r="B7" s="173" t="s">
        <v>442</v>
      </c>
      <c r="C7" s="174" t="s">
        <v>878</v>
      </c>
      <c r="D7" s="174" t="s">
        <v>879</v>
      </c>
      <c r="E7" s="174" t="s">
        <v>880</v>
      </c>
      <c r="F7" s="175" t="s">
        <v>881</v>
      </c>
      <c r="G7" s="176" t="s">
        <v>249</v>
      </c>
      <c r="H7" s="42"/>
    </row>
    <row r="8" spans="1:8" ht="16.5" thickBot="1">
      <c r="B8" s="181" t="s">
        <v>398</v>
      </c>
      <c r="C8" s="182" t="s">
        <v>2811</v>
      </c>
      <c r="D8" s="183" t="s">
        <v>897</v>
      </c>
      <c r="E8" s="184" t="s">
        <v>1436</v>
      </c>
      <c r="F8" s="185" t="s">
        <v>1467</v>
      </c>
      <c r="G8" s="186" t="s">
        <v>1752</v>
      </c>
      <c r="H8" s="180"/>
    </row>
    <row r="9" spans="1:8" s="42" customFormat="1" ht="20.149999999999999" customHeight="1" thickBot="1">
      <c r="A9" s="6"/>
      <c r="B9" s="177" t="s">
        <v>1438</v>
      </c>
      <c r="C9" s="178"/>
      <c r="D9" s="178"/>
      <c r="E9" s="178"/>
      <c r="F9" s="178"/>
      <c r="G9" s="179"/>
      <c r="H9" s="180"/>
    </row>
    <row r="10" spans="1:8" ht="43.5">
      <c r="B10" s="181" t="s">
        <v>2683</v>
      </c>
      <c r="C10" s="182" t="s">
        <v>2812</v>
      </c>
      <c r="D10" s="183" t="s">
        <v>919</v>
      </c>
      <c r="E10" s="184" t="s">
        <v>898</v>
      </c>
      <c r="F10" s="185"/>
      <c r="G10" s="186" t="s">
        <v>2813</v>
      </c>
      <c r="H10" s="180"/>
    </row>
    <row r="11" spans="1:8">
      <c r="B11" s="187" t="s">
        <v>2814</v>
      </c>
      <c r="C11" s="188" t="s">
        <v>2815</v>
      </c>
      <c r="D11" s="189" t="s">
        <v>1753</v>
      </c>
      <c r="E11" s="190" t="s">
        <v>918</v>
      </c>
      <c r="F11" s="191" t="s">
        <v>1467</v>
      </c>
      <c r="G11" s="193" t="s">
        <v>1754</v>
      </c>
      <c r="H11" s="180"/>
    </row>
    <row r="12" spans="1:8" ht="43.5">
      <c r="B12" s="187" t="s">
        <v>2140</v>
      </c>
      <c r="C12" s="188" t="s">
        <v>2816</v>
      </c>
      <c r="D12" s="189" t="s">
        <v>1755</v>
      </c>
      <c r="E12" s="190" t="s">
        <v>1471</v>
      </c>
      <c r="F12" s="191"/>
      <c r="G12" s="193" t="s">
        <v>2689</v>
      </c>
      <c r="H12" s="180"/>
    </row>
    <row r="13" spans="1:8" ht="29">
      <c r="B13" s="187" t="s">
        <v>2817</v>
      </c>
      <c r="C13" s="188" t="s">
        <v>2818</v>
      </c>
      <c r="D13" s="189" t="s">
        <v>1055</v>
      </c>
      <c r="E13" s="190" t="s">
        <v>1471</v>
      </c>
      <c r="F13" s="191" t="s">
        <v>1467</v>
      </c>
      <c r="G13" s="193" t="s">
        <v>1168</v>
      </c>
      <c r="H13" s="180"/>
    </row>
    <row r="14" spans="1:8" ht="43.5">
      <c r="B14" s="187" t="s">
        <v>2819</v>
      </c>
      <c r="C14" s="188" t="s">
        <v>2820</v>
      </c>
      <c r="D14" s="189" t="s">
        <v>892</v>
      </c>
      <c r="E14" s="190" t="s">
        <v>918</v>
      </c>
      <c r="F14" s="191"/>
      <c r="G14" s="193" t="s">
        <v>2821</v>
      </c>
      <c r="H14" s="180"/>
    </row>
    <row r="15" spans="1:8" ht="43.5">
      <c r="B15" s="187" t="s">
        <v>2822</v>
      </c>
      <c r="C15" s="188" t="s">
        <v>2823</v>
      </c>
      <c r="D15" s="189" t="s">
        <v>917</v>
      </c>
      <c r="E15" s="190" t="s">
        <v>918</v>
      </c>
      <c r="F15" s="191"/>
      <c r="G15" s="193" t="s">
        <v>2824</v>
      </c>
      <c r="H15" s="180"/>
    </row>
    <row r="16" spans="1:8" ht="29">
      <c r="B16" s="187" t="s">
        <v>2825</v>
      </c>
      <c r="C16" s="188" t="s">
        <v>2826</v>
      </c>
      <c r="D16" s="189" t="s">
        <v>955</v>
      </c>
      <c r="E16" s="190" t="s">
        <v>918</v>
      </c>
      <c r="F16" s="191"/>
      <c r="G16" s="193" t="s">
        <v>1814</v>
      </c>
      <c r="H16" s="180"/>
    </row>
    <row r="17" spans="2:8" ht="87">
      <c r="B17" s="187" t="s">
        <v>1930</v>
      </c>
      <c r="C17" s="188" t="s">
        <v>2827</v>
      </c>
      <c r="D17" s="189" t="s">
        <v>1756</v>
      </c>
      <c r="E17" s="190" t="s">
        <v>1471</v>
      </c>
      <c r="F17" s="191"/>
      <c r="G17" s="193" t="s">
        <v>2828</v>
      </c>
      <c r="H17" s="180"/>
    </row>
    <row r="18" spans="2:8" ht="58">
      <c r="B18" s="187" t="s">
        <v>1933</v>
      </c>
      <c r="C18" s="188" t="s">
        <v>2829</v>
      </c>
      <c r="D18" s="189" t="s">
        <v>886</v>
      </c>
      <c r="E18" s="190" t="s">
        <v>1471</v>
      </c>
      <c r="F18" s="191"/>
      <c r="G18" s="193" t="s">
        <v>2830</v>
      </c>
      <c r="H18" s="180"/>
    </row>
    <row r="19" spans="2:8" ht="101.5">
      <c r="B19" s="187" t="s">
        <v>354</v>
      </c>
      <c r="C19" s="188" t="s">
        <v>2831</v>
      </c>
      <c r="D19" s="189" t="s">
        <v>1757</v>
      </c>
      <c r="E19" s="190" t="s">
        <v>1471</v>
      </c>
      <c r="F19" s="191"/>
      <c r="G19" s="193" t="s">
        <v>2832</v>
      </c>
      <c r="H19" s="180"/>
    </row>
    <row r="20" spans="2:8" ht="130.5">
      <c r="B20" s="187" t="s">
        <v>91</v>
      </c>
      <c r="C20" s="188" t="s">
        <v>2833</v>
      </c>
      <c r="D20" s="189" t="s">
        <v>1055</v>
      </c>
      <c r="E20" s="190" t="s">
        <v>1471</v>
      </c>
      <c r="F20" s="191"/>
      <c r="G20" s="193" t="s">
        <v>2834</v>
      </c>
      <c r="H20" s="180"/>
    </row>
    <row r="21" spans="2:8">
      <c r="B21" s="187" t="s">
        <v>1963</v>
      </c>
      <c r="C21" s="188" t="s">
        <v>2835</v>
      </c>
      <c r="D21" s="189" t="s">
        <v>1790</v>
      </c>
      <c r="E21" s="190" t="s">
        <v>918</v>
      </c>
      <c r="F21" s="191"/>
      <c r="G21" s="205" t="s">
        <v>1832</v>
      </c>
      <c r="H21" s="180"/>
    </row>
    <row r="22" spans="2:8">
      <c r="B22" s="187" t="s">
        <v>1965</v>
      </c>
      <c r="C22" s="188" t="s">
        <v>2836</v>
      </c>
      <c r="D22" s="189" t="s">
        <v>1790</v>
      </c>
      <c r="E22" s="190" t="s">
        <v>918</v>
      </c>
      <c r="F22" s="191"/>
      <c r="G22" s="206"/>
      <c r="H22" s="180"/>
    </row>
    <row r="23" spans="2:8">
      <c r="B23" s="187" t="s">
        <v>1967</v>
      </c>
      <c r="C23" s="188" t="s">
        <v>2837</v>
      </c>
      <c r="D23" s="189" t="s">
        <v>1790</v>
      </c>
      <c r="E23" s="190" t="s">
        <v>918</v>
      </c>
      <c r="F23" s="191"/>
      <c r="G23" s="230"/>
      <c r="H23" s="180"/>
    </row>
    <row r="24" spans="2:8" ht="16.5" thickBot="1">
      <c r="B24" s="187" t="s">
        <v>2838</v>
      </c>
      <c r="C24" s="188" t="s">
        <v>367</v>
      </c>
      <c r="D24" s="189" t="s">
        <v>892</v>
      </c>
      <c r="E24" s="190" t="s">
        <v>973</v>
      </c>
      <c r="F24" s="191"/>
      <c r="G24" s="193"/>
      <c r="H24" s="180"/>
    </row>
    <row r="25" spans="2:8" ht="20.149999999999999" customHeight="1" thickBot="1">
      <c r="B25" s="177" t="s">
        <v>1462</v>
      </c>
      <c r="C25" s="178"/>
      <c r="D25" s="178"/>
      <c r="E25" s="178"/>
      <c r="F25" s="178"/>
      <c r="G25" s="179"/>
      <c r="H25" s="180"/>
    </row>
    <row r="26" spans="2:8" ht="29">
      <c r="B26" s="187" t="s">
        <v>2704</v>
      </c>
      <c r="C26" s="188" t="s">
        <v>2839</v>
      </c>
      <c r="D26" s="189">
        <v>1</v>
      </c>
      <c r="E26" s="190" t="s">
        <v>898</v>
      </c>
      <c r="F26" s="191"/>
      <c r="G26" s="193" t="s">
        <v>2840</v>
      </c>
      <c r="H26" s="180"/>
    </row>
    <row r="27" spans="2:8" ht="58">
      <c r="B27" s="187" t="s">
        <v>2707</v>
      </c>
      <c r="C27" s="188" t="s">
        <v>2841</v>
      </c>
      <c r="D27" s="189">
        <v>1</v>
      </c>
      <c r="E27" s="190" t="s">
        <v>898</v>
      </c>
      <c r="F27" s="191" t="s">
        <v>2709</v>
      </c>
      <c r="G27" s="193" t="s">
        <v>2842</v>
      </c>
      <c r="H27" s="180"/>
    </row>
    <row r="28" spans="2:8" ht="58">
      <c r="B28" s="187" t="s">
        <v>2711</v>
      </c>
      <c r="C28" s="188" t="s">
        <v>2843</v>
      </c>
      <c r="D28" s="189" t="s">
        <v>1755</v>
      </c>
      <c r="E28" s="190" t="s">
        <v>1471</v>
      </c>
      <c r="F28" s="191" t="s">
        <v>2709</v>
      </c>
      <c r="G28" s="193" t="s">
        <v>2844</v>
      </c>
      <c r="H28" s="180"/>
    </row>
    <row r="29" spans="2:8">
      <c r="B29" s="187" t="s">
        <v>2714</v>
      </c>
      <c r="C29" s="188" t="s">
        <v>2845</v>
      </c>
      <c r="D29" s="189" t="s">
        <v>1753</v>
      </c>
      <c r="E29" s="190" t="s">
        <v>918</v>
      </c>
      <c r="F29" s="191"/>
      <c r="G29" s="205" t="s">
        <v>1842</v>
      </c>
      <c r="H29" s="180"/>
    </row>
    <row r="30" spans="2:8">
      <c r="B30" s="187" t="s">
        <v>2846</v>
      </c>
      <c r="C30" s="188" t="s">
        <v>2847</v>
      </c>
      <c r="D30" s="189" t="s">
        <v>1055</v>
      </c>
      <c r="E30" s="190" t="s">
        <v>1471</v>
      </c>
      <c r="F30" s="191"/>
      <c r="G30" s="206"/>
      <c r="H30" s="180"/>
    </row>
    <row r="31" spans="2:8">
      <c r="B31" s="187" t="s">
        <v>2718</v>
      </c>
      <c r="C31" s="188" t="s">
        <v>2848</v>
      </c>
      <c r="D31" s="189" t="s">
        <v>1756</v>
      </c>
      <c r="E31" s="190" t="s">
        <v>1471</v>
      </c>
      <c r="F31" s="191"/>
      <c r="G31" s="206"/>
      <c r="H31" s="180"/>
    </row>
    <row r="32" spans="2:8">
      <c r="B32" s="187" t="s">
        <v>2849</v>
      </c>
      <c r="C32" s="188" t="s">
        <v>2850</v>
      </c>
      <c r="D32" s="189" t="s">
        <v>1761</v>
      </c>
      <c r="E32" s="190" t="s">
        <v>1471</v>
      </c>
      <c r="F32" s="191"/>
      <c r="G32" s="206"/>
      <c r="H32" s="180"/>
    </row>
    <row r="33" spans="2:8">
      <c r="B33" s="187" t="s">
        <v>2723</v>
      </c>
      <c r="C33" s="188" t="s">
        <v>2851</v>
      </c>
      <c r="D33" s="189" t="s">
        <v>2722</v>
      </c>
      <c r="E33" s="190" t="s">
        <v>898</v>
      </c>
      <c r="F33" s="191"/>
      <c r="G33" s="230"/>
      <c r="H33" s="180"/>
    </row>
    <row r="34" spans="2:8" ht="43.5">
      <c r="B34" s="187" t="s">
        <v>2852</v>
      </c>
      <c r="C34" s="188" t="s">
        <v>2853</v>
      </c>
      <c r="D34" s="189" t="s">
        <v>2722</v>
      </c>
      <c r="E34" s="190" t="s">
        <v>898</v>
      </c>
      <c r="F34" s="192" t="s">
        <v>1750</v>
      </c>
      <c r="G34" s="193" t="s">
        <v>2854</v>
      </c>
      <c r="H34" s="180"/>
    </row>
    <row r="35" spans="2:8" ht="72.5">
      <c r="B35" s="187" t="s">
        <v>1997</v>
      </c>
      <c r="C35" s="188" t="s">
        <v>2855</v>
      </c>
      <c r="D35" s="189" t="s">
        <v>897</v>
      </c>
      <c r="E35" s="190" t="s">
        <v>898</v>
      </c>
      <c r="F35" s="191"/>
      <c r="G35" s="193" t="s">
        <v>2856</v>
      </c>
      <c r="H35" s="180"/>
    </row>
    <row r="36" spans="2:8" ht="87">
      <c r="B36" s="187" t="s">
        <v>1469</v>
      </c>
      <c r="C36" s="188" t="s">
        <v>2857</v>
      </c>
      <c r="D36" s="189" t="s">
        <v>961</v>
      </c>
      <c r="E36" s="190" t="s">
        <v>1471</v>
      </c>
      <c r="F36" s="191" t="s">
        <v>2709</v>
      </c>
      <c r="G36" s="193" t="s">
        <v>2858</v>
      </c>
      <c r="H36" s="180"/>
    </row>
    <row r="37" spans="2:8" ht="29">
      <c r="B37" s="187" t="s">
        <v>1474</v>
      </c>
      <c r="C37" s="188" t="s">
        <v>2859</v>
      </c>
      <c r="D37" s="189" t="s">
        <v>892</v>
      </c>
      <c r="E37" s="190" t="s">
        <v>918</v>
      </c>
      <c r="F37" s="191"/>
      <c r="G37" s="193" t="s">
        <v>2733</v>
      </c>
      <c r="H37" s="180"/>
    </row>
    <row r="38" spans="2:8" ht="58">
      <c r="B38" s="187" t="s">
        <v>1477</v>
      </c>
      <c r="C38" s="188" t="s">
        <v>2860</v>
      </c>
      <c r="D38" s="189" t="s">
        <v>917</v>
      </c>
      <c r="E38" s="190" t="s">
        <v>918</v>
      </c>
      <c r="F38" s="191"/>
      <c r="G38" s="193" t="s">
        <v>2735</v>
      </c>
      <c r="H38" s="180"/>
    </row>
    <row r="39" spans="2:8" ht="58">
      <c r="B39" s="187" t="s">
        <v>1481</v>
      </c>
      <c r="C39" s="188" t="s">
        <v>2861</v>
      </c>
      <c r="D39" s="189" t="s">
        <v>917</v>
      </c>
      <c r="E39" s="190" t="s">
        <v>918</v>
      </c>
      <c r="F39" s="191"/>
      <c r="G39" s="193" t="s">
        <v>2737</v>
      </c>
      <c r="H39" s="180"/>
    </row>
    <row r="40" spans="2:8" ht="130.5">
      <c r="B40" s="187" t="s">
        <v>2738</v>
      </c>
      <c r="C40" s="188" t="s">
        <v>2862</v>
      </c>
      <c r="D40" s="189" t="s">
        <v>897</v>
      </c>
      <c r="E40" s="190" t="s">
        <v>1802</v>
      </c>
      <c r="F40" s="191"/>
      <c r="G40" s="193" t="s">
        <v>2863</v>
      </c>
      <c r="H40" s="180"/>
    </row>
    <row r="41" spans="2:8" ht="116">
      <c r="B41" s="187" t="s">
        <v>64</v>
      </c>
      <c r="C41" s="188" t="s">
        <v>2864</v>
      </c>
      <c r="D41" s="189" t="s">
        <v>961</v>
      </c>
      <c r="E41" s="190" t="s">
        <v>2671</v>
      </c>
      <c r="F41" s="191"/>
      <c r="G41" s="193" t="s">
        <v>2742</v>
      </c>
      <c r="H41" s="180"/>
    </row>
    <row r="42" spans="2:8" ht="101.5">
      <c r="B42" s="187" t="s">
        <v>2743</v>
      </c>
      <c r="C42" s="188" t="s">
        <v>2865</v>
      </c>
      <c r="D42" s="189" t="s">
        <v>927</v>
      </c>
      <c r="E42" s="190" t="s">
        <v>2671</v>
      </c>
      <c r="F42" s="191"/>
      <c r="G42" s="193" t="s">
        <v>2745</v>
      </c>
      <c r="H42" s="180"/>
    </row>
    <row r="43" spans="2:8">
      <c r="B43" s="187" t="s">
        <v>2017</v>
      </c>
      <c r="C43" s="188" t="s">
        <v>2866</v>
      </c>
      <c r="D43" s="189" t="s">
        <v>1060</v>
      </c>
      <c r="E43" s="190" t="s">
        <v>918</v>
      </c>
      <c r="F43" s="191"/>
      <c r="G43" s="193" t="s">
        <v>1832</v>
      </c>
      <c r="H43" s="180"/>
    </row>
    <row r="44" spans="2:8" ht="87">
      <c r="B44" s="187" t="s">
        <v>911</v>
      </c>
      <c r="C44" s="188" t="s">
        <v>2867</v>
      </c>
      <c r="D44" s="189" t="s">
        <v>886</v>
      </c>
      <c r="E44" s="190" t="s">
        <v>913</v>
      </c>
      <c r="F44" s="191"/>
      <c r="G44" s="193" t="s">
        <v>2748</v>
      </c>
      <c r="H44" s="180"/>
    </row>
    <row r="45" spans="2:8" ht="87">
      <c r="B45" s="187" t="s">
        <v>2749</v>
      </c>
      <c r="C45" s="188" t="s">
        <v>2868</v>
      </c>
      <c r="D45" s="189" t="s">
        <v>1490</v>
      </c>
      <c r="E45" s="190" t="s">
        <v>1418</v>
      </c>
      <c r="F45" s="191"/>
      <c r="G45" s="193" t="s">
        <v>2869</v>
      </c>
      <c r="H45" s="180"/>
    </row>
    <row r="46" spans="2:8" ht="72.5">
      <c r="B46" s="187" t="s">
        <v>1494</v>
      </c>
      <c r="C46" s="188" t="s">
        <v>2871</v>
      </c>
      <c r="D46" s="189" t="s">
        <v>993</v>
      </c>
      <c r="E46" s="190" t="s">
        <v>898</v>
      </c>
      <c r="F46" s="191"/>
      <c r="G46" s="193" t="s">
        <v>2753</v>
      </c>
      <c r="H46" s="180"/>
    </row>
    <row r="47" spans="2:8" ht="72.5">
      <c r="B47" s="187" t="s">
        <v>1497</v>
      </c>
      <c r="C47" s="188" t="s">
        <v>2872</v>
      </c>
      <c r="D47" s="189" t="s">
        <v>993</v>
      </c>
      <c r="E47" s="190" t="s">
        <v>898</v>
      </c>
      <c r="F47" s="191"/>
      <c r="G47" s="193" t="s">
        <v>2755</v>
      </c>
      <c r="H47" s="180"/>
    </row>
    <row r="48" spans="2:8" ht="43.5">
      <c r="B48" s="187" t="s">
        <v>1500</v>
      </c>
      <c r="C48" s="188" t="s">
        <v>2873</v>
      </c>
      <c r="D48" s="189" t="s">
        <v>993</v>
      </c>
      <c r="E48" s="190" t="s">
        <v>898</v>
      </c>
      <c r="F48" s="191"/>
      <c r="G48" s="193" t="s">
        <v>2874</v>
      </c>
      <c r="H48" s="180"/>
    </row>
    <row r="49" spans="2:8" ht="101.5">
      <c r="B49" s="187" t="s">
        <v>1506</v>
      </c>
      <c r="C49" s="188" t="s">
        <v>2875</v>
      </c>
      <c r="D49" s="189" t="s">
        <v>1508</v>
      </c>
      <c r="E49" s="190" t="s">
        <v>1177</v>
      </c>
      <c r="F49" s="191"/>
      <c r="G49" s="193" t="s">
        <v>2759</v>
      </c>
      <c r="H49" s="180"/>
    </row>
    <row r="50" spans="2:8" ht="101.5">
      <c r="B50" s="187" t="s">
        <v>1510</v>
      </c>
      <c r="C50" s="188" t="s">
        <v>2876</v>
      </c>
      <c r="D50" s="189" t="s">
        <v>1508</v>
      </c>
      <c r="E50" s="190" t="s">
        <v>1177</v>
      </c>
      <c r="F50" s="191"/>
      <c r="G50" s="193" t="s">
        <v>2761</v>
      </c>
      <c r="H50" s="180"/>
    </row>
    <row r="51" spans="2:8" ht="101.5">
      <c r="B51" s="187" t="s">
        <v>1513</v>
      </c>
      <c r="C51" s="188" t="s">
        <v>2877</v>
      </c>
      <c r="D51" s="189" t="s">
        <v>1508</v>
      </c>
      <c r="E51" s="190" t="s">
        <v>1177</v>
      </c>
      <c r="F51" s="191"/>
      <c r="G51" s="193" t="s">
        <v>2763</v>
      </c>
      <c r="H51" s="180"/>
    </row>
    <row r="52" spans="2:8" ht="101.5">
      <c r="B52" s="187" t="s">
        <v>1516</v>
      </c>
      <c r="C52" s="188" t="s">
        <v>2878</v>
      </c>
      <c r="D52" s="189" t="s">
        <v>1508</v>
      </c>
      <c r="E52" s="190" t="s">
        <v>1177</v>
      </c>
      <c r="F52" s="191"/>
      <c r="G52" s="193" t="s">
        <v>2765</v>
      </c>
      <c r="H52" s="180"/>
    </row>
    <row r="53" spans="2:8" ht="101.5">
      <c r="B53" s="187" t="s">
        <v>1519</v>
      </c>
      <c r="C53" s="188" t="s">
        <v>2879</v>
      </c>
      <c r="D53" s="189" t="s">
        <v>1508</v>
      </c>
      <c r="E53" s="190" t="s">
        <v>1177</v>
      </c>
      <c r="F53" s="191"/>
      <c r="G53" s="193" t="s">
        <v>2767</v>
      </c>
      <c r="H53" s="180"/>
    </row>
    <row r="54" spans="2:8" ht="101.5">
      <c r="B54" s="187" t="s">
        <v>1522</v>
      </c>
      <c r="C54" s="188" t="s">
        <v>2880</v>
      </c>
      <c r="D54" s="189" t="s">
        <v>1111</v>
      </c>
      <c r="E54" s="190" t="s">
        <v>898</v>
      </c>
      <c r="F54" s="191"/>
      <c r="G54" s="193" t="s">
        <v>2881</v>
      </c>
      <c r="H54" s="180"/>
    </row>
    <row r="55" spans="2:8" ht="29">
      <c r="B55" s="187" t="s">
        <v>1525</v>
      </c>
      <c r="C55" s="188" t="s">
        <v>2882</v>
      </c>
      <c r="D55" s="189" t="s">
        <v>1058</v>
      </c>
      <c r="E55" s="190" t="s">
        <v>898</v>
      </c>
      <c r="F55" s="191"/>
      <c r="G55" s="193" t="s">
        <v>2771</v>
      </c>
      <c r="H55" s="180"/>
    </row>
    <row r="56" spans="2:8">
      <c r="B56" s="187" t="s">
        <v>249</v>
      </c>
      <c r="C56" s="188" t="s">
        <v>2883</v>
      </c>
      <c r="D56" s="189" t="s">
        <v>917</v>
      </c>
      <c r="E56" s="190" t="s">
        <v>918</v>
      </c>
      <c r="F56" s="191"/>
      <c r="G56" s="193" t="s">
        <v>1832</v>
      </c>
      <c r="H56" s="180"/>
    </row>
    <row r="57" spans="2:8" ht="87">
      <c r="B57" s="187" t="s">
        <v>2884</v>
      </c>
      <c r="C57" s="188" t="s">
        <v>2885</v>
      </c>
      <c r="D57" s="189" t="s">
        <v>919</v>
      </c>
      <c r="E57" s="190" t="s">
        <v>1922</v>
      </c>
      <c r="F57" s="191"/>
      <c r="G57" s="193" t="s">
        <v>2886</v>
      </c>
      <c r="H57" s="180"/>
    </row>
    <row r="58" spans="2:8" ht="101.5">
      <c r="B58" s="187" t="s">
        <v>2075</v>
      </c>
      <c r="C58" s="188" t="s">
        <v>2887</v>
      </c>
      <c r="D58" s="189" t="s">
        <v>919</v>
      </c>
      <c r="E58" s="190" t="s">
        <v>1922</v>
      </c>
      <c r="F58" s="191"/>
      <c r="G58" s="193" t="s">
        <v>2776</v>
      </c>
      <c r="H58" s="180"/>
    </row>
    <row r="59" spans="2:8" ht="101.5">
      <c r="B59" s="187" t="s">
        <v>2077</v>
      </c>
      <c r="C59" s="188" t="s">
        <v>2888</v>
      </c>
      <c r="D59" s="189" t="s">
        <v>919</v>
      </c>
      <c r="E59" s="190" t="s">
        <v>1922</v>
      </c>
      <c r="F59" s="191"/>
      <c r="G59" s="193" t="s">
        <v>2778</v>
      </c>
      <c r="H59" s="180"/>
    </row>
    <row r="60" spans="2:8" ht="58">
      <c r="B60" s="187" t="s">
        <v>2079</v>
      </c>
      <c r="C60" s="188" t="s">
        <v>2889</v>
      </c>
      <c r="D60" s="189" t="s">
        <v>919</v>
      </c>
      <c r="E60" s="190" t="s">
        <v>898</v>
      </c>
      <c r="F60" s="191"/>
      <c r="G60" s="193" t="s">
        <v>2890</v>
      </c>
      <c r="H60" s="180"/>
    </row>
    <row r="61" spans="2:8" ht="87">
      <c r="B61" s="187" t="s">
        <v>2081</v>
      </c>
      <c r="C61" s="188" t="s">
        <v>2891</v>
      </c>
      <c r="D61" s="189" t="s">
        <v>919</v>
      </c>
      <c r="E61" s="190" t="s">
        <v>1177</v>
      </c>
      <c r="F61" s="191"/>
      <c r="G61" s="193" t="s">
        <v>2782</v>
      </c>
      <c r="H61" s="180"/>
    </row>
    <row r="62" spans="2:8" ht="87">
      <c r="B62" s="187" t="s">
        <v>2083</v>
      </c>
      <c r="C62" s="188" t="s">
        <v>2892</v>
      </c>
      <c r="D62" s="189" t="s">
        <v>919</v>
      </c>
      <c r="E62" s="190" t="s">
        <v>1177</v>
      </c>
      <c r="F62" s="191"/>
      <c r="G62" s="193" t="s">
        <v>2784</v>
      </c>
      <c r="H62" s="180"/>
    </row>
    <row r="63" spans="2:8" ht="87">
      <c r="B63" s="187" t="s">
        <v>2085</v>
      </c>
      <c r="C63" s="188" t="s">
        <v>2893</v>
      </c>
      <c r="D63" s="189" t="s">
        <v>919</v>
      </c>
      <c r="E63" s="190" t="s">
        <v>1177</v>
      </c>
      <c r="F63" s="191"/>
      <c r="G63" s="193" t="s">
        <v>2786</v>
      </c>
      <c r="H63" s="180"/>
    </row>
    <row r="64" spans="2:8" ht="87">
      <c r="B64" s="187" t="s">
        <v>2087</v>
      </c>
      <c r="C64" s="188" t="s">
        <v>2894</v>
      </c>
      <c r="D64" s="189" t="s">
        <v>919</v>
      </c>
      <c r="E64" s="190" t="s">
        <v>1177</v>
      </c>
      <c r="F64" s="191"/>
      <c r="G64" s="193" t="s">
        <v>2788</v>
      </c>
      <c r="H64" s="180"/>
    </row>
    <row r="65" spans="1:8" ht="87">
      <c r="B65" s="187" t="s">
        <v>2089</v>
      </c>
      <c r="C65" s="188" t="s">
        <v>2895</v>
      </c>
      <c r="D65" s="189" t="s">
        <v>919</v>
      </c>
      <c r="E65" s="190" t="s">
        <v>1177</v>
      </c>
      <c r="F65" s="191"/>
      <c r="G65" s="193" t="s">
        <v>2790</v>
      </c>
      <c r="H65" s="180"/>
    </row>
    <row r="66" spans="1:8" ht="58">
      <c r="B66" s="187" t="s">
        <v>2091</v>
      </c>
      <c r="C66" s="188" t="s">
        <v>2896</v>
      </c>
      <c r="D66" s="189" t="s">
        <v>919</v>
      </c>
      <c r="E66" s="190" t="s">
        <v>898</v>
      </c>
      <c r="F66" s="191"/>
      <c r="G66" s="193" t="s">
        <v>2897</v>
      </c>
      <c r="H66" s="180"/>
    </row>
    <row r="67" spans="1:8">
      <c r="B67" s="187" t="s">
        <v>368</v>
      </c>
      <c r="C67" s="188" t="s">
        <v>369</v>
      </c>
      <c r="D67" s="189" t="s">
        <v>917</v>
      </c>
      <c r="E67" s="190" t="s">
        <v>1386</v>
      </c>
      <c r="F67" s="191"/>
      <c r="G67" s="193"/>
      <c r="H67" s="180"/>
    </row>
    <row r="68" spans="1:8">
      <c r="B68" s="187" t="s">
        <v>69</v>
      </c>
      <c r="C68" s="188" t="s">
        <v>370</v>
      </c>
      <c r="D68" s="189">
        <v>14</v>
      </c>
      <c r="E68" s="190" t="s">
        <v>2793</v>
      </c>
      <c r="F68" s="191"/>
      <c r="G68" s="205" t="s">
        <v>2898</v>
      </c>
      <c r="H68" s="180"/>
    </row>
    <row r="69" spans="1:8" ht="16.5" thickBot="1">
      <c r="B69" s="194" t="s">
        <v>67</v>
      </c>
      <c r="C69" s="195" t="s">
        <v>371</v>
      </c>
      <c r="D69" s="196">
        <v>6</v>
      </c>
      <c r="E69" s="197" t="s">
        <v>2795</v>
      </c>
      <c r="F69" s="198"/>
      <c r="G69" s="207"/>
      <c r="H69" s="180"/>
    </row>
    <row r="70" spans="1:8" s="42" customFormat="1" ht="20.149999999999999" customHeight="1" thickBot="1">
      <c r="A70" s="6"/>
      <c r="B70" s="177" t="s">
        <v>1766</v>
      </c>
      <c r="C70" s="178"/>
      <c r="D70" s="178"/>
      <c r="E70" s="178"/>
      <c r="F70" s="178"/>
      <c r="G70" s="179"/>
      <c r="H70" s="180"/>
    </row>
    <row r="71" spans="1:8" ht="29">
      <c r="B71" s="181" t="s">
        <v>416</v>
      </c>
      <c r="C71" s="182" t="s">
        <v>2899</v>
      </c>
      <c r="D71" s="183" t="s">
        <v>897</v>
      </c>
      <c r="E71" s="184" t="s">
        <v>898</v>
      </c>
      <c r="F71" s="185"/>
      <c r="G71" s="186" t="s">
        <v>1798</v>
      </c>
      <c r="H71" s="180"/>
    </row>
    <row r="72" spans="1:8" ht="16.5" thickBot="1">
      <c r="B72" s="187" t="s">
        <v>417</v>
      </c>
      <c r="C72" s="188" t="s">
        <v>2900</v>
      </c>
      <c r="D72" s="189" t="s">
        <v>1768</v>
      </c>
      <c r="E72" s="190" t="s">
        <v>918</v>
      </c>
      <c r="F72" s="191"/>
      <c r="G72" s="193"/>
      <c r="H72" s="180"/>
    </row>
    <row r="73" spans="1:8">
      <c r="A73" s="217"/>
      <c r="B73" s="239"/>
      <c r="C73" s="240"/>
      <c r="D73" s="241"/>
      <c r="E73" s="203"/>
      <c r="F73" s="203"/>
      <c r="G73" s="243"/>
      <c r="H73" s="244"/>
    </row>
    <row r="74" spans="1:8" ht="16.5" thickBot="1">
      <c r="A74" s="217"/>
      <c r="B74" s="245"/>
      <c r="C74" s="246"/>
      <c r="D74" s="247"/>
      <c r="E74" s="248"/>
      <c r="F74" s="248"/>
      <c r="G74" s="250"/>
      <c r="H74" s="244"/>
    </row>
    <row r="75" spans="1:8" ht="17.5">
      <c r="B75" s="294" t="s">
        <v>1882</v>
      </c>
      <c r="C75" s="295"/>
      <c r="D75" s="295"/>
      <c r="E75" s="295"/>
      <c r="F75" s="295"/>
      <c r="G75" s="255"/>
      <c r="H75" s="180"/>
    </row>
    <row r="76" spans="1:8">
      <c r="B76" s="297" t="s">
        <v>2799</v>
      </c>
      <c r="C76" s="298"/>
      <c r="D76" s="298"/>
      <c r="E76" s="298"/>
      <c r="F76" s="298"/>
      <c r="G76" s="255"/>
      <c r="H76" s="180"/>
    </row>
    <row r="77" spans="1:8">
      <c r="B77" s="297" t="s">
        <v>2800</v>
      </c>
      <c r="C77" s="298"/>
      <c r="D77" s="298"/>
      <c r="E77" s="298"/>
      <c r="F77" s="298"/>
      <c r="G77" s="255"/>
      <c r="H77" s="180"/>
    </row>
    <row r="78" spans="1:8">
      <c r="B78" s="297" t="s">
        <v>2901</v>
      </c>
      <c r="C78" s="298"/>
      <c r="D78" s="298"/>
      <c r="E78" s="298"/>
      <c r="F78" s="298"/>
      <c r="G78" s="255"/>
      <c r="H78" s="180"/>
    </row>
    <row r="79" spans="1:8">
      <c r="B79" s="297" t="s">
        <v>2902</v>
      </c>
      <c r="C79" s="316"/>
      <c r="D79" s="298"/>
      <c r="E79" s="298"/>
      <c r="F79" s="298"/>
      <c r="G79" s="255"/>
      <c r="H79" s="180"/>
    </row>
    <row r="80" spans="1:8">
      <c r="B80" s="297"/>
      <c r="C80" s="316"/>
      <c r="D80" s="298"/>
      <c r="E80" s="298"/>
      <c r="F80" s="298"/>
      <c r="G80" s="255"/>
      <c r="H80" s="180"/>
    </row>
    <row r="81" spans="2:8">
      <c r="B81" s="297" t="s">
        <v>1883</v>
      </c>
      <c r="C81" s="298"/>
      <c r="D81" s="298"/>
      <c r="E81" s="298"/>
      <c r="F81" s="298"/>
      <c r="G81" s="255"/>
      <c r="H81" s="180"/>
    </row>
    <row r="82" spans="2:8">
      <c r="B82" s="297" t="s">
        <v>1884</v>
      </c>
      <c r="C82" s="298"/>
      <c r="D82" s="298"/>
      <c r="E82" s="298"/>
      <c r="F82" s="298"/>
      <c r="G82" s="255"/>
      <c r="H82" s="180"/>
    </row>
    <row r="83" spans="2:8">
      <c r="B83" s="297" t="s">
        <v>1885</v>
      </c>
      <c r="C83" s="316"/>
      <c r="D83" s="298" t="s">
        <v>2903</v>
      </c>
      <c r="E83" s="298"/>
      <c r="F83" s="298"/>
      <c r="G83" s="255"/>
      <c r="H83" s="180"/>
    </row>
    <row r="84" spans="2:8">
      <c r="B84" s="297" t="s">
        <v>1886</v>
      </c>
      <c r="C84" s="316"/>
      <c r="D84" s="298" t="s">
        <v>1887</v>
      </c>
      <c r="E84" s="298"/>
      <c r="F84" s="298"/>
      <c r="G84" s="255"/>
      <c r="H84" s="180"/>
    </row>
    <row r="85" spans="2:8">
      <c r="B85" s="297" t="s">
        <v>1888</v>
      </c>
      <c r="C85" s="316"/>
      <c r="D85" s="298"/>
      <c r="E85" s="298"/>
      <c r="F85" s="298"/>
      <c r="G85" s="255"/>
      <c r="H85" s="180"/>
    </row>
    <row r="86" spans="2:8">
      <c r="B86" s="297" t="s">
        <v>1889</v>
      </c>
      <c r="C86" s="316"/>
      <c r="D86" s="298"/>
      <c r="E86" s="298"/>
      <c r="F86" s="298"/>
      <c r="G86" s="255"/>
      <c r="H86" s="180"/>
    </row>
    <row r="87" spans="2:8">
      <c r="B87" s="297" t="s">
        <v>1890</v>
      </c>
      <c r="C87" s="316"/>
      <c r="D87" s="298"/>
      <c r="E87" s="298"/>
      <c r="F87" s="298"/>
      <c r="G87" s="255"/>
      <c r="H87" s="180"/>
    </row>
    <row r="88" spans="2:8">
      <c r="B88" s="297" t="s">
        <v>1891</v>
      </c>
      <c r="C88" s="316"/>
      <c r="D88" s="298"/>
      <c r="E88" s="298"/>
      <c r="F88" s="298"/>
      <c r="G88" s="255"/>
      <c r="H88" s="180"/>
    </row>
    <row r="89" spans="2:8">
      <c r="B89" s="297" t="s">
        <v>1892</v>
      </c>
      <c r="C89" s="316"/>
      <c r="D89" s="298"/>
      <c r="E89" s="298"/>
      <c r="F89" s="298"/>
      <c r="G89" s="255"/>
      <c r="H89" s="180"/>
    </row>
    <row r="90" spans="2:8">
      <c r="B90" s="297" t="s">
        <v>1893</v>
      </c>
      <c r="C90" s="316"/>
      <c r="D90" s="298" t="s">
        <v>2904</v>
      </c>
      <c r="E90" s="298"/>
      <c r="F90" s="298"/>
      <c r="G90" s="255"/>
      <c r="H90" s="180"/>
    </row>
    <row r="91" spans="2:8">
      <c r="B91" s="297"/>
      <c r="C91" s="298"/>
      <c r="D91" s="298"/>
      <c r="E91" s="298"/>
      <c r="F91" s="298"/>
      <c r="G91" s="255"/>
      <c r="H91" s="180"/>
    </row>
    <row r="92" spans="2:8">
      <c r="B92" s="297" t="s">
        <v>1894</v>
      </c>
      <c r="C92" s="298"/>
      <c r="D92" s="298"/>
      <c r="E92" s="298"/>
      <c r="F92" s="298"/>
      <c r="G92" s="255"/>
      <c r="H92" s="180"/>
    </row>
    <row r="93" spans="2:8">
      <c r="B93" s="297" t="s">
        <v>1895</v>
      </c>
      <c r="C93" s="298"/>
      <c r="D93" s="298"/>
      <c r="E93" s="298"/>
      <c r="F93" s="298"/>
      <c r="G93" s="255"/>
      <c r="H93" s="180"/>
    </row>
    <row r="94" spans="2:8" ht="18" customHeight="1">
      <c r="B94" s="297" t="s">
        <v>1896</v>
      </c>
      <c r="C94" s="298"/>
      <c r="D94" s="298"/>
      <c r="E94" s="298"/>
      <c r="F94" s="298"/>
      <c r="G94" s="255"/>
      <c r="H94" s="180"/>
    </row>
    <row r="95" spans="2:8">
      <c r="B95" s="297" t="s">
        <v>2905</v>
      </c>
      <c r="C95" s="298"/>
      <c r="D95" s="298"/>
      <c r="E95" s="298"/>
      <c r="F95" s="298"/>
      <c r="G95" s="255"/>
      <c r="H95" s="180"/>
    </row>
    <row r="96" spans="2:8">
      <c r="B96" s="297"/>
      <c r="C96" s="298"/>
      <c r="D96" s="298"/>
      <c r="E96" s="298"/>
      <c r="F96" s="298"/>
      <c r="G96" s="255"/>
      <c r="H96" s="180"/>
    </row>
    <row r="97" spans="2:8">
      <c r="B97" s="297" t="s">
        <v>1897</v>
      </c>
      <c r="C97" s="298"/>
      <c r="D97" s="298"/>
      <c r="E97" s="298"/>
      <c r="F97" s="298"/>
      <c r="G97" s="255"/>
      <c r="H97" s="180"/>
    </row>
    <row r="98" spans="2:8">
      <c r="B98" s="297" t="s">
        <v>2806</v>
      </c>
      <c r="C98" s="298"/>
      <c r="D98" s="298"/>
      <c r="E98" s="298"/>
      <c r="F98" s="298"/>
      <c r="G98" s="255"/>
      <c r="H98" s="180"/>
    </row>
    <row r="99" spans="2:8">
      <c r="B99" s="297" t="s">
        <v>2807</v>
      </c>
      <c r="C99" s="316"/>
      <c r="D99" s="298"/>
      <c r="E99" s="298"/>
      <c r="F99" s="298"/>
      <c r="G99" s="255"/>
      <c r="H99" s="180"/>
    </row>
    <row r="100" spans="2:8">
      <c r="B100" s="297" t="s">
        <v>2808</v>
      </c>
      <c r="C100" s="316"/>
      <c r="D100" s="298"/>
      <c r="E100" s="298"/>
      <c r="F100" s="298"/>
      <c r="G100" s="255"/>
      <c r="H100" s="180"/>
    </row>
    <row r="101" spans="2:8">
      <c r="B101" s="297" t="s">
        <v>2906</v>
      </c>
      <c r="C101" s="316"/>
      <c r="D101" s="298"/>
      <c r="E101" s="298"/>
      <c r="F101" s="298"/>
      <c r="G101" s="255"/>
      <c r="H101" s="180"/>
    </row>
    <row r="102" spans="2:8" ht="16.5" thickBot="1">
      <c r="B102" s="317"/>
      <c r="C102" s="246"/>
      <c r="D102" s="247"/>
      <c r="E102" s="248"/>
      <c r="F102" s="248"/>
      <c r="G102" s="273"/>
      <c r="H102" s="180"/>
    </row>
    <row r="103" spans="2:8" ht="20.149999999999999" customHeight="1">
      <c r="B103" s="200"/>
      <c r="C103" s="200"/>
      <c r="D103" s="201"/>
      <c r="E103" s="202"/>
      <c r="F103" s="202"/>
      <c r="G103" s="200"/>
      <c r="H103"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421</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374" t="s">
        <v>3742</v>
      </c>
      <c r="C5" s="375"/>
      <c r="D5" s="376"/>
      <c r="E5" s="377"/>
      <c r="F5" s="377"/>
      <c r="G5" s="378"/>
      <c r="H5" s="180"/>
    </row>
    <row r="6" spans="1:8" ht="29">
      <c r="B6" s="181" t="s">
        <v>3671</v>
      </c>
      <c r="C6" s="182" t="s">
        <v>3743</v>
      </c>
      <c r="D6" s="183" t="s">
        <v>902</v>
      </c>
      <c r="E6" s="184" t="s">
        <v>887</v>
      </c>
      <c r="F6" s="185" t="s">
        <v>888</v>
      </c>
      <c r="G6" s="186" t="s">
        <v>904</v>
      </c>
      <c r="H6" s="180"/>
    </row>
    <row r="7" spans="1:8" ht="29">
      <c r="B7" s="187" t="s">
        <v>3744</v>
      </c>
      <c r="C7" s="188" t="s">
        <v>3745</v>
      </c>
      <c r="D7" s="189" t="s">
        <v>1054</v>
      </c>
      <c r="E7" s="190" t="s">
        <v>887</v>
      </c>
      <c r="F7" s="191" t="s">
        <v>888</v>
      </c>
      <c r="G7" s="193" t="s">
        <v>904</v>
      </c>
      <c r="H7" s="180"/>
    </row>
    <row r="8" spans="1:8">
      <c r="B8" s="187" t="s">
        <v>3746</v>
      </c>
      <c r="C8" s="188" t="s">
        <v>3747</v>
      </c>
      <c r="D8" s="189" t="s">
        <v>917</v>
      </c>
      <c r="E8" s="190" t="s">
        <v>893</v>
      </c>
      <c r="F8" s="191"/>
      <c r="G8" s="193"/>
      <c r="H8" s="180"/>
    </row>
    <row r="9" spans="1:8">
      <c r="B9" s="187" t="s">
        <v>974</v>
      </c>
      <c r="C9" s="188" t="s">
        <v>3748</v>
      </c>
      <c r="D9" s="189" t="s">
        <v>927</v>
      </c>
      <c r="E9" s="190" t="s">
        <v>893</v>
      </c>
      <c r="F9" s="191"/>
      <c r="G9" s="193"/>
      <c r="H9" s="180"/>
    </row>
    <row r="10" spans="1:8" ht="29.5" thickBot="1">
      <c r="B10" s="231" t="s">
        <v>3749</v>
      </c>
      <c r="C10" s="232" t="s">
        <v>3750</v>
      </c>
      <c r="D10" s="233" t="s">
        <v>897</v>
      </c>
      <c r="E10" s="234" t="s">
        <v>1526</v>
      </c>
      <c r="F10" s="235"/>
      <c r="G10" s="205" t="s">
        <v>3751</v>
      </c>
      <c r="H10" s="180"/>
    </row>
    <row r="11" spans="1:8" ht="20.149999999999999" customHeight="1" thickBot="1">
      <c r="B11" s="374" t="s">
        <v>3752</v>
      </c>
      <c r="C11" s="375"/>
      <c r="D11" s="376"/>
      <c r="E11" s="377"/>
      <c r="F11" s="377"/>
      <c r="G11" s="378"/>
      <c r="H11" s="180"/>
    </row>
    <row r="12" spans="1:8" ht="58">
      <c r="B12" s="181" t="s">
        <v>408</v>
      </c>
      <c r="C12" s="182" t="s">
        <v>3753</v>
      </c>
      <c r="D12" s="183" t="s">
        <v>923</v>
      </c>
      <c r="E12" s="184" t="s">
        <v>1526</v>
      </c>
      <c r="F12" s="185" t="s">
        <v>1414</v>
      </c>
      <c r="G12" s="186" t="s">
        <v>3758</v>
      </c>
      <c r="H12" s="180"/>
    </row>
    <row r="13" spans="1:8" ht="58">
      <c r="B13" s="187" t="s">
        <v>3730</v>
      </c>
      <c r="C13" s="188" t="s">
        <v>3754</v>
      </c>
      <c r="D13" s="189" t="s">
        <v>897</v>
      </c>
      <c r="E13" s="190" t="s">
        <v>994</v>
      </c>
      <c r="F13" s="191"/>
      <c r="G13" s="193" t="s">
        <v>3759</v>
      </c>
      <c r="H13" s="180"/>
    </row>
    <row r="14" spans="1:8" ht="58">
      <c r="B14" s="187" t="s">
        <v>409</v>
      </c>
      <c r="C14" s="188" t="s">
        <v>3755</v>
      </c>
      <c r="D14" s="189" t="s">
        <v>897</v>
      </c>
      <c r="E14" s="190" t="s">
        <v>1526</v>
      </c>
      <c r="F14" s="191"/>
      <c r="G14" s="193" t="s">
        <v>3760</v>
      </c>
      <c r="H14" s="180"/>
    </row>
    <row r="15" spans="1:8" ht="101.5">
      <c r="B15" s="187" t="s">
        <v>3736</v>
      </c>
      <c r="C15" s="188" t="s">
        <v>3756</v>
      </c>
      <c r="D15" s="189" t="s">
        <v>897</v>
      </c>
      <c r="E15" s="190" t="s">
        <v>1526</v>
      </c>
      <c r="F15" s="191"/>
      <c r="G15" s="193" t="s">
        <v>3761</v>
      </c>
      <c r="H15" s="180"/>
    </row>
    <row r="16" spans="1:8" ht="87.5" thickBot="1">
      <c r="B16" s="187" t="s">
        <v>3739</v>
      </c>
      <c r="C16" s="188" t="s">
        <v>3757</v>
      </c>
      <c r="D16" s="189" t="s">
        <v>923</v>
      </c>
      <c r="E16" s="190" t="s">
        <v>1526</v>
      </c>
      <c r="F16" s="191"/>
      <c r="G16" s="193" t="s">
        <v>3762</v>
      </c>
      <c r="H16" s="180"/>
    </row>
    <row r="17" spans="2:8" ht="20.149999999999999" customHeight="1">
      <c r="B17" s="200"/>
      <c r="C17" s="200"/>
      <c r="D17" s="201"/>
      <c r="E17" s="202"/>
      <c r="F17" s="202"/>
      <c r="G17" s="200"/>
      <c r="H1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A1:H98"/>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2907</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2908</v>
      </c>
      <c r="D5" s="183" t="s">
        <v>897</v>
      </c>
      <c r="E5" s="184" t="s">
        <v>1436</v>
      </c>
      <c r="F5" s="185" t="s">
        <v>1467</v>
      </c>
      <c r="G5" s="186" t="s">
        <v>1752</v>
      </c>
      <c r="H5" s="180"/>
    </row>
    <row r="6" spans="1:8" s="42" customFormat="1" ht="20.149999999999999" customHeight="1" thickBot="1">
      <c r="A6" s="6"/>
      <c r="B6" s="177" t="s">
        <v>1438</v>
      </c>
      <c r="C6" s="178"/>
      <c r="D6" s="178"/>
      <c r="E6" s="178"/>
      <c r="F6" s="178"/>
      <c r="G6" s="179"/>
      <c r="H6" s="180"/>
    </row>
    <row r="7" spans="1:8" ht="29">
      <c r="B7" s="181" t="s">
        <v>2683</v>
      </c>
      <c r="C7" s="182" t="s">
        <v>2909</v>
      </c>
      <c r="D7" s="183" t="s">
        <v>919</v>
      </c>
      <c r="E7" s="184" t="s">
        <v>898</v>
      </c>
      <c r="F7" s="185"/>
      <c r="G7" s="186" t="s">
        <v>2910</v>
      </c>
      <c r="H7" s="180"/>
    </row>
    <row r="8" spans="1:8">
      <c r="B8" s="187" t="s">
        <v>2911</v>
      </c>
      <c r="C8" s="188" t="s">
        <v>2912</v>
      </c>
      <c r="D8" s="189" t="s">
        <v>919</v>
      </c>
      <c r="E8" s="190" t="s">
        <v>898</v>
      </c>
      <c r="F8" s="191"/>
      <c r="G8" s="193" t="s">
        <v>2913</v>
      </c>
      <c r="H8" s="180"/>
    </row>
    <row r="9" spans="1:8">
      <c r="B9" s="187" t="s">
        <v>2914</v>
      </c>
      <c r="C9" s="188" t="s">
        <v>2915</v>
      </c>
      <c r="D9" s="189" t="s">
        <v>1753</v>
      </c>
      <c r="E9" s="190" t="s">
        <v>918</v>
      </c>
      <c r="F9" s="191" t="s">
        <v>1467</v>
      </c>
      <c r="G9" s="193" t="s">
        <v>1754</v>
      </c>
      <c r="H9" s="180"/>
    </row>
    <row r="10" spans="1:8" ht="43.5">
      <c r="B10" s="187" t="s">
        <v>2916</v>
      </c>
      <c r="C10" s="188" t="s">
        <v>2917</v>
      </c>
      <c r="D10" s="189" t="s">
        <v>1753</v>
      </c>
      <c r="E10" s="190" t="s">
        <v>918</v>
      </c>
      <c r="F10" s="191"/>
      <c r="G10" s="193" t="s">
        <v>2918</v>
      </c>
      <c r="H10" s="180"/>
    </row>
    <row r="11" spans="1:8" ht="43.5">
      <c r="B11" s="187" t="s">
        <v>2140</v>
      </c>
      <c r="C11" s="188" t="s">
        <v>2919</v>
      </c>
      <c r="D11" s="189" t="s">
        <v>1755</v>
      </c>
      <c r="E11" s="190" t="s">
        <v>1471</v>
      </c>
      <c r="F11" s="191"/>
      <c r="G11" s="193" t="s">
        <v>2920</v>
      </c>
      <c r="H11" s="180"/>
    </row>
    <row r="12" spans="1:8" ht="43.5">
      <c r="B12" s="187" t="s">
        <v>1930</v>
      </c>
      <c r="C12" s="188" t="s">
        <v>2921</v>
      </c>
      <c r="D12" s="189" t="s">
        <v>1756</v>
      </c>
      <c r="E12" s="190" t="s">
        <v>1471</v>
      </c>
      <c r="F12" s="191"/>
      <c r="G12" s="193" t="s">
        <v>3342</v>
      </c>
      <c r="H12" s="180"/>
    </row>
    <row r="13" spans="1:8" ht="43.5">
      <c r="B13" s="187" t="s">
        <v>1933</v>
      </c>
      <c r="C13" s="188" t="s">
        <v>2922</v>
      </c>
      <c r="D13" s="189" t="s">
        <v>1670</v>
      </c>
      <c r="E13" s="190" t="s">
        <v>1471</v>
      </c>
      <c r="F13" s="191"/>
      <c r="G13" s="193" t="s">
        <v>2923</v>
      </c>
      <c r="H13" s="180"/>
    </row>
    <row r="14" spans="1:8" ht="72.5">
      <c r="B14" s="187" t="s">
        <v>354</v>
      </c>
      <c r="C14" s="188" t="s">
        <v>2924</v>
      </c>
      <c r="D14" s="189" t="s">
        <v>2164</v>
      </c>
      <c r="E14" s="190" t="s">
        <v>1471</v>
      </c>
      <c r="F14" s="191"/>
      <c r="G14" s="193" t="s">
        <v>2925</v>
      </c>
      <c r="H14" s="180"/>
    </row>
    <row r="15" spans="1:8" ht="101.5">
      <c r="B15" s="187" t="s">
        <v>2926</v>
      </c>
      <c r="C15" s="188" t="s">
        <v>2927</v>
      </c>
      <c r="D15" s="189" t="s">
        <v>1834</v>
      </c>
      <c r="E15" s="190" t="s">
        <v>1471</v>
      </c>
      <c r="F15" s="191"/>
      <c r="G15" s="193" t="s">
        <v>2928</v>
      </c>
      <c r="H15" s="180"/>
    </row>
    <row r="16" spans="1:8">
      <c r="B16" s="187" t="s">
        <v>1963</v>
      </c>
      <c r="C16" s="188" t="s">
        <v>2929</v>
      </c>
      <c r="D16" s="189" t="s">
        <v>1790</v>
      </c>
      <c r="E16" s="190" t="s">
        <v>918</v>
      </c>
      <c r="F16" s="191"/>
      <c r="G16" s="193"/>
      <c r="H16" s="180"/>
    </row>
    <row r="17" spans="2:8">
      <c r="B17" s="187" t="s">
        <v>1965</v>
      </c>
      <c r="C17" s="188" t="s">
        <v>2930</v>
      </c>
      <c r="D17" s="189" t="s">
        <v>1790</v>
      </c>
      <c r="E17" s="190" t="s">
        <v>918</v>
      </c>
      <c r="F17" s="191"/>
      <c r="G17" s="193"/>
      <c r="H17" s="180"/>
    </row>
    <row r="18" spans="2:8">
      <c r="B18" s="187" t="s">
        <v>1967</v>
      </c>
      <c r="C18" s="188" t="s">
        <v>2931</v>
      </c>
      <c r="D18" s="189" t="s">
        <v>1790</v>
      </c>
      <c r="E18" s="190" t="s">
        <v>918</v>
      </c>
      <c r="F18" s="191"/>
      <c r="G18" s="193"/>
      <c r="H18" s="180"/>
    </row>
    <row r="19" spans="2:8" ht="72.5">
      <c r="B19" s="187" t="s">
        <v>2932</v>
      </c>
      <c r="C19" s="188" t="s">
        <v>2933</v>
      </c>
      <c r="D19" s="189" t="s">
        <v>919</v>
      </c>
      <c r="E19" s="190" t="s">
        <v>1922</v>
      </c>
      <c r="F19" s="191"/>
      <c r="G19" s="193" t="s">
        <v>2934</v>
      </c>
      <c r="H19" s="180"/>
    </row>
    <row r="20" spans="2:8" ht="58">
      <c r="B20" s="187" t="s">
        <v>2935</v>
      </c>
      <c r="C20" s="188" t="s">
        <v>2936</v>
      </c>
      <c r="D20" s="189" t="s">
        <v>961</v>
      </c>
      <c r="E20" s="190" t="s">
        <v>1471</v>
      </c>
      <c r="F20" s="191" t="s">
        <v>963</v>
      </c>
      <c r="G20" s="193" t="s">
        <v>2937</v>
      </c>
      <c r="H20" s="180"/>
    </row>
    <row r="21" spans="2:8">
      <c r="B21" s="187" t="s">
        <v>2938</v>
      </c>
      <c r="C21" s="188" t="s">
        <v>2939</v>
      </c>
      <c r="D21" s="189" t="s">
        <v>892</v>
      </c>
      <c r="E21" s="190" t="s">
        <v>1479</v>
      </c>
      <c r="F21" s="191"/>
      <c r="G21" s="193" t="s">
        <v>1555</v>
      </c>
      <c r="H21" s="180"/>
    </row>
    <row r="22" spans="2:8" ht="43.5">
      <c r="B22" s="187" t="s">
        <v>2940</v>
      </c>
      <c r="C22" s="188" t="s">
        <v>2941</v>
      </c>
      <c r="D22" s="189" t="s">
        <v>917</v>
      </c>
      <c r="E22" s="190" t="s">
        <v>1479</v>
      </c>
      <c r="F22" s="191"/>
      <c r="G22" s="193" t="s">
        <v>1558</v>
      </c>
      <c r="H22" s="180"/>
    </row>
    <row r="23" spans="2:8" ht="43.5">
      <c r="B23" s="187" t="s">
        <v>2942</v>
      </c>
      <c r="C23" s="188" t="s">
        <v>2943</v>
      </c>
      <c r="D23" s="189" t="s">
        <v>917</v>
      </c>
      <c r="E23" s="190" t="s">
        <v>1479</v>
      </c>
      <c r="F23" s="191"/>
      <c r="G23" s="193" t="s">
        <v>1561</v>
      </c>
      <c r="H23" s="180"/>
    </row>
    <row r="24" spans="2:8" ht="130.5">
      <c r="B24" s="187" t="s">
        <v>2944</v>
      </c>
      <c r="C24" s="188" t="s">
        <v>2945</v>
      </c>
      <c r="D24" s="189" t="s">
        <v>919</v>
      </c>
      <c r="E24" s="190" t="s">
        <v>1922</v>
      </c>
      <c r="F24" s="191"/>
      <c r="G24" s="193" t="s">
        <v>2946</v>
      </c>
      <c r="H24" s="180"/>
    </row>
    <row r="25" spans="2:8" ht="101.5">
      <c r="B25" s="187" t="s">
        <v>2947</v>
      </c>
      <c r="C25" s="188" t="s">
        <v>2948</v>
      </c>
      <c r="D25" s="189" t="s">
        <v>961</v>
      </c>
      <c r="E25" s="190" t="s">
        <v>1471</v>
      </c>
      <c r="F25" s="191"/>
      <c r="G25" s="193" t="s">
        <v>2949</v>
      </c>
      <c r="H25" s="180"/>
    </row>
    <row r="26" spans="2:8" ht="87">
      <c r="B26" s="187" t="s">
        <v>2950</v>
      </c>
      <c r="C26" s="188" t="s">
        <v>2951</v>
      </c>
      <c r="D26" s="189" t="s">
        <v>927</v>
      </c>
      <c r="E26" s="190" t="s">
        <v>1471</v>
      </c>
      <c r="F26" s="191"/>
      <c r="G26" s="193" t="s">
        <v>2952</v>
      </c>
      <c r="H26" s="180"/>
    </row>
    <row r="27" spans="2:8" ht="29">
      <c r="B27" s="187" t="s">
        <v>2953</v>
      </c>
      <c r="C27" s="188" t="s">
        <v>2954</v>
      </c>
      <c r="D27" s="189" t="s">
        <v>1054</v>
      </c>
      <c r="E27" s="190" t="s">
        <v>1471</v>
      </c>
      <c r="F27" s="191"/>
      <c r="G27" s="205" t="s">
        <v>2955</v>
      </c>
      <c r="H27" s="180"/>
    </row>
    <row r="28" spans="2:8" ht="43.5">
      <c r="B28" s="187" t="s">
        <v>2956</v>
      </c>
      <c r="C28" s="188" t="s">
        <v>2957</v>
      </c>
      <c r="D28" s="189" t="s">
        <v>1111</v>
      </c>
      <c r="E28" s="190" t="s">
        <v>1922</v>
      </c>
      <c r="F28" s="191"/>
      <c r="G28" s="193" t="s">
        <v>2958</v>
      </c>
      <c r="H28" s="180"/>
    </row>
    <row r="29" spans="2:8">
      <c r="B29" s="187" t="s">
        <v>2959</v>
      </c>
      <c r="C29" s="188" t="s">
        <v>2960</v>
      </c>
      <c r="D29" s="189" t="s">
        <v>2677</v>
      </c>
      <c r="E29" s="190" t="s">
        <v>1922</v>
      </c>
      <c r="F29" s="191"/>
      <c r="G29" s="193" t="s">
        <v>2961</v>
      </c>
      <c r="H29" s="180"/>
    </row>
    <row r="30" spans="2:8" ht="43.5">
      <c r="B30" s="187" t="s">
        <v>2962</v>
      </c>
      <c r="C30" s="188" t="s">
        <v>2963</v>
      </c>
      <c r="D30" s="189" t="s">
        <v>1111</v>
      </c>
      <c r="E30" s="190" t="s">
        <v>1922</v>
      </c>
      <c r="F30" s="191"/>
      <c r="G30" s="193" t="s">
        <v>2964</v>
      </c>
      <c r="H30" s="180"/>
    </row>
    <row r="31" spans="2:8">
      <c r="B31" s="187" t="s">
        <v>2965</v>
      </c>
      <c r="C31" s="188" t="s">
        <v>2966</v>
      </c>
      <c r="D31" s="189" t="s">
        <v>981</v>
      </c>
      <c r="E31" s="190" t="s">
        <v>918</v>
      </c>
      <c r="F31" s="191"/>
      <c r="G31" s="193" t="s">
        <v>2967</v>
      </c>
      <c r="H31" s="180"/>
    </row>
    <row r="32" spans="2:8" ht="29">
      <c r="B32" s="187" t="s">
        <v>2968</v>
      </c>
      <c r="C32" s="188" t="s">
        <v>2969</v>
      </c>
      <c r="D32" s="189" t="s">
        <v>1111</v>
      </c>
      <c r="E32" s="190" t="s">
        <v>1471</v>
      </c>
      <c r="F32" s="191"/>
      <c r="G32" s="193" t="s">
        <v>2970</v>
      </c>
      <c r="H32" s="180"/>
    </row>
    <row r="33" spans="2:8" ht="72.5">
      <c r="B33" s="187" t="s">
        <v>2971</v>
      </c>
      <c r="C33" s="188" t="s">
        <v>2972</v>
      </c>
      <c r="D33" s="189" t="s">
        <v>1759</v>
      </c>
      <c r="E33" s="190" t="s">
        <v>1922</v>
      </c>
      <c r="F33" s="191"/>
      <c r="G33" s="193" t="s">
        <v>2973</v>
      </c>
      <c r="H33" s="180"/>
    </row>
    <row r="34" spans="2:8">
      <c r="B34" s="187" t="s">
        <v>2974</v>
      </c>
      <c r="C34" s="188" t="s">
        <v>2975</v>
      </c>
      <c r="D34" s="189" t="s">
        <v>1757</v>
      </c>
      <c r="E34" s="190" t="s">
        <v>1479</v>
      </c>
      <c r="F34" s="191"/>
      <c r="G34" s="193"/>
      <c r="H34" s="180"/>
    </row>
    <row r="35" spans="2:8" ht="43.5">
      <c r="B35" s="187" t="s">
        <v>2976</v>
      </c>
      <c r="C35" s="188" t="s">
        <v>2977</v>
      </c>
      <c r="D35" s="189" t="s">
        <v>919</v>
      </c>
      <c r="E35" s="190" t="s">
        <v>898</v>
      </c>
      <c r="F35" s="191"/>
      <c r="G35" s="193" t="s">
        <v>2978</v>
      </c>
      <c r="H35" s="180"/>
    </row>
    <row r="36" spans="2:8" ht="44" thickBot="1">
      <c r="B36" s="187" t="s">
        <v>2979</v>
      </c>
      <c r="C36" s="188" t="s">
        <v>2980</v>
      </c>
      <c r="D36" s="189" t="s">
        <v>919</v>
      </c>
      <c r="E36" s="190" t="s">
        <v>898</v>
      </c>
      <c r="F36" s="191"/>
      <c r="G36" s="193" t="s">
        <v>2981</v>
      </c>
      <c r="H36" s="180"/>
    </row>
    <row r="37" spans="2:8" ht="20.149999999999999" customHeight="1" thickBot="1">
      <c r="B37" s="177" t="s">
        <v>2983</v>
      </c>
      <c r="C37" s="178"/>
      <c r="D37" s="178"/>
      <c r="E37" s="178"/>
      <c r="F37" s="178"/>
      <c r="G37" s="179"/>
      <c r="H37" s="180"/>
    </row>
    <row r="38" spans="2:8" ht="87.5" thickBot="1">
      <c r="B38" s="181" t="s">
        <v>2984</v>
      </c>
      <c r="C38" s="182" t="s">
        <v>2985</v>
      </c>
      <c r="D38" s="183" t="s">
        <v>1054</v>
      </c>
      <c r="E38" s="184" t="s">
        <v>1471</v>
      </c>
      <c r="F38" s="185"/>
      <c r="G38" s="186" t="s">
        <v>2986</v>
      </c>
      <c r="H38" s="180"/>
    </row>
    <row r="39" spans="2:8" ht="20.149999999999999" customHeight="1" thickBot="1">
      <c r="B39" s="177" t="s">
        <v>1766</v>
      </c>
      <c r="C39" s="178"/>
      <c r="D39" s="178"/>
      <c r="E39" s="178"/>
      <c r="F39" s="178"/>
      <c r="G39" s="179"/>
      <c r="H39" s="180"/>
    </row>
    <row r="40" spans="2:8" ht="29">
      <c r="B40" s="181" t="s">
        <v>416</v>
      </c>
      <c r="C40" s="182" t="s">
        <v>2987</v>
      </c>
      <c r="D40" s="183" t="s">
        <v>897</v>
      </c>
      <c r="E40" s="184" t="s">
        <v>898</v>
      </c>
      <c r="F40" s="185"/>
      <c r="G40" s="186" t="s">
        <v>1767</v>
      </c>
      <c r="H40" s="180"/>
    </row>
    <row r="41" spans="2:8" ht="16.5" thickBot="1">
      <c r="B41" s="187" t="s">
        <v>417</v>
      </c>
      <c r="C41" s="188" t="s">
        <v>2988</v>
      </c>
      <c r="D41" s="189" t="s">
        <v>1768</v>
      </c>
      <c r="E41" s="190" t="s">
        <v>918</v>
      </c>
      <c r="F41" s="191"/>
      <c r="G41" s="193"/>
      <c r="H41" s="180"/>
    </row>
    <row r="42" spans="2:8" ht="20.149999999999999" customHeight="1" thickBot="1">
      <c r="B42" s="177" t="s">
        <v>1462</v>
      </c>
      <c r="C42" s="178"/>
      <c r="D42" s="178"/>
      <c r="E42" s="178"/>
      <c r="F42" s="178"/>
      <c r="G42" s="179"/>
      <c r="H42" s="180"/>
    </row>
    <row r="43" spans="2:8" ht="29">
      <c r="B43" s="187" t="s">
        <v>2989</v>
      </c>
      <c r="C43" s="188" t="s">
        <v>2990</v>
      </c>
      <c r="D43" s="189" t="s">
        <v>919</v>
      </c>
      <c r="E43" s="190" t="s">
        <v>898</v>
      </c>
      <c r="F43" s="191"/>
      <c r="G43" s="193" t="s">
        <v>2991</v>
      </c>
      <c r="H43" s="180"/>
    </row>
    <row r="44" spans="2:8" ht="43.5">
      <c r="B44" s="187" t="s">
        <v>1465</v>
      </c>
      <c r="C44" s="188" t="s">
        <v>2992</v>
      </c>
      <c r="D44" s="189" t="s">
        <v>1096</v>
      </c>
      <c r="E44" s="190" t="s">
        <v>898</v>
      </c>
      <c r="F44" s="191" t="s">
        <v>1467</v>
      </c>
      <c r="G44" s="193" t="s">
        <v>2993</v>
      </c>
      <c r="H44" s="180"/>
    </row>
    <row r="45" spans="2:8" ht="101.5">
      <c r="B45" s="187" t="s">
        <v>2994</v>
      </c>
      <c r="C45" s="188" t="s">
        <v>2995</v>
      </c>
      <c r="D45" s="189" t="s">
        <v>897</v>
      </c>
      <c r="E45" s="190" t="s">
        <v>898</v>
      </c>
      <c r="F45" s="191"/>
      <c r="G45" s="193" t="s">
        <v>2996</v>
      </c>
      <c r="H45" s="180"/>
    </row>
    <row r="46" spans="2:8" ht="87">
      <c r="B46" s="187" t="s">
        <v>2997</v>
      </c>
      <c r="C46" s="188" t="s">
        <v>2998</v>
      </c>
      <c r="D46" s="189" t="s">
        <v>961</v>
      </c>
      <c r="E46" s="190" t="s">
        <v>1471</v>
      </c>
      <c r="F46" s="191" t="s">
        <v>2982</v>
      </c>
      <c r="G46" s="193" t="s">
        <v>2999</v>
      </c>
      <c r="H46" s="180"/>
    </row>
    <row r="47" spans="2:8" ht="29">
      <c r="B47" s="187" t="s">
        <v>3000</v>
      </c>
      <c r="C47" s="188" t="s">
        <v>3001</v>
      </c>
      <c r="D47" s="189" t="s">
        <v>892</v>
      </c>
      <c r="E47" s="190" t="s">
        <v>918</v>
      </c>
      <c r="F47" s="191"/>
      <c r="G47" s="193" t="s">
        <v>3002</v>
      </c>
      <c r="H47" s="180"/>
    </row>
    <row r="48" spans="2:8" ht="72.5">
      <c r="B48" s="187" t="s">
        <v>3003</v>
      </c>
      <c r="C48" s="188" t="s">
        <v>3004</v>
      </c>
      <c r="D48" s="189" t="s">
        <v>917</v>
      </c>
      <c r="E48" s="190" t="s">
        <v>918</v>
      </c>
      <c r="F48" s="191"/>
      <c r="G48" s="193" t="s">
        <v>3005</v>
      </c>
      <c r="H48" s="180"/>
    </row>
    <row r="49" spans="2:8" ht="72.5">
      <c r="B49" s="187" t="s">
        <v>3006</v>
      </c>
      <c r="C49" s="188" t="s">
        <v>3007</v>
      </c>
      <c r="D49" s="189" t="s">
        <v>917</v>
      </c>
      <c r="E49" s="190" t="s">
        <v>918</v>
      </c>
      <c r="F49" s="191"/>
      <c r="G49" s="193" t="s">
        <v>3008</v>
      </c>
      <c r="H49" s="180"/>
    </row>
    <row r="50" spans="2:8" ht="145">
      <c r="B50" s="187" t="s">
        <v>3009</v>
      </c>
      <c r="C50" s="188" t="s">
        <v>3010</v>
      </c>
      <c r="D50" s="189" t="s">
        <v>897</v>
      </c>
      <c r="E50" s="190" t="s">
        <v>898</v>
      </c>
      <c r="F50" s="191"/>
      <c r="G50" s="193" t="s">
        <v>3011</v>
      </c>
      <c r="H50" s="180"/>
    </row>
    <row r="51" spans="2:8" ht="116">
      <c r="B51" s="187" t="s">
        <v>3012</v>
      </c>
      <c r="C51" s="188" t="s">
        <v>3013</v>
      </c>
      <c r="D51" s="189" t="s">
        <v>961</v>
      </c>
      <c r="E51" s="190" t="s">
        <v>1471</v>
      </c>
      <c r="F51" s="191"/>
      <c r="G51" s="193" t="s">
        <v>3014</v>
      </c>
      <c r="H51" s="180"/>
    </row>
    <row r="52" spans="2:8" ht="87">
      <c r="B52" s="187" t="s">
        <v>3015</v>
      </c>
      <c r="C52" s="188" t="s">
        <v>3016</v>
      </c>
      <c r="D52" s="189" t="s">
        <v>927</v>
      </c>
      <c r="E52" s="190" t="s">
        <v>1471</v>
      </c>
      <c r="F52" s="191"/>
      <c r="G52" s="193" t="s">
        <v>3017</v>
      </c>
      <c r="H52" s="180"/>
    </row>
    <row r="53" spans="2:8" ht="101.5">
      <c r="B53" s="187" t="s">
        <v>3018</v>
      </c>
      <c r="C53" s="188" t="s">
        <v>3019</v>
      </c>
      <c r="D53" s="189" t="s">
        <v>1054</v>
      </c>
      <c r="E53" s="190" t="s">
        <v>1471</v>
      </c>
      <c r="F53" s="191"/>
      <c r="G53" s="193" t="s">
        <v>3020</v>
      </c>
      <c r="H53" s="180"/>
    </row>
    <row r="54" spans="2:8" ht="87">
      <c r="B54" s="187" t="s">
        <v>1494</v>
      </c>
      <c r="C54" s="188" t="s">
        <v>3021</v>
      </c>
      <c r="D54" s="189" t="s">
        <v>993</v>
      </c>
      <c r="E54" s="190" t="s">
        <v>898</v>
      </c>
      <c r="F54" s="191"/>
      <c r="G54" s="193" t="s">
        <v>1496</v>
      </c>
      <c r="H54" s="180"/>
    </row>
    <row r="55" spans="2:8" ht="101.5">
      <c r="B55" s="187" t="s">
        <v>1497</v>
      </c>
      <c r="C55" s="188" t="s">
        <v>3022</v>
      </c>
      <c r="D55" s="189" t="s">
        <v>993</v>
      </c>
      <c r="E55" s="190" t="s">
        <v>898</v>
      </c>
      <c r="F55" s="191"/>
      <c r="G55" s="193" t="s">
        <v>3023</v>
      </c>
      <c r="H55" s="180"/>
    </row>
    <row r="56" spans="2:8" ht="58">
      <c r="B56" s="187" t="s">
        <v>1500</v>
      </c>
      <c r="C56" s="188" t="s">
        <v>3024</v>
      </c>
      <c r="D56" s="189" t="s">
        <v>993</v>
      </c>
      <c r="E56" s="190" t="s">
        <v>898</v>
      </c>
      <c r="F56" s="191"/>
      <c r="G56" s="193" t="s">
        <v>3025</v>
      </c>
      <c r="H56" s="180"/>
    </row>
    <row r="57" spans="2:8" ht="116">
      <c r="B57" s="187" t="s">
        <v>1506</v>
      </c>
      <c r="C57" s="188" t="s">
        <v>3026</v>
      </c>
      <c r="D57" s="189" t="s">
        <v>1508</v>
      </c>
      <c r="E57" s="190" t="s">
        <v>1177</v>
      </c>
      <c r="F57" s="191"/>
      <c r="G57" s="193" t="s">
        <v>3027</v>
      </c>
      <c r="H57" s="180"/>
    </row>
    <row r="58" spans="2:8" ht="116">
      <c r="B58" s="187" t="s">
        <v>1510</v>
      </c>
      <c r="C58" s="188" t="s">
        <v>3028</v>
      </c>
      <c r="D58" s="189" t="s">
        <v>1508</v>
      </c>
      <c r="E58" s="190" t="s">
        <v>1177</v>
      </c>
      <c r="F58" s="191"/>
      <c r="G58" s="193" t="s">
        <v>3029</v>
      </c>
      <c r="H58" s="180"/>
    </row>
    <row r="59" spans="2:8" ht="116">
      <c r="B59" s="187" t="s">
        <v>1513</v>
      </c>
      <c r="C59" s="188" t="s">
        <v>3030</v>
      </c>
      <c r="D59" s="189" t="s">
        <v>1508</v>
      </c>
      <c r="E59" s="190" t="s">
        <v>1177</v>
      </c>
      <c r="F59" s="191"/>
      <c r="G59" s="193" t="s">
        <v>3031</v>
      </c>
      <c r="H59" s="180"/>
    </row>
    <row r="60" spans="2:8" ht="116">
      <c r="B60" s="187" t="s">
        <v>1516</v>
      </c>
      <c r="C60" s="188" t="s">
        <v>3032</v>
      </c>
      <c r="D60" s="189" t="s">
        <v>1508</v>
      </c>
      <c r="E60" s="190" t="s">
        <v>1177</v>
      </c>
      <c r="F60" s="191"/>
      <c r="G60" s="193" t="s">
        <v>3033</v>
      </c>
      <c r="H60" s="180"/>
    </row>
    <row r="61" spans="2:8" ht="116">
      <c r="B61" s="187" t="s">
        <v>1519</v>
      </c>
      <c r="C61" s="188" t="s">
        <v>3034</v>
      </c>
      <c r="D61" s="189" t="s">
        <v>1508</v>
      </c>
      <c r="E61" s="190" t="s">
        <v>1177</v>
      </c>
      <c r="F61" s="191"/>
      <c r="G61" s="193" t="s">
        <v>3035</v>
      </c>
      <c r="H61" s="180"/>
    </row>
    <row r="62" spans="2:8" ht="87">
      <c r="B62" s="187" t="s">
        <v>3036</v>
      </c>
      <c r="C62" s="188" t="s">
        <v>3037</v>
      </c>
      <c r="D62" s="189" t="s">
        <v>1111</v>
      </c>
      <c r="E62" s="190" t="s">
        <v>898</v>
      </c>
      <c r="F62" s="191"/>
      <c r="G62" s="193" t="s">
        <v>1524</v>
      </c>
      <c r="H62" s="180"/>
    </row>
    <row r="63" spans="2:8" ht="29">
      <c r="B63" s="187" t="s">
        <v>3038</v>
      </c>
      <c r="C63" s="188" t="s">
        <v>3039</v>
      </c>
      <c r="D63" s="189" t="s">
        <v>1058</v>
      </c>
      <c r="E63" s="190" t="s">
        <v>898</v>
      </c>
      <c r="F63" s="191"/>
      <c r="G63" s="193" t="s">
        <v>3040</v>
      </c>
      <c r="H63" s="180"/>
    </row>
    <row r="64" spans="2:8" ht="87">
      <c r="B64" s="187" t="s">
        <v>3041</v>
      </c>
      <c r="C64" s="188" t="s">
        <v>3042</v>
      </c>
      <c r="D64" s="189" t="s">
        <v>1111</v>
      </c>
      <c r="E64" s="190" t="s">
        <v>1177</v>
      </c>
      <c r="F64" s="191"/>
      <c r="G64" s="193" t="s">
        <v>3043</v>
      </c>
      <c r="H64" s="180"/>
    </row>
    <row r="65" spans="1:8" ht="87">
      <c r="B65" s="187" t="s">
        <v>3044</v>
      </c>
      <c r="C65" s="188" t="s">
        <v>3045</v>
      </c>
      <c r="D65" s="189" t="s">
        <v>1759</v>
      </c>
      <c r="E65" s="190" t="s">
        <v>1177</v>
      </c>
      <c r="F65" s="191"/>
      <c r="G65" s="193" t="s">
        <v>3046</v>
      </c>
      <c r="H65" s="180"/>
    </row>
    <row r="66" spans="1:8">
      <c r="B66" s="187" t="s">
        <v>3047</v>
      </c>
      <c r="C66" s="188" t="s">
        <v>3048</v>
      </c>
      <c r="D66" s="189" t="s">
        <v>917</v>
      </c>
      <c r="E66" s="190" t="s">
        <v>918</v>
      </c>
      <c r="F66" s="191"/>
      <c r="G66" s="193"/>
      <c r="H66" s="180"/>
    </row>
    <row r="67" spans="1:8" ht="72.5">
      <c r="B67" s="187" t="s">
        <v>3049</v>
      </c>
      <c r="C67" s="188" t="s">
        <v>3050</v>
      </c>
      <c r="D67" s="189" t="s">
        <v>919</v>
      </c>
      <c r="E67" s="190" t="s">
        <v>1922</v>
      </c>
      <c r="F67" s="191"/>
      <c r="G67" s="193" t="s">
        <v>3051</v>
      </c>
      <c r="H67" s="180"/>
    </row>
    <row r="68" spans="1:8" ht="101.5">
      <c r="B68" s="187" t="s">
        <v>2075</v>
      </c>
      <c r="C68" s="188" t="s">
        <v>3052</v>
      </c>
      <c r="D68" s="189" t="s">
        <v>919</v>
      </c>
      <c r="E68" s="190" t="s">
        <v>1922</v>
      </c>
      <c r="F68" s="191"/>
      <c r="G68" s="193" t="s">
        <v>3053</v>
      </c>
      <c r="H68" s="180"/>
    </row>
    <row r="69" spans="1:8" ht="101.5">
      <c r="B69" s="187" t="s">
        <v>2077</v>
      </c>
      <c r="C69" s="188" t="s">
        <v>3054</v>
      </c>
      <c r="D69" s="189" t="s">
        <v>919</v>
      </c>
      <c r="E69" s="190" t="s">
        <v>1922</v>
      </c>
      <c r="F69" s="191"/>
      <c r="G69" s="193" t="s">
        <v>3055</v>
      </c>
      <c r="H69" s="180"/>
    </row>
    <row r="70" spans="1:8" ht="58">
      <c r="B70" s="187" t="s">
        <v>2079</v>
      </c>
      <c r="C70" s="188" t="s">
        <v>3056</v>
      </c>
      <c r="D70" s="189" t="s">
        <v>919</v>
      </c>
      <c r="E70" s="190" t="s">
        <v>898</v>
      </c>
      <c r="F70" s="191"/>
      <c r="G70" s="193" t="s">
        <v>3057</v>
      </c>
      <c r="H70" s="180"/>
    </row>
    <row r="71" spans="1:8" ht="87">
      <c r="B71" s="187" t="s">
        <v>2081</v>
      </c>
      <c r="C71" s="188" t="s">
        <v>3058</v>
      </c>
      <c r="D71" s="189" t="s">
        <v>919</v>
      </c>
      <c r="E71" s="190" t="s">
        <v>1177</v>
      </c>
      <c r="F71" s="191"/>
      <c r="G71" s="193" t="s">
        <v>3059</v>
      </c>
      <c r="H71" s="180"/>
    </row>
    <row r="72" spans="1:8" ht="87">
      <c r="B72" s="187" t="s">
        <v>2083</v>
      </c>
      <c r="C72" s="188" t="s">
        <v>3060</v>
      </c>
      <c r="D72" s="189" t="s">
        <v>919</v>
      </c>
      <c r="E72" s="190" t="s">
        <v>1177</v>
      </c>
      <c r="F72" s="191"/>
      <c r="G72" s="193" t="s">
        <v>3061</v>
      </c>
      <c r="H72" s="180"/>
    </row>
    <row r="73" spans="1:8" ht="87">
      <c r="B73" s="187" t="s">
        <v>2085</v>
      </c>
      <c r="C73" s="188" t="s">
        <v>3062</v>
      </c>
      <c r="D73" s="189" t="s">
        <v>919</v>
      </c>
      <c r="E73" s="190" t="s">
        <v>1177</v>
      </c>
      <c r="F73" s="191"/>
      <c r="G73" s="193" t="s">
        <v>3063</v>
      </c>
      <c r="H73" s="180"/>
    </row>
    <row r="74" spans="1:8" ht="87">
      <c r="B74" s="187" t="s">
        <v>2087</v>
      </c>
      <c r="C74" s="188" t="s">
        <v>3064</v>
      </c>
      <c r="D74" s="189" t="s">
        <v>919</v>
      </c>
      <c r="E74" s="190" t="s">
        <v>1177</v>
      </c>
      <c r="F74" s="191"/>
      <c r="G74" s="193" t="s">
        <v>3065</v>
      </c>
      <c r="H74" s="180"/>
    </row>
    <row r="75" spans="1:8" ht="87">
      <c r="B75" s="187" t="s">
        <v>2089</v>
      </c>
      <c r="C75" s="188" t="s">
        <v>3066</v>
      </c>
      <c r="D75" s="189" t="s">
        <v>919</v>
      </c>
      <c r="E75" s="190" t="s">
        <v>1177</v>
      </c>
      <c r="F75" s="191"/>
      <c r="G75" s="193" t="s">
        <v>3067</v>
      </c>
      <c r="H75" s="180"/>
    </row>
    <row r="76" spans="1:8" ht="58">
      <c r="B76" s="187" t="s">
        <v>3068</v>
      </c>
      <c r="C76" s="188" t="s">
        <v>3069</v>
      </c>
      <c r="D76" s="189" t="s">
        <v>919</v>
      </c>
      <c r="E76" s="190" t="s">
        <v>898</v>
      </c>
      <c r="F76" s="191"/>
      <c r="G76" s="193" t="s">
        <v>3070</v>
      </c>
      <c r="H76" s="180"/>
    </row>
    <row r="77" spans="1:8" ht="58.5" thickBot="1">
      <c r="B77" s="187" t="s">
        <v>3071</v>
      </c>
      <c r="C77" s="188" t="s">
        <v>3072</v>
      </c>
      <c r="D77" s="189" t="s">
        <v>919</v>
      </c>
      <c r="E77" s="190" t="s">
        <v>898</v>
      </c>
      <c r="F77" s="191"/>
      <c r="G77" s="193" t="s">
        <v>3073</v>
      </c>
      <c r="H77" s="180"/>
    </row>
    <row r="78" spans="1:8" s="42" customFormat="1" ht="20.149999999999999" customHeight="1" thickBot="1">
      <c r="A78" s="6"/>
      <c r="B78" s="177" t="s">
        <v>3074</v>
      </c>
      <c r="C78" s="178"/>
      <c r="D78" s="178"/>
      <c r="E78" s="178"/>
      <c r="F78" s="178"/>
      <c r="G78" s="179"/>
      <c r="H78" s="180"/>
    </row>
    <row r="79" spans="1:8" ht="116">
      <c r="B79" s="187" t="s">
        <v>3075</v>
      </c>
      <c r="C79" s="188" t="s">
        <v>3076</v>
      </c>
      <c r="D79" s="228" t="s">
        <v>1096</v>
      </c>
      <c r="E79" s="229" t="s">
        <v>970</v>
      </c>
      <c r="F79" s="191"/>
      <c r="G79" s="193" t="s">
        <v>3077</v>
      </c>
      <c r="H79" s="180"/>
    </row>
    <row r="80" spans="1:8" ht="87">
      <c r="B80" s="187" t="s">
        <v>3078</v>
      </c>
      <c r="C80" s="188" t="s">
        <v>3079</v>
      </c>
      <c r="D80" s="189" t="s">
        <v>1490</v>
      </c>
      <c r="E80" s="190" t="s">
        <v>1471</v>
      </c>
      <c r="F80" s="191"/>
      <c r="G80" s="193" t="s">
        <v>3080</v>
      </c>
      <c r="H80" s="180"/>
    </row>
    <row r="81" spans="1:8" ht="203">
      <c r="B81" s="187" t="s">
        <v>3081</v>
      </c>
      <c r="C81" s="188" t="s">
        <v>3082</v>
      </c>
      <c r="D81" s="189" t="s">
        <v>1111</v>
      </c>
      <c r="E81" s="190" t="s">
        <v>970</v>
      </c>
      <c r="F81" s="191"/>
      <c r="G81" s="193" t="s">
        <v>6775</v>
      </c>
      <c r="H81" s="180"/>
    </row>
    <row r="82" spans="1:8">
      <c r="B82" s="187" t="s">
        <v>3083</v>
      </c>
      <c r="C82" s="188" t="s">
        <v>3084</v>
      </c>
      <c r="D82" s="189" t="s">
        <v>1111</v>
      </c>
      <c r="E82" s="190" t="s">
        <v>970</v>
      </c>
      <c r="F82" s="191"/>
      <c r="G82" s="193" t="s">
        <v>3085</v>
      </c>
      <c r="H82" s="180"/>
    </row>
    <row r="83" spans="1:8" ht="101.5">
      <c r="B83" s="187" t="s">
        <v>3086</v>
      </c>
      <c r="C83" s="188" t="s">
        <v>3087</v>
      </c>
      <c r="D83" s="189" t="s">
        <v>1759</v>
      </c>
      <c r="E83" s="190" t="s">
        <v>970</v>
      </c>
      <c r="F83" s="191"/>
      <c r="G83" s="193" t="s">
        <v>3088</v>
      </c>
      <c r="H83" s="180"/>
    </row>
    <row r="84" spans="1:8">
      <c r="A84" s="217"/>
      <c r="B84" s="321"/>
      <c r="C84" s="322"/>
      <c r="D84" s="323"/>
      <c r="E84" s="324"/>
      <c r="F84" s="324"/>
      <c r="G84" s="325"/>
      <c r="H84" s="244"/>
    </row>
    <row r="85" spans="1:8">
      <c r="B85" s="297"/>
      <c r="C85" s="298"/>
      <c r="D85" s="298"/>
      <c r="E85" s="298"/>
      <c r="F85" s="298"/>
      <c r="G85" s="255"/>
      <c r="H85" s="180"/>
    </row>
    <row r="86" spans="1:8" ht="17.5">
      <c r="B86" s="294" t="s">
        <v>3089</v>
      </c>
      <c r="C86" s="295"/>
      <c r="D86" s="295"/>
      <c r="E86" s="295"/>
      <c r="F86" s="295"/>
      <c r="G86" s="255"/>
      <c r="H86" s="180"/>
    </row>
    <row r="87" spans="1:8">
      <c r="B87" s="297" t="s">
        <v>3090</v>
      </c>
      <c r="C87" s="298"/>
      <c r="D87" s="298"/>
      <c r="E87" s="298"/>
      <c r="F87" s="298"/>
      <c r="G87" s="255"/>
      <c r="H87" s="180"/>
    </row>
    <row r="88" spans="1:8">
      <c r="B88" s="297" t="s">
        <v>1647</v>
      </c>
      <c r="C88" s="298"/>
      <c r="D88" s="298"/>
      <c r="E88" s="298"/>
      <c r="F88" s="298"/>
      <c r="G88" s="255"/>
      <c r="H88" s="180"/>
    </row>
    <row r="89" spans="1:8">
      <c r="B89" s="297" t="s">
        <v>2654</v>
      </c>
      <c r="C89" s="298"/>
      <c r="D89" s="298"/>
      <c r="E89" s="298"/>
      <c r="F89" s="298"/>
      <c r="G89" s="255"/>
      <c r="H89" s="180"/>
    </row>
    <row r="90" spans="1:8">
      <c r="B90" s="297" t="s">
        <v>3091</v>
      </c>
      <c r="C90" s="298"/>
      <c r="D90" s="298"/>
      <c r="E90" s="298"/>
      <c r="F90" s="298"/>
      <c r="G90" s="255"/>
      <c r="H90" s="180"/>
    </row>
    <row r="91" spans="1:8">
      <c r="B91" s="297" t="s">
        <v>3092</v>
      </c>
      <c r="C91" s="298"/>
      <c r="D91" s="298"/>
      <c r="E91" s="298"/>
      <c r="F91" s="298"/>
      <c r="G91" s="255"/>
      <c r="H91" s="180"/>
    </row>
    <row r="92" spans="1:8">
      <c r="B92" s="297"/>
      <c r="C92" s="298"/>
      <c r="D92" s="298"/>
      <c r="E92" s="298"/>
      <c r="F92" s="298"/>
      <c r="G92" s="255"/>
      <c r="H92" s="180"/>
    </row>
    <row r="93" spans="1:8">
      <c r="B93" s="297" t="s">
        <v>2657</v>
      </c>
      <c r="C93" s="298"/>
      <c r="D93" s="298"/>
      <c r="E93" s="298"/>
      <c r="F93" s="298"/>
      <c r="G93" s="255"/>
      <c r="H93" s="180"/>
    </row>
    <row r="94" spans="1:8">
      <c r="B94" s="297"/>
      <c r="C94" s="298"/>
      <c r="D94" s="298"/>
      <c r="E94" s="298"/>
      <c r="F94" s="298"/>
      <c r="G94" s="255"/>
      <c r="H94" s="180"/>
    </row>
    <row r="95" spans="1:8">
      <c r="B95" s="297" t="s">
        <v>3093</v>
      </c>
      <c r="C95" s="298"/>
      <c r="D95" s="298"/>
      <c r="E95" s="298"/>
      <c r="F95" s="298"/>
      <c r="G95" s="255"/>
      <c r="H95" s="180"/>
    </row>
    <row r="96" spans="1:8">
      <c r="B96" s="297" t="s">
        <v>3094</v>
      </c>
      <c r="C96" s="298"/>
      <c r="D96" s="298"/>
      <c r="E96" s="298"/>
      <c r="F96" s="298"/>
      <c r="G96" s="255"/>
      <c r="H96" s="180"/>
    </row>
    <row r="97" spans="2:8" ht="16.5" thickBot="1">
      <c r="B97" s="297"/>
      <c r="C97" s="298"/>
      <c r="D97" s="298"/>
      <c r="E97" s="298"/>
      <c r="F97" s="298"/>
      <c r="G97" s="255"/>
      <c r="H97" s="180"/>
    </row>
    <row r="98" spans="2:8" ht="20.149999999999999" customHeight="1">
      <c r="B98" s="200"/>
      <c r="C98" s="200"/>
      <c r="D98" s="201"/>
      <c r="E98" s="202"/>
      <c r="F98" s="202"/>
      <c r="G98" s="200"/>
      <c r="H98"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A1:H60"/>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584</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3095</v>
      </c>
      <c r="D5" s="183" t="s">
        <v>897</v>
      </c>
      <c r="E5" s="184" t="s">
        <v>1436</v>
      </c>
      <c r="F5" s="185" t="s">
        <v>1467</v>
      </c>
      <c r="G5" s="186" t="s">
        <v>1752</v>
      </c>
      <c r="H5" s="180"/>
    </row>
    <row r="6" spans="1:8" s="42" customFormat="1" ht="20.149999999999999" customHeight="1" thickBot="1">
      <c r="A6" s="6"/>
      <c r="B6" s="177" t="s">
        <v>1438</v>
      </c>
      <c r="C6" s="178"/>
      <c r="D6" s="178"/>
      <c r="E6" s="178"/>
      <c r="F6" s="178"/>
      <c r="G6" s="179"/>
      <c r="H6" s="180"/>
    </row>
    <row r="7" spans="1:8" ht="58">
      <c r="B7" s="181" t="s">
        <v>3096</v>
      </c>
      <c r="C7" s="182" t="s">
        <v>3097</v>
      </c>
      <c r="D7" s="183" t="s">
        <v>919</v>
      </c>
      <c r="E7" s="184" t="s">
        <v>2544</v>
      </c>
      <c r="F7" s="185"/>
      <c r="G7" s="186" t="s">
        <v>3098</v>
      </c>
      <c r="H7" s="180"/>
    </row>
    <row r="8" spans="1:8">
      <c r="B8" s="187" t="s">
        <v>3099</v>
      </c>
      <c r="C8" s="188" t="s">
        <v>3100</v>
      </c>
      <c r="D8" s="189" t="s">
        <v>1753</v>
      </c>
      <c r="E8" s="190" t="s">
        <v>918</v>
      </c>
      <c r="F8" s="191" t="s">
        <v>1467</v>
      </c>
      <c r="G8" s="193" t="s">
        <v>1754</v>
      </c>
      <c r="H8" s="180"/>
    </row>
    <row r="9" spans="1:8" ht="43.5">
      <c r="B9" s="187" t="s">
        <v>2140</v>
      </c>
      <c r="C9" s="188" t="s">
        <v>3101</v>
      </c>
      <c r="D9" s="189" t="s">
        <v>1755</v>
      </c>
      <c r="E9" s="190" t="s">
        <v>1471</v>
      </c>
      <c r="F9" s="191"/>
      <c r="G9" s="193" t="s">
        <v>2689</v>
      </c>
      <c r="H9" s="180"/>
    </row>
    <row r="10" spans="1:8" ht="29">
      <c r="B10" s="187" t="s">
        <v>3102</v>
      </c>
      <c r="C10" s="188" t="s">
        <v>3103</v>
      </c>
      <c r="D10" s="189" t="s">
        <v>886</v>
      </c>
      <c r="E10" s="190" t="s">
        <v>1471</v>
      </c>
      <c r="F10" s="191" t="s">
        <v>1467</v>
      </c>
      <c r="G10" s="193" t="s">
        <v>2955</v>
      </c>
      <c r="H10" s="180"/>
    </row>
    <row r="11" spans="1:8" ht="43.5">
      <c r="B11" s="187" t="s">
        <v>3104</v>
      </c>
      <c r="C11" s="188" t="s">
        <v>3105</v>
      </c>
      <c r="D11" s="189" t="s">
        <v>1756</v>
      </c>
      <c r="E11" s="190" t="s">
        <v>1471</v>
      </c>
      <c r="F11" s="191"/>
      <c r="G11" s="193" t="s">
        <v>3106</v>
      </c>
      <c r="H11" s="180"/>
    </row>
    <row r="12" spans="1:8" ht="29">
      <c r="B12" s="187" t="s">
        <v>3107</v>
      </c>
      <c r="C12" s="188" t="s">
        <v>3108</v>
      </c>
      <c r="D12" s="189" t="s">
        <v>886</v>
      </c>
      <c r="E12" s="190" t="s">
        <v>1471</v>
      </c>
      <c r="F12" s="191"/>
      <c r="G12" s="193" t="s">
        <v>904</v>
      </c>
      <c r="H12" s="180"/>
    </row>
    <row r="13" spans="1:8" ht="72.5">
      <c r="B13" s="187" t="s">
        <v>3109</v>
      </c>
      <c r="C13" s="188" t="s">
        <v>3110</v>
      </c>
      <c r="D13" s="189" t="s">
        <v>1757</v>
      </c>
      <c r="E13" s="190" t="s">
        <v>1471</v>
      </c>
      <c r="F13" s="191"/>
      <c r="G13" s="193" t="s">
        <v>2925</v>
      </c>
      <c r="H13" s="180"/>
    </row>
    <row r="14" spans="1:8" ht="101.5">
      <c r="B14" s="187" t="s">
        <v>3111</v>
      </c>
      <c r="C14" s="188" t="s">
        <v>3112</v>
      </c>
      <c r="D14" s="189" t="s">
        <v>1055</v>
      </c>
      <c r="E14" s="190" t="s">
        <v>1839</v>
      </c>
      <c r="F14" s="191"/>
      <c r="G14" s="193" t="s">
        <v>3113</v>
      </c>
      <c r="H14" s="180"/>
    </row>
    <row r="15" spans="1:8" ht="29">
      <c r="B15" s="187" t="s">
        <v>3114</v>
      </c>
      <c r="C15" s="188" t="s">
        <v>3115</v>
      </c>
      <c r="D15" s="189" t="s">
        <v>886</v>
      </c>
      <c r="E15" s="190" t="s">
        <v>1471</v>
      </c>
      <c r="F15" s="191"/>
      <c r="G15" s="193" t="s">
        <v>2955</v>
      </c>
      <c r="H15" s="180"/>
    </row>
    <row r="16" spans="1:8" ht="43.5">
      <c r="B16" s="187" t="s">
        <v>3116</v>
      </c>
      <c r="C16" s="188" t="s">
        <v>3117</v>
      </c>
      <c r="D16" s="189" t="s">
        <v>1756</v>
      </c>
      <c r="E16" s="190" t="s">
        <v>1471</v>
      </c>
      <c r="F16" s="191"/>
      <c r="G16" s="193" t="s">
        <v>3118</v>
      </c>
      <c r="H16" s="180"/>
    </row>
    <row r="17" spans="1:8" ht="29">
      <c r="B17" s="187" t="s">
        <v>3119</v>
      </c>
      <c r="C17" s="188" t="s">
        <v>3120</v>
      </c>
      <c r="D17" s="189" t="s">
        <v>886</v>
      </c>
      <c r="E17" s="190" t="s">
        <v>1471</v>
      </c>
      <c r="F17" s="191"/>
      <c r="G17" s="193" t="s">
        <v>904</v>
      </c>
      <c r="H17" s="180"/>
    </row>
    <row r="18" spans="1:8" ht="72.5">
      <c r="B18" s="187" t="s">
        <v>3121</v>
      </c>
      <c r="C18" s="188" t="s">
        <v>3122</v>
      </c>
      <c r="D18" s="189" t="s">
        <v>1757</v>
      </c>
      <c r="E18" s="190" t="s">
        <v>1471</v>
      </c>
      <c r="F18" s="191"/>
      <c r="G18" s="193" t="s">
        <v>2925</v>
      </c>
      <c r="H18" s="180"/>
    </row>
    <row r="19" spans="1:8" ht="101.5">
      <c r="B19" s="187" t="s">
        <v>3123</v>
      </c>
      <c r="C19" s="188" t="s">
        <v>3124</v>
      </c>
      <c r="D19" s="189" t="s">
        <v>1055</v>
      </c>
      <c r="E19" s="190" t="s">
        <v>1839</v>
      </c>
      <c r="F19" s="191"/>
      <c r="G19" s="193" t="s">
        <v>3113</v>
      </c>
      <c r="H19" s="180"/>
    </row>
    <row r="20" spans="1:8">
      <c r="B20" s="187" t="s">
        <v>1963</v>
      </c>
      <c r="C20" s="188" t="s">
        <v>3125</v>
      </c>
      <c r="D20" s="189" t="s">
        <v>1790</v>
      </c>
      <c r="E20" s="190" t="s">
        <v>918</v>
      </c>
      <c r="F20" s="191"/>
      <c r="G20" s="193"/>
      <c r="H20" s="180"/>
    </row>
    <row r="21" spans="1:8">
      <c r="B21" s="187" t="s">
        <v>1965</v>
      </c>
      <c r="C21" s="188" t="s">
        <v>3126</v>
      </c>
      <c r="D21" s="189" t="s">
        <v>1790</v>
      </c>
      <c r="E21" s="190" t="s">
        <v>918</v>
      </c>
      <c r="F21" s="191"/>
      <c r="G21" s="193"/>
      <c r="H21" s="180"/>
    </row>
    <row r="22" spans="1:8" ht="16.5" thickBot="1">
      <c r="B22" s="187" t="s">
        <v>1967</v>
      </c>
      <c r="C22" s="188" t="s">
        <v>3127</v>
      </c>
      <c r="D22" s="189" t="s">
        <v>1790</v>
      </c>
      <c r="E22" s="190" t="s">
        <v>918</v>
      </c>
      <c r="F22" s="191"/>
      <c r="G22" s="193"/>
      <c r="H22" s="180"/>
    </row>
    <row r="23" spans="1:8" s="42" customFormat="1" ht="20.149999999999999" customHeight="1" thickBot="1">
      <c r="A23" s="6"/>
      <c r="B23" s="177" t="s">
        <v>1462</v>
      </c>
      <c r="C23" s="178"/>
      <c r="D23" s="178"/>
      <c r="E23" s="178"/>
      <c r="F23" s="178"/>
      <c r="G23" s="179"/>
      <c r="H23" s="180"/>
    </row>
    <row r="24" spans="1:8" ht="72.5">
      <c r="B24" s="187" t="s">
        <v>1997</v>
      </c>
      <c r="C24" s="188" t="s">
        <v>3128</v>
      </c>
      <c r="D24" s="189" t="s">
        <v>897</v>
      </c>
      <c r="E24" s="190" t="s">
        <v>898</v>
      </c>
      <c r="F24" s="191"/>
      <c r="G24" s="193" t="s">
        <v>2934</v>
      </c>
      <c r="H24" s="180"/>
    </row>
    <row r="25" spans="1:8" ht="72.5">
      <c r="B25" s="187" t="s">
        <v>1469</v>
      </c>
      <c r="C25" s="188" t="s">
        <v>3129</v>
      </c>
      <c r="D25" s="189" t="s">
        <v>961</v>
      </c>
      <c r="E25" s="190" t="s">
        <v>1471</v>
      </c>
      <c r="F25" s="191" t="s">
        <v>2982</v>
      </c>
      <c r="G25" s="193" t="s">
        <v>3130</v>
      </c>
      <c r="H25" s="180"/>
    </row>
    <row r="26" spans="1:8">
      <c r="B26" s="187" t="s">
        <v>1474</v>
      </c>
      <c r="C26" s="188" t="s">
        <v>3131</v>
      </c>
      <c r="D26" s="189" t="s">
        <v>892</v>
      </c>
      <c r="E26" s="190" t="s">
        <v>918</v>
      </c>
      <c r="F26" s="191"/>
      <c r="G26" s="193" t="s">
        <v>1555</v>
      </c>
      <c r="H26" s="180"/>
    </row>
    <row r="27" spans="1:8" ht="43.5">
      <c r="B27" s="187" t="s">
        <v>1477</v>
      </c>
      <c r="C27" s="188" t="s">
        <v>3132</v>
      </c>
      <c r="D27" s="189" t="s">
        <v>917</v>
      </c>
      <c r="E27" s="190" t="s">
        <v>918</v>
      </c>
      <c r="F27" s="191"/>
      <c r="G27" s="193" t="s">
        <v>1558</v>
      </c>
      <c r="H27" s="180"/>
    </row>
    <row r="28" spans="1:8" ht="43.5">
      <c r="B28" s="187" t="s">
        <v>1481</v>
      </c>
      <c r="C28" s="188" t="s">
        <v>3133</v>
      </c>
      <c r="D28" s="189" t="s">
        <v>917</v>
      </c>
      <c r="E28" s="190" t="s">
        <v>918</v>
      </c>
      <c r="F28" s="191"/>
      <c r="G28" s="193" t="s">
        <v>1561</v>
      </c>
      <c r="H28" s="180"/>
    </row>
    <row r="29" spans="1:8" ht="130.5">
      <c r="B29" s="187" t="s">
        <v>2008</v>
      </c>
      <c r="C29" s="188" t="s">
        <v>3134</v>
      </c>
      <c r="D29" s="189" t="s">
        <v>897</v>
      </c>
      <c r="E29" s="190" t="s">
        <v>2544</v>
      </c>
      <c r="F29" s="191"/>
      <c r="G29" s="193" t="s">
        <v>3135</v>
      </c>
      <c r="H29" s="180"/>
    </row>
    <row r="30" spans="1:8" ht="101.5">
      <c r="B30" s="187" t="s">
        <v>64</v>
      </c>
      <c r="C30" s="188" t="s">
        <v>3136</v>
      </c>
      <c r="D30" s="189" t="s">
        <v>961</v>
      </c>
      <c r="E30" s="190" t="s">
        <v>2105</v>
      </c>
      <c r="F30" s="191"/>
      <c r="G30" s="193" t="s">
        <v>3137</v>
      </c>
      <c r="H30" s="180"/>
    </row>
    <row r="31" spans="1:8" ht="87">
      <c r="B31" s="187" t="s">
        <v>2012</v>
      </c>
      <c r="C31" s="188" t="s">
        <v>3138</v>
      </c>
      <c r="D31" s="189" t="s">
        <v>927</v>
      </c>
      <c r="E31" s="190" t="s">
        <v>2105</v>
      </c>
      <c r="F31" s="191"/>
      <c r="G31" s="193" t="s">
        <v>3139</v>
      </c>
      <c r="H31" s="180"/>
    </row>
    <row r="32" spans="1:8" ht="87">
      <c r="B32" s="187" t="s">
        <v>3140</v>
      </c>
      <c r="C32" s="188" t="s">
        <v>3141</v>
      </c>
      <c r="D32" s="189" t="s">
        <v>1490</v>
      </c>
      <c r="E32" s="190" t="s">
        <v>945</v>
      </c>
      <c r="F32" s="191"/>
      <c r="G32" s="193" t="s">
        <v>3142</v>
      </c>
      <c r="H32" s="180"/>
    </row>
    <row r="33" spans="2:8" ht="130.5">
      <c r="B33" s="187" t="s">
        <v>3143</v>
      </c>
      <c r="C33" s="188" t="s">
        <v>3144</v>
      </c>
      <c r="D33" s="189" t="s">
        <v>1490</v>
      </c>
      <c r="E33" s="190" t="s">
        <v>945</v>
      </c>
      <c r="F33" s="191"/>
      <c r="G33" s="193" t="s">
        <v>3145</v>
      </c>
      <c r="H33" s="180"/>
    </row>
    <row r="34" spans="2:8" ht="58">
      <c r="B34" s="187" t="s">
        <v>1494</v>
      </c>
      <c r="C34" s="188" t="s">
        <v>3146</v>
      </c>
      <c r="D34" s="189" t="s">
        <v>993</v>
      </c>
      <c r="E34" s="190" t="s">
        <v>898</v>
      </c>
      <c r="F34" s="191"/>
      <c r="G34" s="193" t="s">
        <v>3147</v>
      </c>
      <c r="H34" s="180"/>
    </row>
    <row r="35" spans="2:8" ht="58">
      <c r="B35" s="187" t="s">
        <v>1497</v>
      </c>
      <c r="C35" s="188" t="s">
        <v>3148</v>
      </c>
      <c r="D35" s="189" t="s">
        <v>993</v>
      </c>
      <c r="E35" s="190" t="s">
        <v>898</v>
      </c>
      <c r="F35" s="191"/>
      <c r="G35" s="193" t="s">
        <v>3149</v>
      </c>
      <c r="H35" s="180"/>
    </row>
    <row r="36" spans="2:8">
      <c r="B36" s="187" t="s">
        <v>1500</v>
      </c>
      <c r="C36" s="188" t="s">
        <v>3150</v>
      </c>
      <c r="D36" s="189" t="s">
        <v>993</v>
      </c>
      <c r="E36" s="190" t="s">
        <v>898</v>
      </c>
      <c r="F36" s="191"/>
      <c r="G36" s="193" t="s">
        <v>3151</v>
      </c>
      <c r="H36" s="180"/>
    </row>
    <row r="37" spans="2:8" ht="87">
      <c r="B37" s="187" t="s">
        <v>1506</v>
      </c>
      <c r="C37" s="188" t="s">
        <v>3152</v>
      </c>
      <c r="D37" s="189" t="s">
        <v>1508</v>
      </c>
      <c r="E37" s="190" t="s">
        <v>1177</v>
      </c>
      <c r="F37" s="191"/>
      <c r="G37" s="193" t="s">
        <v>3153</v>
      </c>
      <c r="H37" s="180"/>
    </row>
    <row r="38" spans="2:8" ht="87">
      <c r="B38" s="187" t="s">
        <v>1510</v>
      </c>
      <c r="C38" s="188" t="s">
        <v>3154</v>
      </c>
      <c r="D38" s="189" t="s">
        <v>1508</v>
      </c>
      <c r="E38" s="190" t="s">
        <v>1177</v>
      </c>
      <c r="F38" s="191"/>
      <c r="G38" s="193" t="s">
        <v>3155</v>
      </c>
      <c r="H38" s="180"/>
    </row>
    <row r="39" spans="2:8" ht="87">
      <c r="B39" s="187" t="s">
        <v>1513</v>
      </c>
      <c r="C39" s="188" t="s">
        <v>3156</v>
      </c>
      <c r="D39" s="189" t="s">
        <v>1508</v>
      </c>
      <c r="E39" s="190" t="s">
        <v>1177</v>
      </c>
      <c r="F39" s="191"/>
      <c r="G39" s="193" t="s">
        <v>3157</v>
      </c>
      <c r="H39" s="180"/>
    </row>
    <row r="40" spans="2:8" ht="87">
      <c r="B40" s="187" t="s">
        <v>1516</v>
      </c>
      <c r="C40" s="188" t="s">
        <v>3158</v>
      </c>
      <c r="D40" s="189" t="s">
        <v>1508</v>
      </c>
      <c r="E40" s="190" t="s">
        <v>1177</v>
      </c>
      <c r="F40" s="191"/>
      <c r="G40" s="193" t="s">
        <v>3159</v>
      </c>
      <c r="H40" s="180"/>
    </row>
    <row r="41" spans="2:8" ht="87">
      <c r="B41" s="187" t="s">
        <v>1519</v>
      </c>
      <c r="C41" s="188" t="s">
        <v>3160</v>
      </c>
      <c r="D41" s="189" t="s">
        <v>1508</v>
      </c>
      <c r="E41" s="190" t="s">
        <v>1177</v>
      </c>
      <c r="F41" s="191"/>
      <c r="G41" s="193" t="s">
        <v>3161</v>
      </c>
      <c r="H41" s="180"/>
    </row>
    <row r="42" spans="2:8" ht="72.5">
      <c r="B42" s="187" t="s">
        <v>1522</v>
      </c>
      <c r="C42" s="188" t="s">
        <v>3162</v>
      </c>
      <c r="D42" s="189" t="s">
        <v>1111</v>
      </c>
      <c r="E42" s="190" t="s">
        <v>898</v>
      </c>
      <c r="F42" s="191"/>
      <c r="G42" s="193" t="s">
        <v>3163</v>
      </c>
      <c r="H42" s="180"/>
    </row>
    <row r="43" spans="2:8">
      <c r="B43" s="187" t="s">
        <v>1525</v>
      </c>
      <c r="C43" s="188" t="s">
        <v>3164</v>
      </c>
      <c r="D43" s="189" t="s">
        <v>1058</v>
      </c>
      <c r="E43" s="190" t="s">
        <v>898</v>
      </c>
      <c r="F43" s="191"/>
      <c r="G43" s="193" t="s">
        <v>2967</v>
      </c>
      <c r="H43" s="180"/>
    </row>
    <row r="44" spans="2:8" ht="72.5">
      <c r="B44" s="187" t="s">
        <v>2042</v>
      </c>
      <c r="C44" s="188" t="s">
        <v>3165</v>
      </c>
      <c r="D44" s="189" t="s">
        <v>1111</v>
      </c>
      <c r="E44" s="190" t="s">
        <v>1177</v>
      </c>
      <c r="F44" s="191"/>
      <c r="G44" s="193" t="s">
        <v>3166</v>
      </c>
      <c r="H44" s="180"/>
    </row>
    <row r="45" spans="2:8" ht="72.5">
      <c r="B45" s="187" t="s">
        <v>411</v>
      </c>
      <c r="C45" s="188" t="s">
        <v>3167</v>
      </c>
      <c r="D45" s="189" t="s">
        <v>1762</v>
      </c>
      <c r="E45" s="190" t="s">
        <v>1177</v>
      </c>
      <c r="F45" s="191"/>
      <c r="G45" s="193" t="s">
        <v>3168</v>
      </c>
      <c r="H45" s="180"/>
    </row>
    <row r="46" spans="2:8">
      <c r="B46" s="187" t="s">
        <v>249</v>
      </c>
      <c r="C46" s="188" t="s">
        <v>3169</v>
      </c>
      <c r="D46" s="189" t="s">
        <v>917</v>
      </c>
      <c r="E46" s="190" t="s">
        <v>918</v>
      </c>
      <c r="F46" s="191"/>
      <c r="G46" s="193"/>
      <c r="H46" s="180"/>
    </row>
    <row r="47" spans="2:8" ht="87">
      <c r="B47" s="187" t="s">
        <v>2075</v>
      </c>
      <c r="C47" s="188" t="s">
        <v>3170</v>
      </c>
      <c r="D47" s="189" t="s">
        <v>919</v>
      </c>
      <c r="E47" s="190" t="s">
        <v>1922</v>
      </c>
      <c r="F47" s="191"/>
      <c r="G47" s="193" t="s">
        <v>3171</v>
      </c>
      <c r="H47" s="180"/>
    </row>
    <row r="48" spans="2:8" ht="87">
      <c r="B48" s="187" t="s">
        <v>2077</v>
      </c>
      <c r="C48" s="188" t="s">
        <v>3172</v>
      </c>
      <c r="D48" s="189" t="s">
        <v>919</v>
      </c>
      <c r="E48" s="190" t="s">
        <v>1922</v>
      </c>
      <c r="F48" s="191"/>
      <c r="G48" s="193" t="s">
        <v>3173</v>
      </c>
      <c r="H48" s="180"/>
    </row>
    <row r="49" spans="2:8" ht="43.5">
      <c r="B49" s="187" t="s">
        <v>2079</v>
      </c>
      <c r="C49" s="188" t="s">
        <v>3174</v>
      </c>
      <c r="D49" s="189" t="s">
        <v>919</v>
      </c>
      <c r="E49" s="190" t="s">
        <v>898</v>
      </c>
      <c r="F49" s="191"/>
      <c r="G49" s="193" t="s">
        <v>3175</v>
      </c>
      <c r="H49" s="180"/>
    </row>
    <row r="50" spans="2:8" ht="72.5">
      <c r="B50" s="187" t="s">
        <v>2081</v>
      </c>
      <c r="C50" s="188" t="s">
        <v>3176</v>
      </c>
      <c r="D50" s="189" t="s">
        <v>919</v>
      </c>
      <c r="E50" s="190" t="s">
        <v>1177</v>
      </c>
      <c r="F50" s="191"/>
      <c r="G50" s="193" t="s">
        <v>3177</v>
      </c>
      <c r="H50" s="180"/>
    </row>
    <row r="51" spans="2:8" ht="72.5">
      <c r="B51" s="187" t="s">
        <v>2083</v>
      </c>
      <c r="C51" s="188" t="s">
        <v>3178</v>
      </c>
      <c r="D51" s="189" t="s">
        <v>919</v>
      </c>
      <c r="E51" s="190" t="s">
        <v>1177</v>
      </c>
      <c r="F51" s="191"/>
      <c r="G51" s="193" t="s">
        <v>3179</v>
      </c>
      <c r="H51" s="180"/>
    </row>
    <row r="52" spans="2:8" ht="72.5">
      <c r="B52" s="187" t="s">
        <v>2085</v>
      </c>
      <c r="C52" s="188" t="s">
        <v>3180</v>
      </c>
      <c r="D52" s="189" t="s">
        <v>919</v>
      </c>
      <c r="E52" s="190" t="s">
        <v>1177</v>
      </c>
      <c r="F52" s="191"/>
      <c r="G52" s="193" t="s">
        <v>3181</v>
      </c>
      <c r="H52" s="180"/>
    </row>
    <row r="53" spans="2:8" ht="72.5">
      <c r="B53" s="187" t="s">
        <v>2087</v>
      </c>
      <c r="C53" s="188" t="s">
        <v>3182</v>
      </c>
      <c r="D53" s="189" t="s">
        <v>919</v>
      </c>
      <c r="E53" s="190" t="s">
        <v>1177</v>
      </c>
      <c r="F53" s="191"/>
      <c r="G53" s="193" t="s">
        <v>3183</v>
      </c>
      <c r="H53" s="180"/>
    </row>
    <row r="54" spans="2:8" ht="72.5">
      <c r="B54" s="187" t="s">
        <v>2089</v>
      </c>
      <c r="C54" s="188" t="s">
        <v>3184</v>
      </c>
      <c r="D54" s="189" t="s">
        <v>919</v>
      </c>
      <c r="E54" s="190" t="s">
        <v>1177</v>
      </c>
      <c r="F54" s="191"/>
      <c r="G54" s="193" t="s">
        <v>3185</v>
      </c>
      <c r="H54" s="180"/>
    </row>
    <row r="55" spans="2:8" ht="43.5">
      <c r="B55" s="187" t="s">
        <v>2091</v>
      </c>
      <c r="C55" s="188" t="s">
        <v>3186</v>
      </c>
      <c r="D55" s="189" t="s">
        <v>919</v>
      </c>
      <c r="E55" s="190" t="s">
        <v>898</v>
      </c>
      <c r="F55" s="191"/>
      <c r="G55" s="193" t="s">
        <v>2978</v>
      </c>
      <c r="H55" s="180"/>
    </row>
    <row r="56" spans="2:8" ht="44" thickBot="1">
      <c r="B56" s="187" t="s">
        <v>2093</v>
      </c>
      <c r="C56" s="188" t="s">
        <v>3187</v>
      </c>
      <c r="D56" s="189" t="s">
        <v>919</v>
      </c>
      <c r="E56" s="190" t="s">
        <v>898</v>
      </c>
      <c r="F56" s="191"/>
      <c r="G56" s="193" t="s">
        <v>2981</v>
      </c>
      <c r="H56" s="180"/>
    </row>
    <row r="57" spans="2:8" ht="20.149999999999999" customHeight="1" thickBot="1">
      <c r="B57" s="177" t="s">
        <v>1766</v>
      </c>
      <c r="C57" s="178"/>
      <c r="D57" s="178"/>
      <c r="E57" s="178"/>
      <c r="F57" s="178"/>
      <c r="G57" s="179"/>
      <c r="H57" s="180"/>
    </row>
    <row r="58" spans="2:8" ht="29">
      <c r="B58" s="181" t="s">
        <v>416</v>
      </c>
      <c r="C58" s="182" t="s">
        <v>3188</v>
      </c>
      <c r="D58" s="183" t="s">
        <v>897</v>
      </c>
      <c r="E58" s="184" t="s">
        <v>898</v>
      </c>
      <c r="F58" s="185"/>
      <c r="G58" s="186" t="s">
        <v>1798</v>
      </c>
      <c r="H58" s="180"/>
    </row>
    <row r="59" spans="2:8" ht="16.5" thickBot="1">
      <c r="B59" s="187" t="s">
        <v>417</v>
      </c>
      <c r="C59" s="188" t="s">
        <v>3189</v>
      </c>
      <c r="D59" s="189" t="s">
        <v>1768</v>
      </c>
      <c r="E59" s="190" t="s">
        <v>918</v>
      </c>
      <c r="F59" s="191"/>
      <c r="G59" s="193"/>
      <c r="H59" s="180"/>
    </row>
    <row r="60" spans="2:8" ht="20.149999999999999" customHeight="1">
      <c r="B60" s="200"/>
      <c r="C60" s="200"/>
      <c r="D60" s="201"/>
      <c r="E60" s="202"/>
      <c r="F60" s="202"/>
      <c r="G60" s="200"/>
      <c r="H60"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A1:H81"/>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3190</v>
      </c>
      <c r="C2" s="168"/>
      <c r="D2" s="168"/>
      <c r="E2" s="168"/>
      <c r="F2" s="168"/>
      <c r="G2" s="169"/>
      <c r="H2" s="170"/>
    </row>
    <row r="3" spans="1:8" ht="13.5" customHeight="1">
      <c r="A3" s="43"/>
      <c r="B3" s="215"/>
      <c r="C3" s="215"/>
      <c r="D3" s="215"/>
      <c r="E3" s="215"/>
      <c r="F3" s="215"/>
      <c r="G3" s="215"/>
      <c r="H3" s="172"/>
    </row>
    <row r="4" spans="1:8">
      <c r="A4" s="43"/>
      <c r="B4" s="39" t="s">
        <v>1372</v>
      </c>
      <c r="C4" s="39"/>
      <c r="D4" s="39"/>
      <c r="E4" s="39"/>
      <c r="F4" s="39"/>
      <c r="G4" s="39"/>
      <c r="H4" s="172"/>
    </row>
    <row r="5" spans="1:8" ht="13.5" customHeight="1" thickBot="1">
      <c r="A5" s="43"/>
      <c r="B5" s="218"/>
      <c r="C5" s="218"/>
      <c r="D5" s="218"/>
      <c r="E5" s="218"/>
      <c r="F5" s="218"/>
      <c r="G5" s="218"/>
      <c r="H5" s="172"/>
    </row>
    <row r="6" spans="1:8" ht="20.25" customHeight="1" thickBot="1">
      <c r="A6" s="42"/>
      <c r="B6" s="173" t="s">
        <v>442</v>
      </c>
      <c r="C6" s="174" t="s">
        <v>878</v>
      </c>
      <c r="D6" s="174" t="s">
        <v>879</v>
      </c>
      <c r="E6" s="174" t="s">
        <v>880</v>
      </c>
      <c r="F6" s="175" t="s">
        <v>881</v>
      </c>
      <c r="G6" s="176" t="s">
        <v>249</v>
      </c>
      <c r="H6" s="42"/>
    </row>
    <row r="7" spans="1:8" ht="16.5" thickBot="1">
      <c r="B7" s="181" t="s">
        <v>398</v>
      </c>
      <c r="C7" s="182" t="s">
        <v>3191</v>
      </c>
      <c r="D7" s="183" t="s">
        <v>897</v>
      </c>
      <c r="E7" s="184" t="s">
        <v>1436</v>
      </c>
      <c r="F7" s="185" t="s">
        <v>1467</v>
      </c>
      <c r="G7" s="186" t="s">
        <v>1752</v>
      </c>
      <c r="H7" s="180"/>
    </row>
    <row r="8" spans="1:8" s="42" customFormat="1" ht="20.149999999999999" customHeight="1" thickBot="1">
      <c r="A8" s="6"/>
      <c r="B8" s="177" t="s">
        <v>1438</v>
      </c>
      <c r="C8" s="178"/>
      <c r="D8" s="178"/>
      <c r="E8" s="178"/>
      <c r="F8" s="178"/>
      <c r="G8" s="179"/>
      <c r="H8" s="180"/>
    </row>
    <row r="9" spans="1:8">
      <c r="B9" s="181" t="s">
        <v>3099</v>
      </c>
      <c r="C9" s="182" t="s">
        <v>3192</v>
      </c>
      <c r="D9" s="183" t="s">
        <v>1753</v>
      </c>
      <c r="E9" s="184" t="s">
        <v>918</v>
      </c>
      <c r="F9" s="185" t="s">
        <v>1467</v>
      </c>
      <c r="G9" s="186" t="s">
        <v>1754</v>
      </c>
      <c r="H9" s="180"/>
    </row>
    <row r="10" spans="1:8" ht="43.5">
      <c r="B10" s="187" t="s">
        <v>2140</v>
      </c>
      <c r="C10" s="188" t="s">
        <v>3193</v>
      </c>
      <c r="D10" s="189" t="s">
        <v>1755</v>
      </c>
      <c r="E10" s="190" t="s">
        <v>1471</v>
      </c>
      <c r="F10" s="191"/>
      <c r="G10" s="193" t="s">
        <v>1803</v>
      </c>
      <c r="H10" s="180"/>
    </row>
    <row r="11" spans="1:8" ht="87">
      <c r="B11" s="187" t="s">
        <v>911</v>
      </c>
      <c r="C11" s="188" t="s">
        <v>3194</v>
      </c>
      <c r="D11" s="189" t="s">
        <v>1055</v>
      </c>
      <c r="E11" s="190" t="s">
        <v>1471</v>
      </c>
      <c r="F11" s="191" t="s">
        <v>2982</v>
      </c>
      <c r="G11" s="193" t="s">
        <v>3195</v>
      </c>
      <c r="H11" s="180"/>
    </row>
    <row r="12" spans="1:8" ht="43.5">
      <c r="B12" s="187" t="s">
        <v>1930</v>
      </c>
      <c r="C12" s="188" t="s">
        <v>3196</v>
      </c>
      <c r="D12" s="189" t="s">
        <v>1756</v>
      </c>
      <c r="E12" s="190" t="s">
        <v>1471</v>
      </c>
      <c r="F12" s="191"/>
      <c r="G12" s="193" t="s">
        <v>3342</v>
      </c>
      <c r="H12" s="180"/>
    </row>
    <row r="13" spans="1:8" ht="43.5">
      <c r="B13" s="187" t="s">
        <v>1933</v>
      </c>
      <c r="C13" s="188" t="s">
        <v>3197</v>
      </c>
      <c r="D13" s="189" t="s">
        <v>886</v>
      </c>
      <c r="E13" s="190" t="s">
        <v>1471</v>
      </c>
      <c r="F13" s="191"/>
      <c r="G13" s="193" t="s">
        <v>3198</v>
      </c>
      <c r="H13" s="180"/>
    </row>
    <row r="14" spans="1:8" ht="72.5">
      <c r="B14" s="187" t="s">
        <v>354</v>
      </c>
      <c r="C14" s="188" t="s">
        <v>3199</v>
      </c>
      <c r="D14" s="189" t="s">
        <v>1757</v>
      </c>
      <c r="E14" s="190" t="s">
        <v>1471</v>
      </c>
      <c r="F14" s="191"/>
      <c r="G14" s="193" t="s">
        <v>2925</v>
      </c>
      <c r="H14" s="180"/>
    </row>
    <row r="15" spans="1:8" ht="101.5">
      <c r="B15" s="187" t="s">
        <v>3200</v>
      </c>
      <c r="C15" s="188" t="s">
        <v>3201</v>
      </c>
      <c r="D15" s="189" t="s">
        <v>1055</v>
      </c>
      <c r="E15" s="190" t="s">
        <v>1471</v>
      </c>
      <c r="F15" s="191"/>
      <c r="G15" s="193" t="s">
        <v>3202</v>
      </c>
      <c r="H15" s="180"/>
    </row>
    <row r="16" spans="1:8">
      <c r="B16" s="187" t="s">
        <v>1963</v>
      </c>
      <c r="C16" s="188" t="s">
        <v>3203</v>
      </c>
      <c r="D16" s="189" t="s">
        <v>1790</v>
      </c>
      <c r="E16" s="190" t="s">
        <v>918</v>
      </c>
      <c r="F16" s="191"/>
      <c r="G16" s="193"/>
      <c r="H16" s="180"/>
    </row>
    <row r="17" spans="2:8">
      <c r="B17" s="187" t="s">
        <v>1965</v>
      </c>
      <c r="C17" s="188" t="s">
        <v>3204</v>
      </c>
      <c r="D17" s="189" t="s">
        <v>1790</v>
      </c>
      <c r="E17" s="190" t="s">
        <v>918</v>
      </c>
      <c r="F17" s="191"/>
      <c r="G17" s="193"/>
      <c r="H17" s="180"/>
    </row>
    <row r="18" spans="2:8" ht="16.5" thickBot="1">
      <c r="B18" s="187" t="s">
        <v>1967</v>
      </c>
      <c r="C18" s="188" t="s">
        <v>3205</v>
      </c>
      <c r="D18" s="189" t="s">
        <v>1790</v>
      </c>
      <c r="E18" s="190" t="s">
        <v>918</v>
      </c>
      <c r="F18" s="191"/>
      <c r="G18" s="193"/>
      <c r="H18" s="180"/>
    </row>
    <row r="19" spans="2:8" ht="20.149999999999999" customHeight="1" thickBot="1">
      <c r="B19" s="177" t="s">
        <v>1462</v>
      </c>
      <c r="C19" s="178"/>
      <c r="D19" s="178"/>
      <c r="E19" s="178"/>
      <c r="F19" s="178"/>
      <c r="G19" s="179"/>
      <c r="H19" s="180"/>
    </row>
    <row r="20" spans="2:8" ht="87">
      <c r="B20" s="187" t="s">
        <v>1997</v>
      </c>
      <c r="C20" s="188" t="s">
        <v>3206</v>
      </c>
      <c r="D20" s="189" t="s">
        <v>897</v>
      </c>
      <c r="E20" s="190" t="s">
        <v>898</v>
      </c>
      <c r="F20" s="191"/>
      <c r="G20" s="193" t="s">
        <v>3207</v>
      </c>
      <c r="H20" s="180"/>
    </row>
    <row r="21" spans="2:8" ht="72.5">
      <c r="B21" s="187" t="s">
        <v>1469</v>
      </c>
      <c r="C21" s="188" t="s">
        <v>3208</v>
      </c>
      <c r="D21" s="189" t="s">
        <v>961</v>
      </c>
      <c r="E21" s="190" t="s">
        <v>1471</v>
      </c>
      <c r="F21" s="191" t="s">
        <v>2982</v>
      </c>
      <c r="G21" s="193" t="s">
        <v>3130</v>
      </c>
      <c r="H21" s="180"/>
    </row>
    <row r="22" spans="2:8">
      <c r="B22" s="187" t="s">
        <v>1474</v>
      </c>
      <c r="C22" s="188" t="s">
        <v>3209</v>
      </c>
      <c r="D22" s="189" t="s">
        <v>892</v>
      </c>
      <c r="E22" s="190" t="s">
        <v>918</v>
      </c>
      <c r="F22" s="191"/>
      <c r="G22" s="193"/>
      <c r="H22" s="180"/>
    </row>
    <row r="23" spans="2:8" ht="43.5">
      <c r="B23" s="187" t="s">
        <v>1477</v>
      </c>
      <c r="C23" s="188" t="s">
        <v>3210</v>
      </c>
      <c r="D23" s="189" t="s">
        <v>917</v>
      </c>
      <c r="E23" s="190" t="s">
        <v>918</v>
      </c>
      <c r="F23" s="191"/>
      <c r="G23" s="193" t="s">
        <v>3211</v>
      </c>
      <c r="H23" s="180"/>
    </row>
    <row r="24" spans="2:8" ht="43.5">
      <c r="B24" s="187" t="s">
        <v>1481</v>
      </c>
      <c r="C24" s="188" t="s">
        <v>3212</v>
      </c>
      <c r="D24" s="189" t="s">
        <v>917</v>
      </c>
      <c r="E24" s="190" t="s">
        <v>918</v>
      </c>
      <c r="F24" s="191"/>
      <c r="G24" s="193" t="s">
        <v>3213</v>
      </c>
      <c r="H24" s="180"/>
    </row>
    <row r="25" spans="2:8" ht="116">
      <c r="B25" s="187" t="s">
        <v>3214</v>
      </c>
      <c r="C25" s="188" t="s">
        <v>3215</v>
      </c>
      <c r="D25" s="189" t="s">
        <v>897</v>
      </c>
      <c r="E25" s="190" t="s">
        <v>898</v>
      </c>
      <c r="F25" s="191"/>
      <c r="G25" s="193" t="s">
        <v>3216</v>
      </c>
      <c r="H25" s="180"/>
    </row>
    <row r="26" spans="2:8" ht="87">
      <c r="B26" s="187" t="s">
        <v>64</v>
      </c>
      <c r="C26" s="188" t="s">
        <v>3217</v>
      </c>
      <c r="D26" s="189" t="s">
        <v>961</v>
      </c>
      <c r="E26" s="190" t="s">
        <v>1471</v>
      </c>
      <c r="F26" s="191"/>
      <c r="G26" s="193" t="s">
        <v>3218</v>
      </c>
      <c r="H26" s="180"/>
    </row>
    <row r="27" spans="2:8" ht="101.5">
      <c r="B27" s="187" t="s">
        <v>3219</v>
      </c>
      <c r="C27" s="188" t="s">
        <v>3220</v>
      </c>
      <c r="D27" s="189" t="s">
        <v>927</v>
      </c>
      <c r="E27" s="190" t="s">
        <v>1471</v>
      </c>
      <c r="F27" s="191" t="s">
        <v>2982</v>
      </c>
      <c r="G27" s="193" t="s">
        <v>3221</v>
      </c>
      <c r="H27" s="180"/>
    </row>
    <row r="28" spans="2:8" ht="72.5">
      <c r="B28" s="187" t="s">
        <v>3222</v>
      </c>
      <c r="C28" s="188" t="s">
        <v>3223</v>
      </c>
      <c r="D28" s="189" t="s">
        <v>1490</v>
      </c>
      <c r="E28" s="190" t="s">
        <v>913</v>
      </c>
      <c r="F28" s="191"/>
      <c r="G28" s="193" t="s">
        <v>3224</v>
      </c>
      <c r="H28" s="180"/>
    </row>
    <row r="29" spans="2:8" ht="72.5">
      <c r="B29" s="187" t="s">
        <v>3225</v>
      </c>
      <c r="C29" s="188" t="s">
        <v>3226</v>
      </c>
      <c r="D29" s="189" t="s">
        <v>993</v>
      </c>
      <c r="E29" s="190" t="s">
        <v>898</v>
      </c>
      <c r="F29" s="191"/>
      <c r="G29" s="193" t="s">
        <v>3227</v>
      </c>
      <c r="H29" s="180"/>
    </row>
    <row r="30" spans="2:8" ht="72.5">
      <c r="B30" s="187" t="s">
        <v>3228</v>
      </c>
      <c r="C30" s="188" t="s">
        <v>3229</v>
      </c>
      <c r="D30" s="189" t="s">
        <v>993</v>
      </c>
      <c r="E30" s="190" t="s">
        <v>898</v>
      </c>
      <c r="F30" s="191"/>
      <c r="G30" s="193" t="s">
        <v>3230</v>
      </c>
      <c r="H30" s="180"/>
    </row>
    <row r="31" spans="2:8">
      <c r="B31" s="187" t="s">
        <v>3231</v>
      </c>
      <c r="C31" s="188" t="s">
        <v>3232</v>
      </c>
      <c r="D31" s="189" t="s">
        <v>993</v>
      </c>
      <c r="E31" s="190" t="s">
        <v>898</v>
      </c>
      <c r="F31" s="191"/>
      <c r="G31" s="193" t="s">
        <v>3151</v>
      </c>
      <c r="H31" s="180"/>
    </row>
    <row r="32" spans="2:8" ht="101.5">
      <c r="B32" s="187" t="s">
        <v>3233</v>
      </c>
      <c r="C32" s="188" t="s">
        <v>3234</v>
      </c>
      <c r="D32" s="189" t="s">
        <v>1508</v>
      </c>
      <c r="E32" s="190" t="s">
        <v>1177</v>
      </c>
      <c r="F32" s="191"/>
      <c r="G32" s="193" t="s">
        <v>3235</v>
      </c>
      <c r="H32" s="180"/>
    </row>
    <row r="33" spans="2:8" ht="101.5">
      <c r="B33" s="187" t="s">
        <v>3236</v>
      </c>
      <c r="C33" s="188" t="s">
        <v>3237</v>
      </c>
      <c r="D33" s="189" t="s">
        <v>1508</v>
      </c>
      <c r="E33" s="190" t="s">
        <v>1177</v>
      </c>
      <c r="F33" s="191"/>
      <c r="G33" s="193" t="s">
        <v>3238</v>
      </c>
      <c r="H33" s="180"/>
    </row>
    <row r="34" spans="2:8" ht="101.5">
      <c r="B34" s="187" t="s">
        <v>3239</v>
      </c>
      <c r="C34" s="188" t="s">
        <v>3240</v>
      </c>
      <c r="D34" s="189" t="s">
        <v>1508</v>
      </c>
      <c r="E34" s="190" t="s">
        <v>1177</v>
      </c>
      <c r="F34" s="191"/>
      <c r="G34" s="193" t="s">
        <v>3241</v>
      </c>
      <c r="H34" s="180"/>
    </row>
    <row r="35" spans="2:8" ht="101.5">
      <c r="B35" s="187" t="s">
        <v>3242</v>
      </c>
      <c r="C35" s="188" t="s">
        <v>3243</v>
      </c>
      <c r="D35" s="189" t="s">
        <v>1508</v>
      </c>
      <c r="E35" s="190" t="s">
        <v>1177</v>
      </c>
      <c r="F35" s="191"/>
      <c r="G35" s="193" t="s">
        <v>3244</v>
      </c>
      <c r="H35" s="180"/>
    </row>
    <row r="36" spans="2:8" ht="101.5">
      <c r="B36" s="187" t="s">
        <v>3245</v>
      </c>
      <c r="C36" s="188" t="s">
        <v>3246</v>
      </c>
      <c r="D36" s="189" t="s">
        <v>1508</v>
      </c>
      <c r="E36" s="190" t="s">
        <v>1177</v>
      </c>
      <c r="F36" s="191"/>
      <c r="G36" s="193" t="s">
        <v>3247</v>
      </c>
      <c r="H36" s="180"/>
    </row>
    <row r="37" spans="2:8" ht="217.5">
      <c r="B37" s="187" t="s">
        <v>3248</v>
      </c>
      <c r="C37" s="188" t="s">
        <v>3249</v>
      </c>
      <c r="D37" s="189" t="s">
        <v>1111</v>
      </c>
      <c r="E37" s="190" t="s">
        <v>898</v>
      </c>
      <c r="F37" s="191"/>
      <c r="G37" s="193" t="s">
        <v>3250</v>
      </c>
      <c r="H37" s="180"/>
    </row>
    <row r="38" spans="2:8">
      <c r="B38" s="187" t="s">
        <v>3251</v>
      </c>
      <c r="C38" s="188" t="s">
        <v>3252</v>
      </c>
      <c r="D38" s="189" t="s">
        <v>1058</v>
      </c>
      <c r="E38" s="190" t="s">
        <v>898</v>
      </c>
      <c r="F38" s="191"/>
      <c r="G38" s="193" t="s">
        <v>2967</v>
      </c>
      <c r="H38" s="180"/>
    </row>
    <row r="39" spans="2:8" ht="72.5">
      <c r="B39" s="187" t="s">
        <v>3253</v>
      </c>
      <c r="C39" s="188" t="s">
        <v>3254</v>
      </c>
      <c r="D39" s="189" t="s">
        <v>1111</v>
      </c>
      <c r="E39" s="190" t="s">
        <v>1177</v>
      </c>
      <c r="F39" s="191"/>
      <c r="G39" s="193" t="s">
        <v>3255</v>
      </c>
      <c r="H39" s="180"/>
    </row>
    <row r="40" spans="2:8" ht="72.5">
      <c r="B40" s="187" t="s">
        <v>3256</v>
      </c>
      <c r="C40" s="188" t="s">
        <v>3257</v>
      </c>
      <c r="D40" s="189" t="s">
        <v>1759</v>
      </c>
      <c r="E40" s="190" t="s">
        <v>1177</v>
      </c>
      <c r="F40" s="191"/>
      <c r="G40" s="193" t="s">
        <v>2973</v>
      </c>
      <c r="H40" s="180"/>
    </row>
    <row r="41" spans="2:8" ht="116">
      <c r="B41" s="187" t="s">
        <v>3258</v>
      </c>
      <c r="C41" s="188" t="s">
        <v>3259</v>
      </c>
      <c r="D41" s="189" t="s">
        <v>927</v>
      </c>
      <c r="E41" s="190" t="s">
        <v>1471</v>
      </c>
      <c r="F41" s="191" t="s">
        <v>2982</v>
      </c>
      <c r="G41" s="236" t="s">
        <v>3260</v>
      </c>
      <c r="H41" s="180"/>
    </row>
    <row r="42" spans="2:8" ht="72.5">
      <c r="B42" s="187" t="s">
        <v>3261</v>
      </c>
      <c r="C42" s="188" t="s">
        <v>3262</v>
      </c>
      <c r="D42" s="189" t="s">
        <v>1490</v>
      </c>
      <c r="E42" s="190" t="s">
        <v>913</v>
      </c>
      <c r="F42" s="191"/>
      <c r="G42" s="193" t="s">
        <v>3224</v>
      </c>
      <c r="H42" s="180"/>
    </row>
    <row r="43" spans="2:8" ht="72.5">
      <c r="B43" s="187" t="s">
        <v>3263</v>
      </c>
      <c r="C43" s="188" t="s">
        <v>3264</v>
      </c>
      <c r="D43" s="189" t="s">
        <v>993</v>
      </c>
      <c r="E43" s="190" t="s">
        <v>898</v>
      </c>
      <c r="F43" s="191"/>
      <c r="G43" s="193" t="s">
        <v>3227</v>
      </c>
      <c r="H43" s="180"/>
    </row>
    <row r="44" spans="2:8" ht="72.5">
      <c r="B44" s="187" t="s">
        <v>3265</v>
      </c>
      <c r="C44" s="188" t="s">
        <v>3266</v>
      </c>
      <c r="D44" s="189" t="s">
        <v>993</v>
      </c>
      <c r="E44" s="190" t="s">
        <v>898</v>
      </c>
      <c r="F44" s="191"/>
      <c r="G44" s="193" t="s">
        <v>3230</v>
      </c>
      <c r="H44" s="180"/>
    </row>
    <row r="45" spans="2:8">
      <c r="B45" s="187" t="s">
        <v>3267</v>
      </c>
      <c r="C45" s="188" t="s">
        <v>3268</v>
      </c>
      <c r="D45" s="189" t="s">
        <v>993</v>
      </c>
      <c r="E45" s="190" t="s">
        <v>898</v>
      </c>
      <c r="F45" s="191"/>
      <c r="G45" s="193" t="s">
        <v>3151</v>
      </c>
      <c r="H45" s="180"/>
    </row>
    <row r="46" spans="2:8" ht="101.5">
      <c r="B46" s="187" t="s">
        <v>3269</v>
      </c>
      <c r="C46" s="188" t="s">
        <v>3270</v>
      </c>
      <c r="D46" s="189" t="s">
        <v>1508</v>
      </c>
      <c r="E46" s="190" t="s">
        <v>1177</v>
      </c>
      <c r="F46" s="191"/>
      <c r="G46" s="193" t="s">
        <v>3235</v>
      </c>
      <c r="H46" s="180"/>
    </row>
    <row r="47" spans="2:8" ht="101.5">
      <c r="B47" s="187" t="s">
        <v>3271</v>
      </c>
      <c r="C47" s="188" t="s">
        <v>3272</v>
      </c>
      <c r="D47" s="189" t="s">
        <v>1508</v>
      </c>
      <c r="E47" s="190" t="s">
        <v>1177</v>
      </c>
      <c r="F47" s="191"/>
      <c r="G47" s="193" t="s">
        <v>3238</v>
      </c>
      <c r="H47" s="180"/>
    </row>
    <row r="48" spans="2:8" ht="101.5">
      <c r="B48" s="187" t="s">
        <v>3273</v>
      </c>
      <c r="C48" s="188" t="s">
        <v>3274</v>
      </c>
      <c r="D48" s="189" t="s">
        <v>1508</v>
      </c>
      <c r="E48" s="190" t="s">
        <v>1177</v>
      </c>
      <c r="F48" s="191"/>
      <c r="G48" s="193" t="s">
        <v>3241</v>
      </c>
      <c r="H48" s="180"/>
    </row>
    <row r="49" spans="2:8" ht="101.5">
      <c r="B49" s="187" t="s">
        <v>3275</v>
      </c>
      <c r="C49" s="188" t="s">
        <v>3276</v>
      </c>
      <c r="D49" s="189" t="s">
        <v>1508</v>
      </c>
      <c r="E49" s="190" t="s">
        <v>1177</v>
      </c>
      <c r="F49" s="191"/>
      <c r="G49" s="193" t="s">
        <v>3244</v>
      </c>
      <c r="H49" s="180"/>
    </row>
    <row r="50" spans="2:8" ht="101.5">
      <c r="B50" s="187" t="s">
        <v>3277</v>
      </c>
      <c r="C50" s="188" t="s">
        <v>3278</v>
      </c>
      <c r="D50" s="189" t="s">
        <v>1508</v>
      </c>
      <c r="E50" s="190" t="s">
        <v>1177</v>
      </c>
      <c r="F50" s="191"/>
      <c r="G50" s="193" t="s">
        <v>3247</v>
      </c>
      <c r="H50" s="180"/>
    </row>
    <row r="51" spans="2:8" ht="217.5">
      <c r="B51" s="187" t="s">
        <v>3279</v>
      </c>
      <c r="C51" s="188" t="s">
        <v>3280</v>
      </c>
      <c r="D51" s="189" t="s">
        <v>1111</v>
      </c>
      <c r="E51" s="190" t="s">
        <v>898</v>
      </c>
      <c r="F51" s="191"/>
      <c r="G51" s="193" t="s">
        <v>3281</v>
      </c>
      <c r="H51" s="180"/>
    </row>
    <row r="52" spans="2:8">
      <c r="B52" s="187" t="s">
        <v>3282</v>
      </c>
      <c r="C52" s="188" t="s">
        <v>3283</v>
      </c>
      <c r="D52" s="189" t="s">
        <v>1058</v>
      </c>
      <c r="E52" s="190" t="s">
        <v>898</v>
      </c>
      <c r="F52" s="191"/>
      <c r="G52" s="193" t="s">
        <v>2967</v>
      </c>
      <c r="H52" s="180"/>
    </row>
    <row r="53" spans="2:8" ht="72.5">
      <c r="B53" s="187" t="s">
        <v>3284</v>
      </c>
      <c r="C53" s="188" t="s">
        <v>3285</v>
      </c>
      <c r="D53" s="189" t="s">
        <v>1111</v>
      </c>
      <c r="E53" s="190" t="s">
        <v>1177</v>
      </c>
      <c r="F53" s="191"/>
      <c r="G53" s="193" t="s">
        <v>3255</v>
      </c>
      <c r="H53" s="180"/>
    </row>
    <row r="54" spans="2:8" ht="72.5">
      <c r="B54" s="187" t="s">
        <v>3286</v>
      </c>
      <c r="C54" s="188" t="s">
        <v>3287</v>
      </c>
      <c r="D54" s="189" t="s">
        <v>1759</v>
      </c>
      <c r="E54" s="190" t="s">
        <v>1177</v>
      </c>
      <c r="F54" s="191"/>
      <c r="G54" s="193" t="s">
        <v>2973</v>
      </c>
      <c r="H54" s="180"/>
    </row>
    <row r="55" spans="2:8">
      <c r="B55" s="187" t="s">
        <v>249</v>
      </c>
      <c r="C55" s="188" t="s">
        <v>3288</v>
      </c>
      <c r="D55" s="189" t="s">
        <v>917</v>
      </c>
      <c r="E55" s="190" t="s">
        <v>918</v>
      </c>
      <c r="F55" s="191"/>
      <c r="G55" s="193"/>
      <c r="H55" s="180"/>
    </row>
    <row r="56" spans="2:8" ht="87">
      <c r="B56" s="187" t="s">
        <v>3289</v>
      </c>
      <c r="C56" s="188" t="s">
        <v>3290</v>
      </c>
      <c r="D56" s="189" t="s">
        <v>919</v>
      </c>
      <c r="E56" s="190" t="s">
        <v>1922</v>
      </c>
      <c r="F56" s="191"/>
      <c r="G56" s="193" t="s">
        <v>3171</v>
      </c>
      <c r="H56" s="180"/>
    </row>
    <row r="57" spans="2:8" ht="87">
      <c r="B57" s="187" t="s">
        <v>3291</v>
      </c>
      <c r="C57" s="188" t="s">
        <v>3292</v>
      </c>
      <c r="D57" s="189" t="s">
        <v>919</v>
      </c>
      <c r="E57" s="190" t="s">
        <v>1922</v>
      </c>
      <c r="F57" s="191"/>
      <c r="G57" s="193" t="s">
        <v>3173</v>
      </c>
      <c r="H57" s="180"/>
    </row>
    <row r="58" spans="2:8" ht="43.5">
      <c r="B58" s="187" t="s">
        <v>3293</v>
      </c>
      <c r="C58" s="188" t="s">
        <v>3294</v>
      </c>
      <c r="D58" s="189" t="s">
        <v>919</v>
      </c>
      <c r="E58" s="190" t="s">
        <v>898</v>
      </c>
      <c r="F58" s="191"/>
      <c r="G58" s="193" t="s">
        <v>3295</v>
      </c>
      <c r="H58" s="180"/>
    </row>
    <row r="59" spans="2:8" ht="72.5">
      <c r="B59" s="187" t="s">
        <v>3296</v>
      </c>
      <c r="C59" s="188" t="s">
        <v>3297</v>
      </c>
      <c r="D59" s="189" t="s">
        <v>919</v>
      </c>
      <c r="E59" s="190" t="s">
        <v>1177</v>
      </c>
      <c r="F59" s="191"/>
      <c r="G59" s="193" t="s">
        <v>3177</v>
      </c>
      <c r="H59" s="180"/>
    </row>
    <row r="60" spans="2:8" ht="72.5">
      <c r="B60" s="187" t="s">
        <v>3298</v>
      </c>
      <c r="C60" s="188" t="s">
        <v>3299</v>
      </c>
      <c r="D60" s="189" t="s">
        <v>919</v>
      </c>
      <c r="E60" s="190" t="s">
        <v>1177</v>
      </c>
      <c r="F60" s="191"/>
      <c r="G60" s="193" t="s">
        <v>3179</v>
      </c>
      <c r="H60" s="180"/>
    </row>
    <row r="61" spans="2:8" ht="72.5">
      <c r="B61" s="187" t="s">
        <v>3300</v>
      </c>
      <c r="C61" s="188" t="s">
        <v>3301</v>
      </c>
      <c r="D61" s="189" t="s">
        <v>919</v>
      </c>
      <c r="E61" s="190" t="s">
        <v>1177</v>
      </c>
      <c r="F61" s="191"/>
      <c r="G61" s="193" t="s">
        <v>3181</v>
      </c>
      <c r="H61" s="180"/>
    </row>
    <row r="62" spans="2:8" ht="72.5">
      <c r="B62" s="187" t="s">
        <v>3302</v>
      </c>
      <c r="C62" s="188" t="s">
        <v>3303</v>
      </c>
      <c r="D62" s="189" t="s">
        <v>919</v>
      </c>
      <c r="E62" s="190" t="s">
        <v>1177</v>
      </c>
      <c r="F62" s="191"/>
      <c r="G62" s="193" t="s">
        <v>3183</v>
      </c>
      <c r="H62" s="180"/>
    </row>
    <row r="63" spans="2:8" ht="72.5">
      <c r="B63" s="187" t="s">
        <v>3304</v>
      </c>
      <c r="C63" s="188" t="s">
        <v>3305</v>
      </c>
      <c r="D63" s="189" t="s">
        <v>919</v>
      </c>
      <c r="E63" s="190" t="s">
        <v>1177</v>
      </c>
      <c r="F63" s="191"/>
      <c r="G63" s="193" t="s">
        <v>3185</v>
      </c>
      <c r="H63" s="180"/>
    </row>
    <row r="64" spans="2:8" ht="43.5">
      <c r="B64" s="187" t="s">
        <v>3306</v>
      </c>
      <c r="C64" s="188" t="s">
        <v>3307</v>
      </c>
      <c r="D64" s="189" t="s">
        <v>919</v>
      </c>
      <c r="E64" s="190" t="s">
        <v>898</v>
      </c>
      <c r="F64" s="191"/>
      <c r="G64" s="193" t="s">
        <v>2978</v>
      </c>
      <c r="H64" s="180"/>
    </row>
    <row r="65" spans="1:8" ht="43.5">
      <c r="B65" s="187" t="s">
        <v>3308</v>
      </c>
      <c r="C65" s="188" t="s">
        <v>3309</v>
      </c>
      <c r="D65" s="189" t="s">
        <v>919</v>
      </c>
      <c r="E65" s="190" t="s">
        <v>898</v>
      </c>
      <c r="F65" s="191"/>
      <c r="G65" s="193" t="s">
        <v>2981</v>
      </c>
      <c r="H65" s="180"/>
    </row>
    <row r="66" spans="1:8" ht="87">
      <c r="B66" s="187" t="s">
        <v>3310</v>
      </c>
      <c r="C66" s="188" t="s">
        <v>3311</v>
      </c>
      <c r="D66" s="189" t="s">
        <v>919</v>
      </c>
      <c r="E66" s="190" t="s">
        <v>1922</v>
      </c>
      <c r="F66" s="191"/>
      <c r="G66" s="193" t="s">
        <v>3171</v>
      </c>
      <c r="H66" s="180"/>
    </row>
    <row r="67" spans="1:8" ht="87">
      <c r="B67" s="187" t="s">
        <v>3312</v>
      </c>
      <c r="C67" s="188" t="s">
        <v>3313</v>
      </c>
      <c r="D67" s="189" t="s">
        <v>919</v>
      </c>
      <c r="E67" s="190" t="s">
        <v>1922</v>
      </c>
      <c r="F67" s="191"/>
      <c r="G67" s="193" t="s">
        <v>3173</v>
      </c>
      <c r="H67" s="180"/>
    </row>
    <row r="68" spans="1:8" ht="43.5">
      <c r="B68" s="187" t="s">
        <v>3314</v>
      </c>
      <c r="C68" s="188" t="s">
        <v>3315</v>
      </c>
      <c r="D68" s="189" t="s">
        <v>919</v>
      </c>
      <c r="E68" s="190" t="s">
        <v>898</v>
      </c>
      <c r="F68" s="191"/>
      <c r="G68" s="193" t="s">
        <v>3295</v>
      </c>
      <c r="H68" s="180"/>
    </row>
    <row r="69" spans="1:8" ht="72.5">
      <c r="B69" s="187" t="s">
        <v>3316</v>
      </c>
      <c r="C69" s="188" t="s">
        <v>3317</v>
      </c>
      <c r="D69" s="189" t="s">
        <v>919</v>
      </c>
      <c r="E69" s="190" t="s">
        <v>1177</v>
      </c>
      <c r="F69" s="191"/>
      <c r="G69" s="193" t="s">
        <v>3177</v>
      </c>
      <c r="H69" s="180"/>
    </row>
    <row r="70" spans="1:8" ht="72.5">
      <c r="B70" s="187" t="s">
        <v>3318</v>
      </c>
      <c r="C70" s="188" t="s">
        <v>3319</v>
      </c>
      <c r="D70" s="189" t="s">
        <v>919</v>
      </c>
      <c r="E70" s="190" t="s">
        <v>1177</v>
      </c>
      <c r="F70" s="191"/>
      <c r="G70" s="193" t="s">
        <v>3179</v>
      </c>
      <c r="H70" s="180"/>
    </row>
    <row r="71" spans="1:8" ht="72.5">
      <c r="B71" s="187" t="s">
        <v>3320</v>
      </c>
      <c r="C71" s="188" t="s">
        <v>3321</v>
      </c>
      <c r="D71" s="189" t="s">
        <v>919</v>
      </c>
      <c r="E71" s="190" t="s">
        <v>1177</v>
      </c>
      <c r="F71" s="191"/>
      <c r="G71" s="193" t="s">
        <v>3181</v>
      </c>
      <c r="H71" s="180"/>
    </row>
    <row r="72" spans="1:8" ht="72.5">
      <c r="B72" s="187" t="s">
        <v>3322</v>
      </c>
      <c r="C72" s="188" t="s">
        <v>3323</v>
      </c>
      <c r="D72" s="189" t="s">
        <v>919</v>
      </c>
      <c r="E72" s="190" t="s">
        <v>1177</v>
      </c>
      <c r="F72" s="191"/>
      <c r="G72" s="193" t="s">
        <v>3183</v>
      </c>
      <c r="H72" s="180"/>
    </row>
    <row r="73" spans="1:8" ht="72.5">
      <c r="B73" s="187" t="s">
        <v>3324</v>
      </c>
      <c r="C73" s="188" t="s">
        <v>3325</v>
      </c>
      <c r="D73" s="189" t="s">
        <v>919</v>
      </c>
      <c r="E73" s="190" t="s">
        <v>1177</v>
      </c>
      <c r="F73" s="191"/>
      <c r="G73" s="193" t="s">
        <v>3185</v>
      </c>
      <c r="H73" s="180"/>
    </row>
    <row r="74" spans="1:8" ht="43.5">
      <c r="B74" s="187" t="s">
        <v>3326</v>
      </c>
      <c r="C74" s="188" t="s">
        <v>3327</v>
      </c>
      <c r="D74" s="189" t="s">
        <v>919</v>
      </c>
      <c r="E74" s="190" t="s">
        <v>898</v>
      </c>
      <c r="F74" s="191"/>
      <c r="G74" s="193" t="s">
        <v>2978</v>
      </c>
      <c r="H74" s="180"/>
    </row>
    <row r="75" spans="1:8" ht="43.5">
      <c r="B75" s="187" t="s">
        <v>3328</v>
      </c>
      <c r="C75" s="188" t="s">
        <v>3329</v>
      </c>
      <c r="D75" s="189" t="s">
        <v>919</v>
      </c>
      <c r="E75" s="190" t="s">
        <v>898</v>
      </c>
      <c r="F75" s="191"/>
      <c r="G75" s="193" t="s">
        <v>2981</v>
      </c>
      <c r="H75" s="180"/>
    </row>
    <row r="76" spans="1:8">
      <c r="B76" s="187" t="s">
        <v>69</v>
      </c>
      <c r="C76" s="188" t="s">
        <v>3330</v>
      </c>
      <c r="D76" s="189">
        <v>14</v>
      </c>
      <c r="E76" s="190" t="s">
        <v>3331</v>
      </c>
      <c r="F76" s="191"/>
      <c r="G76" s="326" t="s">
        <v>3332</v>
      </c>
      <c r="H76" s="180"/>
    </row>
    <row r="77" spans="1:8" ht="16.5" thickBot="1">
      <c r="B77" s="194" t="s">
        <v>67</v>
      </c>
      <c r="C77" s="195" t="s">
        <v>3333</v>
      </c>
      <c r="D77" s="196">
        <v>6</v>
      </c>
      <c r="E77" s="197" t="s">
        <v>3334</v>
      </c>
      <c r="F77" s="198"/>
      <c r="G77" s="207"/>
      <c r="H77" s="180"/>
    </row>
    <row r="78" spans="1:8" s="42" customFormat="1" ht="20.149999999999999" customHeight="1" thickBot="1">
      <c r="A78" s="6"/>
      <c r="B78" s="177" t="s">
        <v>1766</v>
      </c>
      <c r="C78" s="178"/>
      <c r="D78" s="178"/>
      <c r="E78" s="178"/>
      <c r="F78" s="178"/>
      <c r="G78" s="179"/>
      <c r="H78" s="180"/>
    </row>
    <row r="79" spans="1:8" ht="29">
      <c r="B79" s="181" t="s">
        <v>416</v>
      </c>
      <c r="C79" s="182" t="s">
        <v>3335</v>
      </c>
      <c r="D79" s="183" t="s">
        <v>897</v>
      </c>
      <c r="E79" s="184" t="s">
        <v>898</v>
      </c>
      <c r="F79" s="185"/>
      <c r="G79" s="186" t="s">
        <v>1767</v>
      </c>
      <c r="H79" s="180"/>
    </row>
    <row r="80" spans="1:8" ht="16.5" thickBot="1">
      <c r="B80" s="187" t="s">
        <v>417</v>
      </c>
      <c r="C80" s="188" t="s">
        <v>3336</v>
      </c>
      <c r="D80" s="189" t="s">
        <v>1768</v>
      </c>
      <c r="E80" s="190" t="s">
        <v>918</v>
      </c>
      <c r="F80" s="191"/>
      <c r="G80" s="193"/>
      <c r="H80" s="180"/>
    </row>
    <row r="81" spans="2:8" ht="20.149999999999999" customHeight="1">
      <c r="B81" s="200"/>
      <c r="C81" s="200"/>
      <c r="D81" s="201"/>
      <c r="E81" s="202"/>
      <c r="F81" s="202"/>
      <c r="G81" s="200"/>
      <c r="H81"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A1:H63"/>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3337</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3338</v>
      </c>
      <c r="D5" s="183" t="s">
        <v>897</v>
      </c>
      <c r="E5" s="184" t="s">
        <v>1436</v>
      </c>
      <c r="F5" s="185" t="s">
        <v>1467</v>
      </c>
      <c r="G5" s="186" t="s">
        <v>1752</v>
      </c>
      <c r="H5" s="180"/>
    </row>
    <row r="6" spans="1:8" s="42" customFormat="1" ht="20.149999999999999" customHeight="1" thickBot="1">
      <c r="A6" s="6"/>
      <c r="B6" s="177" t="s">
        <v>1438</v>
      </c>
      <c r="C6" s="178"/>
      <c r="D6" s="178"/>
      <c r="E6" s="178"/>
      <c r="F6" s="178"/>
      <c r="G6" s="179"/>
      <c r="H6" s="180"/>
    </row>
    <row r="7" spans="1:8">
      <c r="B7" s="181" t="s">
        <v>3099</v>
      </c>
      <c r="C7" s="182" t="s">
        <v>3339</v>
      </c>
      <c r="D7" s="183" t="s">
        <v>1753</v>
      </c>
      <c r="E7" s="184" t="s">
        <v>918</v>
      </c>
      <c r="F7" s="185" t="s">
        <v>1467</v>
      </c>
      <c r="G7" s="186" t="s">
        <v>1754</v>
      </c>
      <c r="H7" s="180"/>
    </row>
    <row r="8" spans="1:8" ht="43.5">
      <c r="B8" s="187" t="s">
        <v>2140</v>
      </c>
      <c r="C8" s="188" t="s">
        <v>3340</v>
      </c>
      <c r="D8" s="189" t="s">
        <v>1755</v>
      </c>
      <c r="E8" s="190" t="s">
        <v>1471</v>
      </c>
      <c r="F8" s="191"/>
      <c r="G8" s="193" t="s">
        <v>2689</v>
      </c>
      <c r="H8" s="180"/>
    </row>
    <row r="9" spans="1:8" ht="43.5">
      <c r="B9" s="187" t="s">
        <v>1930</v>
      </c>
      <c r="C9" s="188" t="s">
        <v>3341</v>
      </c>
      <c r="D9" s="189" t="s">
        <v>1756</v>
      </c>
      <c r="E9" s="190" t="s">
        <v>1471</v>
      </c>
      <c r="F9" s="191"/>
      <c r="G9" s="193" t="s">
        <v>3342</v>
      </c>
      <c r="H9" s="180"/>
    </row>
    <row r="10" spans="1:8" ht="29">
      <c r="B10" s="187" t="s">
        <v>1933</v>
      </c>
      <c r="C10" s="188" t="s">
        <v>3343</v>
      </c>
      <c r="D10" s="189" t="s">
        <v>886</v>
      </c>
      <c r="E10" s="190" t="s">
        <v>1471</v>
      </c>
      <c r="F10" s="191"/>
      <c r="G10" s="193" t="s">
        <v>904</v>
      </c>
      <c r="H10" s="180"/>
    </row>
    <row r="11" spans="1:8" ht="72.5">
      <c r="B11" s="187" t="s">
        <v>354</v>
      </c>
      <c r="C11" s="188" t="s">
        <v>3344</v>
      </c>
      <c r="D11" s="189" t="s">
        <v>1757</v>
      </c>
      <c r="E11" s="190" t="s">
        <v>1471</v>
      </c>
      <c r="F11" s="191"/>
      <c r="G11" s="193" t="s">
        <v>2925</v>
      </c>
      <c r="H11" s="180"/>
    </row>
    <row r="12" spans="1:8" ht="101.5">
      <c r="B12" s="187" t="s">
        <v>3200</v>
      </c>
      <c r="C12" s="188" t="s">
        <v>3345</v>
      </c>
      <c r="D12" s="189" t="s">
        <v>1055</v>
      </c>
      <c r="E12" s="190" t="s">
        <v>1471</v>
      </c>
      <c r="F12" s="191"/>
      <c r="G12" s="193" t="s">
        <v>3202</v>
      </c>
      <c r="H12" s="180"/>
    </row>
    <row r="13" spans="1:8">
      <c r="B13" s="187" t="s">
        <v>1963</v>
      </c>
      <c r="C13" s="188" t="s">
        <v>3346</v>
      </c>
      <c r="D13" s="189" t="s">
        <v>1790</v>
      </c>
      <c r="E13" s="190" t="s">
        <v>918</v>
      </c>
      <c r="F13" s="191"/>
      <c r="G13" s="193"/>
      <c r="H13" s="180"/>
    </row>
    <row r="14" spans="1:8">
      <c r="B14" s="187" t="s">
        <v>1965</v>
      </c>
      <c r="C14" s="188" t="s">
        <v>3347</v>
      </c>
      <c r="D14" s="189" t="s">
        <v>1790</v>
      </c>
      <c r="E14" s="190" t="s">
        <v>918</v>
      </c>
      <c r="F14" s="191"/>
      <c r="G14" s="193"/>
      <c r="H14" s="180"/>
    </row>
    <row r="15" spans="1:8">
      <c r="B15" s="187" t="s">
        <v>1967</v>
      </c>
      <c r="C15" s="188" t="s">
        <v>3348</v>
      </c>
      <c r="D15" s="189" t="s">
        <v>1790</v>
      </c>
      <c r="E15" s="190" t="s">
        <v>918</v>
      </c>
      <c r="F15" s="191"/>
      <c r="G15" s="193"/>
      <c r="H15" s="180"/>
    </row>
    <row r="16" spans="1:8" ht="43.5">
      <c r="B16" s="187" t="s">
        <v>3349</v>
      </c>
      <c r="C16" s="188" t="s">
        <v>3350</v>
      </c>
      <c r="D16" s="189" t="s">
        <v>1756</v>
      </c>
      <c r="E16" s="190" t="s">
        <v>1471</v>
      </c>
      <c r="F16" s="191"/>
      <c r="G16" s="193" t="s">
        <v>3351</v>
      </c>
      <c r="H16" s="180"/>
    </row>
    <row r="17" spans="2:8" ht="72.5">
      <c r="B17" s="187" t="s">
        <v>3352</v>
      </c>
      <c r="C17" s="188" t="s">
        <v>3353</v>
      </c>
      <c r="D17" s="189" t="s">
        <v>1757</v>
      </c>
      <c r="E17" s="190" t="s">
        <v>1471</v>
      </c>
      <c r="F17" s="191"/>
      <c r="G17" s="193" t="s">
        <v>3354</v>
      </c>
      <c r="H17" s="180"/>
    </row>
    <row r="18" spans="2:8" ht="101.5">
      <c r="B18" s="187" t="s">
        <v>3355</v>
      </c>
      <c r="C18" s="188" t="s">
        <v>3356</v>
      </c>
      <c r="D18" s="189" t="s">
        <v>1055</v>
      </c>
      <c r="E18" s="190" t="s">
        <v>1471</v>
      </c>
      <c r="F18" s="191"/>
      <c r="G18" s="193" t="s">
        <v>3202</v>
      </c>
      <c r="H18" s="180"/>
    </row>
    <row r="19" spans="2:8" ht="43.5">
      <c r="B19" s="187" t="s">
        <v>3357</v>
      </c>
      <c r="C19" s="188" t="s">
        <v>3358</v>
      </c>
      <c r="D19" s="189" t="s">
        <v>1756</v>
      </c>
      <c r="E19" s="190" t="s">
        <v>1471</v>
      </c>
      <c r="F19" s="191"/>
      <c r="G19" s="193" t="s">
        <v>3359</v>
      </c>
      <c r="H19" s="180"/>
    </row>
    <row r="20" spans="2:8" ht="72.5">
      <c r="B20" s="187" t="s">
        <v>3360</v>
      </c>
      <c r="C20" s="188" t="s">
        <v>3361</v>
      </c>
      <c r="D20" s="189" t="s">
        <v>1757</v>
      </c>
      <c r="E20" s="190" t="s">
        <v>1471</v>
      </c>
      <c r="F20" s="191"/>
      <c r="G20" s="193" t="s">
        <v>3354</v>
      </c>
      <c r="H20" s="180"/>
    </row>
    <row r="21" spans="2:8" ht="101.5">
      <c r="B21" s="187" t="s">
        <v>3362</v>
      </c>
      <c r="C21" s="188" t="s">
        <v>3363</v>
      </c>
      <c r="D21" s="189" t="s">
        <v>1055</v>
      </c>
      <c r="E21" s="190" t="s">
        <v>1471</v>
      </c>
      <c r="F21" s="191"/>
      <c r="G21" s="193" t="s">
        <v>3202</v>
      </c>
      <c r="H21" s="180"/>
    </row>
    <row r="22" spans="2:8" ht="29.5" thickBot="1">
      <c r="B22" s="187" t="s">
        <v>502</v>
      </c>
      <c r="C22" s="188" t="s">
        <v>3364</v>
      </c>
      <c r="D22" s="189" t="s">
        <v>919</v>
      </c>
      <c r="E22" s="190" t="s">
        <v>3365</v>
      </c>
      <c r="F22" s="191"/>
      <c r="G22" s="193" t="s">
        <v>3366</v>
      </c>
      <c r="H22" s="180"/>
    </row>
    <row r="23" spans="2:8" ht="20.149999999999999" customHeight="1" thickBot="1">
      <c r="B23" s="177" t="s">
        <v>1462</v>
      </c>
      <c r="C23" s="178"/>
      <c r="D23" s="178"/>
      <c r="E23" s="178"/>
      <c r="F23" s="178"/>
      <c r="G23" s="179"/>
      <c r="H23" s="180"/>
    </row>
    <row r="24" spans="2:8" ht="72.5">
      <c r="B24" s="187" t="s">
        <v>1997</v>
      </c>
      <c r="C24" s="188" t="s">
        <v>3367</v>
      </c>
      <c r="D24" s="189" t="s">
        <v>897</v>
      </c>
      <c r="E24" s="190" t="s">
        <v>898</v>
      </c>
      <c r="F24" s="191"/>
      <c r="G24" s="193" t="s">
        <v>3368</v>
      </c>
      <c r="H24" s="180"/>
    </row>
    <row r="25" spans="2:8" ht="72.5">
      <c r="B25" s="187" t="s">
        <v>1469</v>
      </c>
      <c r="C25" s="188" t="s">
        <v>3369</v>
      </c>
      <c r="D25" s="189" t="s">
        <v>961</v>
      </c>
      <c r="E25" s="190" t="s">
        <v>1471</v>
      </c>
      <c r="F25" s="191" t="s">
        <v>2982</v>
      </c>
      <c r="G25" s="193" t="s">
        <v>3130</v>
      </c>
      <c r="H25" s="180"/>
    </row>
    <row r="26" spans="2:8">
      <c r="B26" s="187" t="s">
        <v>1474</v>
      </c>
      <c r="C26" s="188" t="s">
        <v>3370</v>
      </c>
      <c r="D26" s="189" t="s">
        <v>892</v>
      </c>
      <c r="E26" s="190" t="s">
        <v>918</v>
      </c>
      <c r="F26" s="191"/>
      <c r="G26" s="193" t="s">
        <v>1555</v>
      </c>
      <c r="H26" s="180"/>
    </row>
    <row r="27" spans="2:8" ht="43.5">
      <c r="B27" s="187" t="s">
        <v>1477</v>
      </c>
      <c r="C27" s="188" t="s">
        <v>3371</v>
      </c>
      <c r="D27" s="189" t="s">
        <v>917</v>
      </c>
      <c r="E27" s="190" t="s">
        <v>918</v>
      </c>
      <c r="F27" s="191"/>
      <c r="G27" s="193" t="s">
        <v>1558</v>
      </c>
      <c r="H27" s="180"/>
    </row>
    <row r="28" spans="2:8" ht="43.5">
      <c r="B28" s="187" t="s">
        <v>1481</v>
      </c>
      <c r="C28" s="188" t="s">
        <v>3372</v>
      </c>
      <c r="D28" s="189" t="s">
        <v>917</v>
      </c>
      <c r="E28" s="190" t="s">
        <v>918</v>
      </c>
      <c r="F28" s="191"/>
      <c r="G28" s="193" t="s">
        <v>1561</v>
      </c>
      <c r="H28" s="180"/>
    </row>
    <row r="29" spans="2:8" ht="130.5">
      <c r="B29" s="187" t="s">
        <v>2738</v>
      </c>
      <c r="C29" s="188" t="s">
        <v>3373</v>
      </c>
      <c r="D29" s="189" t="s">
        <v>897</v>
      </c>
      <c r="E29" s="190" t="s">
        <v>1802</v>
      </c>
      <c r="F29" s="191"/>
      <c r="G29" s="193" t="s">
        <v>2740</v>
      </c>
      <c r="H29" s="180"/>
    </row>
    <row r="30" spans="2:8" ht="101.5">
      <c r="B30" s="187" t="s">
        <v>64</v>
      </c>
      <c r="C30" s="188" t="s">
        <v>3374</v>
      </c>
      <c r="D30" s="189" t="s">
        <v>961</v>
      </c>
      <c r="E30" s="190" t="s">
        <v>2671</v>
      </c>
      <c r="F30" s="191"/>
      <c r="G30" s="193" t="s">
        <v>3375</v>
      </c>
      <c r="H30" s="180"/>
    </row>
    <row r="31" spans="2:8" ht="87">
      <c r="B31" s="187" t="s">
        <v>2743</v>
      </c>
      <c r="C31" s="188" t="s">
        <v>3376</v>
      </c>
      <c r="D31" s="189" t="s">
        <v>927</v>
      </c>
      <c r="E31" s="190" t="s">
        <v>2671</v>
      </c>
      <c r="F31" s="191"/>
      <c r="G31" s="193" t="s">
        <v>3377</v>
      </c>
      <c r="H31" s="180"/>
    </row>
    <row r="32" spans="2:8" ht="29">
      <c r="B32" s="187" t="s">
        <v>3378</v>
      </c>
      <c r="C32" s="188" t="s">
        <v>3379</v>
      </c>
      <c r="D32" s="189" t="s">
        <v>1670</v>
      </c>
      <c r="E32" s="190" t="s">
        <v>1471</v>
      </c>
      <c r="F32" s="191"/>
      <c r="G32" s="193" t="s">
        <v>3380</v>
      </c>
      <c r="H32" s="180"/>
    </row>
    <row r="33" spans="2:8" ht="72.5">
      <c r="B33" s="187" t="s">
        <v>911</v>
      </c>
      <c r="C33" s="188" t="s">
        <v>3381</v>
      </c>
      <c r="D33" s="189" t="s">
        <v>886</v>
      </c>
      <c r="E33" s="190" t="s">
        <v>913</v>
      </c>
      <c r="F33" s="191"/>
      <c r="G33" s="193" t="s">
        <v>3382</v>
      </c>
      <c r="H33" s="180"/>
    </row>
    <row r="34" spans="2:8" ht="87">
      <c r="B34" s="187" t="s">
        <v>2749</v>
      </c>
      <c r="C34" s="188" t="s">
        <v>3383</v>
      </c>
      <c r="D34" s="189" t="s">
        <v>1490</v>
      </c>
      <c r="E34" s="190" t="s">
        <v>1418</v>
      </c>
      <c r="F34" s="191"/>
      <c r="G34" s="193" t="s">
        <v>3384</v>
      </c>
      <c r="H34" s="180"/>
    </row>
    <row r="35" spans="2:8" ht="58">
      <c r="B35" s="187" t="s">
        <v>1494</v>
      </c>
      <c r="C35" s="188" t="s">
        <v>3385</v>
      </c>
      <c r="D35" s="189" t="s">
        <v>993</v>
      </c>
      <c r="E35" s="190" t="s">
        <v>898</v>
      </c>
      <c r="F35" s="191"/>
      <c r="G35" s="193" t="s">
        <v>3147</v>
      </c>
      <c r="H35" s="180"/>
    </row>
    <row r="36" spans="2:8" ht="58">
      <c r="B36" s="187" t="s">
        <v>1497</v>
      </c>
      <c r="C36" s="188" t="s">
        <v>3386</v>
      </c>
      <c r="D36" s="189" t="s">
        <v>993</v>
      </c>
      <c r="E36" s="190" t="s">
        <v>898</v>
      </c>
      <c r="F36" s="191"/>
      <c r="G36" s="193" t="s">
        <v>3387</v>
      </c>
      <c r="H36" s="180"/>
    </row>
    <row r="37" spans="2:8">
      <c r="B37" s="187" t="s">
        <v>1500</v>
      </c>
      <c r="C37" s="188" t="s">
        <v>3388</v>
      </c>
      <c r="D37" s="189" t="s">
        <v>993</v>
      </c>
      <c r="E37" s="190" t="s">
        <v>898</v>
      </c>
      <c r="F37" s="191"/>
      <c r="G37" s="193" t="s">
        <v>3151</v>
      </c>
      <c r="H37" s="180"/>
    </row>
    <row r="38" spans="2:8" ht="87">
      <c r="B38" s="187" t="s">
        <v>1506</v>
      </c>
      <c r="C38" s="188" t="s">
        <v>3389</v>
      </c>
      <c r="D38" s="189" t="s">
        <v>1508</v>
      </c>
      <c r="E38" s="190" t="s">
        <v>1177</v>
      </c>
      <c r="F38" s="191"/>
      <c r="G38" s="193" t="s">
        <v>3390</v>
      </c>
      <c r="H38" s="180"/>
    </row>
    <row r="39" spans="2:8" ht="87">
      <c r="B39" s="187" t="s">
        <v>1510</v>
      </c>
      <c r="C39" s="188" t="s">
        <v>3391</v>
      </c>
      <c r="D39" s="189" t="s">
        <v>1508</v>
      </c>
      <c r="E39" s="190" t="s">
        <v>1177</v>
      </c>
      <c r="F39" s="191"/>
      <c r="G39" s="193" t="s">
        <v>3155</v>
      </c>
      <c r="H39" s="180"/>
    </row>
    <row r="40" spans="2:8" ht="87">
      <c r="B40" s="187" t="s">
        <v>1513</v>
      </c>
      <c r="C40" s="188" t="s">
        <v>3392</v>
      </c>
      <c r="D40" s="189" t="s">
        <v>1508</v>
      </c>
      <c r="E40" s="190" t="s">
        <v>1177</v>
      </c>
      <c r="F40" s="191"/>
      <c r="G40" s="193" t="s">
        <v>3393</v>
      </c>
      <c r="H40" s="180"/>
    </row>
    <row r="41" spans="2:8" ht="87">
      <c r="B41" s="187" t="s">
        <v>1516</v>
      </c>
      <c r="C41" s="188" t="s">
        <v>3394</v>
      </c>
      <c r="D41" s="189" t="s">
        <v>1508</v>
      </c>
      <c r="E41" s="190" t="s">
        <v>1177</v>
      </c>
      <c r="F41" s="191"/>
      <c r="G41" s="193" t="s">
        <v>3159</v>
      </c>
      <c r="H41" s="180"/>
    </row>
    <row r="42" spans="2:8" ht="87">
      <c r="B42" s="187" t="s">
        <v>1519</v>
      </c>
      <c r="C42" s="188" t="s">
        <v>3395</v>
      </c>
      <c r="D42" s="189" t="s">
        <v>1508</v>
      </c>
      <c r="E42" s="190" t="s">
        <v>1177</v>
      </c>
      <c r="F42" s="191"/>
      <c r="G42" s="193" t="s">
        <v>3161</v>
      </c>
      <c r="H42" s="180"/>
    </row>
    <row r="43" spans="2:8" ht="72.5">
      <c r="B43" s="187" t="s">
        <v>1522</v>
      </c>
      <c r="C43" s="188" t="s">
        <v>3396</v>
      </c>
      <c r="D43" s="189" t="s">
        <v>1111</v>
      </c>
      <c r="E43" s="190" t="s">
        <v>898</v>
      </c>
      <c r="F43" s="191"/>
      <c r="G43" s="193" t="s">
        <v>3397</v>
      </c>
      <c r="H43" s="180"/>
    </row>
    <row r="44" spans="2:8">
      <c r="B44" s="187" t="s">
        <v>1525</v>
      </c>
      <c r="C44" s="188" t="s">
        <v>3398</v>
      </c>
      <c r="D44" s="189" t="s">
        <v>1058</v>
      </c>
      <c r="E44" s="190" t="s">
        <v>898</v>
      </c>
      <c r="F44" s="191"/>
      <c r="G44" s="193" t="s">
        <v>2967</v>
      </c>
      <c r="H44" s="180"/>
    </row>
    <row r="45" spans="2:8" ht="72.5">
      <c r="B45" s="187" t="s">
        <v>2042</v>
      </c>
      <c r="C45" s="188" t="s">
        <v>3399</v>
      </c>
      <c r="D45" s="189" t="s">
        <v>1111</v>
      </c>
      <c r="E45" s="190" t="s">
        <v>1177</v>
      </c>
      <c r="F45" s="191"/>
      <c r="G45" s="193" t="s">
        <v>3166</v>
      </c>
      <c r="H45" s="180"/>
    </row>
    <row r="46" spans="2:8" ht="72.5">
      <c r="B46" s="187" t="s">
        <v>411</v>
      </c>
      <c r="C46" s="188" t="s">
        <v>3400</v>
      </c>
      <c r="D46" s="189" t="s">
        <v>1762</v>
      </c>
      <c r="E46" s="190" t="s">
        <v>1177</v>
      </c>
      <c r="F46" s="191"/>
      <c r="G46" s="193" t="s">
        <v>3168</v>
      </c>
      <c r="H46" s="180"/>
    </row>
    <row r="47" spans="2:8">
      <c r="B47" s="187" t="s">
        <v>249</v>
      </c>
      <c r="C47" s="188" t="s">
        <v>3401</v>
      </c>
      <c r="D47" s="189" t="s">
        <v>917</v>
      </c>
      <c r="E47" s="190" t="s">
        <v>918</v>
      </c>
      <c r="F47" s="191"/>
      <c r="G47" s="193"/>
      <c r="H47" s="180"/>
    </row>
    <row r="48" spans="2:8" ht="87">
      <c r="B48" s="187" t="s">
        <v>2075</v>
      </c>
      <c r="C48" s="188" t="s">
        <v>3402</v>
      </c>
      <c r="D48" s="189" t="s">
        <v>919</v>
      </c>
      <c r="E48" s="190" t="s">
        <v>1922</v>
      </c>
      <c r="F48" s="191"/>
      <c r="G48" s="193" t="s">
        <v>3171</v>
      </c>
      <c r="H48" s="180"/>
    </row>
    <row r="49" spans="1:8" ht="87">
      <c r="B49" s="187" t="s">
        <v>2077</v>
      </c>
      <c r="C49" s="188" t="s">
        <v>3403</v>
      </c>
      <c r="D49" s="189" t="s">
        <v>919</v>
      </c>
      <c r="E49" s="190" t="s">
        <v>1922</v>
      </c>
      <c r="F49" s="191"/>
      <c r="G49" s="193" t="s">
        <v>3173</v>
      </c>
      <c r="H49" s="180"/>
    </row>
    <row r="50" spans="1:8" ht="43.5">
      <c r="B50" s="187" t="s">
        <v>2079</v>
      </c>
      <c r="C50" s="188" t="s">
        <v>3404</v>
      </c>
      <c r="D50" s="189" t="s">
        <v>919</v>
      </c>
      <c r="E50" s="190" t="s">
        <v>898</v>
      </c>
      <c r="F50" s="191"/>
      <c r="G50" s="193" t="s">
        <v>3175</v>
      </c>
      <c r="H50" s="180"/>
    </row>
    <row r="51" spans="1:8" ht="72.5">
      <c r="B51" s="187" t="s">
        <v>2081</v>
      </c>
      <c r="C51" s="188" t="s">
        <v>3405</v>
      </c>
      <c r="D51" s="189" t="s">
        <v>919</v>
      </c>
      <c r="E51" s="190" t="s">
        <v>1177</v>
      </c>
      <c r="F51" s="191"/>
      <c r="G51" s="193" t="s">
        <v>3177</v>
      </c>
      <c r="H51" s="180"/>
    </row>
    <row r="52" spans="1:8" ht="72.5">
      <c r="B52" s="187" t="s">
        <v>2083</v>
      </c>
      <c r="C52" s="188" t="s">
        <v>3406</v>
      </c>
      <c r="D52" s="189" t="s">
        <v>919</v>
      </c>
      <c r="E52" s="190" t="s">
        <v>1177</v>
      </c>
      <c r="F52" s="191"/>
      <c r="G52" s="193" t="s">
        <v>3179</v>
      </c>
      <c r="H52" s="180"/>
    </row>
    <row r="53" spans="1:8" ht="72.5">
      <c r="B53" s="187" t="s">
        <v>2085</v>
      </c>
      <c r="C53" s="188" t="s">
        <v>3407</v>
      </c>
      <c r="D53" s="189" t="s">
        <v>919</v>
      </c>
      <c r="E53" s="190" t="s">
        <v>1177</v>
      </c>
      <c r="F53" s="191"/>
      <c r="G53" s="193" t="s">
        <v>3181</v>
      </c>
      <c r="H53" s="180"/>
    </row>
    <row r="54" spans="1:8" ht="72.5">
      <c r="B54" s="187" t="s">
        <v>2087</v>
      </c>
      <c r="C54" s="188" t="s">
        <v>3408</v>
      </c>
      <c r="D54" s="189" t="s">
        <v>919</v>
      </c>
      <c r="E54" s="190" t="s">
        <v>1177</v>
      </c>
      <c r="F54" s="191"/>
      <c r="G54" s="193" t="s">
        <v>3183</v>
      </c>
      <c r="H54" s="180"/>
    </row>
    <row r="55" spans="1:8" ht="72.5">
      <c r="B55" s="187" t="s">
        <v>2089</v>
      </c>
      <c r="C55" s="188" t="s">
        <v>3409</v>
      </c>
      <c r="D55" s="189" t="s">
        <v>919</v>
      </c>
      <c r="E55" s="190" t="s">
        <v>1177</v>
      </c>
      <c r="F55" s="191"/>
      <c r="G55" s="193" t="s">
        <v>3185</v>
      </c>
      <c r="H55" s="180"/>
    </row>
    <row r="56" spans="1:8" ht="43.5">
      <c r="B56" s="187" t="s">
        <v>2091</v>
      </c>
      <c r="C56" s="188" t="s">
        <v>3410</v>
      </c>
      <c r="D56" s="189" t="s">
        <v>919</v>
      </c>
      <c r="E56" s="190" t="s">
        <v>898</v>
      </c>
      <c r="F56" s="191"/>
      <c r="G56" s="193" t="s">
        <v>2978</v>
      </c>
      <c r="H56" s="180"/>
    </row>
    <row r="57" spans="1:8" ht="43.5">
      <c r="B57" s="187" t="s">
        <v>2093</v>
      </c>
      <c r="C57" s="188" t="s">
        <v>3411</v>
      </c>
      <c r="D57" s="189" t="s">
        <v>919</v>
      </c>
      <c r="E57" s="190" t="s">
        <v>898</v>
      </c>
      <c r="F57" s="191"/>
      <c r="G57" s="193" t="s">
        <v>2981</v>
      </c>
      <c r="H57" s="180"/>
    </row>
    <row r="58" spans="1:8">
      <c r="B58" s="187" t="s">
        <v>69</v>
      </c>
      <c r="C58" s="188" t="s">
        <v>3412</v>
      </c>
      <c r="D58" s="189">
        <v>14</v>
      </c>
      <c r="E58" s="190" t="s">
        <v>3331</v>
      </c>
      <c r="F58" s="191"/>
      <c r="G58" s="208" t="s">
        <v>2898</v>
      </c>
      <c r="H58" s="180"/>
    </row>
    <row r="59" spans="1:8" ht="16.5" thickBot="1">
      <c r="B59" s="187" t="s">
        <v>67</v>
      </c>
      <c r="C59" s="188" t="s">
        <v>3413</v>
      </c>
      <c r="D59" s="189">
        <v>6</v>
      </c>
      <c r="E59" s="190" t="s">
        <v>3334</v>
      </c>
      <c r="F59" s="191"/>
      <c r="G59" s="207"/>
      <c r="H59" s="180"/>
    </row>
    <row r="60" spans="1:8" s="42" customFormat="1" ht="20.149999999999999" customHeight="1" thickBot="1">
      <c r="A60" s="6"/>
      <c r="B60" s="177" t="s">
        <v>1766</v>
      </c>
      <c r="C60" s="178"/>
      <c r="D60" s="178"/>
      <c r="E60" s="178"/>
      <c r="F60" s="178"/>
      <c r="G60" s="179"/>
      <c r="H60" s="180"/>
    </row>
    <row r="61" spans="1:8" ht="29">
      <c r="B61" s="181" t="s">
        <v>416</v>
      </c>
      <c r="C61" s="182" t="s">
        <v>3414</v>
      </c>
      <c r="D61" s="183" t="s">
        <v>897</v>
      </c>
      <c r="E61" s="184" t="s">
        <v>898</v>
      </c>
      <c r="F61" s="185"/>
      <c r="G61" s="186" t="s">
        <v>1798</v>
      </c>
      <c r="H61" s="180"/>
    </row>
    <row r="62" spans="1:8" ht="16.5" thickBot="1">
      <c r="B62" s="187" t="s">
        <v>417</v>
      </c>
      <c r="C62" s="188" t="s">
        <v>3415</v>
      </c>
      <c r="D62" s="189" t="s">
        <v>1768</v>
      </c>
      <c r="E62" s="190" t="s">
        <v>918</v>
      </c>
      <c r="F62" s="191"/>
      <c r="G62" s="193"/>
      <c r="H62" s="180"/>
    </row>
    <row r="63" spans="1:8" ht="20.149999999999999" customHeight="1">
      <c r="B63" s="200"/>
      <c r="C63" s="200"/>
      <c r="D63" s="201"/>
      <c r="E63" s="202"/>
      <c r="F63" s="202"/>
      <c r="G63" s="200"/>
      <c r="H63"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A1:H110"/>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318" t="s">
        <v>452</v>
      </c>
      <c r="C2" s="319"/>
      <c r="D2" s="319"/>
      <c r="E2" s="319"/>
      <c r="F2" s="319"/>
      <c r="G2" s="320"/>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ht="16.5" thickBot="1">
      <c r="B5" s="181" t="s">
        <v>398</v>
      </c>
      <c r="C5" s="182" t="s">
        <v>3416</v>
      </c>
      <c r="D5" s="183" t="s">
        <v>897</v>
      </c>
      <c r="E5" s="184" t="s">
        <v>1436</v>
      </c>
      <c r="F5" s="185" t="s">
        <v>1467</v>
      </c>
      <c r="G5" s="186" t="s">
        <v>1752</v>
      </c>
      <c r="H5" s="180"/>
    </row>
    <row r="6" spans="1:8" s="42" customFormat="1" ht="20.149999999999999" customHeight="1" thickBot="1">
      <c r="A6" s="6"/>
      <c r="B6" s="177" t="s">
        <v>1438</v>
      </c>
      <c r="C6" s="178"/>
      <c r="D6" s="178"/>
      <c r="E6" s="178"/>
      <c r="F6" s="178"/>
      <c r="G6" s="179"/>
      <c r="H6" s="180"/>
    </row>
    <row r="7" spans="1:8" ht="72.5">
      <c r="B7" s="181" t="s">
        <v>1902</v>
      </c>
      <c r="C7" s="182" t="s">
        <v>3417</v>
      </c>
      <c r="D7" s="183" t="s">
        <v>919</v>
      </c>
      <c r="E7" s="184" t="s">
        <v>898</v>
      </c>
      <c r="F7" s="185"/>
      <c r="G7" s="186" t="s">
        <v>3418</v>
      </c>
      <c r="H7" s="180"/>
    </row>
    <row r="8" spans="1:8">
      <c r="B8" s="187" t="s">
        <v>3419</v>
      </c>
      <c r="C8" s="188" t="s">
        <v>3420</v>
      </c>
      <c r="D8" s="189" t="s">
        <v>1753</v>
      </c>
      <c r="E8" s="190" t="s">
        <v>918</v>
      </c>
      <c r="F8" s="191" t="s">
        <v>1467</v>
      </c>
      <c r="G8" s="193" t="s">
        <v>3421</v>
      </c>
      <c r="H8" s="180"/>
    </row>
    <row r="9" spans="1:8" ht="43.5">
      <c r="B9" s="187" t="s">
        <v>2140</v>
      </c>
      <c r="C9" s="188" t="s">
        <v>3422</v>
      </c>
      <c r="D9" s="189" t="s">
        <v>1838</v>
      </c>
      <c r="E9" s="190" t="s">
        <v>1471</v>
      </c>
      <c r="F9" s="191"/>
      <c r="G9" s="193" t="s">
        <v>3423</v>
      </c>
      <c r="H9" s="180"/>
    </row>
    <row r="10" spans="1:8" ht="29">
      <c r="B10" s="187" t="s">
        <v>3424</v>
      </c>
      <c r="C10" s="188" t="s">
        <v>3425</v>
      </c>
      <c r="D10" s="189" t="s">
        <v>1834</v>
      </c>
      <c r="E10" s="190" t="s">
        <v>1471</v>
      </c>
      <c r="F10" s="191" t="s">
        <v>1467</v>
      </c>
      <c r="G10" s="193" t="s">
        <v>1168</v>
      </c>
      <c r="H10" s="180"/>
    </row>
    <row r="11" spans="1:8" ht="43.5">
      <c r="B11" s="187" t="s">
        <v>3426</v>
      </c>
      <c r="C11" s="188" t="s">
        <v>3427</v>
      </c>
      <c r="D11" s="189" t="s">
        <v>892</v>
      </c>
      <c r="E11" s="190" t="s">
        <v>1471</v>
      </c>
      <c r="F11" s="191"/>
      <c r="G11" s="193" t="s">
        <v>3428</v>
      </c>
      <c r="H11" s="180"/>
    </row>
    <row r="12" spans="1:8" ht="43.5">
      <c r="B12" s="187" t="s">
        <v>3429</v>
      </c>
      <c r="C12" s="188" t="s">
        <v>3430</v>
      </c>
      <c r="D12" s="189" t="s">
        <v>917</v>
      </c>
      <c r="E12" s="190" t="s">
        <v>918</v>
      </c>
      <c r="F12" s="191"/>
      <c r="G12" s="193" t="s">
        <v>3431</v>
      </c>
      <c r="H12" s="180"/>
    </row>
    <row r="13" spans="1:8" ht="29">
      <c r="B13" s="187" t="s">
        <v>1813</v>
      </c>
      <c r="C13" s="188" t="s">
        <v>3432</v>
      </c>
      <c r="D13" s="189" t="s">
        <v>955</v>
      </c>
      <c r="E13" s="190" t="s">
        <v>918</v>
      </c>
      <c r="F13" s="191"/>
      <c r="G13" s="193" t="s">
        <v>1814</v>
      </c>
      <c r="H13" s="180"/>
    </row>
    <row r="14" spans="1:8" ht="87">
      <c r="B14" s="187" t="s">
        <v>1930</v>
      </c>
      <c r="C14" s="188" t="s">
        <v>3433</v>
      </c>
      <c r="D14" s="189" t="s">
        <v>1756</v>
      </c>
      <c r="E14" s="190" t="s">
        <v>1471</v>
      </c>
      <c r="F14" s="191"/>
      <c r="G14" s="193" t="s">
        <v>3434</v>
      </c>
      <c r="H14" s="180"/>
    </row>
    <row r="15" spans="1:8" ht="58">
      <c r="B15" s="187" t="s">
        <v>1933</v>
      </c>
      <c r="C15" s="188" t="s">
        <v>3435</v>
      </c>
      <c r="D15" s="189" t="s">
        <v>886</v>
      </c>
      <c r="E15" s="190" t="s">
        <v>1471</v>
      </c>
      <c r="F15" s="191"/>
      <c r="G15" s="193" t="s">
        <v>2830</v>
      </c>
      <c r="H15" s="180"/>
    </row>
    <row r="16" spans="1:8" ht="101.5">
      <c r="B16" s="187" t="s">
        <v>354</v>
      </c>
      <c r="C16" s="188" t="s">
        <v>3436</v>
      </c>
      <c r="D16" s="189" t="s">
        <v>886</v>
      </c>
      <c r="E16" s="190" t="s">
        <v>1471</v>
      </c>
      <c r="F16" s="191"/>
      <c r="G16" s="193" t="s">
        <v>3437</v>
      </c>
      <c r="H16" s="180"/>
    </row>
    <row r="17" spans="2:8" ht="130.5">
      <c r="B17" s="187" t="s">
        <v>91</v>
      </c>
      <c r="C17" s="188" t="s">
        <v>3438</v>
      </c>
      <c r="D17" s="189" t="s">
        <v>1757</v>
      </c>
      <c r="E17" s="190" t="s">
        <v>1471</v>
      </c>
      <c r="F17" s="191"/>
      <c r="G17" s="193" t="s">
        <v>3439</v>
      </c>
      <c r="H17" s="180"/>
    </row>
    <row r="18" spans="2:8" ht="43.5">
      <c r="B18" s="187" t="s">
        <v>3440</v>
      </c>
      <c r="C18" s="188" t="s">
        <v>3441</v>
      </c>
      <c r="D18" s="189" t="s">
        <v>1757</v>
      </c>
      <c r="E18" s="190" t="s">
        <v>1471</v>
      </c>
      <c r="F18" s="191"/>
      <c r="G18" s="193" t="s">
        <v>3442</v>
      </c>
      <c r="H18" s="180"/>
    </row>
    <row r="19" spans="2:8" ht="43.5">
      <c r="B19" s="187" t="s">
        <v>3443</v>
      </c>
      <c r="C19" s="188" t="s">
        <v>3444</v>
      </c>
      <c r="D19" s="189" t="s">
        <v>892</v>
      </c>
      <c r="E19" s="190" t="s">
        <v>918</v>
      </c>
      <c r="F19" s="191"/>
      <c r="G19" s="193" t="s">
        <v>1819</v>
      </c>
      <c r="H19" s="180"/>
    </row>
    <row r="20" spans="2:8" ht="43.5">
      <c r="B20" s="187" t="s">
        <v>3445</v>
      </c>
      <c r="C20" s="188" t="s">
        <v>3446</v>
      </c>
      <c r="D20" s="189" t="s">
        <v>917</v>
      </c>
      <c r="E20" s="190" t="s">
        <v>918</v>
      </c>
      <c r="F20" s="191"/>
      <c r="G20" s="193" t="s">
        <v>1820</v>
      </c>
      <c r="H20" s="180"/>
    </row>
    <row r="21" spans="2:8" ht="43.5">
      <c r="B21" s="187" t="s">
        <v>3447</v>
      </c>
      <c r="C21" s="188" t="s">
        <v>3448</v>
      </c>
      <c r="D21" s="189" t="s">
        <v>917</v>
      </c>
      <c r="E21" s="190" t="s">
        <v>918</v>
      </c>
      <c r="F21" s="191"/>
      <c r="G21" s="193" t="s">
        <v>1821</v>
      </c>
      <c r="H21" s="180"/>
    </row>
    <row r="22" spans="2:8" ht="43.5">
      <c r="B22" s="187" t="s">
        <v>3449</v>
      </c>
      <c r="C22" s="188" t="s">
        <v>3450</v>
      </c>
      <c r="D22" s="189" t="s">
        <v>955</v>
      </c>
      <c r="E22" s="190" t="s">
        <v>918</v>
      </c>
      <c r="F22" s="191"/>
      <c r="G22" s="193" t="s">
        <v>1822</v>
      </c>
      <c r="H22" s="180"/>
    </row>
    <row r="23" spans="2:8" ht="58">
      <c r="B23" s="187" t="s">
        <v>3451</v>
      </c>
      <c r="C23" s="188" t="s">
        <v>3452</v>
      </c>
      <c r="D23" s="189" t="s">
        <v>897</v>
      </c>
      <c r="E23" s="190" t="s">
        <v>898</v>
      </c>
      <c r="F23" s="191"/>
      <c r="G23" s="193" t="s">
        <v>1823</v>
      </c>
      <c r="H23" s="180"/>
    </row>
    <row r="24" spans="2:8" ht="43.5">
      <c r="B24" s="187" t="s">
        <v>3453</v>
      </c>
      <c r="C24" s="188" t="s">
        <v>3454</v>
      </c>
      <c r="D24" s="189" t="s">
        <v>927</v>
      </c>
      <c r="E24" s="190" t="s">
        <v>918</v>
      </c>
      <c r="F24" s="191"/>
      <c r="G24" s="193" t="s">
        <v>1824</v>
      </c>
      <c r="H24" s="180"/>
    </row>
    <row r="25" spans="2:8" ht="43.5">
      <c r="B25" s="187" t="s">
        <v>3455</v>
      </c>
      <c r="C25" s="188" t="s">
        <v>3456</v>
      </c>
      <c r="D25" s="189" t="s">
        <v>993</v>
      </c>
      <c r="E25" s="190" t="s">
        <v>918</v>
      </c>
      <c r="F25" s="191"/>
      <c r="G25" s="193" t="s">
        <v>1825</v>
      </c>
      <c r="H25" s="180"/>
    </row>
    <row r="26" spans="2:8" ht="43.5">
      <c r="B26" s="187" t="s">
        <v>3457</v>
      </c>
      <c r="C26" s="188" t="s">
        <v>3458</v>
      </c>
      <c r="D26" s="189" t="s">
        <v>1760</v>
      </c>
      <c r="E26" s="190" t="s">
        <v>918</v>
      </c>
      <c r="F26" s="191"/>
      <c r="G26" s="193" t="s">
        <v>1826</v>
      </c>
      <c r="H26" s="180"/>
    </row>
    <row r="27" spans="2:8" ht="43.5">
      <c r="B27" s="187" t="s">
        <v>402</v>
      </c>
      <c r="C27" s="188" t="s">
        <v>3459</v>
      </c>
      <c r="D27" s="189" t="s">
        <v>955</v>
      </c>
      <c r="E27" s="190" t="s">
        <v>918</v>
      </c>
      <c r="F27" s="191"/>
      <c r="G27" s="193" t="s">
        <v>1827</v>
      </c>
      <c r="H27" s="180"/>
    </row>
    <row r="28" spans="2:8" ht="43.5">
      <c r="B28" s="187" t="s">
        <v>3460</v>
      </c>
      <c r="C28" s="188" t="s">
        <v>3461</v>
      </c>
      <c r="D28" s="189" t="s">
        <v>1761</v>
      </c>
      <c r="E28" s="190" t="s">
        <v>918</v>
      </c>
      <c r="F28" s="191"/>
      <c r="G28" s="193" t="s">
        <v>1828</v>
      </c>
      <c r="H28" s="180"/>
    </row>
    <row r="29" spans="2:8" ht="43.5">
      <c r="B29" s="187" t="s">
        <v>3462</v>
      </c>
      <c r="C29" s="188" t="s">
        <v>3463</v>
      </c>
      <c r="D29" s="189" t="s">
        <v>1060</v>
      </c>
      <c r="E29" s="190" t="s">
        <v>918</v>
      </c>
      <c r="F29" s="191"/>
      <c r="G29" s="193" t="s">
        <v>1829</v>
      </c>
      <c r="H29" s="180"/>
    </row>
    <row r="30" spans="2:8" ht="43.5">
      <c r="B30" s="187" t="s">
        <v>1830</v>
      </c>
      <c r="C30" s="188" t="s">
        <v>3464</v>
      </c>
      <c r="D30" s="189" t="s">
        <v>1060</v>
      </c>
      <c r="E30" s="190" t="s">
        <v>918</v>
      </c>
      <c r="F30" s="191"/>
      <c r="G30" s="193" t="s">
        <v>1831</v>
      </c>
      <c r="H30" s="180"/>
    </row>
    <row r="31" spans="2:8">
      <c r="B31" s="187" t="s">
        <v>1963</v>
      </c>
      <c r="C31" s="188" t="s">
        <v>3465</v>
      </c>
      <c r="D31" s="189" t="s">
        <v>1790</v>
      </c>
      <c r="E31" s="190" t="s">
        <v>918</v>
      </c>
      <c r="F31" s="191"/>
      <c r="G31" s="496" t="s">
        <v>1832</v>
      </c>
      <c r="H31" s="180"/>
    </row>
    <row r="32" spans="2:8">
      <c r="B32" s="187" t="s">
        <v>1965</v>
      </c>
      <c r="C32" s="188" t="s">
        <v>3466</v>
      </c>
      <c r="D32" s="189" t="s">
        <v>1790</v>
      </c>
      <c r="E32" s="190" t="s">
        <v>918</v>
      </c>
      <c r="F32" s="191"/>
      <c r="G32" s="497"/>
      <c r="H32" s="180"/>
    </row>
    <row r="33" spans="2:8" ht="16.5" thickBot="1">
      <c r="B33" s="187" t="s">
        <v>1967</v>
      </c>
      <c r="C33" s="188" t="s">
        <v>3467</v>
      </c>
      <c r="D33" s="189" t="s">
        <v>1790</v>
      </c>
      <c r="E33" s="190" t="s">
        <v>918</v>
      </c>
      <c r="F33" s="191"/>
      <c r="G33" s="207"/>
      <c r="H33" s="180"/>
    </row>
    <row r="34" spans="2:8" ht="20.149999999999999" customHeight="1" thickBot="1">
      <c r="B34" s="177" t="s">
        <v>1462</v>
      </c>
      <c r="C34" s="178"/>
      <c r="D34" s="178"/>
      <c r="E34" s="178"/>
      <c r="F34" s="178"/>
      <c r="G34" s="179"/>
      <c r="H34" s="180"/>
    </row>
    <row r="35" spans="2:8" ht="72.5">
      <c r="B35" s="187" t="s">
        <v>403</v>
      </c>
      <c r="C35" s="188" t="s">
        <v>3468</v>
      </c>
      <c r="D35" s="189" t="s">
        <v>897</v>
      </c>
      <c r="E35" s="190" t="s">
        <v>898</v>
      </c>
      <c r="F35" s="191" t="s">
        <v>1414</v>
      </c>
      <c r="G35" s="193" t="s">
        <v>3469</v>
      </c>
      <c r="H35" s="180"/>
    </row>
    <row r="36" spans="2:8" ht="58">
      <c r="B36" s="187" t="s">
        <v>3470</v>
      </c>
      <c r="C36" s="188" t="s">
        <v>3471</v>
      </c>
      <c r="D36" s="189" t="s">
        <v>897</v>
      </c>
      <c r="E36" s="190" t="s">
        <v>898</v>
      </c>
      <c r="F36" s="191" t="s">
        <v>1414</v>
      </c>
      <c r="G36" s="193" t="s">
        <v>3472</v>
      </c>
      <c r="H36" s="180"/>
    </row>
    <row r="37" spans="2:8" ht="29">
      <c r="B37" s="187" t="s">
        <v>2704</v>
      </c>
      <c r="C37" s="188" t="s">
        <v>3473</v>
      </c>
      <c r="D37" s="189">
        <v>1</v>
      </c>
      <c r="E37" s="190" t="s">
        <v>898</v>
      </c>
      <c r="F37" s="191" t="s">
        <v>1414</v>
      </c>
      <c r="G37" s="193" t="s">
        <v>3474</v>
      </c>
      <c r="H37" s="180"/>
    </row>
    <row r="38" spans="2:8" ht="43.5">
      <c r="B38" s="187" t="s">
        <v>4</v>
      </c>
      <c r="C38" s="188" t="s">
        <v>3475</v>
      </c>
      <c r="D38" s="189">
        <v>1</v>
      </c>
      <c r="E38" s="190" t="s">
        <v>898</v>
      </c>
      <c r="F38" s="191" t="s">
        <v>1414</v>
      </c>
      <c r="G38" s="193" t="s">
        <v>3476</v>
      </c>
      <c r="H38" s="180"/>
    </row>
    <row r="39" spans="2:8" ht="58">
      <c r="B39" s="187" t="s">
        <v>2711</v>
      </c>
      <c r="C39" s="188" t="s">
        <v>3477</v>
      </c>
      <c r="D39" s="189" t="s">
        <v>1838</v>
      </c>
      <c r="E39" s="190" t="s">
        <v>1413</v>
      </c>
      <c r="F39" s="191" t="s">
        <v>1414</v>
      </c>
      <c r="G39" s="193" t="s">
        <v>3478</v>
      </c>
      <c r="H39" s="180"/>
    </row>
    <row r="40" spans="2:8" ht="43.5">
      <c r="B40" s="187" t="s">
        <v>3479</v>
      </c>
      <c r="C40" s="188" t="s">
        <v>3480</v>
      </c>
      <c r="D40" s="189" t="s">
        <v>1753</v>
      </c>
      <c r="E40" s="190" t="s">
        <v>918</v>
      </c>
      <c r="F40" s="191"/>
      <c r="G40" s="193" t="s">
        <v>3481</v>
      </c>
      <c r="H40" s="180"/>
    </row>
    <row r="41" spans="2:8" ht="43.5">
      <c r="B41" s="187" t="s">
        <v>3482</v>
      </c>
      <c r="C41" s="188" t="s">
        <v>3483</v>
      </c>
      <c r="D41" s="189" t="s">
        <v>1055</v>
      </c>
      <c r="E41" s="190" t="s">
        <v>1471</v>
      </c>
      <c r="F41" s="191"/>
      <c r="G41" s="193" t="s">
        <v>3484</v>
      </c>
      <c r="H41" s="180"/>
    </row>
    <row r="42" spans="2:8" ht="43.5">
      <c r="B42" s="187" t="s">
        <v>3485</v>
      </c>
      <c r="C42" s="188" t="s">
        <v>3486</v>
      </c>
      <c r="D42" s="189" t="s">
        <v>1756</v>
      </c>
      <c r="E42" s="190" t="s">
        <v>887</v>
      </c>
      <c r="F42" s="191"/>
      <c r="G42" s="193" t="s">
        <v>3487</v>
      </c>
      <c r="H42" s="180"/>
    </row>
    <row r="43" spans="2:8" ht="43.5">
      <c r="B43" s="187" t="s">
        <v>247</v>
      </c>
      <c r="C43" s="188" t="s">
        <v>3488</v>
      </c>
      <c r="D43" s="189" t="s">
        <v>1761</v>
      </c>
      <c r="E43" s="190" t="s">
        <v>913</v>
      </c>
      <c r="F43" s="191"/>
      <c r="G43" s="193" t="s">
        <v>3489</v>
      </c>
      <c r="H43" s="180"/>
    </row>
    <row r="44" spans="2:8" ht="43.5">
      <c r="B44" s="187" t="s">
        <v>3490</v>
      </c>
      <c r="C44" s="188" t="s">
        <v>3491</v>
      </c>
      <c r="D44" s="189" t="s">
        <v>1118</v>
      </c>
      <c r="E44" s="190" t="s">
        <v>898</v>
      </c>
      <c r="F44" s="191"/>
      <c r="G44" s="193" t="s">
        <v>3492</v>
      </c>
      <c r="H44" s="180"/>
    </row>
    <row r="45" spans="2:8" ht="101.5">
      <c r="B45" s="187" t="s">
        <v>1997</v>
      </c>
      <c r="C45" s="188" t="s">
        <v>3493</v>
      </c>
      <c r="D45" s="189" t="s">
        <v>897</v>
      </c>
      <c r="E45" s="190" t="s">
        <v>898</v>
      </c>
      <c r="F45" s="191"/>
      <c r="G45" s="193" t="s">
        <v>3494</v>
      </c>
      <c r="H45" s="180"/>
    </row>
    <row r="46" spans="2:8" ht="101.5">
      <c r="B46" s="187" t="s">
        <v>1469</v>
      </c>
      <c r="C46" s="188" t="s">
        <v>3495</v>
      </c>
      <c r="D46" s="189" t="s">
        <v>961</v>
      </c>
      <c r="E46" s="190" t="s">
        <v>1471</v>
      </c>
      <c r="F46" s="191" t="s">
        <v>1414</v>
      </c>
      <c r="G46" s="193" t="s">
        <v>3496</v>
      </c>
      <c r="H46" s="180"/>
    </row>
    <row r="47" spans="2:8" ht="72.5">
      <c r="B47" s="187" t="s">
        <v>1474</v>
      </c>
      <c r="C47" s="188" t="s">
        <v>3497</v>
      </c>
      <c r="D47" s="189" t="s">
        <v>892</v>
      </c>
      <c r="E47" s="190" t="s">
        <v>918</v>
      </c>
      <c r="F47" s="191"/>
      <c r="G47" s="193" t="s">
        <v>3498</v>
      </c>
      <c r="H47" s="180"/>
    </row>
    <row r="48" spans="2:8" ht="116">
      <c r="B48" s="187" t="s">
        <v>1477</v>
      </c>
      <c r="C48" s="188" t="s">
        <v>3499</v>
      </c>
      <c r="D48" s="189" t="s">
        <v>917</v>
      </c>
      <c r="E48" s="190" t="s">
        <v>918</v>
      </c>
      <c r="F48" s="191"/>
      <c r="G48" s="193" t="s">
        <v>3500</v>
      </c>
      <c r="H48" s="180"/>
    </row>
    <row r="49" spans="2:8" ht="116">
      <c r="B49" s="187" t="s">
        <v>1481</v>
      </c>
      <c r="C49" s="188" t="s">
        <v>3501</v>
      </c>
      <c r="D49" s="189" t="s">
        <v>917</v>
      </c>
      <c r="E49" s="190" t="s">
        <v>918</v>
      </c>
      <c r="F49" s="191"/>
      <c r="G49" s="193" t="s">
        <v>3502</v>
      </c>
      <c r="H49" s="180"/>
    </row>
    <row r="50" spans="2:8" ht="188.5">
      <c r="B50" s="187" t="s">
        <v>3214</v>
      </c>
      <c r="C50" s="188" t="s">
        <v>3503</v>
      </c>
      <c r="D50" s="189" t="s">
        <v>897</v>
      </c>
      <c r="E50" s="190" t="s">
        <v>898</v>
      </c>
      <c r="F50" s="191"/>
      <c r="G50" s="193" t="s">
        <v>3504</v>
      </c>
      <c r="H50" s="180"/>
    </row>
    <row r="51" spans="2:8" ht="130.5">
      <c r="B51" s="187" t="s">
        <v>64</v>
      </c>
      <c r="C51" s="188" t="s">
        <v>3505</v>
      </c>
      <c r="D51" s="189" t="s">
        <v>961</v>
      </c>
      <c r="E51" s="190" t="s">
        <v>1471</v>
      </c>
      <c r="F51" s="191"/>
      <c r="G51" s="193" t="s">
        <v>3506</v>
      </c>
      <c r="H51" s="180"/>
    </row>
    <row r="52" spans="2:8" ht="116">
      <c r="B52" s="187" t="s">
        <v>1486</v>
      </c>
      <c r="C52" s="188" t="s">
        <v>3507</v>
      </c>
      <c r="D52" s="189" t="s">
        <v>1054</v>
      </c>
      <c r="E52" s="190" t="s">
        <v>1471</v>
      </c>
      <c r="F52" s="191"/>
      <c r="G52" s="193" t="s">
        <v>3508</v>
      </c>
      <c r="H52" s="180"/>
    </row>
    <row r="53" spans="2:8" ht="29">
      <c r="B53" s="187" t="s">
        <v>2017</v>
      </c>
      <c r="C53" s="188" t="s">
        <v>3509</v>
      </c>
      <c r="D53" s="189" t="s">
        <v>1060</v>
      </c>
      <c r="E53" s="190" t="s">
        <v>918</v>
      </c>
      <c r="F53" s="191"/>
      <c r="G53" s="193" t="s">
        <v>3510</v>
      </c>
      <c r="H53" s="180"/>
    </row>
    <row r="54" spans="2:8" ht="116">
      <c r="B54" s="187" t="s">
        <v>911</v>
      </c>
      <c r="C54" s="188" t="s">
        <v>3511</v>
      </c>
      <c r="D54" s="189" t="s">
        <v>1490</v>
      </c>
      <c r="E54" s="190" t="s">
        <v>913</v>
      </c>
      <c r="F54" s="191"/>
      <c r="G54" s="193" t="s">
        <v>3512</v>
      </c>
      <c r="H54" s="180"/>
    </row>
    <row r="55" spans="2:8" ht="130.5">
      <c r="B55" s="187" t="s">
        <v>1494</v>
      </c>
      <c r="C55" s="188" t="s">
        <v>3513</v>
      </c>
      <c r="D55" s="189" t="s">
        <v>993</v>
      </c>
      <c r="E55" s="190" t="s">
        <v>898</v>
      </c>
      <c r="F55" s="191"/>
      <c r="G55" s="193" t="s">
        <v>3514</v>
      </c>
      <c r="H55" s="180"/>
    </row>
    <row r="56" spans="2:8" ht="130.5">
      <c r="B56" s="187" t="s">
        <v>1497</v>
      </c>
      <c r="C56" s="188" t="s">
        <v>3515</v>
      </c>
      <c r="D56" s="189" t="s">
        <v>993</v>
      </c>
      <c r="E56" s="190" t="s">
        <v>898</v>
      </c>
      <c r="F56" s="191"/>
      <c r="G56" s="193" t="s">
        <v>3516</v>
      </c>
      <c r="H56" s="180"/>
    </row>
    <row r="57" spans="2:8" ht="87">
      <c r="B57" s="187" t="s">
        <v>1500</v>
      </c>
      <c r="C57" s="188" t="s">
        <v>3517</v>
      </c>
      <c r="D57" s="189" t="s">
        <v>993</v>
      </c>
      <c r="E57" s="190" t="s">
        <v>898</v>
      </c>
      <c r="F57" s="191"/>
      <c r="G57" s="193" t="s">
        <v>3518</v>
      </c>
      <c r="H57" s="180"/>
    </row>
    <row r="58" spans="2:8" ht="159.5">
      <c r="B58" s="187" t="s">
        <v>1506</v>
      </c>
      <c r="C58" s="188" t="s">
        <v>3519</v>
      </c>
      <c r="D58" s="189" t="s">
        <v>1508</v>
      </c>
      <c r="E58" s="190" t="s">
        <v>1177</v>
      </c>
      <c r="F58" s="191"/>
      <c r="G58" s="193" t="s">
        <v>3520</v>
      </c>
      <c r="H58" s="180"/>
    </row>
    <row r="59" spans="2:8" ht="159.5">
      <c r="B59" s="187" t="s">
        <v>1510</v>
      </c>
      <c r="C59" s="188" t="s">
        <v>3521</v>
      </c>
      <c r="D59" s="189" t="s">
        <v>1508</v>
      </c>
      <c r="E59" s="190" t="s">
        <v>1177</v>
      </c>
      <c r="F59" s="191"/>
      <c r="G59" s="193" t="s">
        <v>3522</v>
      </c>
      <c r="H59" s="180"/>
    </row>
    <row r="60" spans="2:8" ht="159.5">
      <c r="B60" s="187" t="s">
        <v>1513</v>
      </c>
      <c r="C60" s="188" t="s">
        <v>3523</v>
      </c>
      <c r="D60" s="189" t="s">
        <v>1508</v>
      </c>
      <c r="E60" s="190" t="s">
        <v>1177</v>
      </c>
      <c r="F60" s="191"/>
      <c r="G60" s="193" t="s">
        <v>3524</v>
      </c>
      <c r="H60" s="180"/>
    </row>
    <row r="61" spans="2:8" ht="159.5">
      <c r="B61" s="187" t="s">
        <v>1516</v>
      </c>
      <c r="C61" s="188" t="s">
        <v>3525</v>
      </c>
      <c r="D61" s="189" t="s">
        <v>1508</v>
      </c>
      <c r="E61" s="190" t="s">
        <v>1177</v>
      </c>
      <c r="F61" s="191"/>
      <c r="G61" s="193" t="s">
        <v>3526</v>
      </c>
      <c r="H61" s="180"/>
    </row>
    <row r="62" spans="2:8" ht="159.5">
      <c r="B62" s="187" t="s">
        <v>1519</v>
      </c>
      <c r="C62" s="188" t="s">
        <v>3527</v>
      </c>
      <c r="D62" s="189" t="s">
        <v>1508</v>
      </c>
      <c r="E62" s="190" t="s">
        <v>1177</v>
      </c>
      <c r="F62" s="191"/>
      <c r="G62" s="193" t="s">
        <v>3528</v>
      </c>
      <c r="H62" s="180"/>
    </row>
    <row r="63" spans="2:8" ht="145">
      <c r="B63" s="187" t="s">
        <v>1522</v>
      </c>
      <c r="C63" s="188" t="s">
        <v>3529</v>
      </c>
      <c r="D63" s="189" t="s">
        <v>1111</v>
      </c>
      <c r="E63" s="190" t="s">
        <v>898</v>
      </c>
      <c r="F63" s="191" t="s">
        <v>1414</v>
      </c>
      <c r="G63" s="193" t="s">
        <v>3530</v>
      </c>
      <c r="H63" s="180"/>
    </row>
    <row r="64" spans="2:8" ht="43.5">
      <c r="B64" s="187" t="s">
        <v>1525</v>
      </c>
      <c r="C64" s="188" t="s">
        <v>3531</v>
      </c>
      <c r="D64" s="189" t="s">
        <v>1058</v>
      </c>
      <c r="E64" s="190" t="s">
        <v>1611</v>
      </c>
      <c r="F64" s="191"/>
      <c r="G64" s="193" t="s">
        <v>3532</v>
      </c>
      <c r="H64" s="180"/>
    </row>
    <row r="65" spans="1:8" ht="29">
      <c r="B65" s="187" t="s">
        <v>249</v>
      </c>
      <c r="C65" s="188" t="s">
        <v>3533</v>
      </c>
      <c r="D65" s="189" t="s">
        <v>917</v>
      </c>
      <c r="E65" s="190" t="s">
        <v>918</v>
      </c>
      <c r="F65" s="191"/>
      <c r="G65" s="193" t="s">
        <v>3534</v>
      </c>
      <c r="H65" s="180"/>
    </row>
    <row r="66" spans="1:8" ht="145">
      <c r="B66" s="187" t="s">
        <v>2075</v>
      </c>
      <c r="C66" s="188" t="s">
        <v>3535</v>
      </c>
      <c r="D66" s="189" t="s">
        <v>919</v>
      </c>
      <c r="E66" s="190" t="s">
        <v>1922</v>
      </c>
      <c r="F66" s="191"/>
      <c r="G66" s="193" t="s">
        <v>3536</v>
      </c>
      <c r="H66" s="180"/>
    </row>
    <row r="67" spans="1:8" ht="145">
      <c r="B67" s="187" t="s">
        <v>2077</v>
      </c>
      <c r="C67" s="188" t="s">
        <v>3537</v>
      </c>
      <c r="D67" s="189" t="s">
        <v>919</v>
      </c>
      <c r="E67" s="190" t="s">
        <v>1922</v>
      </c>
      <c r="F67" s="191"/>
      <c r="G67" s="193" t="s">
        <v>3538</v>
      </c>
      <c r="H67" s="180"/>
    </row>
    <row r="68" spans="1:8" ht="101.5">
      <c r="B68" s="187" t="s">
        <v>2079</v>
      </c>
      <c r="C68" s="188" t="s">
        <v>3539</v>
      </c>
      <c r="D68" s="189" t="s">
        <v>919</v>
      </c>
      <c r="E68" s="190" t="s">
        <v>898</v>
      </c>
      <c r="F68" s="191"/>
      <c r="G68" s="193" t="s">
        <v>3540</v>
      </c>
      <c r="H68" s="180"/>
    </row>
    <row r="69" spans="1:8" ht="130.5">
      <c r="B69" s="187" t="s">
        <v>2081</v>
      </c>
      <c r="C69" s="188" t="s">
        <v>3541</v>
      </c>
      <c r="D69" s="189" t="s">
        <v>919</v>
      </c>
      <c r="E69" s="190" t="s">
        <v>1177</v>
      </c>
      <c r="F69" s="191"/>
      <c r="G69" s="193" t="s">
        <v>3542</v>
      </c>
      <c r="H69" s="180"/>
    </row>
    <row r="70" spans="1:8" ht="130.5">
      <c r="B70" s="187" t="s">
        <v>2083</v>
      </c>
      <c r="C70" s="188" t="s">
        <v>3543</v>
      </c>
      <c r="D70" s="189" t="s">
        <v>919</v>
      </c>
      <c r="E70" s="190" t="s">
        <v>1177</v>
      </c>
      <c r="F70" s="191"/>
      <c r="G70" s="193" t="s">
        <v>3544</v>
      </c>
      <c r="H70" s="180"/>
    </row>
    <row r="71" spans="1:8" ht="130.5">
      <c r="B71" s="187" t="s">
        <v>2085</v>
      </c>
      <c r="C71" s="188" t="s">
        <v>3545</v>
      </c>
      <c r="D71" s="189" t="s">
        <v>919</v>
      </c>
      <c r="E71" s="190" t="s">
        <v>1177</v>
      </c>
      <c r="F71" s="191"/>
      <c r="G71" s="193" t="s">
        <v>3546</v>
      </c>
      <c r="H71" s="180"/>
    </row>
    <row r="72" spans="1:8" ht="130.5">
      <c r="B72" s="187" t="s">
        <v>2087</v>
      </c>
      <c r="C72" s="188" t="s">
        <v>3547</v>
      </c>
      <c r="D72" s="189" t="s">
        <v>919</v>
      </c>
      <c r="E72" s="190" t="s">
        <v>1177</v>
      </c>
      <c r="F72" s="191"/>
      <c r="G72" s="193" t="s">
        <v>3548</v>
      </c>
      <c r="H72" s="180"/>
    </row>
    <row r="73" spans="1:8" ht="130.5">
      <c r="B73" s="187" t="s">
        <v>2089</v>
      </c>
      <c r="C73" s="188" t="s">
        <v>3549</v>
      </c>
      <c r="D73" s="189" t="s">
        <v>919</v>
      </c>
      <c r="E73" s="190" t="s">
        <v>1177</v>
      </c>
      <c r="F73" s="191"/>
      <c r="G73" s="193" t="s">
        <v>3550</v>
      </c>
      <c r="H73" s="180"/>
    </row>
    <row r="74" spans="1:8" ht="73" thickBot="1">
      <c r="B74" s="187" t="s">
        <v>2091</v>
      </c>
      <c r="C74" s="188" t="s">
        <v>3551</v>
      </c>
      <c r="D74" s="189" t="s">
        <v>919</v>
      </c>
      <c r="E74" s="190" t="s">
        <v>898</v>
      </c>
      <c r="F74" s="191"/>
      <c r="G74" s="193" t="s">
        <v>3552</v>
      </c>
      <c r="H74" s="180"/>
    </row>
    <row r="75" spans="1:8" s="42" customFormat="1" ht="20.149999999999999" customHeight="1" thickBot="1">
      <c r="A75" s="6"/>
      <c r="B75" s="177" t="s">
        <v>1766</v>
      </c>
      <c r="C75" s="178"/>
      <c r="D75" s="178"/>
      <c r="E75" s="178"/>
      <c r="F75" s="178"/>
      <c r="G75" s="179"/>
      <c r="H75" s="180"/>
    </row>
    <row r="76" spans="1:8" ht="29">
      <c r="B76" s="181" t="s">
        <v>416</v>
      </c>
      <c r="C76" s="182" t="s">
        <v>3553</v>
      </c>
      <c r="D76" s="183" t="s">
        <v>897</v>
      </c>
      <c r="E76" s="184" t="s">
        <v>898</v>
      </c>
      <c r="F76" s="185"/>
      <c r="G76" s="186" t="s">
        <v>1767</v>
      </c>
      <c r="H76" s="180"/>
    </row>
    <row r="77" spans="1:8" ht="16.5" thickBot="1">
      <c r="B77" s="187" t="s">
        <v>417</v>
      </c>
      <c r="C77" s="188" t="s">
        <v>3554</v>
      </c>
      <c r="D77" s="189" t="s">
        <v>1768</v>
      </c>
      <c r="E77" s="190" t="s">
        <v>918</v>
      </c>
      <c r="F77" s="191"/>
      <c r="G77" s="193"/>
      <c r="H77" s="180"/>
    </row>
    <row r="78" spans="1:8" s="42" customFormat="1" ht="20.149999999999999" customHeight="1" thickBot="1">
      <c r="A78" s="6"/>
      <c r="B78" s="177" t="s">
        <v>3555</v>
      </c>
      <c r="C78" s="178"/>
      <c r="D78" s="178"/>
      <c r="E78" s="178"/>
      <c r="F78" s="178"/>
      <c r="G78" s="179"/>
      <c r="H78" s="180"/>
    </row>
    <row r="79" spans="1:8" ht="116">
      <c r="B79" s="187" t="s">
        <v>3556</v>
      </c>
      <c r="C79" s="188" t="s">
        <v>3557</v>
      </c>
      <c r="D79" s="228" t="s">
        <v>1096</v>
      </c>
      <c r="E79" s="229" t="s">
        <v>1177</v>
      </c>
      <c r="F79" s="191"/>
      <c r="G79" s="193" t="s">
        <v>3558</v>
      </c>
      <c r="H79" s="180"/>
    </row>
    <row r="80" spans="1:8" ht="101.5">
      <c r="B80" s="187" t="s">
        <v>3559</v>
      </c>
      <c r="C80" s="188" t="s">
        <v>3560</v>
      </c>
      <c r="D80" s="189" t="s">
        <v>1054</v>
      </c>
      <c r="E80" s="190" t="s">
        <v>1471</v>
      </c>
      <c r="F80" s="191"/>
      <c r="G80" s="193" t="s">
        <v>3561</v>
      </c>
      <c r="H80" s="180"/>
    </row>
    <row r="81" spans="2:8" ht="232.5" thickBot="1">
      <c r="B81" s="187" t="s">
        <v>3562</v>
      </c>
      <c r="C81" s="188" t="s">
        <v>3563</v>
      </c>
      <c r="D81" s="189" t="s">
        <v>1111</v>
      </c>
      <c r="E81" s="190" t="s">
        <v>1177</v>
      </c>
      <c r="F81" s="191"/>
      <c r="G81" s="193" t="s">
        <v>3564</v>
      </c>
      <c r="H81" s="180"/>
    </row>
    <row r="82" spans="2:8">
      <c r="B82" s="239"/>
      <c r="C82" s="240"/>
      <c r="D82" s="241"/>
      <c r="E82" s="203"/>
      <c r="F82" s="203"/>
      <c r="G82" s="243"/>
      <c r="H82" s="244"/>
    </row>
    <row r="83" spans="2:8" ht="16.5" thickBot="1">
      <c r="B83" s="245"/>
      <c r="C83" s="246"/>
      <c r="D83" s="247"/>
      <c r="E83" s="248"/>
      <c r="F83" s="248"/>
      <c r="G83" s="250"/>
      <c r="H83" s="244"/>
    </row>
    <row r="84" spans="2:8" ht="17.5">
      <c r="B84" s="327" t="s">
        <v>1771</v>
      </c>
      <c r="C84" s="328"/>
      <c r="D84" s="328"/>
      <c r="E84" s="328"/>
      <c r="F84" s="328"/>
      <c r="G84" s="329"/>
      <c r="H84" s="180"/>
    </row>
    <row r="85" spans="2:8">
      <c r="B85" s="297" t="s">
        <v>3565</v>
      </c>
      <c r="C85" s="298"/>
      <c r="D85" s="298"/>
      <c r="E85" s="298"/>
      <c r="F85" s="298"/>
      <c r="G85" s="255"/>
      <c r="H85" s="180"/>
    </row>
    <row r="86" spans="2:8">
      <c r="B86" s="297" t="s">
        <v>1772</v>
      </c>
      <c r="C86" s="298"/>
      <c r="D86" s="298"/>
      <c r="E86" s="298"/>
      <c r="F86" s="298"/>
      <c r="G86" s="255"/>
      <c r="H86" s="180"/>
    </row>
    <row r="87" spans="2:8">
      <c r="B87" s="297" t="s">
        <v>1773</v>
      </c>
      <c r="C87" s="298"/>
      <c r="D87" s="298"/>
      <c r="E87" s="298"/>
      <c r="F87" s="298"/>
      <c r="G87" s="255"/>
      <c r="H87" s="180"/>
    </row>
    <row r="88" spans="2:8">
      <c r="B88" s="297" t="s">
        <v>1774</v>
      </c>
      <c r="C88" s="298"/>
      <c r="D88" s="298"/>
      <c r="E88" s="298"/>
      <c r="F88" s="298"/>
      <c r="G88" s="255"/>
      <c r="H88" s="180"/>
    </row>
    <row r="89" spans="2:8">
      <c r="B89" s="297" t="s">
        <v>1775</v>
      </c>
      <c r="C89" s="298"/>
      <c r="D89" s="298"/>
      <c r="E89" s="298"/>
      <c r="F89" s="298"/>
      <c r="G89" s="255"/>
      <c r="H89" s="180"/>
    </row>
    <row r="90" spans="2:8">
      <c r="B90" s="297" t="s">
        <v>1776</v>
      </c>
      <c r="C90" s="298"/>
      <c r="D90" s="298"/>
      <c r="E90" s="298"/>
      <c r="F90" s="298"/>
      <c r="G90" s="255"/>
      <c r="H90" s="180"/>
    </row>
    <row r="91" spans="2:8">
      <c r="B91" s="297" t="s">
        <v>1777</v>
      </c>
      <c r="C91" s="298"/>
      <c r="D91" s="298"/>
      <c r="E91" s="298"/>
      <c r="F91" s="298"/>
      <c r="G91" s="255"/>
      <c r="H91" s="180"/>
    </row>
    <row r="92" spans="2:8">
      <c r="B92" s="297"/>
      <c r="C92" s="298"/>
      <c r="D92" s="298"/>
      <c r="E92" s="298"/>
      <c r="F92" s="298"/>
      <c r="G92" s="255"/>
      <c r="H92" s="180"/>
    </row>
    <row r="93" spans="2:8">
      <c r="B93" s="297" t="s">
        <v>1778</v>
      </c>
      <c r="C93" s="298"/>
      <c r="D93" s="298"/>
      <c r="E93" s="298"/>
      <c r="F93" s="298"/>
      <c r="G93" s="255"/>
      <c r="H93" s="180"/>
    </row>
    <row r="94" spans="2:8">
      <c r="B94" s="297"/>
      <c r="C94" s="298"/>
      <c r="D94" s="298"/>
      <c r="E94" s="298"/>
      <c r="F94" s="298"/>
      <c r="G94" s="255"/>
      <c r="H94" s="180"/>
    </row>
    <row r="95" spans="2:8">
      <c r="B95" s="297" t="s">
        <v>3566</v>
      </c>
      <c r="C95" s="298"/>
      <c r="D95" s="298"/>
      <c r="E95" s="298"/>
      <c r="F95" s="298"/>
      <c r="G95" s="255"/>
      <c r="H95" s="180"/>
    </row>
    <row r="96" spans="2:8">
      <c r="B96" s="297" t="s">
        <v>3567</v>
      </c>
      <c r="C96" s="298"/>
      <c r="D96" s="298"/>
      <c r="E96" s="298"/>
      <c r="F96" s="298"/>
      <c r="G96" s="255"/>
      <c r="H96" s="180"/>
    </row>
    <row r="97" spans="2:8">
      <c r="B97" s="297"/>
      <c r="C97" s="298"/>
      <c r="D97" s="298"/>
      <c r="E97" s="298"/>
      <c r="F97" s="298"/>
      <c r="G97" s="255"/>
      <c r="H97" s="180"/>
    </row>
    <row r="98" spans="2:8" ht="17.5">
      <c r="B98" s="294" t="s">
        <v>1900</v>
      </c>
      <c r="C98" s="295"/>
      <c r="D98" s="295"/>
      <c r="E98" s="295"/>
      <c r="F98" s="295"/>
      <c r="G98" s="255"/>
      <c r="H98" s="180"/>
    </row>
    <row r="99" spans="2:8">
      <c r="B99" s="297" t="s">
        <v>3568</v>
      </c>
      <c r="C99" s="298"/>
      <c r="D99" s="298"/>
      <c r="E99" s="298"/>
      <c r="F99" s="298"/>
      <c r="G99" s="255"/>
      <c r="H99" s="180"/>
    </row>
    <row r="100" spans="2:8">
      <c r="B100" s="297" t="s">
        <v>1772</v>
      </c>
      <c r="C100" s="298"/>
      <c r="D100" s="298"/>
      <c r="E100" s="298"/>
      <c r="F100" s="298"/>
      <c r="G100" s="255"/>
      <c r="H100" s="180"/>
    </row>
    <row r="101" spans="2:8">
      <c r="B101" s="297" t="s">
        <v>1808</v>
      </c>
      <c r="C101" s="298"/>
      <c r="D101" s="298"/>
      <c r="E101" s="298"/>
      <c r="F101" s="298"/>
      <c r="G101" s="255"/>
      <c r="H101" s="180"/>
    </row>
    <row r="102" spans="2:8">
      <c r="B102" s="297" t="s">
        <v>3569</v>
      </c>
      <c r="C102" s="298"/>
      <c r="D102" s="298"/>
      <c r="E102" s="298"/>
      <c r="F102" s="298"/>
      <c r="G102" s="255"/>
      <c r="H102" s="180"/>
    </row>
    <row r="103" spans="2:8">
      <c r="B103" s="297" t="s">
        <v>3570</v>
      </c>
      <c r="C103" s="298"/>
      <c r="D103" s="298"/>
      <c r="E103" s="298"/>
      <c r="F103" s="298"/>
      <c r="G103" s="255"/>
      <c r="H103" s="180"/>
    </row>
    <row r="104" spans="2:8">
      <c r="B104" s="297"/>
      <c r="C104" s="298"/>
      <c r="D104" s="298"/>
      <c r="E104" s="298"/>
      <c r="F104" s="298"/>
      <c r="G104" s="255"/>
      <c r="H104" s="180"/>
    </row>
    <row r="105" spans="2:8">
      <c r="B105" s="297" t="s">
        <v>1784</v>
      </c>
      <c r="C105" s="298"/>
      <c r="D105" s="298"/>
      <c r="E105" s="298"/>
      <c r="F105" s="298"/>
      <c r="G105" s="255"/>
      <c r="H105" s="180"/>
    </row>
    <row r="106" spans="2:8">
      <c r="B106" s="297"/>
      <c r="C106" s="298"/>
      <c r="D106" s="298"/>
      <c r="E106" s="298"/>
      <c r="F106" s="298"/>
      <c r="G106" s="255"/>
      <c r="H106" s="180"/>
    </row>
    <row r="107" spans="2:8">
      <c r="B107" s="297" t="s">
        <v>3571</v>
      </c>
      <c r="C107" s="298"/>
      <c r="D107" s="298"/>
      <c r="E107" s="298"/>
      <c r="F107" s="298"/>
      <c r="G107" s="255"/>
      <c r="H107" s="180"/>
    </row>
    <row r="108" spans="2:8">
      <c r="B108" s="297" t="s">
        <v>3572</v>
      </c>
      <c r="C108" s="298"/>
      <c r="D108" s="298"/>
      <c r="E108" s="298"/>
      <c r="F108" s="298"/>
      <c r="G108" s="255"/>
      <c r="H108" s="180"/>
    </row>
    <row r="109" spans="2:8" ht="16.5" thickBot="1">
      <c r="B109" s="317"/>
      <c r="C109" s="246"/>
      <c r="D109" s="247"/>
      <c r="E109" s="248"/>
      <c r="F109" s="248"/>
      <c r="G109" s="273"/>
      <c r="H109" s="180"/>
    </row>
    <row r="110" spans="2:8" ht="20.149999999999999" customHeight="1">
      <c r="B110" s="200"/>
      <c r="C110" s="200"/>
      <c r="D110" s="201"/>
      <c r="E110" s="202"/>
      <c r="F110" s="202"/>
      <c r="G110" s="200"/>
      <c r="H110"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A1:H16"/>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3573</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177" t="s">
        <v>1667</v>
      </c>
      <c r="C5" s="178"/>
      <c r="D5" s="178"/>
      <c r="E5" s="178"/>
      <c r="F5" s="178"/>
      <c r="G5" s="179"/>
      <c r="H5" s="180"/>
    </row>
    <row r="6" spans="1:8" ht="58">
      <c r="B6" s="181" t="s">
        <v>3574</v>
      </c>
      <c r="C6" s="182" t="s">
        <v>3575</v>
      </c>
      <c r="D6" s="183" t="s">
        <v>886</v>
      </c>
      <c r="E6" s="184" t="s">
        <v>887</v>
      </c>
      <c r="F6" s="185" t="s">
        <v>3576</v>
      </c>
      <c r="G6" s="186" t="s">
        <v>3577</v>
      </c>
      <c r="H6" s="180"/>
    </row>
    <row r="7" spans="1:8" ht="72.5">
      <c r="B7" s="187" t="s">
        <v>943</v>
      </c>
      <c r="C7" s="188" t="s">
        <v>81</v>
      </c>
      <c r="D7" s="189" t="s">
        <v>2870</v>
      </c>
      <c r="E7" s="190" t="s">
        <v>1386</v>
      </c>
      <c r="F7" s="191" t="s">
        <v>1414</v>
      </c>
      <c r="G7" s="193" t="s">
        <v>3578</v>
      </c>
      <c r="H7" s="180"/>
    </row>
    <row r="8" spans="1:8" ht="58">
      <c r="B8" s="187" t="s">
        <v>3579</v>
      </c>
      <c r="C8" s="188" t="s">
        <v>3580</v>
      </c>
      <c r="D8" s="189" t="s">
        <v>919</v>
      </c>
      <c r="E8" s="190" t="s">
        <v>970</v>
      </c>
      <c r="F8" s="191"/>
      <c r="G8" s="193" t="s">
        <v>3581</v>
      </c>
      <c r="H8" s="180"/>
    </row>
    <row r="9" spans="1:8">
      <c r="B9" s="187" t="s">
        <v>2678</v>
      </c>
      <c r="C9" s="188" t="s">
        <v>3582</v>
      </c>
      <c r="D9" s="189" t="s">
        <v>1736</v>
      </c>
      <c r="E9" s="190" t="s">
        <v>962</v>
      </c>
      <c r="F9" s="191" t="s">
        <v>963</v>
      </c>
      <c r="G9" s="193" t="s">
        <v>3583</v>
      </c>
      <c r="H9" s="180"/>
    </row>
    <row r="10" spans="1:8" ht="116">
      <c r="B10" s="187" t="s">
        <v>2008</v>
      </c>
      <c r="C10" s="188" t="s">
        <v>82</v>
      </c>
      <c r="D10" s="189" t="s">
        <v>919</v>
      </c>
      <c r="E10" s="190" t="s">
        <v>972</v>
      </c>
      <c r="F10" s="191"/>
      <c r="G10" s="193" t="s">
        <v>3584</v>
      </c>
      <c r="H10" s="180"/>
    </row>
    <row r="11" spans="1:8" ht="87">
      <c r="B11" s="187" t="s">
        <v>64</v>
      </c>
      <c r="C11" s="188" t="s">
        <v>83</v>
      </c>
      <c r="D11" s="189" t="s">
        <v>1736</v>
      </c>
      <c r="E11" s="190" t="s">
        <v>1386</v>
      </c>
      <c r="F11" s="191" t="s">
        <v>1414</v>
      </c>
      <c r="G11" s="193" t="s">
        <v>3585</v>
      </c>
      <c r="H11" s="180"/>
    </row>
    <row r="12" spans="1:8" ht="145.5" thickBot="1">
      <c r="B12" s="187" t="s">
        <v>3586</v>
      </c>
      <c r="C12" s="188" t="s">
        <v>80</v>
      </c>
      <c r="D12" s="189" t="s">
        <v>3587</v>
      </c>
      <c r="E12" s="190" t="s">
        <v>1386</v>
      </c>
      <c r="F12" s="191" t="s">
        <v>1414</v>
      </c>
      <c r="G12" s="193" t="s">
        <v>3588</v>
      </c>
      <c r="H12" s="180"/>
    </row>
    <row r="13" spans="1:8" ht="20.149999999999999" customHeight="1" thickBot="1">
      <c r="B13" s="177" t="s">
        <v>3589</v>
      </c>
      <c r="C13" s="178"/>
      <c r="D13" s="178"/>
      <c r="E13" s="178"/>
      <c r="F13" s="178"/>
      <c r="G13" s="179"/>
      <c r="H13" s="180"/>
    </row>
    <row r="14" spans="1:8">
      <c r="B14" s="181" t="s">
        <v>6777</v>
      </c>
      <c r="C14" s="182" t="s">
        <v>6776</v>
      </c>
      <c r="D14" s="183" t="s">
        <v>1111</v>
      </c>
      <c r="E14" s="184" t="s">
        <v>970</v>
      </c>
      <c r="F14" s="185"/>
      <c r="G14" s="193"/>
      <c r="H14" s="180"/>
    </row>
    <row r="15" spans="1:8" ht="16.5" thickBot="1">
      <c r="B15" s="187" t="s">
        <v>3590</v>
      </c>
      <c r="C15" s="188" t="s">
        <v>3591</v>
      </c>
      <c r="D15" s="189" t="s">
        <v>1111</v>
      </c>
      <c r="E15" s="190" t="s">
        <v>970</v>
      </c>
      <c r="F15" s="191" t="s">
        <v>963</v>
      </c>
      <c r="G15" s="193" t="s">
        <v>3592</v>
      </c>
      <c r="H15" s="180"/>
    </row>
    <row r="16" spans="1:8" ht="20.149999999999999" customHeight="1">
      <c r="B16" s="200"/>
      <c r="C16" s="200"/>
      <c r="D16" s="201"/>
      <c r="E16" s="202"/>
      <c r="F16" s="202"/>
      <c r="G16" s="200"/>
      <c r="H16"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435</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177" t="s">
        <v>3593</v>
      </c>
      <c r="C5" s="178"/>
      <c r="D5" s="178"/>
      <c r="E5" s="178"/>
      <c r="F5" s="178"/>
      <c r="G5" s="179"/>
      <c r="H5" s="180"/>
    </row>
    <row r="6" spans="1:8" ht="87">
      <c r="B6" s="181" t="s">
        <v>3579</v>
      </c>
      <c r="C6" s="182" t="s">
        <v>3594</v>
      </c>
      <c r="D6" s="183" t="s">
        <v>919</v>
      </c>
      <c r="E6" s="184" t="s">
        <v>970</v>
      </c>
      <c r="F6" s="185"/>
      <c r="G6" s="186" t="s">
        <v>3595</v>
      </c>
      <c r="H6" s="180"/>
    </row>
    <row r="7" spans="1:8" ht="29">
      <c r="B7" s="187" t="s">
        <v>959</v>
      </c>
      <c r="C7" s="188" t="s">
        <v>3596</v>
      </c>
      <c r="D7" s="189" t="s">
        <v>961</v>
      </c>
      <c r="E7" s="190" t="s">
        <v>962</v>
      </c>
      <c r="F7" s="191" t="s">
        <v>963</v>
      </c>
      <c r="G7" s="193" t="s">
        <v>3597</v>
      </c>
      <c r="H7" s="180"/>
    </row>
    <row r="8" spans="1:8" ht="145">
      <c r="B8" s="187" t="s">
        <v>3598</v>
      </c>
      <c r="C8" s="188" t="s">
        <v>3599</v>
      </c>
      <c r="D8" s="189" t="s">
        <v>919</v>
      </c>
      <c r="E8" s="190" t="s">
        <v>972</v>
      </c>
      <c r="F8" s="191"/>
      <c r="G8" s="193" t="s">
        <v>3600</v>
      </c>
      <c r="H8" s="180"/>
    </row>
    <row r="9" spans="1:8" ht="87">
      <c r="B9" s="187" t="s">
        <v>64</v>
      </c>
      <c r="C9" s="188" t="s">
        <v>3601</v>
      </c>
      <c r="D9" s="189" t="s">
        <v>961</v>
      </c>
      <c r="E9" s="190" t="s">
        <v>1386</v>
      </c>
      <c r="F9" s="191"/>
      <c r="G9" s="193" t="s">
        <v>1385</v>
      </c>
      <c r="H9" s="180"/>
    </row>
    <row r="10" spans="1:8" ht="58">
      <c r="B10" s="187" t="s">
        <v>1419</v>
      </c>
      <c r="C10" s="188" t="s">
        <v>3602</v>
      </c>
      <c r="D10" s="189" t="s">
        <v>1096</v>
      </c>
      <c r="E10" s="190" t="s">
        <v>1386</v>
      </c>
      <c r="F10" s="191"/>
      <c r="G10" s="193" t="s">
        <v>3603</v>
      </c>
      <c r="H10" s="180"/>
    </row>
    <row r="11" spans="1:8" ht="58">
      <c r="B11" s="187" t="s">
        <v>3574</v>
      </c>
      <c r="C11" s="188" t="s">
        <v>3604</v>
      </c>
      <c r="D11" s="189" t="s">
        <v>886</v>
      </c>
      <c r="E11" s="190" t="s">
        <v>962</v>
      </c>
      <c r="F11" s="191"/>
      <c r="G11" s="193" t="s">
        <v>3605</v>
      </c>
      <c r="H11" s="180"/>
    </row>
    <row r="12" spans="1:8" ht="87.5" thickBot="1">
      <c r="B12" s="187" t="s">
        <v>3606</v>
      </c>
      <c r="C12" s="188" t="s">
        <v>3607</v>
      </c>
      <c r="D12" s="189" t="s">
        <v>2164</v>
      </c>
      <c r="E12" s="190" t="s">
        <v>1386</v>
      </c>
      <c r="F12" s="191"/>
      <c r="G12" s="193" t="s">
        <v>3608</v>
      </c>
      <c r="H12" s="180"/>
    </row>
    <row r="13" spans="1:8" ht="20.149999999999999" customHeight="1" thickBot="1">
      <c r="B13" s="177" t="s">
        <v>3609</v>
      </c>
      <c r="C13" s="178"/>
      <c r="D13" s="178"/>
      <c r="E13" s="178"/>
      <c r="F13" s="178"/>
      <c r="G13" s="179"/>
      <c r="H13" s="180"/>
    </row>
    <row r="14" spans="1:8" ht="43.5">
      <c r="B14" s="181" t="s">
        <v>3610</v>
      </c>
      <c r="C14" s="182" t="s">
        <v>3611</v>
      </c>
      <c r="D14" s="183" t="s">
        <v>1114</v>
      </c>
      <c r="E14" s="184" t="s">
        <v>970</v>
      </c>
      <c r="F14" s="185"/>
      <c r="G14" s="186" t="s">
        <v>3612</v>
      </c>
      <c r="H14" s="180"/>
    </row>
    <row r="15" spans="1:8" ht="43.5">
      <c r="B15" s="187" t="s">
        <v>3613</v>
      </c>
      <c r="C15" s="188" t="s">
        <v>3614</v>
      </c>
      <c r="D15" s="189" t="s">
        <v>1114</v>
      </c>
      <c r="E15" s="190" t="s">
        <v>970</v>
      </c>
      <c r="F15" s="191"/>
      <c r="G15" s="193" t="s">
        <v>3615</v>
      </c>
      <c r="H15" s="180"/>
    </row>
    <row r="16" spans="1:8" ht="44" thickBot="1">
      <c r="B16" s="187" t="s">
        <v>3616</v>
      </c>
      <c r="C16" s="188" t="s">
        <v>3617</v>
      </c>
      <c r="D16" s="189" t="s">
        <v>1508</v>
      </c>
      <c r="E16" s="190" t="s">
        <v>970</v>
      </c>
      <c r="F16" s="191"/>
      <c r="G16" s="193" t="s">
        <v>3618</v>
      </c>
      <c r="H16" s="180"/>
    </row>
    <row r="17" spans="2:8" ht="20.149999999999999" customHeight="1">
      <c r="B17" s="200"/>
      <c r="C17" s="200"/>
      <c r="D17" s="201"/>
      <c r="E17" s="202"/>
      <c r="F17" s="202"/>
      <c r="G17" s="200"/>
      <c r="H17"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422</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374" t="s">
        <v>894</v>
      </c>
      <c r="C5" s="375"/>
      <c r="D5" s="376"/>
      <c r="E5" s="377"/>
      <c r="F5" s="377"/>
      <c r="G5" s="378"/>
      <c r="H5" s="180"/>
    </row>
    <row r="6" spans="1:8" ht="29">
      <c r="B6" s="181" t="s">
        <v>3786</v>
      </c>
      <c r="C6" s="182" t="s">
        <v>3763</v>
      </c>
      <c r="D6" s="183" t="s">
        <v>886</v>
      </c>
      <c r="E6" s="184" t="s">
        <v>887</v>
      </c>
      <c r="F6" s="185" t="s">
        <v>888</v>
      </c>
      <c r="G6" s="186" t="s">
        <v>889</v>
      </c>
      <c r="H6" s="180"/>
    </row>
    <row r="7" spans="1:8">
      <c r="B7" s="187" t="s">
        <v>3787</v>
      </c>
      <c r="C7" s="188" t="s">
        <v>3764</v>
      </c>
      <c r="D7" s="189" t="s">
        <v>892</v>
      </c>
      <c r="E7" s="190" t="s">
        <v>893</v>
      </c>
      <c r="F7" s="191"/>
      <c r="G7" s="193"/>
      <c r="H7" s="180"/>
    </row>
    <row r="8" spans="1:8" ht="58">
      <c r="B8" s="231" t="s">
        <v>3766</v>
      </c>
      <c r="C8" s="232" t="s">
        <v>3765</v>
      </c>
      <c r="D8" s="233" t="s">
        <v>897</v>
      </c>
      <c r="E8" s="234" t="s">
        <v>1526</v>
      </c>
      <c r="F8" s="235"/>
      <c r="G8" s="205" t="s">
        <v>3767</v>
      </c>
      <c r="H8" s="180"/>
    </row>
    <row r="9" spans="1:8" ht="58">
      <c r="B9" s="187" t="s">
        <v>3768</v>
      </c>
      <c r="C9" s="188" t="s">
        <v>3769</v>
      </c>
      <c r="D9" s="189" t="s">
        <v>902</v>
      </c>
      <c r="E9" s="190" t="s">
        <v>887</v>
      </c>
      <c r="F9" s="191" t="s">
        <v>3682</v>
      </c>
      <c r="G9" s="193" t="s">
        <v>3770</v>
      </c>
      <c r="H9" s="180"/>
    </row>
    <row r="10" spans="1:8" ht="29">
      <c r="B10" s="187" t="s">
        <v>3771</v>
      </c>
      <c r="C10" s="188" t="s">
        <v>3772</v>
      </c>
      <c r="D10" s="189" t="s">
        <v>1054</v>
      </c>
      <c r="E10" s="190" t="s">
        <v>887</v>
      </c>
      <c r="F10" s="191"/>
      <c r="G10" s="205" t="s">
        <v>904</v>
      </c>
      <c r="H10" s="180"/>
    </row>
    <row r="11" spans="1:8">
      <c r="B11" s="187" t="s">
        <v>3773</v>
      </c>
      <c r="C11" s="188" t="s">
        <v>3774</v>
      </c>
      <c r="D11" s="189" t="s">
        <v>902</v>
      </c>
      <c r="E11" s="190" t="s">
        <v>887</v>
      </c>
      <c r="F11" s="191" t="s">
        <v>888</v>
      </c>
      <c r="G11" s="206"/>
      <c r="H11" s="180"/>
    </row>
    <row r="12" spans="1:8" ht="16.5" thickBot="1">
      <c r="B12" s="187" t="s">
        <v>3775</v>
      </c>
      <c r="C12" s="188" t="s">
        <v>3776</v>
      </c>
      <c r="D12" s="189" t="s">
        <v>1054</v>
      </c>
      <c r="E12" s="190" t="s">
        <v>887</v>
      </c>
      <c r="F12" s="191"/>
      <c r="G12" s="207"/>
      <c r="H12" s="180"/>
    </row>
    <row r="13" spans="1:8" ht="20.149999999999999" customHeight="1" thickBot="1">
      <c r="B13" s="374" t="s">
        <v>3752</v>
      </c>
      <c r="C13" s="375"/>
      <c r="D13" s="376"/>
      <c r="E13" s="377"/>
      <c r="F13" s="377"/>
      <c r="G13" s="378"/>
      <c r="H13" s="180"/>
    </row>
    <row r="14" spans="1:8" ht="29">
      <c r="B14" s="181" t="s">
        <v>3777</v>
      </c>
      <c r="C14" s="182" t="s">
        <v>3778</v>
      </c>
      <c r="D14" s="183" t="s">
        <v>897</v>
      </c>
      <c r="E14" s="184" t="s">
        <v>1526</v>
      </c>
      <c r="F14" s="185"/>
      <c r="G14" s="186" t="s">
        <v>3779</v>
      </c>
      <c r="H14" s="180"/>
    </row>
    <row r="15" spans="1:8" ht="58">
      <c r="B15" s="187" t="s">
        <v>3780</v>
      </c>
      <c r="C15" s="188" t="s">
        <v>3781</v>
      </c>
      <c r="D15" s="189" t="s">
        <v>923</v>
      </c>
      <c r="E15" s="190" t="s">
        <v>1526</v>
      </c>
      <c r="F15" s="191"/>
      <c r="G15" s="193" t="s">
        <v>3788</v>
      </c>
      <c r="H15" s="180"/>
    </row>
    <row r="16" spans="1:8" ht="72.5">
      <c r="B16" s="187" t="s">
        <v>3730</v>
      </c>
      <c r="C16" s="188" t="s">
        <v>3782</v>
      </c>
      <c r="D16" s="189" t="s">
        <v>897</v>
      </c>
      <c r="E16" s="190" t="s">
        <v>1526</v>
      </c>
      <c r="F16" s="191"/>
      <c r="G16" s="193" t="s">
        <v>3789</v>
      </c>
      <c r="H16" s="180"/>
    </row>
    <row r="17" spans="2:8" ht="72.5">
      <c r="B17" s="187" t="s">
        <v>3733</v>
      </c>
      <c r="C17" s="188" t="s">
        <v>3783</v>
      </c>
      <c r="D17" s="189" t="s">
        <v>897</v>
      </c>
      <c r="E17" s="190" t="s">
        <v>1526</v>
      </c>
      <c r="F17" s="191"/>
      <c r="G17" s="193" t="s">
        <v>3790</v>
      </c>
      <c r="H17" s="180"/>
    </row>
    <row r="18" spans="2:8" ht="116.5" thickBot="1">
      <c r="B18" s="187" t="s">
        <v>3784</v>
      </c>
      <c r="C18" s="188" t="s">
        <v>3785</v>
      </c>
      <c r="D18" s="189" t="s">
        <v>897</v>
      </c>
      <c r="E18" s="190" t="s">
        <v>1526</v>
      </c>
      <c r="F18" s="191"/>
      <c r="G18" s="193" t="s">
        <v>3791</v>
      </c>
      <c r="H18" s="180"/>
    </row>
    <row r="19" spans="2:8" ht="20.149999999999999" customHeight="1">
      <c r="B19" s="200"/>
      <c r="C19" s="200"/>
      <c r="D19" s="201"/>
      <c r="E19" s="202"/>
      <c r="F19" s="202"/>
      <c r="G19" s="200"/>
      <c r="H1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A1:H14"/>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882</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177" t="s">
        <v>883</v>
      </c>
      <c r="C5" s="178"/>
      <c r="D5" s="178"/>
      <c r="E5" s="178"/>
      <c r="F5" s="178"/>
      <c r="G5" s="179"/>
      <c r="H5" s="180"/>
    </row>
    <row r="6" spans="1:8" ht="29">
      <c r="B6" s="181" t="s">
        <v>884</v>
      </c>
      <c r="C6" s="182" t="s">
        <v>885</v>
      </c>
      <c r="D6" s="183" t="s">
        <v>886</v>
      </c>
      <c r="E6" s="184" t="s">
        <v>887</v>
      </c>
      <c r="F6" s="185" t="s">
        <v>888</v>
      </c>
      <c r="G6" s="186" t="s">
        <v>889</v>
      </c>
      <c r="H6" s="180"/>
    </row>
    <row r="7" spans="1:8" ht="16.5" thickBot="1">
      <c r="B7" s="187" t="s">
        <v>890</v>
      </c>
      <c r="C7" s="188" t="s">
        <v>891</v>
      </c>
      <c r="D7" s="189" t="s">
        <v>892</v>
      </c>
      <c r="E7" s="190" t="s">
        <v>893</v>
      </c>
      <c r="F7" s="191"/>
      <c r="G7" s="193"/>
      <c r="H7" s="180"/>
    </row>
    <row r="8" spans="1:8" ht="20.149999999999999" customHeight="1" thickBot="1">
      <c r="B8" s="177" t="s">
        <v>894</v>
      </c>
      <c r="C8" s="178"/>
      <c r="D8" s="178"/>
      <c r="E8" s="178"/>
      <c r="F8" s="178"/>
      <c r="G8" s="179"/>
      <c r="H8" s="180"/>
    </row>
    <row r="9" spans="1:8" ht="29">
      <c r="B9" s="181" t="s">
        <v>895</v>
      </c>
      <c r="C9" s="182" t="s">
        <v>896</v>
      </c>
      <c r="D9" s="183" t="s">
        <v>897</v>
      </c>
      <c r="E9" s="184" t="s">
        <v>898</v>
      </c>
      <c r="F9" s="185"/>
      <c r="G9" s="186" t="s">
        <v>899</v>
      </c>
      <c r="H9" s="180"/>
    </row>
    <row r="10" spans="1:8" ht="29">
      <c r="B10" s="187" t="s">
        <v>900</v>
      </c>
      <c r="C10" s="188" t="s">
        <v>901</v>
      </c>
      <c r="D10" s="189" t="s">
        <v>902</v>
      </c>
      <c r="E10" s="190" t="s">
        <v>887</v>
      </c>
      <c r="F10" s="191" t="s">
        <v>903</v>
      </c>
      <c r="G10" s="205" t="s">
        <v>904</v>
      </c>
      <c r="H10" s="180"/>
    </row>
    <row r="11" spans="1:8">
      <c r="B11" s="187" t="s">
        <v>905</v>
      </c>
      <c r="C11" s="188" t="s">
        <v>906</v>
      </c>
      <c r="D11" s="189" t="s">
        <v>902</v>
      </c>
      <c r="E11" s="190" t="s">
        <v>887</v>
      </c>
      <c r="F11" s="191"/>
      <c r="G11" s="206"/>
      <c r="H11" s="180"/>
    </row>
    <row r="12" spans="1:8">
      <c r="B12" s="187" t="s">
        <v>907</v>
      </c>
      <c r="C12" s="188" t="s">
        <v>908</v>
      </c>
      <c r="D12" s="189" t="s">
        <v>902</v>
      </c>
      <c r="E12" s="190" t="s">
        <v>887</v>
      </c>
      <c r="F12" s="191" t="s">
        <v>903</v>
      </c>
      <c r="G12" s="206"/>
      <c r="H12" s="180"/>
    </row>
    <row r="13" spans="1:8" ht="16.5" thickBot="1">
      <c r="B13" s="187" t="s">
        <v>909</v>
      </c>
      <c r="C13" s="188" t="s">
        <v>910</v>
      </c>
      <c r="D13" s="189" t="s">
        <v>902</v>
      </c>
      <c r="E13" s="190" t="s">
        <v>887</v>
      </c>
      <c r="F13" s="191"/>
      <c r="G13" s="207"/>
      <c r="H13" s="180"/>
    </row>
    <row r="14" spans="1:8" ht="20.149999999999999" customHeight="1">
      <c r="B14" s="200"/>
      <c r="C14" s="200"/>
      <c r="D14" s="201"/>
      <c r="E14" s="202"/>
      <c r="F14" s="202"/>
      <c r="G14" s="200"/>
      <c r="H14"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4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3792</v>
      </c>
      <c r="C2" s="168"/>
      <c r="D2" s="168"/>
      <c r="E2" s="168"/>
      <c r="F2" s="168"/>
      <c r="G2" s="169"/>
      <c r="H2" s="170"/>
    </row>
    <row r="3" spans="1:8" ht="13.5" customHeight="1" thickBot="1">
      <c r="A3" s="43"/>
      <c r="B3" s="171"/>
      <c r="C3" s="171"/>
      <c r="D3" s="171"/>
      <c r="E3" s="171"/>
      <c r="F3" s="171"/>
      <c r="G3" s="171"/>
      <c r="H3" s="172"/>
    </row>
    <row r="4" spans="1:8" ht="20.25" customHeight="1" thickBot="1">
      <c r="A4" s="42"/>
      <c r="B4" s="173" t="s">
        <v>442</v>
      </c>
      <c r="C4" s="174" t="s">
        <v>878</v>
      </c>
      <c r="D4" s="174" t="s">
        <v>879</v>
      </c>
      <c r="E4" s="174" t="s">
        <v>880</v>
      </c>
      <c r="F4" s="175" t="s">
        <v>881</v>
      </c>
      <c r="G4" s="176" t="s">
        <v>249</v>
      </c>
      <c r="H4" s="42"/>
    </row>
    <row r="5" spans="1:8" s="42" customFormat="1" ht="20.149999999999999" customHeight="1" thickBot="1">
      <c r="A5" s="6"/>
      <c r="B5" s="374" t="s">
        <v>894</v>
      </c>
      <c r="C5" s="375"/>
      <c r="D5" s="376"/>
      <c r="E5" s="377"/>
      <c r="F5" s="377"/>
      <c r="G5" s="378"/>
      <c r="H5" s="180"/>
    </row>
    <row r="6" spans="1:8" ht="29">
      <c r="B6" s="181" t="s">
        <v>3793</v>
      </c>
      <c r="C6" s="182" t="s">
        <v>3794</v>
      </c>
      <c r="D6" s="183" t="s">
        <v>886</v>
      </c>
      <c r="E6" s="184" t="s">
        <v>887</v>
      </c>
      <c r="F6" s="185" t="s">
        <v>3795</v>
      </c>
      <c r="G6" s="186" t="s">
        <v>889</v>
      </c>
      <c r="H6" s="180"/>
    </row>
    <row r="7" spans="1:8">
      <c r="B7" s="187" t="s">
        <v>3796</v>
      </c>
      <c r="C7" s="188" t="s">
        <v>3797</v>
      </c>
      <c r="D7" s="189">
        <v>30</v>
      </c>
      <c r="E7" s="190" t="s">
        <v>1527</v>
      </c>
      <c r="F7" s="191"/>
      <c r="G7" s="193"/>
      <c r="H7" s="180"/>
    </row>
    <row r="8" spans="1:8" ht="29">
      <c r="B8" s="231" t="s">
        <v>3798</v>
      </c>
      <c r="C8" s="232" t="s">
        <v>3799</v>
      </c>
      <c r="D8" s="233" t="s">
        <v>897</v>
      </c>
      <c r="E8" s="234" t="s">
        <v>1526</v>
      </c>
      <c r="F8" s="235" t="s">
        <v>3795</v>
      </c>
      <c r="G8" s="205" t="s">
        <v>3800</v>
      </c>
      <c r="H8" s="180"/>
    </row>
    <row r="9" spans="1:8" ht="43.5">
      <c r="B9" s="231" t="s">
        <v>3801</v>
      </c>
      <c r="C9" s="232" t="s">
        <v>3802</v>
      </c>
      <c r="D9" s="233" t="s">
        <v>1103</v>
      </c>
      <c r="E9" s="234" t="s">
        <v>887</v>
      </c>
      <c r="F9" s="235"/>
      <c r="G9" s="205" t="s">
        <v>3803</v>
      </c>
      <c r="H9" s="180"/>
    </row>
    <row r="10" spans="1:8" ht="58">
      <c r="B10" s="187" t="s">
        <v>3804</v>
      </c>
      <c r="C10" s="188" t="s">
        <v>3805</v>
      </c>
      <c r="D10" s="189" t="s">
        <v>902</v>
      </c>
      <c r="E10" s="190" t="s">
        <v>887</v>
      </c>
      <c r="F10" s="191" t="s">
        <v>3682</v>
      </c>
      <c r="G10" s="193" t="s">
        <v>3806</v>
      </c>
      <c r="H10" s="180"/>
    </row>
    <row r="11" spans="1:8" ht="29">
      <c r="B11" s="187" t="s">
        <v>3807</v>
      </c>
      <c r="C11" s="188" t="s">
        <v>3808</v>
      </c>
      <c r="D11" s="189" t="s">
        <v>1054</v>
      </c>
      <c r="E11" s="190" t="s">
        <v>887</v>
      </c>
      <c r="F11" s="191"/>
      <c r="G11" s="193" t="s">
        <v>904</v>
      </c>
      <c r="H11" s="180"/>
    </row>
    <row r="12" spans="1:8">
      <c r="B12" s="187" t="s">
        <v>3809</v>
      </c>
      <c r="C12" s="188" t="s">
        <v>3810</v>
      </c>
      <c r="D12" s="189" t="s">
        <v>897</v>
      </c>
      <c r="E12" s="190" t="s">
        <v>1526</v>
      </c>
      <c r="F12" s="191"/>
      <c r="G12" s="193" t="s">
        <v>3811</v>
      </c>
      <c r="H12" s="180"/>
    </row>
    <row r="13" spans="1:8" ht="43.5">
      <c r="B13" s="187" t="s">
        <v>3812</v>
      </c>
      <c r="C13" s="188" t="s">
        <v>3813</v>
      </c>
      <c r="D13" s="189" t="s">
        <v>1756</v>
      </c>
      <c r="E13" s="190" t="s">
        <v>887</v>
      </c>
      <c r="F13" s="191"/>
      <c r="G13" s="193" t="s">
        <v>3814</v>
      </c>
      <c r="H13" s="180"/>
    </row>
    <row r="14" spans="1:8" ht="43.5">
      <c r="B14" s="187" t="s">
        <v>3815</v>
      </c>
      <c r="C14" s="188" t="s">
        <v>3816</v>
      </c>
      <c r="D14" s="189" t="s">
        <v>897</v>
      </c>
      <c r="E14" s="190" t="s">
        <v>1526</v>
      </c>
      <c r="F14" s="191"/>
      <c r="G14" s="193" t="s">
        <v>3817</v>
      </c>
      <c r="H14" s="180"/>
    </row>
    <row r="15" spans="1:8" ht="87">
      <c r="B15" s="187" t="s">
        <v>3818</v>
      </c>
      <c r="C15" s="188" t="s">
        <v>3819</v>
      </c>
      <c r="D15" s="189" t="s">
        <v>2164</v>
      </c>
      <c r="E15" s="190" t="s">
        <v>887</v>
      </c>
      <c r="F15" s="191"/>
      <c r="G15" s="193" t="s">
        <v>3820</v>
      </c>
      <c r="H15" s="180"/>
    </row>
    <row r="16" spans="1:8" ht="87">
      <c r="B16" s="231" t="s">
        <v>3821</v>
      </c>
      <c r="C16" s="232" t="s">
        <v>3822</v>
      </c>
      <c r="D16" s="233" t="s">
        <v>897</v>
      </c>
      <c r="E16" s="234" t="s">
        <v>1526</v>
      </c>
      <c r="F16" s="235"/>
      <c r="G16" s="205" t="s">
        <v>3823</v>
      </c>
      <c r="H16" s="180"/>
    </row>
    <row r="17" spans="2:8" ht="101.5">
      <c r="B17" s="231" t="s">
        <v>3824</v>
      </c>
      <c r="C17" s="232" t="s">
        <v>3825</v>
      </c>
      <c r="D17" s="233" t="s">
        <v>1055</v>
      </c>
      <c r="E17" s="234" t="s">
        <v>887</v>
      </c>
      <c r="F17" s="235"/>
      <c r="G17" s="205" t="s">
        <v>3826</v>
      </c>
      <c r="H17" s="180"/>
    </row>
    <row r="18" spans="2:8" ht="58">
      <c r="B18" s="187" t="s">
        <v>3827</v>
      </c>
      <c r="C18" s="188" t="s">
        <v>3828</v>
      </c>
      <c r="D18" s="189" t="s">
        <v>902</v>
      </c>
      <c r="E18" s="190" t="s">
        <v>887</v>
      </c>
      <c r="F18" s="191" t="s">
        <v>1414</v>
      </c>
      <c r="G18" s="193" t="s">
        <v>3829</v>
      </c>
      <c r="H18" s="180"/>
    </row>
    <row r="19" spans="2:8" ht="29">
      <c r="B19" s="187" t="s">
        <v>3830</v>
      </c>
      <c r="C19" s="188" t="s">
        <v>3831</v>
      </c>
      <c r="D19" s="189" t="s">
        <v>1054</v>
      </c>
      <c r="E19" s="190" t="s">
        <v>887</v>
      </c>
      <c r="F19" s="191"/>
      <c r="G19" s="193" t="s">
        <v>904</v>
      </c>
      <c r="H19" s="180"/>
    </row>
    <row r="20" spans="2:8" ht="29">
      <c r="B20" s="187" t="s">
        <v>3832</v>
      </c>
      <c r="C20" s="188" t="s">
        <v>3833</v>
      </c>
      <c r="D20" s="189" t="s">
        <v>897</v>
      </c>
      <c r="E20" s="190" t="s">
        <v>1526</v>
      </c>
      <c r="F20" s="191"/>
      <c r="G20" s="193" t="s">
        <v>3834</v>
      </c>
      <c r="H20" s="180"/>
    </row>
    <row r="21" spans="2:8" ht="29">
      <c r="B21" s="187" t="s">
        <v>3835</v>
      </c>
      <c r="C21" s="188" t="s">
        <v>3836</v>
      </c>
      <c r="D21" s="189" t="s">
        <v>1756</v>
      </c>
      <c r="E21" s="190" t="s">
        <v>887</v>
      </c>
      <c r="F21" s="191"/>
      <c r="G21" s="193" t="s">
        <v>3834</v>
      </c>
      <c r="H21" s="180"/>
    </row>
    <row r="22" spans="2:8" ht="58">
      <c r="B22" s="187" t="s">
        <v>3837</v>
      </c>
      <c r="C22" s="188" t="s">
        <v>3838</v>
      </c>
      <c r="D22" s="189" t="s">
        <v>897</v>
      </c>
      <c r="E22" s="190" t="s">
        <v>1526</v>
      </c>
      <c r="F22" s="191"/>
      <c r="G22" s="193" t="s">
        <v>3839</v>
      </c>
      <c r="H22" s="180"/>
    </row>
    <row r="23" spans="2:8" ht="87">
      <c r="B23" s="187" t="s">
        <v>785</v>
      </c>
      <c r="C23" s="188" t="s">
        <v>3840</v>
      </c>
      <c r="D23" s="189" t="s">
        <v>1835</v>
      </c>
      <c r="E23" s="190" t="s">
        <v>887</v>
      </c>
      <c r="F23" s="191"/>
      <c r="G23" s="193" t="s">
        <v>3841</v>
      </c>
      <c r="H23" s="180"/>
    </row>
    <row r="24" spans="2:8" ht="87">
      <c r="B24" s="231" t="s">
        <v>3842</v>
      </c>
      <c r="C24" s="232" t="s">
        <v>3843</v>
      </c>
      <c r="D24" s="233" t="s">
        <v>897</v>
      </c>
      <c r="E24" s="234" t="s">
        <v>1526</v>
      </c>
      <c r="F24" s="235"/>
      <c r="G24" s="205" t="s">
        <v>3844</v>
      </c>
      <c r="H24" s="180"/>
    </row>
    <row r="25" spans="2:8" ht="102" thickBot="1">
      <c r="B25" s="231" t="s">
        <v>3845</v>
      </c>
      <c r="C25" s="232" t="s">
        <v>3846</v>
      </c>
      <c r="D25" s="233" t="s">
        <v>1055</v>
      </c>
      <c r="E25" s="234" t="s">
        <v>887</v>
      </c>
      <c r="F25" s="235"/>
      <c r="G25" s="205" t="s">
        <v>3847</v>
      </c>
      <c r="H25" s="180"/>
    </row>
    <row r="26" spans="2:8" ht="20.149999999999999" customHeight="1" thickBot="1">
      <c r="B26" s="374" t="s">
        <v>3848</v>
      </c>
      <c r="C26" s="375"/>
      <c r="D26" s="376"/>
      <c r="E26" s="377"/>
      <c r="F26" s="377"/>
      <c r="G26" s="387"/>
      <c r="H26" s="180"/>
    </row>
    <row r="27" spans="2:8" ht="43.5">
      <c r="B27" s="181" t="s">
        <v>3849</v>
      </c>
      <c r="C27" s="182" t="s">
        <v>3850</v>
      </c>
      <c r="D27" s="183" t="s">
        <v>897</v>
      </c>
      <c r="E27" s="184" t="s">
        <v>994</v>
      </c>
      <c r="F27" s="185"/>
      <c r="G27" s="186" t="s">
        <v>3851</v>
      </c>
      <c r="H27" s="180"/>
    </row>
    <row r="28" spans="2:8" ht="43.5">
      <c r="B28" s="187" t="s">
        <v>3852</v>
      </c>
      <c r="C28" s="188" t="s">
        <v>3853</v>
      </c>
      <c r="D28" s="189" t="s">
        <v>897</v>
      </c>
      <c r="E28" s="190" t="s">
        <v>994</v>
      </c>
      <c r="F28" s="191"/>
      <c r="G28" s="193" t="s">
        <v>3854</v>
      </c>
      <c r="H28" s="180"/>
    </row>
    <row r="29" spans="2:8" ht="43.5">
      <c r="B29" s="187" t="s">
        <v>3855</v>
      </c>
      <c r="C29" s="188" t="s">
        <v>3856</v>
      </c>
      <c r="D29" s="189" t="s">
        <v>897</v>
      </c>
      <c r="E29" s="190" t="s">
        <v>994</v>
      </c>
      <c r="F29" s="191"/>
      <c r="G29" s="193" t="s">
        <v>3857</v>
      </c>
      <c r="H29" s="180"/>
    </row>
    <row r="30" spans="2:8" ht="29">
      <c r="B30" s="187" t="s">
        <v>3858</v>
      </c>
      <c r="C30" s="188" t="s">
        <v>3859</v>
      </c>
      <c r="D30" s="189" t="s">
        <v>897</v>
      </c>
      <c r="E30" s="190" t="s">
        <v>994</v>
      </c>
      <c r="F30" s="191"/>
      <c r="G30" s="193" t="s">
        <v>3860</v>
      </c>
      <c r="H30" s="180"/>
    </row>
    <row r="31" spans="2:8" ht="72.5">
      <c r="B31" s="187" t="s">
        <v>3861</v>
      </c>
      <c r="C31" s="188" t="s">
        <v>3862</v>
      </c>
      <c r="D31" s="189" t="s">
        <v>902</v>
      </c>
      <c r="E31" s="190" t="s">
        <v>887</v>
      </c>
      <c r="F31" s="191" t="s">
        <v>3682</v>
      </c>
      <c r="G31" s="193" t="s">
        <v>3863</v>
      </c>
      <c r="H31" s="180"/>
    </row>
    <row r="32" spans="2:8" ht="72.5">
      <c r="B32" s="187" t="s">
        <v>3864</v>
      </c>
      <c r="C32" s="188" t="s">
        <v>3865</v>
      </c>
      <c r="D32" s="189" t="s">
        <v>1054</v>
      </c>
      <c r="E32" s="190" t="s">
        <v>887</v>
      </c>
      <c r="F32" s="191"/>
      <c r="G32" s="193" t="s">
        <v>3866</v>
      </c>
      <c r="H32" s="180"/>
    </row>
    <row r="33" spans="2:8" ht="87">
      <c r="B33" s="187" t="s">
        <v>3867</v>
      </c>
      <c r="C33" s="188" t="s">
        <v>3868</v>
      </c>
      <c r="D33" s="189" t="s">
        <v>902</v>
      </c>
      <c r="E33" s="190" t="s">
        <v>887</v>
      </c>
      <c r="F33" s="191" t="s">
        <v>3682</v>
      </c>
      <c r="G33" s="193" t="s">
        <v>3869</v>
      </c>
      <c r="H33" s="180"/>
    </row>
    <row r="34" spans="2:8" ht="72.5">
      <c r="B34" s="187" t="s">
        <v>3870</v>
      </c>
      <c r="C34" s="188" t="s">
        <v>3871</v>
      </c>
      <c r="D34" s="189" t="s">
        <v>1054</v>
      </c>
      <c r="E34" s="190" t="s">
        <v>887</v>
      </c>
      <c r="F34" s="191"/>
      <c r="G34" s="193" t="s">
        <v>3872</v>
      </c>
      <c r="H34" s="180"/>
    </row>
    <row r="35" spans="2:8" ht="87">
      <c r="B35" s="187" t="s">
        <v>3873</v>
      </c>
      <c r="C35" s="188" t="s">
        <v>3874</v>
      </c>
      <c r="D35" s="189" t="s">
        <v>902</v>
      </c>
      <c r="E35" s="190" t="s">
        <v>887</v>
      </c>
      <c r="F35" s="191" t="s">
        <v>3682</v>
      </c>
      <c r="G35" s="193" t="s">
        <v>3875</v>
      </c>
      <c r="H35" s="180"/>
    </row>
    <row r="36" spans="2:8" ht="72.5">
      <c r="B36" s="187" t="s">
        <v>3876</v>
      </c>
      <c r="C36" s="188" t="s">
        <v>3877</v>
      </c>
      <c r="D36" s="189" t="s">
        <v>1054</v>
      </c>
      <c r="E36" s="190" t="s">
        <v>887</v>
      </c>
      <c r="F36" s="191"/>
      <c r="G36" s="193" t="s">
        <v>3878</v>
      </c>
      <c r="H36" s="180"/>
    </row>
    <row r="37" spans="2:8" ht="29">
      <c r="B37" s="187" t="s">
        <v>3879</v>
      </c>
      <c r="C37" s="188" t="s">
        <v>3880</v>
      </c>
      <c r="D37" s="189" t="s">
        <v>897</v>
      </c>
      <c r="E37" s="190" t="s">
        <v>994</v>
      </c>
      <c r="F37" s="191"/>
      <c r="G37" s="193" t="s">
        <v>3834</v>
      </c>
      <c r="H37" s="180"/>
    </row>
    <row r="38" spans="2:8" ht="43.5">
      <c r="B38" s="187" t="s">
        <v>3881</v>
      </c>
      <c r="C38" s="188" t="s">
        <v>3882</v>
      </c>
      <c r="D38" s="189" t="s">
        <v>1756</v>
      </c>
      <c r="E38" s="190" t="s">
        <v>887</v>
      </c>
      <c r="F38" s="191"/>
      <c r="G38" s="193" t="s">
        <v>3883</v>
      </c>
      <c r="H38" s="180"/>
    </row>
    <row r="39" spans="2:8" ht="58">
      <c r="B39" s="187" t="s">
        <v>3884</v>
      </c>
      <c r="C39" s="188" t="s">
        <v>3885</v>
      </c>
      <c r="D39" s="189" t="s">
        <v>897</v>
      </c>
      <c r="E39" s="190" t="s">
        <v>994</v>
      </c>
      <c r="F39" s="191"/>
      <c r="G39" s="193" t="s">
        <v>3839</v>
      </c>
      <c r="H39" s="180"/>
    </row>
    <row r="40" spans="2:8" ht="87">
      <c r="B40" s="187" t="s">
        <v>3886</v>
      </c>
      <c r="C40" s="188" t="s">
        <v>3887</v>
      </c>
      <c r="D40" s="189" t="s">
        <v>2164</v>
      </c>
      <c r="E40" s="190" t="s">
        <v>887</v>
      </c>
      <c r="F40" s="191"/>
      <c r="G40" s="193" t="s">
        <v>3888</v>
      </c>
      <c r="H40" s="180"/>
    </row>
    <row r="41" spans="2:8" ht="87">
      <c r="B41" s="231" t="s">
        <v>3889</v>
      </c>
      <c r="C41" s="232" t="s">
        <v>3890</v>
      </c>
      <c r="D41" s="233" t="s">
        <v>897</v>
      </c>
      <c r="E41" s="234" t="s">
        <v>994</v>
      </c>
      <c r="F41" s="235"/>
      <c r="G41" s="205" t="s">
        <v>3891</v>
      </c>
      <c r="H41" s="180"/>
    </row>
    <row r="42" spans="2:8" ht="101.5">
      <c r="B42" s="231" t="s">
        <v>3892</v>
      </c>
      <c r="C42" s="232" t="s">
        <v>3893</v>
      </c>
      <c r="D42" s="233" t="s">
        <v>1055</v>
      </c>
      <c r="E42" s="234" t="s">
        <v>887</v>
      </c>
      <c r="F42" s="235"/>
      <c r="G42" s="205" t="s">
        <v>3894</v>
      </c>
      <c r="H42" s="180"/>
    </row>
    <row r="43" spans="2:8" ht="29">
      <c r="B43" s="187" t="s">
        <v>3895</v>
      </c>
      <c r="C43" s="188" t="s">
        <v>3896</v>
      </c>
      <c r="D43" s="189" t="s">
        <v>897</v>
      </c>
      <c r="E43" s="190" t="s">
        <v>994</v>
      </c>
      <c r="F43" s="191"/>
      <c r="G43" s="193" t="s">
        <v>3834</v>
      </c>
      <c r="H43" s="180"/>
    </row>
    <row r="44" spans="2:8" ht="43.5">
      <c r="B44" s="187" t="s">
        <v>3897</v>
      </c>
      <c r="C44" s="188" t="s">
        <v>3898</v>
      </c>
      <c r="D44" s="189" t="s">
        <v>1055</v>
      </c>
      <c r="E44" s="190" t="s">
        <v>887</v>
      </c>
      <c r="F44" s="191"/>
      <c r="G44" s="193" t="s">
        <v>3899</v>
      </c>
      <c r="H44" s="180"/>
    </row>
    <row r="45" spans="2:8" ht="58">
      <c r="B45" s="187" t="s">
        <v>3900</v>
      </c>
      <c r="C45" s="188" t="s">
        <v>3901</v>
      </c>
      <c r="D45" s="189" t="s">
        <v>897</v>
      </c>
      <c r="E45" s="190" t="s">
        <v>1526</v>
      </c>
      <c r="F45" s="191"/>
      <c r="G45" s="193" t="s">
        <v>3839</v>
      </c>
      <c r="H45" s="180"/>
    </row>
    <row r="46" spans="2:8" ht="87">
      <c r="B46" s="187" t="s">
        <v>3902</v>
      </c>
      <c r="C46" s="188" t="s">
        <v>3903</v>
      </c>
      <c r="D46" s="189" t="s">
        <v>2164</v>
      </c>
      <c r="E46" s="190" t="s">
        <v>887</v>
      </c>
      <c r="F46" s="191"/>
      <c r="G46" s="193" t="s">
        <v>3904</v>
      </c>
      <c r="H46" s="180"/>
    </row>
    <row r="47" spans="2:8" ht="87">
      <c r="B47" s="231" t="s">
        <v>3905</v>
      </c>
      <c r="C47" s="232" t="s">
        <v>3906</v>
      </c>
      <c r="D47" s="233" t="s">
        <v>897</v>
      </c>
      <c r="E47" s="234" t="s">
        <v>994</v>
      </c>
      <c r="F47" s="235"/>
      <c r="G47" s="205" t="s">
        <v>3844</v>
      </c>
      <c r="H47" s="180"/>
    </row>
    <row r="48" spans="2:8" ht="102" thickBot="1">
      <c r="B48" s="231" t="s">
        <v>3907</v>
      </c>
      <c r="C48" s="232" t="s">
        <v>3908</v>
      </c>
      <c r="D48" s="233" t="s">
        <v>1055</v>
      </c>
      <c r="E48" s="234" t="s">
        <v>887</v>
      </c>
      <c r="F48" s="235"/>
      <c r="G48" s="205" t="s">
        <v>3909</v>
      </c>
      <c r="H48" s="180"/>
    </row>
    <row r="49" spans="1:8" s="58" customFormat="1">
      <c r="A49" s="6"/>
      <c r="B49" s="396"/>
      <c r="C49" s="396"/>
      <c r="D49" s="397"/>
      <c r="E49" s="397"/>
      <c r="F49" s="397"/>
      <c r="G49" s="396"/>
      <c r="H49" s="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6" customWidth="1"/>
    <col min="2" max="2" width="35.69921875" style="58" customWidth="1"/>
    <col min="3" max="3" width="12.69921875" style="58" customWidth="1"/>
    <col min="4" max="6" width="10.69921875" style="160" customWidth="1"/>
    <col min="7" max="7" width="98.69921875" style="58" customWidth="1"/>
    <col min="8" max="8" width="2.69921875" style="161" customWidth="1"/>
    <col min="9" max="16384" width="10.296875" style="6"/>
  </cols>
  <sheetData>
    <row r="1" spans="1:8" ht="13.5" customHeight="1" thickBot="1">
      <c r="B1" s="163"/>
      <c r="C1" s="163"/>
      <c r="D1" s="164"/>
      <c r="E1" s="165"/>
      <c r="F1" s="165"/>
      <c r="G1" s="163"/>
      <c r="H1" s="166"/>
    </row>
    <row r="2" spans="1:8" ht="43.9" customHeight="1" thickBot="1">
      <c r="A2" s="39"/>
      <c r="B2" s="167" t="s">
        <v>484</v>
      </c>
      <c r="C2" s="168"/>
      <c r="D2" s="168"/>
      <c r="E2" s="168"/>
      <c r="F2" s="168"/>
      <c r="G2" s="169"/>
      <c r="H2" s="170"/>
    </row>
    <row r="3" spans="1:8" ht="13.5" customHeight="1" thickBot="1">
      <c r="A3" s="58"/>
      <c r="B3" s="171"/>
      <c r="C3" s="171"/>
      <c r="D3" s="171"/>
      <c r="E3" s="171"/>
      <c r="F3" s="171"/>
      <c r="G3" s="171"/>
      <c r="H3" s="172"/>
    </row>
    <row r="4" spans="1:8" ht="20.25" customHeight="1" thickBot="1">
      <c r="B4" s="173" t="s">
        <v>442</v>
      </c>
      <c r="C4" s="174" t="s">
        <v>878</v>
      </c>
      <c r="D4" s="174" t="s">
        <v>879</v>
      </c>
      <c r="E4" s="174" t="s">
        <v>880</v>
      </c>
      <c r="F4" s="175" t="s">
        <v>881</v>
      </c>
      <c r="G4" s="176" t="s">
        <v>249</v>
      </c>
      <c r="H4" s="42"/>
    </row>
    <row r="5" spans="1:8" s="42" customFormat="1" ht="29">
      <c r="B5" s="398" t="s">
        <v>3912</v>
      </c>
      <c r="C5" s="279" t="s">
        <v>3913</v>
      </c>
      <c r="D5" s="183" t="s">
        <v>3910</v>
      </c>
      <c r="E5" s="184" t="s">
        <v>887</v>
      </c>
      <c r="F5" s="185" t="s">
        <v>888</v>
      </c>
      <c r="G5" s="186" t="s">
        <v>904</v>
      </c>
      <c r="H5" s="180"/>
    </row>
    <row r="6" spans="1:8">
      <c r="B6" s="383" t="s">
        <v>3914</v>
      </c>
      <c r="C6" s="280" t="s">
        <v>3915</v>
      </c>
      <c r="D6" s="301" t="s">
        <v>917</v>
      </c>
      <c r="E6" s="229" t="s">
        <v>893</v>
      </c>
      <c r="F6" s="235"/>
      <c r="G6" s="205"/>
      <c r="H6" s="180"/>
    </row>
    <row r="7" spans="1:8" ht="43.5">
      <c r="B7" s="231" t="s">
        <v>3916</v>
      </c>
      <c r="C7" s="232" t="s">
        <v>3917</v>
      </c>
      <c r="D7" s="233" t="s">
        <v>897</v>
      </c>
      <c r="E7" s="234" t="s">
        <v>3918</v>
      </c>
      <c r="F7" s="235"/>
      <c r="G7" s="205" t="s">
        <v>3919</v>
      </c>
      <c r="H7" s="180"/>
    </row>
    <row r="8" spans="1:8" ht="44" thickBot="1">
      <c r="B8" s="231" t="s">
        <v>3920</v>
      </c>
      <c r="C8" s="232" t="s">
        <v>3921</v>
      </c>
      <c r="D8" s="233" t="s">
        <v>897</v>
      </c>
      <c r="E8" s="234" t="s">
        <v>3918</v>
      </c>
      <c r="F8" s="235"/>
      <c r="G8" s="205" t="s">
        <v>3922</v>
      </c>
      <c r="H8" s="180"/>
    </row>
    <row r="9" spans="1:8" ht="13.5" customHeight="1">
      <c r="B9" s="200"/>
      <c r="C9" s="200"/>
      <c r="D9" s="201"/>
      <c r="E9" s="202"/>
      <c r="F9" s="202"/>
      <c r="G9" s="200"/>
      <c r="H9" s="1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2022-07-13T06:39:52Z</dcterms:created>
  <dcterms:modified xsi:type="dcterms:W3CDTF">2022-07-14T00:10:45Z</dcterms:modified>
</cp:coreProperties>
</file>