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4680" yWindow="1410" windowWidth="19200" windowHeight="8715"/>
  </bookViews>
  <sheets>
    <sheet name="表紙" sheetId="52" r:id="rId1"/>
    <sheet name="目次" sheetId="6" r:id="rId2"/>
    <sheet name="変更履歴" sheetId="7" r:id="rId3"/>
    <sheet name="販売管理科目データ" sheetId="53" r:id="rId4"/>
    <sheet name="販売管理補助科目データ" sheetId="54" r:id="rId5"/>
    <sheet name="販売取引データ" sheetId="55" r:id="rId6"/>
    <sheet name="回収方法データ" sheetId="56" r:id="rId7"/>
    <sheet name="部門データ" sheetId="57" r:id="rId8"/>
    <sheet name="部門グループデータ" sheetId="58" r:id="rId9"/>
    <sheet name="プロジェクトデータ" sheetId="59" r:id="rId10"/>
    <sheet name="プロジェクト区分データ" sheetId="60" r:id="rId11"/>
    <sheet name="工程・工種データ" sheetId="61" r:id="rId12"/>
    <sheet name="担当者データ" sheetId="62" r:id="rId13"/>
    <sheet name="担当者区分データ" sheetId="63" r:id="rId14"/>
    <sheet name="摘要データ" sheetId="64" r:id="rId15"/>
    <sheet name="法人口座データ" sheetId="65" r:id="rId16"/>
    <sheet name="得意先データ" sheetId="66" r:id="rId17"/>
    <sheet name="得意先区分データ" sheetId="67" r:id="rId18"/>
    <sheet name="請求締日データ" sheetId="68" r:id="rId19"/>
    <sheet name="直送先データ" sheetId="69" r:id="rId20"/>
    <sheet name="商品データ" sheetId="12" r:id="rId21"/>
    <sheet name="バリエーションデータ" sheetId="13" r:id="rId22"/>
    <sheet name="バリエーション区分データ" sheetId="14" r:id="rId23"/>
    <sheet name="発行コードデータ" sheetId="15" r:id="rId24"/>
    <sheet name="荷姿データ" sheetId="16" r:id="rId25"/>
    <sheet name="荷姿区分データ" sheetId="17" r:id="rId26"/>
    <sheet name="セット商品データ" sheetId="20" r:id="rId27"/>
    <sheet name="商品区分データ" sheetId="21" r:id="rId28"/>
    <sheet name="債権連携データ" sheetId="22" r:id="rId29"/>
    <sheet name="単価データ" sheetId="24" r:id="rId30"/>
    <sheet name="仕切り率データ" sheetId="25" r:id="rId31"/>
    <sheet name="価格データ" sheetId="26" r:id="rId32"/>
    <sheet name="統一伝票価格表データ" sheetId="27" r:id="rId33"/>
    <sheet name="統一伝票規格データ" sheetId="28" r:id="rId34"/>
    <sheet name="サブスクリプションデータ" sheetId="31" r:id="rId35"/>
    <sheet name="見積書データ" sheetId="32" r:id="rId36"/>
    <sheet name="受注伝票データ" sheetId="33" r:id="rId37"/>
    <sheet name="売上伝票データ" sheetId="75" r:id="rId38"/>
    <sheet name="債権伝票データ" sheetId="70" r:id="rId39"/>
    <sheet name="入金情報データ" sheetId="71" r:id="rId40"/>
    <sheet name="入金伝票データ" sheetId="72" r:id="rId41"/>
    <sheet name="債権残高データ" sheetId="73" r:id="rId42"/>
    <sheet name="前受金残高データ" sheetId="74" r:id="rId43"/>
  </sheets>
  <externalReferences>
    <externalReference r:id="rId44"/>
    <externalReference r:id="rId45"/>
    <externalReference r:id="rId46"/>
  </externalReferences>
  <definedNames>
    <definedName name="_xlnm._FilterDatabase" localSheetId="34" hidden="1">サブスクリプションデータ!$B$2:$H$155</definedName>
    <definedName name="_xlnm._FilterDatabase" localSheetId="26" hidden="1">セット商品データ!$B$2:$H$64</definedName>
    <definedName name="_xlnm._FilterDatabase" localSheetId="21" hidden="1">バリエーションデータ!$B$2:$H$22</definedName>
    <definedName name="_xlnm._FilterDatabase" localSheetId="22" hidden="1">バリエーション区分データ!$B$2:$H$9</definedName>
    <definedName name="_xlnm._FilterDatabase" localSheetId="9" hidden="1">プロジェクトデータ!$B$2:$H$398</definedName>
    <definedName name="_xlnm._FilterDatabase" localSheetId="10" hidden="1">プロジェクト区分データ!$B$2:$H$9</definedName>
    <definedName name="_xlnm._FilterDatabase" localSheetId="31" hidden="1">価格データ!$B$2:$H$26</definedName>
    <definedName name="_xlnm._FilterDatabase" localSheetId="24" hidden="1">荷姿データ!$B$2:$H$26</definedName>
    <definedName name="_xlnm._FilterDatabase" localSheetId="25" hidden="1">荷姿区分データ!$B$2:$H$9</definedName>
    <definedName name="_xlnm._FilterDatabase" localSheetId="6" hidden="1">回収方法データ!$B$2:$H$35</definedName>
    <definedName name="_xlnm._FilterDatabase" localSheetId="35" hidden="1">見積書データ!$B$2:$H$156</definedName>
    <definedName name="_xlnm._FilterDatabase" localSheetId="11" hidden="1">工程・工種データ!$B$2:$H$9</definedName>
    <definedName name="_xlnm._FilterDatabase" localSheetId="41" hidden="1">債権残高データ!$B$4:$G$107</definedName>
    <definedName name="_xlnm._FilterDatabase" localSheetId="38" hidden="1">債権伝票データ!$B$2:$H$187</definedName>
    <definedName name="_xlnm._FilterDatabase" localSheetId="28" hidden="1">債権連携データ!$B$2:$H$11</definedName>
    <definedName name="_xlnm._FilterDatabase" localSheetId="30" hidden="1">仕切り率データ!$B$2:$H$8</definedName>
    <definedName name="_xlnm._FilterDatabase" localSheetId="36" hidden="1">受注伝票データ!$B$2:$H$278</definedName>
    <definedName name="_xlnm._FilterDatabase" localSheetId="20" hidden="1">商品データ!$B$2:$H$195</definedName>
    <definedName name="_xlnm._FilterDatabase" localSheetId="27" hidden="1">商品区分データ!$B$2:$H$7</definedName>
    <definedName name="_xlnm._FilterDatabase" localSheetId="18" hidden="1">請求締日データ!$B$2:$H$13</definedName>
    <definedName name="_xlnm._FilterDatabase" localSheetId="42" hidden="1">前受金残高データ!$B$2:$H$30</definedName>
    <definedName name="_xlnm._FilterDatabase" localSheetId="29" hidden="1">単価データ!$B$2:$H$74</definedName>
    <definedName name="_xlnm._FilterDatabase" localSheetId="12" hidden="1">担当者データ!$B$2:$H$14</definedName>
    <definedName name="_xlnm._FilterDatabase" localSheetId="13" hidden="1">担当者区分データ!$B$2:$H$7</definedName>
    <definedName name="_xlnm._FilterDatabase" localSheetId="19" hidden="1">直送先データ!$B$2:$H$31</definedName>
    <definedName name="_xlnm._FilterDatabase" localSheetId="14" hidden="1">摘要データ!$B$2:$H$8</definedName>
    <definedName name="_xlnm._FilterDatabase" localSheetId="32" hidden="1">統一伝票価格表データ!$B$2:$H$12</definedName>
    <definedName name="_xlnm._FilterDatabase" localSheetId="33" hidden="1">統一伝票規格データ!$B$2:$H$15</definedName>
    <definedName name="_xlnm._FilterDatabase" localSheetId="16" hidden="1">得意先データ!$B$2:$H$324</definedName>
    <definedName name="_xlnm._FilterDatabase" localSheetId="17" hidden="1">得意先区分データ!$B$2:$H$7</definedName>
    <definedName name="_xlnm._FilterDatabase" localSheetId="39" hidden="1">入金情報データ!$B$2:$H$61</definedName>
    <definedName name="_xlnm._FilterDatabase" localSheetId="40" hidden="1">入金伝票データ!$B$2:$H$205</definedName>
    <definedName name="_xlnm._FilterDatabase" localSheetId="37" hidden="1">売上伝票データ!$B$2:$H$807</definedName>
    <definedName name="_xlnm._FilterDatabase" localSheetId="23" hidden="1">発行コードデータ!$B$2:$H$10</definedName>
    <definedName name="_xlnm._FilterDatabase" localSheetId="3" hidden="1">販売管理科目データ!$B$2:$H$42</definedName>
    <definedName name="_xlnm._FilterDatabase" localSheetId="4" hidden="1">販売管理補助科目データ!$B$2:$H$17</definedName>
    <definedName name="_xlnm._FilterDatabase" localSheetId="5" hidden="1">販売取引データ!$B$2:$H$20</definedName>
    <definedName name="_xlnm._FilterDatabase" localSheetId="8" hidden="1">部門グループデータ!$B$2:$H$56</definedName>
    <definedName name="_xlnm._FilterDatabase" localSheetId="7" hidden="1">部門データ!$B$2:$H$9</definedName>
    <definedName name="_xlnm._FilterDatabase" localSheetId="2" hidden="1">変更履歴!$B$2:$E$562</definedName>
    <definedName name="_xlnm._FilterDatabase" localSheetId="15" hidden="1">法人口座データ!$B$2:$H$25</definedName>
    <definedName name="form1">'[1]IO 家族・所得税'!$C$9</definedName>
    <definedName name="SQLｴﾗｰ">"図 4"</definedName>
    <definedName name="スワップ処理仕様統一">[2]検索UI!$B$35</definedName>
    <definedName name="受入種別">[3]表紙!$K$9:$K$12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0" i="6" l="1"/>
  <c r="V9" i="6"/>
  <c r="V8" i="6"/>
  <c r="V55" i="6" l="1"/>
  <c r="V54" i="6"/>
  <c r="V53" i="6"/>
  <c r="V52" i="6"/>
  <c r="V51" i="6"/>
  <c r="V48" i="6"/>
  <c r="V47" i="6"/>
  <c r="V46" i="6"/>
  <c r="V45" i="6"/>
  <c r="V42" i="6"/>
  <c r="V41" i="6"/>
  <c r="V40" i="6"/>
  <c r="V39" i="6"/>
  <c r="V38" i="6"/>
  <c r="V37" i="6"/>
  <c r="V36" i="6"/>
  <c r="V35" i="6"/>
  <c r="V34" i="6"/>
  <c r="V33" i="6"/>
  <c r="V32" i="6"/>
  <c r="V31" i="6"/>
  <c r="V30" i="6"/>
  <c r="V29" i="6"/>
  <c r="V26" i="6"/>
  <c r="V25" i="6"/>
  <c r="V24" i="6"/>
  <c r="V23" i="6"/>
  <c r="V20" i="6"/>
  <c r="V19" i="6"/>
  <c r="V18" i="6"/>
  <c r="V17" i="6"/>
  <c r="V16" i="6"/>
  <c r="V15" i="6"/>
  <c r="V14" i="6"/>
  <c r="V13" i="6"/>
  <c r="V12" i="6"/>
  <c r="V11" i="6"/>
</calcChain>
</file>

<file path=xl/sharedStrings.xml><?xml version="1.0" encoding="utf-8"?>
<sst xmlns="http://schemas.openxmlformats.org/spreadsheetml/2006/main" count="13918" uniqueCount="6521">
  <si>
    <t>変更内容</t>
    <rPh sb="0" eb="2">
      <t>ヘンコウ</t>
    </rPh>
    <rPh sb="2" eb="4">
      <t>ナイヨウ</t>
    </rPh>
    <phoneticPr fontId="3"/>
  </si>
  <si>
    <t>例</t>
    <rPh sb="0" eb="1">
      <t>レイ</t>
    </rPh>
    <phoneticPr fontId="3"/>
  </si>
  <si>
    <t>SD4030255</t>
  </si>
  <si>
    <t>リレー元No.</t>
    <phoneticPr fontId="3"/>
  </si>
  <si>
    <t>SD4030246</t>
  </si>
  <si>
    <t>SD4030256</t>
  </si>
  <si>
    <t>SD4030257</t>
  </si>
  <si>
    <t>SD4030258</t>
  </si>
  <si>
    <t>リレー元ＯＢＣｉＤ</t>
    <phoneticPr fontId="3"/>
  </si>
  <si>
    <t>SD4030259</t>
  </si>
  <si>
    <t>出荷内訳行番号</t>
    <phoneticPr fontId="3"/>
  </si>
  <si>
    <t>出荷内訳数量</t>
    <phoneticPr fontId="3"/>
  </si>
  <si>
    <t>出荷区分</t>
  </si>
  <si>
    <t>SD4030247</t>
  </si>
  <si>
    <t>リレー元伝票種類</t>
  </si>
  <si>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</si>
  <si>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</si>
  <si>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</si>
  <si>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</si>
  <si>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</si>
  <si>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</si>
  <si>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</si>
  <si>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</si>
  <si>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</si>
  <si>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</si>
  <si>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</si>
  <si>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</si>
  <si>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</si>
  <si>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</si>
  <si>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</si>
  <si>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</si>
  <si>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</si>
  <si>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</si>
  <si>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</si>
  <si>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</si>
  <si>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</si>
  <si>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</si>
  <si>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</si>
  <si>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</si>
  <si>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</si>
  <si>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</si>
  <si>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</si>
  <si>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</si>
  <si>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</si>
  <si>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</si>
  <si>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</si>
  <si>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</si>
  <si>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</si>
  <si>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</si>
  <si>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</si>
  <si>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AR2010412</t>
  </si>
  <si>
    <t>AR2010413</t>
  </si>
  <si>
    <t>AR2010414</t>
  </si>
  <si>
    <t>AR2010415</t>
  </si>
  <si>
    <t>AR2010416</t>
  </si>
  <si>
    <t>AR2010417</t>
  </si>
  <si>
    <t>AR2015425</t>
  </si>
  <si>
    <t>債権区分</t>
    <rPh sb="0" eb="2">
      <t>サイケン</t>
    </rPh>
    <rPh sb="2" eb="4">
      <t>クブン</t>
    </rPh>
    <phoneticPr fontId="3"/>
  </si>
  <si>
    <t>SD4030045</t>
  </si>
  <si>
    <t>発行コード</t>
    <rPh sb="0" eb="2">
      <t>ハッコウ</t>
    </rPh>
    <phoneticPr fontId="3"/>
  </si>
  <si>
    <t>バリエーションコード種類</t>
    <phoneticPr fontId="3"/>
  </si>
  <si>
    <t>バリエーションコード</t>
  </si>
  <si>
    <t>SD4020209</t>
  </si>
  <si>
    <t>荷姿コード</t>
    <phoneticPr fontId="3"/>
  </si>
  <si>
    <t>SD4020210</t>
  </si>
  <si>
    <t>バラ単位</t>
  </si>
  <si>
    <t>棚番No.</t>
  </si>
  <si>
    <t>SD4030208</t>
  </si>
  <si>
    <t>SD4030209</t>
  </si>
  <si>
    <t>SD4030210</t>
  </si>
  <si>
    <t>バラ数量</t>
  </si>
  <si>
    <t>SD4030503</t>
  </si>
  <si>
    <t>バリエーションコード２</t>
  </si>
  <si>
    <t>バリエーションコード３</t>
  </si>
  <si>
    <t>荷姿区分コード</t>
    <rPh sb="0" eb="2">
      <t>ニスガタ</t>
    </rPh>
    <rPh sb="2" eb="4">
      <t>クブン</t>
    </rPh>
    <phoneticPr fontId="3"/>
  </si>
  <si>
    <t>荷姿区分コード</t>
    <rPh sb="0" eb="2">
      <t>ニスガタ</t>
    </rPh>
    <rPh sb="2" eb="4">
      <t>クブン</t>
    </rPh>
    <phoneticPr fontId="1"/>
  </si>
  <si>
    <t>SD2010409</t>
  </si>
  <si>
    <t>売上主工程／工種コード</t>
  </si>
  <si>
    <t>AR2010408</t>
  </si>
  <si>
    <t>債権主工程／工種コード</t>
  </si>
  <si>
    <t>工程／工種コード</t>
  </si>
  <si>
    <t>明細按分工程／工種コード</t>
  </si>
  <si>
    <t>債権工程／工種コード</t>
  </si>
  <si>
    <t>SD4030610</t>
  </si>
  <si>
    <t>SD4030630</t>
  </si>
  <si>
    <t>SD4030650</t>
  </si>
  <si>
    <t>SD4030670</t>
  </si>
  <si>
    <t>SD4030690</t>
  </si>
  <si>
    <t>SD4030710</t>
  </si>
  <si>
    <t>SD4030730</t>
  </si>
  <si>
    <t>SD4030750</t>
  </si>
  <si>
    <t>債務工程／工種コード</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</si>
  <si>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</si>
  <si>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</si>
  <si>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</si>
  <si>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</si>
  <si>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</si>
  <si>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</si>
  <si>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</si>
  <si>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</si>
  <si>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</si>
  <si>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SD4020602</t>
  </si>
  <si>
    <t>SD4020603</t>
  </si>
  <si>
    <t>発注日付</t>
    <rPh sb="2" eb="4">
      <t>ヒヅケ</t>
    </rPh>
    <phoneticPr fontId="8"/>
  </si>
  <si>
    <t>SD4020604</t>
  </si>
  <si>
    <t>SD4020605</t>
  </si>
  <si>
    <t>SD4020606</t>
  </si>
  <si>
    <t>SD4020607</t>
  </si>
  <si>
    <t>SD4020608</t>
  </si>
  <si>
    <t>SD4020609</t>
  </si>
  <si>
    <t>SD4020610</t>
  </si>
  <si>
    <t>SD4020611</t>
  </si>
  <si>
    <t>SD4020612</t>
  </si>
  <si>
    <t>SD4020614</t>
  </si>
  <si>
    <t>SD4020615</t>
  </si>
  <si>
    <t>発注工程／工種コード</t>
  </si>
  <si>
    <t>SD4020616</t>
  </si>
  <si>
    <t>SD4020620</t>
  </si>
  <si>
    <t>SD4020621</t>
  </si>
  <si>
    <t>SD4020622</t>
  </si>
  <si>
    <t>SD4020623</t>
  </si>
  <si>
    <t>SD4020624</t>
  </si>
  <si>
    <t>SD4020625</t>
  </si>
  <si>
    <t>SD4020626</t>
  </si>
  <si>
    <t>SD4020627</t>
  </si>
  <si>
    <t>納入先番地</t>
  </si>
  <si>
    <t>SD4020628</t>
  </si>
  <si>
    <t>SD4020629</t>
  </si>
  <si>
    <t>SD4020630</t>
  </si>
  <si>
    <t>SD4020631</t>
  </si>
  <si>
    <t>SD4020632</t>
  </si>
  <si>
    <t>SD4020633</t>
  </si>
  <si>
    <t>SD4020634</t>
  </si>
  <si>
    <t>SD4020702</t>
  </si>
  <si>
    <t>SD4020704</t>
  </si>
  <si>
    <t>SD4020705</t>
  </si>
  <si>
    <t>SD4020707</t>
  </si>
  <si>
    <t>SD4020708</t>
  </si>
  <si>
    <t>SD4020710</t>
  </si>
  <si>
    <t>SD4020711</t>
  </si>
  <si>
    <t>SD4020713</t>
  </si>
  <si>
    <t>SD4020714</t>
  </si>
  <si>
    <t>SD4020911</t>
  </si>
  <si>
    <t>SD4020912</t>
  </si>
  <si>
    <t>SD4020915</t>
  </si>
  <si>
    <t>SD4020916</t>
  </si>
  <si>
    <t>発注箱数</t>
    <rPh sb="2" eb="4">
      <t>ハコスウ</t>
    </rPh>
    <phoneticPr fontId="3"/>
  </si>
  <si>
    <t>SD4020917</t>
  </si>
  <si>
    <t>SD4020938</t>
  </si>
  <si>
    <t>SD4020939</t>
  </si>
  <si>
    <t>SD4020940</t>
  </si>
  <si>
    <t>SD4020941</t>
  </si>
  <si>
    <t>SD4020919</t>
  </si>
  <si>
    <t>SD4020920</t>
  </si>
  <si>
    <t>SD4020921</t>
  </si>
  <si>
    <t>SD4020925</t>
  </si>
  <si>
    <t>SD4020926</t>
  </si>
  <si>
    <t>SD4020927</t>
  </si>
  <si>
    <t>SD4020931</t>
  </si>
  <si>
    <t>SD4020934</t>
  </si>
  <si>
    <t>SD4020935</t>
  </si>
  <si>
    <t>発注明細工程／工種コード</t>
  </si>
  <si>
    <t>SD4020936</t>
  </si>
  <si>
    <t>SD4020947</t>
  </si>
  <si>
    <t>SD4020948</t>
  </si>
  <si>
    <t>SD4020949</t>
  </si>
  <si>
    <t>SD4020950</t>
  </si>
  <si>
    <t>SD4020951</t>
  </si>
  <si>
    <t>SD4020952</t>
  </si>
  <si>
    <t>SD4020953</t>
  </si>
  <si>
    <t>SD4020954</t>
  </si>
  <si>
    <t>SD4020955</t>
  </si>
  <si>
    <t>SD4021102</t>
  </si>
  <si>
    <t>SD4021104</t>
  </si>
  <si>
    <t>SD4021106</t>
  </si>
  <si>
    <t>発注明細按分工程／工種コード</t>
  </si>
  <si>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</si>
  <si>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</si>
  <si>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</si>
  <si>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</si>
  <si>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</si>
  <si>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</si>
  <si>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</si>
  <si>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</si>
  <si>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</si>
  <si>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</si>
  <si>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</si>
  <si>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</si>
  <si>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</si>
  <si>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</si>
  <si>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</si>
  <si>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</si>
  <si>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</si>
  <si>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</si>
  <si>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</si>
  <si>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</si>
  <si>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</si>
  <si>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</si>
  <si>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</si>
  <si>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発注申告書計算区分コード</t>
  </si>
  <si>
    <t>SD4020923</t>
  </si>
  <si>
    <t>発注消費税自動計算</t>
  </si>
  <si>
    <t>SD4020924</t>
  </si>
  <si>
    <t>発注消費税端数処理</t>
  </si>
  <si>
    <t>発注金額</t>
  </si>
  <si>
    <t>SD4020933</t>
  </si>
  <si>
    <t>発注明細プロジェクトコード</t>
  </si>
  <si>
    <t>発注備考</t>
  </si>
  <si>
    <t>SD4020932</t>
  </si>
  <si>
    <t>SD4020942</t>
  </si>
  <si>
    <t>SD4020946</t>
  </si>
  <si>
    <t>SD4021101</t>
  </si>
  <si>
    <t>発注明細按分プロジェクトコード</t>
  </si>
  <si>
    <t>SD4031101</t>
  </si>
  <si>
    <t>SD4031102</t>
  </si>
  <si>
    <t>SD4031103</t>
  </si>
  <si>
    <t>SD4031104</t>
  </si>
  <si>
    <t>SD4031105</t>
  </si>
  <si>
    <t>SD4031106</t>
  </si>
  <si>
    <t>SD4031107</t>
  </si>
  <si>
    <t>SD4031108</t>
  </si>
  <si>
    <t>SD4031109</t>
  </si>
  <si>
    <t>SD4031110</t>
  </si>
  <si>
    <t>SD4031111</t>
  </si>
  <si>
    <t>SD4031116</t>
  </si>
  <si>
    <t>SD4031112</t>
  </si>
  <si>
    <t>SD4031117</t>
  </si>
  <si>
    <t>債務プロジェクトコード</t>
  </si>
  <si>
    <t>SD4031118</t>
  </si>
  <si>
    <t>SD4031119</t>
  </si>
  <si>
    <t>SD4031121</t>
  </si>
  <si>
    <t>SD4031113</t>
  </si>
  <si>
    <t>SD4031114</t>
  </si>
  <si>
    <t>SD4031115</t>
  </si>
  <si>
    <t>SD4031122</t>
  </si>
  <si>
    <t>SD4031123</t>
  </si>
  <si>
    <t>仕入プロジェクトコード</t>
  </si>
  <si>
    <t>SD4031124</t>
  </si>
  <si>
    <t>仕入工程／工種コード</t>
  </si>
  <si>
    <t>SD4031125</t>
  </si>
  <si>
    <t>SD4031129</t>
  </si>
  <si>
    <t>SD4031130</t>
  </si>
  <si>
    <t>SD4031131</t>
  </si>
  <si>
    <t>SD4031201</t>
  </si>
  <si>
    <t>SD4031202</t>
  </si>
  <si>
    <t>SD4031203</t>
  </si>
  <si>
    <t>振込先銀行１コード</t>
  </si>
  <si>
    <t>SD4031204</t>
  </si>
  <si>
    <t>振込先支店１コード</t>
  </si>
  <si>
    <t>SD4031205</t>
  </si>
  <si>
    <t>預金種目１</t>
  </si>
  <si>
    <t>SD4031206</t>
  </si>
  <si>
    <t>口座番号１</t>
  </si>
  <si>
    <t>SD4031207</t>
  </si>
  <si>
    <t>口座名義１</t>
  </si>
  <si>
    <t>SD4031208</t>
  </si>
  <si>
    <t>口座名義カナ１</t>
  </si>
  <si>
    <t>SD4031209</t>
  </si>
  <si>
    <t>SD4031210</t>
  </si>
  <si>
    <t>SD4031211</t>
  </si>
  <si>
    <t>SD4031212</t>
  </si>
  <si>
    <t>支払プロジェクト１コード</t>
  </si>
  <si>
    <t>SD4031213</t>
  </si>
  <si>
    <t>SD4031214</t>
  </si>
  <si>
    <t>SD4031215</t>
  </si>
  <si>
    <t>SD4031221</t>
  </si>
  <si>
    <t>SD4031222</t>
  </si>
  <si>
    <t>SD4031223</t>
  </si>
  <si>
    <t>振込先銀行２コード</t>
  </si>
  <si>
    <t>SD4031224</t>
  </si>
  <si>
    <t>振込先支店２コード</t>
  </si>
  <si>
    <t>SD4031225</t>
  </si>
  <si>
    <t>預金種目２</t>
  </si>
  <si>
    <t>SD4031226</t>
  </si>
  <si>
    <t>口座番号２</t>
  </si>
  <si>
    <t>SD4031227</t>
  </si>
  <si>
    <t>口座名義２</t>
  </si>
  <si>
    <t>SD4031228</t>
  </si>
  <si>
    <t>口座名義カナ２</t>
  </si>
  <si>
    <t>SD4031229</t>
  </si>
  <si>
    <t>SD4031230</t>
  </si>
  <si>
    <t>SD4031231</t>
  </si>
  <si>
    <t>SD4031232</t>
  </si>
  <si>
    <t>支払プロジェクト２コード</t>
  </si>
  <si>
    <t>SD4031233</t>
  </si>
  <si>
    <t>SD4031234</t>
  </si>
  <si>
    <t>SD4031235</t>
  </si>
  <si>
    <t>SD4031241</t>
  </si>
  <si>
    <t>SD4031242</t>
  </si>
  <si>
    <t>SD4031243</t>
  </si>
  <si>
    <t>振込先銀行３コード</t>
  </si>
  <si>
    <t>SD4031244</t>
  </si>
  <si>
    <t>振込先支店３コード</t>
  </si>
  <si>
    <t>SD4031245</t>
  </si>
  <si>
    <t>預金種目３</t>
  </si>
  <si>
    <t>SD4031246</t>
  </si>
  <si>
    <t>口座番号３</t>
  </si>
  <si>
    <t>SD4031247</t>
  </si>
  <si>
    <t>口座名義３</t>
  </si>
  <si>
    <t>SD4031248</t>
  </si>
  <si>
    <t>口座名義カナ３</t>
  </si>
  <si>
    <t>SD4031249</t>
  </si>
  <si>
    <t>SD4031250</t>
  </si>
  <si>
    <t>SD4031251</t>
  </si>
  <si>
    <t>SD4031252</t>
  </si>
  <si>
    <t>支払プロジェクト３コード</t>
  </si>
  <si>
    <t>SD4031253</t>
  </si>
  <si>
    <t>SD4031254</t>
  </si>
  <si>
    <t>SD4031255</t>
  </si>
  <si>
    <t>SD4031261</t>
  </si>
  <si>
    <t>SD4031262</t>
  </si>
  <si>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</si>
  <si>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</si>
  <si>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</si>
  <si>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</si>
  <si>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</si>
  <si>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</si>
  <si>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</si>
  <si>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</si>
  <si>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</si>
  <si>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</si>
  <si>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</si>
  <si>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</si>
  <si>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</si>
  <si>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SD4031270</t>
  </si>
  <si>
    <t>SD4031271</t>
  </si>
  <si>
    <t>SD4031272</t>
  </si>
  <si>
    <t>支払プロジェクト４コード</t>
  </si>
  <si>
    <t>SD4031273</t>
  </si>
  <si>
    <t>SD4031274</t>
  </si>
  <si>
    <t>SD4031275</t>
  </si>
  <si>
    <t>SD4031281</t>
  </si>
  <si>
    <t>SD4031282</t>
  </si>
  <si>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</si>
  <si>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</si>
  <si>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</si>
  <si>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</si>
  <si>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</si>
  <si>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</si>
  <si>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</si>
  <si>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</si>
  <si>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</si>
  <si>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</si>
  <si>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</si>
  <si>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</si>
  <si>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</si>
  <si>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SD4031290</t>
  </si>
  <si>
    <t>SD4031291</t>
  </si>
  <si>
    <t>SD4031292</t>
  </si>
  <si>
    <t>支払プロジェクト５コード</t>
  </si>
  <si>
    <t>SD4031293</t>
  </si>
  <si>
    <t>SD4031294</t>
  </si>
  <si>
    <t>SD4031295</t>
  </si>
  <si>
    <t>SD4031301</t>
  </si>
  <si>
    <t>SD4031302</t>
  </si>
  <si>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</si>
  <si>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</si>
  <si>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</si>
  <si>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</si>
  <si>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</si>
  <si>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</si>
  <si>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</si>
  <si>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</si>
  <si>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</si>
  <si>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</si>
  <si>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</si>
  <si>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</si>
  <si>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</si>
  <si>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SD4031310</t>
  </si>
  <si>
    <t>SD4031311</t>
  </si>
  <si>
    <t>SD4031312</t>
  </si>
  <si>
    <t>支払プロジェクト６コード</t>
  </si>
  <si>
    <t>SD4031313</t>
  </si>
  <si>
    <t>SD4031314</t>
  </si>
  <si>
    <t>SD4031315</t>
  </si>
  <si>
    <t>SD4031321</t>
  </si>
  <si>
    <t>SD4031322</t>
  </si>
  <si>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</si>
  <si>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</si>
  <si>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</si>
  <si>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</si>
  <si>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</si>
  <si>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</si>
  <si>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</si>
  <si>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</si>
  <si>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</si>
  <si>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</si>
  <si>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</si>
  <si>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</si>
  <si>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</si>
  <si>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SD4031330</t>
  </si>
  <si>
    <t>SD4031331</t>
  </si>
  <si>
    <t>SD4031332</t>
  </si>
  <si>
    <t>支払プロジェクト７コード</t>
  </si>
  <si>
    <t>SD4031333</t>
  </si>
  <si>
    <t>SD4031334</t>
  </si>
  <si>
    <t>SD4031335</t>
  </si>
  <si>
    <t>SD4031341</t>
  </si>
  <si>
    <t>SD4031342</t>
  </si>
  <si>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</si>
  <si>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</si>
  <si>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</si>
  <si>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</si>
  <si>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</si>
  <si>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</si>
  <si>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</si>
  <si>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</si>
  <si>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</si>
  <si>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</si>
  <si>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</si>
  <si>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</si>
  <si>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</si>
  <si>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SD4031350</t>
  </si>
  <si>
    <t>SD4031351</t>
  </si>
  <si>
    <t>SD4031352</t>
  </si>
  <si>
    <t>支払プロジェクト８コード</t>
  </si>
  <si>
    <t>SD4031353</t>
  </si>
  <si>
    <t>SD4031354</t>
  </si>
  <si>
    <t>SD4031355</t>
  </si>
  <si>
    <t>SD4031361</t>
  </si>
  <si>
    <t>SD4031362</t>
  </si>
  <si>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</si>
  <si>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</si>
  <si>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</si>
  <si>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</si>
  <si>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</si>
  <si>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</si>
  <si>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</si>
  <si>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</si>
  <si>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</si>
  <si>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</si>
  <si>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</si>
  <si>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</si>
  <si>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</si>
  <si>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SD4031370</t>
  </si>
  <si>
    <t>SD4031371</t>
  </si>
  <si>
    <t>SD4031372</t>
  </si>
  <si>
    <t>支払プロジェクト９コード</t>
  </si>
  <si>
    <t>SD4031373</t>
  </si>
  <si>
    <t>SD4031374</t>
  </si>
  <si>
    <t>SD4031375</t>
  </si>
  <si>
    <t>SD4031381</t>
  </si>
  <si>
    <t>SD4031382</t>
  </si>
  <si>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</si>
  <si>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</si>
  <si>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</si>
  <si>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</si>
  <si>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</si>
  <si>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</si>
  <si>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</si>
  <si>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</si>
  <si>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</si>
  <si>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</si>
  <si>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</si>
  <si>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</si>
  <si>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</si>
  <si>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SD4031390</t>
  </si>
  <si>
    <t>SD4031391</t>
  </si>
  <si>
    <t>SD4031392</t>
  </si>
  <si>
    <t>支払プロジェクト10コード</t>
  </si>
  <si>
    <t>SD4031393</t>
  </si>
  <si>
    <t>支払工程／工種10コード</t>
  </si>
  <si>
    <t>SD4031394</t>
  </si>
  <si>
    <t>SD4031395</t>
  </si>
  <si>
    <t>SD4031401</t>
  </si>
  <si>
    <t>SD4031402</t>
  </si>
  <si>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</si>
  <si>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</si>
  <si>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</si>
  <si>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</si>
  <si>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</si>
  <si>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</si>
  <si>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</si>
  <si>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</si>
  <si>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</si>
  <si>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</si>
  <si>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</si>
  <si>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</si>
  <si>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</si>
  <si>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SD4031410</t>
  </si>
  <si>
    <t>SD4031411</t>
  </si>
  <si>
    <t>SD4031412</t>
  </si>
  <si>
    <t>支払プロジェクト11コード</t>
  </si>
  <si>
    <t>SD4031413</t>
  </si>
  <si>
    <t>支払工程／工種11コード</t>
  </si>
  <si>
    <t>SD4031414</t>
  </si>
  <si>
    <t>SD4031415</t>
  </si>
  <si>
    <t>SD4031421</t>
  </si>
  <si>
    <t>SD4031422</t>
  </si>
  <si>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</si>
  <si>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</si>
  <si>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</si>
  <si>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</si>
  <si>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</si>
  <si>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</si>
  <si>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</si>
  <si>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</si>
  <si>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</si>
  <si>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</si>
  <si>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</si>
  <si>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</si>
  <si>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</si>
  <si>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SD4031430</t>
  </si>
  <si>
    <t>SD4031431</t>
  </si>
  <si>
    <t>SD4031432</t>
  </si>
  <si>
    <t>支払プロジェクト12コード</t>
  </si>
  <si>
    <t>SD4031433</t>
  </si>
  <si>
    <t>支払工程／工種12コード</t>
  </si>
  <si>
    <t>SD4031434</t>
  </si>
  <si>
    <t>SD4031435</t>
  </si>
  <si>
    <t>SD4031601</t>
  </si>
  <si>
    <t>SD4031602</t>
  </si>
  <si>
    <t>SD4031611</t>
  </si>
  <si>
    <t>SD4031612</t>
  </si>
  <si>
    <t>SD4031621</t>
  </si>
  <si>
    <t>SD4031622</t>
  </si>
  <si>
    <t>SD4031631</t>
  </si>
  <si>
    <t>SD4031632</t>
  </si>
  <si>
    <t>SD4031641</t>
  </si>
  <si>
    <t>SD4031642</t>
  </si>
  <si>
    <t>SD4031842</t>
  </si>
  <si>
    <t>SD4031844</t>
  </si>
  <si>
    <t>SD4031845</t>
  </si>
  <si>
    <t>リレー元仕入先コード</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</si>
  <si>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</si>
  <si>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</si>
  <si>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</si>
  <si>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</si>
  <si>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</si>
  <si>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</si>
  <si>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</si>
  <si>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</si>
  <si>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</si>
  <si>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</si>
  <si>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</si>
  <si>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</si>
  <si>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</si>
  <si>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</si>
  <si>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</si>
  <si>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</si>
  <si>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</si>
  <si>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</si>
  <si>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</si>
  <si>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</si>
  <si>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</si>
  <si>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</si>
  <si>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</si>
  <si>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</si>
  <si>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</si>
  <si>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</si>
  <si>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</si>
  <si>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</si>
  <si>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</si>
  <si>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</si>
  <si>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</si>
  <si>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</si>
  <si>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</si>
  <si>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</si>
  <si>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</si>
  <si>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</si>
  <si>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</si>
  <si>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</si>
  <si>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</si>
  <si>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</si>
  <si>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</si>
  <si>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</si>
  <si>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</si>
  <si>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</si>
  <si>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</si>
  <si>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</si>
  <si>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</si>
  <si>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</si>
  <si>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</si>
  <si>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</si>
  <si>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</si>
  <si>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</si>
  <si>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仕入棚番No.</t>
  </si>
  <si>
    <t>SD4032003</t>
  </si>
  <si>
    <t>SD4032005</t>
  </si>
  <si>
    <t>SD4032006</t>
  </si>
  <si>
    <t>SD4032007</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</si>
  <si>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</si>
  <si>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</si>
  <si>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</si>
  <si>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</si>
  <si>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</si>
  <si>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</si>
  <si>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</si>
  <si>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</si>
  <si>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</si>
  <si>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</si>
  <si>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</si>
  <si>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</si>
  <si>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MM3160006</t>
  </si>
  <si>
    <t>SD3090005</t>
  </si>
  <si>
    <t>MM3140002</t>
  </si>
  <si>
    <t>MM3150006</t>
  </si>
  <si>
    <t>MM3150007</t>
  </si>
  <si>
    <t>MM3160004</t>
  </si>
  <si>
    <t>MM3160005</t>
  </si>
  <si>
    <t>MM3160007</t>
  </si>
  <si>
    <t>MM3160008</t>
  </si>
  <si>
    <t>MM3160009</t>
  </si>
  <si>
    <t>MM3160010</t>
  </si>
  <si>
    <t>MM3160011</t>
  </si>
  <si>
    <t>リードタイム</t>
  </si>
  <si>
    <t>MM3160012</t>
  </si>
  <si>
    <t>MM3160013</t>
  </si>
  <si>
    <t>MM3160014</t>
  </si>
  <si>
    <t>MM3160015</t>
  </si>
  <si>
    <t>MM3160016</t>
  </si>
  <si>
    <t>荷姿区分換算時の端数処理</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</si>
  <si>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</si>
  <si>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</si>
  <si>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</si>
  <si>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</si>
  <si>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</si>
  <si>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</si>
  <si>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</si>
  <si>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</si>
  <si>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</si>
  <si>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</si>
  <si>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</si>
  <si>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</si>
  <si>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</si>
  <si>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</si>
  <si>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</si>
  <si>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</si>
  <si>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</si>
  <si>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</si>
  <si>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</si>
  <si>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</si>
  <si>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</si>
  <si>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</si>
  <si>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</si>
  <si>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</si>
  <si>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</si>
  <si>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</si>
  <si>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</si>
  <si>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</si>
  <si>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</si>
  <si>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</si>
  <si>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</si>
  <si>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</si>
  <si>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</si>
  <si>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</si>
  <si>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</si>
  <si>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</si>
  <si>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</si>
  <si>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</si>
  <si>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</si>
  <si>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</si>
  <si>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</si>
  <si>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</si>
  <si>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</si>
  <si>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</si>
  <si>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</si>
  <si>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</si>
  <si>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</si>
  <si>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</si>
  <si>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</si>
  <si>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主販売荷姿区分コード</t>
  </si>
  <si>
    <t>SD3010725</t>
  </si>
  <si>
    <t>SD3010726</t>
  </si>
  <si>
    <t>SD3080002</t>
  </si>
  <si>
    <t>荷姿区分コード</t>
    <phoneticPr fontId="3"/>
  </si>
  <si>
    <t>SD3140004</t>
  </si>
  <si>
    <t>AR2015429</t>
  </si>
  <si>
    <t>SD2010803</t>
  </si>
  <si>
    <t>SD2010804</t>
  </si>
  <si>
    <t>SD2010805</t>
  </si>
  <si>
    <t>AR2010418</t>
  </si>
  <si>
    <t>債権プロジェクト指定</t>
  </si>
  <si>
    <t>債権工程／工種指定</t>
  </si>
  <si>
    <t>SD2010901</t>
  </si>
  <si>
    <t>SD2010902</t>
  </si>
  <si>
    <t>SD2010903</t>
  </si>
  <si>
    <t>SD2010904</t>
  </si>
  <si>
    <t>取引先コード</t>
  </si>
  <si>
    <t>AR2010008</t>
  </si>
  <si>
    <t>取引先名</t>
  </si>
  <si>
    <t>AR2010009</t>
  </si>
  <si>
    <t>取引先事業所名</t>
  </si>
  <si>
    <t>AR2010010</t>
  </si>
  <si>
    <t>仕入リレー元No.</t>
    <phoneticPr fontId="3"/>
  </si>
  <si>
    <t>請求部門コード</t>
  </si>
  <si>
    <t>請求プロジェクトコード</t>
  </si>
  <si>
    <t>プロジェクトコード</t>
  </si>
  <si>
    <t>プロジェクト名</t>
  </si>
  <si>
    <t>箱数</t>
    <rPh sb="0" eb="2">
      <t>ハコスウ</t>
    </rPh>
    <phoneticPr fontId="3"/>
  </si>
  <si>
    <t>発注入数</t>
    <rPh sb="0" eb="2">
      <t>ハッチュウ</t>
    </rPh>
    <rPh sb="2" eb="4">
      <t>イリスウ</t>
    </rPh>
    <phoneticPr fontId="3"/>
  </si>
  <si>
    <t>AR2010114</t>
  </si>
  <si>
    <t>SD4021001</t>
  </si>
  <si>
    <t>SD4021002</t>
  </si>
  <si>
    <t>SD4021003</t>
  </si>
  <si>
    <t>SD4021004</t>
  </si>
  <si>
    <t>SD4021012</t>
  </si>
  <si>
    <t>SD4021005</t>
  </si>
  <si>
    <t>SD4021006</t>
  </si>
  <si>
    <t>SD4021007</t>
  </si>
  <si>
    <t>SD4021008</t>
  </si>
  <si>
    <t>SD4021009</t>
  </si>
  <si>
    <t>AR2010503</t>
  </si>
  <si>
    <t>AR2010504</t>
  </si>
  <si>
    <t>AR2010505</t>
  </si>
  <si>
    <t>控除種別</t>
  </si>
  <si>
    <t>SD4032101</t>
  </si>
  <si>
    <t>振替元No.</t>
    <rPh sb="0" eb="2">
      <t>フリカエ</t>
    </rPh>
    <rPh sb="2" eb="3">
      <t>モト</t>
    </rPh>
    <phoneticPr fontId="1"/>
  </si>
  <si>
    <t>SD4032102</t>
  </si>
  <si>
    <t>振替元入金日付</t>
    <rPh sb="0" eb="2">
      <t>フリカエ</t>
    </rPh>
    <rPh sb="2" eb="3">
      <t>モト</t>
    </rPh>
    <rPh sb="3" eb="5">
      <t>ニュウキン</t>
    </rPh>
    <rPh sb="5" eb="7">
      <t>ヒヅケ</t>
    </rPh>
    <phoneticPr fontId="1"/>
  </si>
  <si>
    <t>SD4032103</t>
  </si>
  <si>
    <t>振替元入金先コード</t>
    <rPh sb="3" eb="5">
      <t>ニュウキン</t>
    </rPh>
    <rPh sb="5" eb="6">
      <t>サキ</t>
    </rPh>
    <phoneticPr fontId="1"/>
  </si>
  <si>
    <t>SD4032104</t>
  </si>
  <si>
    <t>振替元入金部門コード</t>
    <rPh sb="3" eb="5">
      <t>ニュウキン</t>
    </rPh>
    <rPh sb="5" eb="7">
      <t>ブモン</t>
    </rPh>
    <phoneticPr fontId="1"/>
  </si>
  <si>
    <t>SD4032105</t>
  </si>
  <si>
    <t>振替元ＯＢＣｉＤ</t>
  </si>
  <si>
    <t>SD4032106</t>
  </si>
  <si>
    <t>振替元明細行番号</t>
    <rPh sb="3" eb="5">
      <t>メイサイ</t>
    </rPh>
    <rPh sb="5" eb="8">
      <t>ギョウバンゴウ</t>
    </rPh>
    <phoneticPr fontId="1"/>
  </si>
  <si>
    <t>SD4032107</t>
  </si>
  <si>
    <t>控除科目コード</t>
  </si>
  <si>
    <t>控除補助科目コード</t>
  </si>
  <si>
    <t>SD4032116</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</si>
  <si>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</si>
  <si>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</si>
  <si>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</si>
  <si>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</si>
  <si>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</si>
  <si>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</si>
  <si>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</si>
  <si>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</si>
  <si>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</si>
  <si>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</si>
  <si>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</si>
  <si>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</si>
  <si>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</si>
  <si>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</si>
  <si>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</si>
  <si>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</si>
  <si>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</si>
  <si>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</si>
  <si>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</si>
  <si>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</si>
  <si>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</si>
  <si>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</si>
  <si>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SD3010313</t>
  </si>
  <si>
    <t>SD3010414</t>
  </si>
  <si>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</si>
  <si>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</si>
  <si>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区切</t>
    <rPh sb="0" eb="2">
      <t>クギ</t>
    </rPh>
    <phoneticPr fontId="1"/>
  </si>
  <si>
    <t>SD4050000</t>
  </si>
  <si>
    <t>SD4050001</t>
  </si>
  <si>
    <t>SD4050002</t>
  </si>
  <si>
    <t>SD4050003</t>
  </si>
  <si>
    <t>SD4050004</t>
  </si>
  <si>
    <t>SD4050005</t>
  </si>
  <si>
    <t>得意先コード</t>
    <rPh sb="0" eb="3">
      <t>トクイサキ</t>
    </rPh>
    <phoneticPr fontId="1"/>
  </si>
  <si>
    <t>SD4050006</t>
  </si>
  <si>
    <t>得意先名</t>
    <rPh sb="0" eb="3">
      <t>トクイサキ</t>
    </rPh>
    <rPh sb="3" eb="4">
      <t>メイ</t>
    </rPh>
    <phoneticPr fontId="1"/>
  </si>
  <si>
    <t>SD4050007</t>
  </si>
  <si>
    <t>得意先事業所名</t>
    <rPh sb="0" eb="3">
      <t>トクイサキ</t>
    </rPh>
    <phoneticPr fontId="1"/>
  </si>
  <si>
    <t>SD4050008</t>
  </si>
  <si>
    <t>得意先担当者</t>
    <rPh sb="0" eb="3">
      <t>トクイサキ</t>
    </rPh>
    <rPh sb="3" eb="6">
      <t>タントウシャ</t>
    </rPh>
    <phoneticPr fontId="1"/>
  </si>
  <si>
    <t>SD4050010</t>
  </si>
  <si>
    <t>請求先コード</t>
    <rPh sb="0" eb="2">
      <t>セイキュウ</t>
    </rPh>
    <rPh sb="2" eb="3">
      <t>サキ</t>
    </rPh>
    <phoneticPr fontId="1"/>
  </si>
  <si>
    <t>SD4050011</t>
  </si>
  <si>
    <t>消費税計算</t>
  </si>
  <si>
    <t>SD4050014</t>
  </si>
  <si>
    <t>債権区分</t>
    <rPh sb="0" eb="2">
      <t>サイケン</t>
    </rPh>
    <rPh sb="2" eb="4">
      <t>クブン</t>
    </rPh>
    <phoneticPr fontId="1"/>
  </si>
  <si>
    <t>SD4050015</t>
  </si>
  <si>
    <t>SD4050017</t>
  </si>
  <si>
    <t>SD4050018</t>
  </si>
  <si>
    <t>SD4050019</t>
  </si>
  <si>
    <t>SD4050020</t>
  </si>
  <si>
    <t>SD4050021</t>
  </si>
  <si>
    <t>部門コード</t>
    <rPh sb="0" eb="2">
      <t>ブモン</t>
    </rPh>
    <phoneticPr fontId="1"/>
  </si>
  <si>
    <t>SD4050022</t>
  </si>
  <si>
    <t>担当者コード</t>
    <rPh sb="0" eb="3">
      <t>タントウシャ</t>
    </rPh>
    <phoneticPr fontId="1"/>
  </si>
  <si>
    <t>SD4050023</t>
  </si>
  <si>
    <t>SD4050024</t>
  </si>
  <si>
    <t>SD4050025</t>
  </si>
  <si>
    <t>直送先コード</t>
    <rPh sb="0" eb="2">
      <t>チョクソウ</t>
    </rPh>
    <rPh sb="2" eb="3">
      <t>サキ</t>
    </rPh>
    <phoneticPr fontId="1"/>
  </si>
  <si>
    <t>SD4050029</t>
  </si>
  <si>
    <t>送付先名</t>
    <rPh sb="0" eb="3">
      <t>ソウフサキ</t>
    </rPh>
    <rPh sb="3" eb="4">
      <t>メイ</t>
    </rPh>
    <phoneticPr fontId="1"/>
  </si>
  <si>
    <t>SD4050033</t>
  </si>
  <si>
    <t>送付先事業所名</t>
    <rPh sb="0" eb="3">
      <t>ソウフサキ</t>
    </rPh>
    <rPh sb="3" eb="6">
      <t>ジギョウショ</t>
    </rPh>
    <rPh sb="6" eb="7">
      <t>メイ</t>
    </rPh>
    <phoneticPr fontId="1"/>
  </si>
  <si>
    <t>SD4050034</t>
  </si>
  <si>
    <t>送付先部署</t>
    <rPh sb="0" eb="3">
      <t>ソウフサキ</t>
    </rPh>
    <rPh sb="3" eb="5">
      <t>ブショ</t>
    </rPh>
    <phoneticPr fontId="1"/>
  </si>
  <si>
    <t>SD4050035</t>
  </si>
  <si>
    <t>SD4050036</t>
  </si>
  <si>
    <t>送付先敬称</t>
    <rPh sb="0" eb="3">
      <t>ソウフサキ</t>
    </rPh>
    <rPh sb="3" eb="5">
      <t>ケイショウ</t>
    </rPh>
    <phoneticPr fontId="1"/>
  </si>
  <si>
    <t>SD4050037</t>
  </si>
  <si>
    <t>送付先郵便番号</t>
    <rPh sb="0" eb="3">
      <t>ソウフサキ</t>
    </rPh>
    <rPh sb="3" eb="7">
      <t>ユウビンバンゴウ</t>
    </rPh>
    <phoneticPr fontId="1"/>
  </si>
  <si>
    <t>SD4050038</t>
  </si>
  <si>
    <t>送付先都道府県</t>
    <rPh sb="0" eb="3">
      <t>ソウフサキ</t>
    </rPh>
    <rPh sb="3" eb="7">
      <t>トドウフケン</t>
    </rPh>
    <phoneticPr fontId="1"/>
  </si>
  <si>
    <t>SD4050039</t>
  </si>
  <si>
    <t>送付先市区町村</t>
    <rPh sb="0" eb="3">
      <t>ソウフサキ</t>
    </rPh>
    <rPh sb="3" eb="5">
      <t>シク</t>
    </rPh>
    <rPh sb="5" eb="7">
      <t>チョウソン</t>
    </rPh>
    <phoneticPr fontId="1"/>
  </si>
  <si>
    <t>SD4050040</t>
  </si>
  <si>
    <t>送付先番地</t>
  </si>
  <si>
    <t>SD4050041</t>
  </si>
  <si>
    <t>送付先ビル等</t>
    <rPh sb="5" eb="6">
      <t>トウ</t>
    </rPh>
    <phoneticPr fontId="1"/>
  </si>
  <si>
    <t>SD4050042</t>
  </si>
  <si>
    <t>送付先電話番号</t>
    <rPh sb="0" eb="3">
      <t>ソウフサキ</t>
    </rPh>
    <rPh sb="3" eb="5">
      <t>デンワ</t>
    </rPh>
    <rPh sb="5" eb="7">
      <t>バンゴウ</t>
    </rPh>
    <phoneticPr fontId="1"/>
  </si>
  <si>
    <t>SD4050043</t>
  </si>
  <si>
    <t>送付先FAX番号</t>
    <rPh sb="0" eb="3">
      <t>ソウフサキ</t>
    </rPh>
    <rPh sb="6" eb="8">
      <t>バンゴウ</t>
    </rPh>
    <phoneticPr fontId="1"/>
  </si>
  <si>
    <t>SD4050044</t>
  </si>
  <si>
    <t>SD4050045</t>
  </si>
  <si>
    <t>SD4050046</t>
  </si>
  <si>
    <t>SD4050047</t>
  </si>
  <si>
    <t>明細種別</t>
  </si>
  <si>
    <t>SD4050201</t>
  </si>
  <si>
    <t>売上区分</t>
    <rPh sb="0" eb="2">
      <t>ウリアゲ</t>
    </rPh>
    <rPh sb="2" eb="4">
      <t>クブン</t>
    </rPh>
    <phoneticPr fontId="1"/>
  </si>
  <si>
    <t>SD4050202</t>
  </si>
  <si>
    <t>商品コード種類</t>
    <rPh sb="0" eb="2">
      <t>ショウヒン</t>
    </rPh>
    <rPh sb="5" eb="7">
      <t>シュルイ</t>
    </rPh>
    <phoneticPr fontId="1"/>
  </si>
  <si>
    <t>SD4050203</t>
  </si>
  <si>
    <t>商品コード</t>
    <rPh sb="0" eb="2">
      <t>ショウヒン</t>
    </rPh>
    <phoneticPr fontId="1"/>
  </si>
  <si>
    <t>SD4050204</t>
  </si>
  <si>
    <t>商品名</t>
    <rPh sb="0" eb="3">
      <t>ショウヒンメイ</t>
    </rPh>
    <phoneticPr fontId="1"/>
  </si>
  <si>
    <t>SD4050205</t>
  </si>
  <si>
    <t>商品名２</t>
    <rPh sb="0" eb="3">
      <t>ショウヒンメイ</t>
    </rPh>
    <phoneticPr fontId="1"/>
  </si>
  <si>
    <t>SD4050206</t>
  </si>
  <si>
    <t>商品名３</t>
    <rPh sb="0" eb="3">
      <t>ショウヒンメイ</t>
    </rPh>
    <phoneticPr fontId="1"/>
  </si>
  <si>
    <t>SD4050207</t>
  </si>
  <si>
    <t>バリエーションコード種類</t>
    <rPh sb="10" eb="12">
      <t>シュルイ</t>
    </rPh>
    <phoneticPr fontId="1"/>
  </si>
  <si>
    <t>SD4050208</t>
  </si>
  <si>
    <t>SD4050209</t>
  </si>
  <si>
    <t>荷姿コード</t>
    <rPh sb="0" eb="2">
      <t>ニスガタ</t>
    </rPh>
    <phoneticPr fontId="1"/>
  </si>
  <si>
    <t>SD4050210</t>
  </si>
  <si>
    <t>販売取引コード</t>
    <rPh sb="0" eb="2">
      <t>ハンバイ</t>
    </rPh>
    <rPh sb="2" eb="4">
      <t>トリヒキ</t>
    </rPh>
    <phoneticPr fontId="1"/>
  </si>
  <si>
    <t>SD4050211</t>
  </si>
  <si>
    <t>注文No.</t>
    <rPh sb="0" eb="2">
      <t>チュウモン</t>
    </rPh>
    <phoneticPr fontId="1"/>
  </si>
  <si>
    <t>SD4050212</t>
  </si>
  <si>
    <t>倉庫コード</t>
    <rPh sb="0" eb="2">
      <t>ソウコ</t>
    </rPh>
    <phoneticPr fontId="1"/>
  </si>
  <si>
    <t>SD4050244</t>
  </si>
  <si>
    <t>入数</t>
    <rPh sb="0" eb="2">
      <t>イリスウ</t>
    </rPh>
    <phoneticPr fontId="1"/>
  </si>
  <si>
    <t>SD4050213</t>
  </si>
  <si>
    <t>入数２</t>
    <rPh sb="0" eb="2">
      <t>イリスウ</t>
    </rPh>
    <phoneticPr fontId="1"/>
  </si>
  <si>
    <t>SD4050214</t>
  </si>
  <si>
    <t>箱数</t>
    <rPh sb="0" eb="2">
      <t>ハコスウ</t>
    </rPh>
    <phoneticPr fontId="1"/>
  </si>
  <si>
    <t>SD4050215</t>
  </si>
  <si>
    <t>計算式項目１</t>
    <rPh sb="0" eb="5">
      <t>ケイサンシキコウモク</t>
    </rPh>
    <phoneticPr fontId="1"/>
  </si>
  <si>
    <t>SD4050239</t>
  </si>
  <si>
    <t>計算式項目２</t>
    <rPh sb="0" eb="5">
      <t>ケイサンシキコウモク</t>
    </rPh>
    <phoneticPr fontId="1"/>
  </si>
  <si>
    <t>SD4050240</t>
  </si>
  <si>
    <t>計算式項目３</t>
    <rPh sb="0" eb="5">
      <t>ケイサンシキコウモク</t>
    </rPh>
    <phoneticPr fontId="1"/>
  </si>
  <si>
    <t>SD4050241</t>
  </si>
  <si>
    <t>計算式項目４</t>
    <rPh sb="0" eb="5">
      <t>ケイサンシキコウモク</t>
    </rPh>
    <phoneticPr fontId="1"/>
  </si>
  <si>
    <t>SD4050242</t>
  </si>
  <si>
    <t>計算式項目５</t>
    <rPh sb="0" eb="5">
      <t>ケイサンシキコウモク</t>
    </rPh>
    <phoneticPr fontId="1"/>
  </si>
  <si>
    <t>SD4050243</t>
  </si>
  <si>
    <t>数量</t>
    <rPh sb="0" eb="2">
      <t>スウリョウ</t>
    </rPh>
    <phoneticPr fontId="1"/>
  </si>
  <si>
    <t>SD4050216</t>
  </si>
  <si>
    <t>単位</t>
    <rPh sb="0" eb="2">
      <t>タンイ</t>
    </rPh>
    <phoneticPr fontId="1"/>
  </si>
  <si>
    <t>SD4050217</t>
  </si>
  <si>
    <t>仕切り元値</t>
    <rPh sb="0" eb="2">
      <t>シキ</t>
    </rPh>
    <phoneticPr fontId="1"/>
  </si>
  <si>
    <t>SD4050218</t>
  </si>
  <si>
    <t>仕切り率</t>
  </si>
  <si>
    <t>SD4050219</t>
  </si>
  <si>
    <t>単価</t>
    <rPh sb="0" eb="2">
      <t>タンカ</t>
    </rPh>
    <phoneticPr fontId="1"/>
  </si>
  <si>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</si>
  <si>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</si>
  <si>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</si>
  <si>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</si>
  <si>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</si>
  <si>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</si>
  <si>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</si>
  <si>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</si>
  <si>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</si>
  <si>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</si>
  <si>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</si>
  <si>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</si>
  <si>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</si>
  <si>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金額</t>
  </si>
  <si>
    <t>SD4050227</t>
  </si>
  <si>
    <t>消費税額</t>
    <rPh sb="3" eb="4">
      <t>ガク</t>
    </rPh>
    <phoneticPr fontId="1"/>
  </si>
  <si>
    <t>SD4050228</t>
  </si>
  <si>
    <t>原価</t>
  </si>
  <si>
    <t>SD4050232</t>
  </si>
  <si>
    <t>明細部門コード</t>
    <rPh sb="0" eb="2">
      <t>メイサイ</t>
    </rPh>
    <rPh sb="2" eb="4">
      <t>ブモン</t>
    </rPh>
    <phoneticPr fontId="1"/>
  </si>
  <si>
    <t>SD4050234</t>
  </si>
  <si>
    <t>明細担当者コード</t>
    <rPh sb="2" eb="5">
      <t>タントウシャ</t>
    </rPh>
    <phoneticPr fontId="1"/>
  </si>
  <si>
    <t>SD4050235</t>
  </si>
  <si>
    <t>明細プロジェクトコード</t>
  </si>
  <si>
    <t>SD4050236</t>
  </si>
  <si>
    <t>明細工程／工種コード</t>
  </si>
  <si>
    <t>SD4050237</t>
  </si>
  <si>
    <t>SD4050266</t>
  </si>
  <si>
    <t>SD4050267</t>
  </si>
  <si>
    <t>SD4050268</t>
  </si>
  <si>
    <t>SD4050269</t>
  </si>
  <si>
    <t>SD4050276</t>
  </si>
  <si>
    <t>発注指定仕入先コード</t>
  </si>
  <si>
    <t>SD4050277</t>
  </si>
  <si>
    <t>SD4050233</t>
  </si>
  <si>
    <t>値入れ元値</t>
  </si>
  <si>
    <t>SD4050250</t>
  </si>
  <si>
    <t>値入れ率</t>
  </si>
  <si>
    <t>SD4050251</t>
  </si>
  <si>
    <t>売単価</t>
  </si>
  <si>
    <t>SD4050252</t>
  </si>
  <si>
    <t>売価金額</t>
  </si>
  <si>
    <t>SD4050253</t>
  </si>
  <si>
    <t>入数小数桁</t>
    <rPh sb="0" eb="2">
      <t>イリスウ</t>
    </rPh>
    <rPh sb="2" eb="4">
      <t>ショウスウ</t>
    </rPh>
    <rPh sb="4" eb="5">
      <t>ケタ</t>
    </rPh>
    <phoneticPr fontId="1"/>
  </si>
  <si>
    <t>SD4050254</t>
  </si>
  <si>
    <t>入数２小数桁</t>
    <rPh sb="0" eb="2">
      <t>イリスウ</t>
    </rPh>
    <rPh sb="3" eb="5">
      <t>ショウスウ</t>
    </rPh>
    <rPh sb="5" eb="6">
      <t>ケタ</t>
    </rPh>
    <phoneticPr fontId="1"/>
  </si>
  <si>
    <t>SD4050255</t>
  </si>
  <si>
    <t>箱数小数桁</t>
    <rPh sb="0" eb="2">
      <t>ハコスウ</t>
    </rPh>
    <rPh sb="2" eb="4">
      <t>ショウスウ</t>
    </rPh>
    <rPh sb="4" eb="5">
      <t>ケタ</t>
    </rPh>
    <phoneticPr fontId="1"/>
  </si>
  <si>
    <t>SD4050256</t>
  </si>
  <si>
    <t>計算式項目１小数桁</t>
    <rPh sb="0" eb="5">
      <t>ケイサンシキコウモク</t>
    </rPh>
    <rPh sb="6" eb="8">
      <t>ショウスウ</t>
    </rPh>
    <rPh sb="8" eb="9">
      <t>ケタ</t>
    </rPh>
    <phoneticPr fontId="1"/>
  </si>
  <si>
    <t>SD4050257</t>
  </si>
  <si>
    <t>計算式項目２小数桁</t>
    <rPh sb="0" eb="5">
      <t>ケイサンシキコウモク</t>
    </rPh>
    <rPh sb="6" eb="8">
      <t>ショウスウ</t>
    </rPh>
    <rPh sb="8" eb="9">
      <t>ケタ</t>
    </rPh>
    <phoneticPr fontId="1"/>
  </si>
  <si>
    <t>SD4050258</t>
  </si>
  <si>
    <t>計算式項目３小数桁</t>
    <rPh sb="0" eb="5">
      <t>ケイサンシキコウモク</t>
    </rPh>
    <rPh sb="6" eb="8">
      <t>ショウスウ</t>
    </rPh>
    <rPh sb="8" eb="9">
      <t>ケタ</t>
    </rPh>
    <phoneticPr fontId="1"/>
  </si>
  <si>
    <t>SD4050259</t>
  </si>
  <si>
    <t>計算式項目４小数桁</t>
    <rPh sb="0" eb="5">
      <t>ケイサンシキコウモク</t>
    </rPh>
    <rPh sb="6" eb="8">
      <t>ショウスウ</t>
    </rPh>
    <rPh sb="8" eb="9">
      <t>ケタ</t>
    </rPh>
    <phoneticPr fontId="1"/>
  </si>
  <si>
    <t>SD4050260</t>
  </si>
  <si>
    <t>計算式項目５小数桁</t>
    <rPh sb="0" eb="5">
      <t>ケイサンシキコウモク</t>
    </rPh>
    <rPh sb="6" eb="8">
      <t>ショウスウ</t>
    </rPh>
    <rPh sb="8" eb="9">
      <t>ケタ</t>
    </rPh>
    <phoneticPr fontId="1"/>
  </si>
  <si>
    <t>SD4050261</t>
  </si>
  <si>
    <t>数量小数桁</t>
    <rPh sb="0" eb="2">
      <t>スウリョウ</t>
    </rPh>
    <rPh sb="2" eb="4">
      <t>ショウスウ</t>
    </rPh>
    <rPh sb="4" eb="5">
      <t>ケタ</t>
    </rPh>
    <phoneticPr fontId="1"/>
  </si>
  <si>
    <t>SD4050262</t>
  </si>
  <si>
    <t>単価小数桁</t>
    <rPh sb="0" eb="2">
      <t>タンカ</t>
    </rPh>
    <rPh sb="2" eb="4">
      <t>ショウスウ</t>
    </rPh>
    <rPh sb="4" eb="5">
      <t>ケタ</t>
    </rPh>
    <phoneticPr fontId="1"/>
  </si>
  <si>
    <t>SD4050263</t>
  </si>
  <si>
    <t>単位原価小数桁</t>
    <rPh sb="4" eb="6">
      <t>ショウスウ</t>
    </rPh>
    <rPh sb="6" eb="7">
      <t>ケタ</t>
    </rPh>
    <phoneticPr fontId="1"/>
  </si>
  <si>
    <t>SD4050264</t>
  </si>
  <si>
    <t>売単価小数桁</t>
    <rPh sb="0" eb="3">
      <t>バイタンカ</t>
    </rPh>
    <rPh sb="3" eb="5">
      <t>ショウスウ</t>
    </rPh>
    <rPh sb="5" eb="6">
      <t>ケタ</t>
    </rPh>
    <phoneticPr fontId="1"/>
  </si>
  <si>
    <t>SD4050265</t>
  </si>
  <si>
    <t>SD4050287</t>
  </si>
  <si>
    <t>付箋色</t>
  </si>
  <si>
    <t>SD4050101</t>
  </si>
  <si>
    <t>付箋メモ</t>
  </si>
  <si>
    <t>SD4050102</t>
  </si>
  <si>
    <t>明細按分行番号</t>
    <rPh sb="2" eb="4">
      <t>アンブン</t>
    </rPh>
    <phoneticPr fontId="1"/>
  </si>
  <si>
    <t>SD4050301</t>
  </si>
  <si>
    <t>明細按分部門コード</t>
    <rPh sb="0" eb="2">
      <t>メイサイ</t>
    </rPh>
    <rPh sb="2" eb="4">
      <t>アンブン</t>
    </rPh>
    <rPh sb="4" eb="6">
      <t>ブモン</t>
    </rPh>
    <phoneticPr fontId="1"/>
  </si>
  <si>
    <t>SD4050302</t>
  </si>
  <si>
    <t>明細按分プロジェクトコード</t>
  </si>
  <si>
    <t>SD4050303</t>
  </si>
  <si>
    <t>SD4050304</t>
  </si>
  <si>
    <t>SD4050312</t>
  </si>
  <si>
    <t>明細按分消費税率種別</t>
    <rPh sb="0" eb="2">
      <t>メイサイ</t>
    </rPh>
    <rPh sb="2" eb="4">
      <t>アンブン</t>
    </rPh>
    <rPh sb="8" eb="10">
      <t>シュベツ</t>
    </rPh>
    <phoneticPr fontId="1"/>
  </si>
  <si>
    <t>SD4050305</t>
  </si>
  <si>
    <t>明細按分消費税率</t>
    <rPh sb="0" eb="2">
      <t>メイサイ</t>
    </rPh>
    <rPh sb="2" eb="4">
      <t>アンブン</t>
    </rPh>
    <phoneticPr fontId="1"/>
  </si>
  <si>
    <t>SD4050306</t>
  </si>
  <si>
    <t>明細按分申告書計算区分コード</t>
    <rPh sb="0" eb="4">
      <t>メイサイアンブン</t>
    </rPh>
    <rPh sb="4" eb="7">
      <t>シンコクショ</t>
    </rPh>
    <rPh sb="7" eb="9">
      <t>ケイサン</t>
    </rPh>
    <rPh sb="9" eb="11">
      <t>クブン</t>
    </rPh>
    <phoneticPr fontId="1"/>
  </si>
  <si>
    <t>SD4050307</t>
  </si>
  <si>
    <t>明細按分金額</t>
    <rPh sb="0" eb="4">
      <t>メイサイアンブン</t>
    </rPh>
    <rPh sb="4" eb="6">
      <t>キンガク</t>
    </rPh>
    <phoneticPr fontId="1"/>
  </si>
  <si>
    <t>SD4050308</t>
  </si>
  <si>
    <t>明細按分消費税額</t>
    <rPh sb="0" eb="4">
      <t>メイサイアンブン</t>
    </rPh>
    <rPh sb="4" eb="7">
      <t>ショウヒゼイ</t>
    </rPh>
    <rPh sb="7" eb="8">
      <t>ガク</t>
    </rPh>
    <phoneticPr fontId="1"/>
  </si>
  <si>
    <t>SD4050309</t>
  </si>
  <si>
    <t>メモ</t>
    <phoneticPr fontId="3"/>
  </si>
  <si>
    <t>表紙</t>
    <rPh sb="0" eb="2">
      <t>ヒョウシ</t>
    </rPh>
    <phoneticPr fontId="3"/>
  </si>
  <si>
    <t>販売取引データ</t>
  </si>
  <si>
    <t>回収方法データ</t>
    <phoneticPr fontId="3"/>
  </si>
  <si>
    <t>【取引先管理】</t>
    <phoneticPr fontId="3"/>
  </si>
  <si>
    <t>請求締日データ</t>
    <phoneticPr fontId="3"/>
  </si>
  <si>
    <t>【商品管理】</t>
    <phoneticPr fontId="3"/>
  </si>
  <si>
    <t>バリエーションデータ</t>
    <phoneticPr fontId="3"/>
  </si>
  <si>
    <t>【販売管理】</t>
    <phoneticPr fontId="3"/>
  </si>
  <si>
    <t>売上伝票データ</t>
    <phoneticPr fontId="3"/>
  </si>
  <si>
    <t>【債権管理】</t>
    <phoneticPr fontId="3"/>
  </si>
  <si>
    <t>債権伝票データ</t>
    <phoneticPr fontId="3"/>
  </si>
  <si>
    <t>入金情報データ</t>
    <phoneticPr fontId="3"/>
  </si>
  <si>
    <t>入金伝票データ</t>
    <phoneticPr fontId="3"/>
  </si>
  <si>
    <t>債権残高データ</t>
    <phoneticPr fontId="3"/>
  </si>
  <si>
    <t>前受金残高データ</t>
    <phoneticPr fontId="3"/>
  </si>
  <si>
    <t>目　次</t>
    <phoneticPr fontId="3"/>
  </si>
  <si>
    <t>【法人情報】</t>
    <phoneticPr fontId="3"/>
  </si>
  <si>
    <t>　変更履歴</t>
    <rPh sb="1" eb="3">
      <t>ヘンコウ</t>
    </rPh>
    <rPh sb="3" eb="5">
      <t>リレキ</t>
    </rPh>
    <phoneticPr fontId="3"/>
  </si>
  <si>
    <t>ページ</t>
    <phoneticPr fontId="3"/>
  </si>
  <si>
    <t>項目名</t>
    <rPh sb="0" eb="2">
      <t>コウモク</t>
    </rPh>
    <rPh sb="2" eb="3">
      <t>メイ</t>
    </rPh>
    <phoneticPr fontId="3"/>
  </si>
  <si>
    <t>Ver220630　変更内容</t>
    <phoneticPr fontId="3"/>
  </si>
  <si>
    <t>サブスクリプションデータ</t>
    <phoneticPr fontId="3"/>
  </si>
  <si>
    <t>ー</t>
    <phoneticPr fontId="3"/>
  </si>
  <si>
    <t>汎用データの新規追加</t>
    <rPh sb="0" eb="2">
      <t>ハンヨウ</t>
    </rPh>
    <rPh sb="6" eb="8">
      <t>シンキ</t>
    </rPh>
    <rPh sb="8" eb="10">
      <t>ツイカ</t>
    </rPh>
    <phoneticPr fontId="3"/>
  </si>
  <si>
    <t>見積書データ</t>
    <rPh sb="0" eb="3">
      <t>ミツモリショ</t>
    </rPh>
    <phoneticPr fontId="3"/>
  </si>
  <si>
    <t>受注伝票データ</t>
    <rPh sb="0" eb="2">
      <t>ジュチュウ</t>
    </rPh>
    <rPh sb="2" eb="4">
      <t>デンピョウ</t>
    </rPh>
    <phoneticPr fontId="3"/>
  </si>
  <si>
    <t>項目の新規追加</t>
    <phoneticPr fontId="3"/>
  </si>
  <si>
    <t>売上伝票データ</t>
    <rPh sb="0" eb="2">
      <t>ウリアゲ</t>
    </rPh>
    <rPh sb="2" eb="4">
      <t>デンピョウ</t>
    </rPh>
    <phoneticPr fontId="3"/>
  </si>
  <si>
    <t>Ver220330　変更内容</t>
    <phoneticPr fontId="3"/>
  </si>
  <si>
    <t>入金情報データ</t>
    <rPh sb="0" eb="2">
      <t>ニュウキン</t>
    </rPh>
    <rPh sb="2" eb="4">
      <t>ジョウホウ</t>
    </rPh>
    <phoneticPr fontId="3"/>
  </si>
  <si>
    <t>Ver220125　変更内容</t>
    <phoneticPr fontId="3"/>
  </si>
  <si>
    <t>商品データ</t>
    <rPh sb="0" eb="2">
      <t>ショウヒン</t>
    </rPh>
    <phoneticPr fontId="3"/>
  </si>
  <si>
    <t>任意項目コード</t>
    <rPh sb="0" eb="2">
      <t>ニンイ</t>
    </rPh>
    <rPh sb="2" eb="4">
      <t>コウモク</t>
    </rPh>
    <phoneticPr fontId="3"/>
  </si>
  <si>
    <t>Ver211223　変更内容</t>
    <phoneticPr fontId="3"/>
  </si>
  <si>
    <t>補助科目優先コード指定</t>
    <phoneticPr fontId="3"/>
  </si>
  <si>
    <t>補助科目優先コード</t>
    <phoneticPr fontId="3"/>
  </si>
  <si>
    <t>得意先データ</t>
    <rPh sb="0" eb="3">
      <t>トクイサキ</t>
    </rPh>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</si>
  <si>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</si>
  <si>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</si>
  <si>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</si>
  <si>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</si>
  <si>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Ver211028　変更内容</t>
    <phoneticPr fontId="3"/>
  </si>
  <si>
    <t>証憑連携</t>
    <phoneticPr fontId="3"/>
  </si>
  <si>
    <t>仕入証憑連携</t>
    <phoneticPr fontId="3"/>
  </si>
  <si>
    <t>債権伝票データ</t>
    <rPh sb="0" eb="2">
      <t>サイケン</t>
    </rPh>
    <rPh sb="2" eb="4">
      <t>デンピョウ</t>
    </rPh>
    <phoneticPr fontId="3"/>
  </si>
  <si>
    <t>入金伝票データ</t>
    <rPh sb="0" eb="2">
      <t>ニュウキン</t>
    </rPh>
    <rPh sb="2" eb="4">
      <t>デンピョウ</t>
    </rPh>
    <phoneticPr fontId="3"/>
  </si>
  <si>
    <t>証憑連携</t>
  </si>
  <si>
    <t>Ver210929　変更内容</t>
    <phoneticPr fontId="3"/>
  </si>
  <si>
    <t>回収方法データ</t>
    <rPh sb="0" eb="4">
      <t>カイシュウホウホウ</t>
    </rPh>
    <phoneticPr fontId="3"/>
  </si>
  <si>
    <t>回収種別</t>
    <rPh sb="0" eb="2">
      <t>カイシュウ</t>
    </rPh>
    <rPh sb="2" eb="4">
      <t>シュベツ</t>
    </rPh>
    <phoneticPr fontId="30"/>
  </si>
  <si>
    <t>選択肢の追加
（「8：相殺」「10：現金」「11：小切手」を追加）</t>
    <phoneticPr fontId="3"/>
  </si>
  <si>
    <t>端数処理</t>
    <phoneticPr fontId="3"/>
  </si>
  <si>
    <t>選択肢の追加
（「9：科目優先」を追加）</t>
    <phoneticPr fontId="3"/>
  </si>
  <si>
    <t>部門データ</t>
    <rPh sb="0" eb="2">
      <t>ブモン</t>
    </rPh>
    <phoneticPr fontId="3"/>
  </si>
  <si>
    <t>摘要データ</t>
    <rPh sb="0" eb="2">
      <t>テキヨウ</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</si>
  <si>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</si>
  <si>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</si>
  <si>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</si>
  <si>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</si>
  <si>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</si>
  <si>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</si>
  <si>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</si>
  <si>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</si>
  <si>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ＣＣ１</t>
  </si>
  <si>
    <t>ＣＣ２</t>
  </si>
  <si>
    <t>ＣＣ３</t>
  </si>
  <si>
    <t>債務計上時の購入先</t>
    <phoneticPr fontId="3"/>
  </si>
  <si>
    <t>発行コードデータ</t>
    <phoneticPr fontId="3"/>
  </si>
  <si>
    <t>セット商品データ</t>
    <phoneticPr fontId="3"/>
  </si>
  <si>
    <t>単価データ</t>
    <rPh sb="0" eb="2">
      <t>タンカ</t>
    </rPh>
    <phoneticPr fontId="3"/>
  </si>
  <si>
    <t>統一伝票価格表データ</t>
    <rPh sb="0" eb="2">
      <t>トウイツ</t>
    </rPh>
    <rPh sb="2" eb="4">
      <t>デンピョウ</t>
    </rPh>
    <rPh sb="4" eb="6">
      <t>カカク</t>
    </rPh>
    <rPh sb="6" eb="7">
      <t>ヒョウ</t>
    </rPh>
    <phoneticPr fontId="3"/>
  </si>
  <si>
    <t>統一伝票規格データ</t>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</si>
  <si>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</si>
  <si>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</si>
  <si>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</si>
  <si>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受注伝票データ</t>
    <phoneticPr fontId="3"/>
  </si>
  <si>
    <t>発注指定</t>
    <rPh sb="0" eb="2">
      <t>ハッチュウ</t>
    </rPh>
    <rPh sb="2" eb="4">
      <t>シテイ</t>
    </rPh>
    <phoneticPr fontId="0"/>
  </si>
  <si>
    <t>項目の新規追加</t>
  </si>
  <si>
    <t>債権伝票区分</t>
    <phoneticPr fontId="3"/>
  </si>
  <si>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</si>
  <si>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</si>
  <si>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</si>
  <si>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</si>
  <si>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債務作成対象</t>
    <phoneticPr fontId="3"/>
  </si>
  <si>
    <t>支払先１コード～支払先12コード</t>
    <rPh sb="0" eb="2">
      <t>シハライ</t>
    </rPh>
    <rPh sb="2" eb="3">
      <t>サキ</t>
    </rPh>
    <phoneticPr fontId="0"/>
  </si>
  <si>
    <t>振替元No.</t>
    <rPh sb="0" eb="2">
      <t>フリカエ</t>
    </rPh>
    <rPh sb="2" eb="3">
      <t>モト</t>
    </rPh>
    <phoneticPr fontId="13"/>
  </si>
  <si>
    <t>振替元入金日付</t>
    <rPh sb="0" eb="2">
      <t>フリカエ</t>
    </rPh>
    <rPh sb="2" eb="3">
      <t>モト</t>
    </rPh>
    <rPh sb="3" eb="5">
      <t>ニュウキン</t>
    </rPh>
    <rPh sb="5" eb="7">
      <t>ヒヅケ</t>
    </rPh>
    <phoneticPr fontId="13"/>
  </si>
  <si>
    <t>振替元入金先コード</t>
    <rPh sb="3" eb="5">
      <t>ニュウキン</t>
    </rPh>
    <rPh sb="5" eb="6">
      <t>サキ</t>
    </rPh>
    <phoneticPr fontId="13"/>
  </si>
  <si>
    <t>振替元入金部門コード</t>
    <rPh sb="3" eb="5">
      <t>ニュウキン</t>
    </rPh>
    <rPh sb="5" eb="7">
      <t>ブモン</t>
    </rPh>
    <phoneticPr fontId="13"/>
  </si>
  <si>
    <t>振替元明細行番号</t>
    <rPh sb="3" eb="5">
      <t>メイサイ</t>
    </rPh>
    <rPh sb="5" eb="8">
      <t>ギョウバンゴウ</t>
    </rPh>
    <phoneticPr fontId="13"/>
  </si>
  <si>
    <t>債務計上時の購入先</t>
    <rPh sb="0" eb="2">
      <t>サイム</t>
    </rPh>
    <rPh sb="2" eb="4">
      <t>ケイジョウ</t>
    </rPh>
    <rPh sb="4" eb="5">
      <t>ジ</t>
    </rPh>
    <rPh sb="6" eb="8">
      <t>コウニュウ</t>
    </rPh>
    <rPh sb="8" eb="9">
      <t>サキ</t>
    </rPh>
    <phoneticPr fontId="0"/>
  </si>
  <si>
    <t>仕訳伝票作成対象</t>
  </si>
  <si>
    <t>伝票区分</t>
    <phoneticPr fontId="3"/>
  </si>
  <si>
    <t>項目の新規追加</t>
    <rPh sb="0" eb="2">
      <t>コウモク</t>
    </rPh>
    <rPh sb="3" eb="5">
      <t>シンキ</t>
    </rPh>
    <rPh sb="5" eb="7">
      <t>ツイカ</t>
    </rPh>
    <phoneticPr fontId="3"/>
  </si>
  <si>
    <t>得意／請求先区分１（請求先区分１）～
得意／請求先区分５（請求先区分５）</t>
  </si>
  <si>
    <t>入金情報データ</t>
    <rPh sb="0" eb="4">
      <t>ニュウキンジョウホウ</t>
    </rPh>
    <phoneticPr fontId="3"/>
  </si>
  <si>
    <t>入金伝票データ</t>
    <rPh sb="0" eb="4">
      <t>ニュウキンデンピョウ</t>
    </rPh>
    <phoneticPr fontId="3"/>
  </si>
  <si>
    <t>入金情報回収種別</t>
    <rPh sb="0" eb="2">
      <t>ニュウキン</t>
    </rPh>
    <rPh sb="2" eb="4">
      <t>ジョウホウ</t>
    </rPh>
    <rPh sb="4" eb="6">
      <t>カイシュウ</t>
    </rPh>
    <rPh sb="6" eb="8">
      <t>シュベツ</t>
    </rPh>
    <phoneticPr fontId="30"/>
  </si>
  <si>
    <t>整数桁の桁数変更
（「１桁」から「２桁」へ変更）
選択肢の追加
（「10：現金」「11：小切手」を追加）</t>
    <phoneticPr fontId="3"/>
  </si>
  <si>
    <t>回収種別</t>
    <phoneticPr fontId="3"/>
  </si>
  <si>
    <t>明細種別</t>
    <phoneticPr fontId="3"/>
  </si>
  <si>
    <t>選択肢の追加
（「入金区分 」が「1：債権回収」の場合に、「3：仮受金」を追加）</t>
    <phoneticPr fontId="3"/>
  </si>
  <si>
    <t>法人口座コード</t>
    <phoneticPr fontId="3"/>
  </si>
  <si>
    <t>Ver210629　変更内容</t>
    <phoneticPr fontId="3"/>
  </si>
  <si>
    <t>取引発生区分</t>
    <rPh sb="0" eb="2">
      <t>トリヒキ</t>
    </rPh>
    <rPh sb="2" eb="4">
      <t>ハッセイ</t>
    </rPh>
    <rPh sb="4" eb="6">
      <t>クブン</t>
    </rPh>
    <phoneticPr fontId="30"/>
  </si>
  <si>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</si>
  <si>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</si>
  <si>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</si>
  <si>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</si>
  <si>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30"/>
  </si>
  <si>
    <t>個別精算</t>
  </si>
  <si>
    <t>プロジェクトデータ</t>
    <phoneticPr fontId="3"/>
  </si>
  <si>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</si>
  <si>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</si>
  <si>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</si>
  <si>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</si>
  <si>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</si>
  <si>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</si>
  <si>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</si>
  <si>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</si>
  <si>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</si>
  <si>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</si>
  <si>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</si>
  <si>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</si>
  <si>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</si>
  <si>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</si>
  <si>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</si>
  <si>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</si>
  <si>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</si>
  <si>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</si>
  <si>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</si>
  <si>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</si>
  <si>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</si>
  <si>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</si>
  <si>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</si>
  <si>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</si>
  <si>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</si>
  <si>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</si>
  <si>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</si>
  <si>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</si>
  <si>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</si>
  <si>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</si>
  <si>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</si>
  <si>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</si>
  <si>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与信限度額</t>
    <phoneticPr fontId="3"/>
  </si>
  <si>
    <t>与信警告ライン</t>
    <phoneticPr fontId="3"/>
  </si>
  <si>
    <t>宛先</t>
  </si>
  <si>
    <t>商品データ</t>
    <phoneticPr fontId="3"/>
  </si>
  <si>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</si>
  <si>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</si>
  <si>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</si>
  <si>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</si>
  <si>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荷姿データ</t>
    <rPh sb="0" eb="2">
      <t>ニスガタ</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</si>
  <si>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</si>
  <si>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</si>
  <si>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セット商品データ</t>
    <rPh sb="3" eb="5">
      <t>ショウヒン</t>
    </rPh>
    <phoneticPr fontId="3"/>
  </si>
  <si>
    <t>統一伝票規格データ</t>
    <rPh sb="0" eb="2">
      <t>トウイツ</t>
    </rPh>
    <rPh sb="2" eb="4">
      <t>デンピョウ</t>
    </rPh>
    <rPh sb="4" eb="6">
      <t>キカク</t>
    </rPh>
    <phoneticPr fontId="3"/>
  </si>
  <si>
    <t>見積書データ</t>
    <phoneticPr fontId="3"/>
  </si>
  <si>
    <t>整数桁の桁数変更
（「５桁」から「７桁」へ変更）</t>
    <rPh sb="0" eb="2">
      <t>セイスウ</t>
    </rPh>
    <rPh sb="2" eb="3">
      <t>ケタ</t>
    </rPh>
    <phoneticPr fontId="3"/>
  </si>
  <si>
    <t>整数桁の桁数変更
（「５桁」から「７桁」へ変更）</t>
    <phoneticPr fontId="3"/>
  </si>
  <si>
    <t>発注入数２</t>
    <phoneticPr fontId="3"/>
  </si>
  <si>
    <t>発注明細按分行番号</t>
    <rPh sb="4" eb="6">
      <t>アンブン</t>
    </rPh>
    <phoneticPr fontId="0"/>
  </si>
  <si>
    <t>受入記号の修正
「MM40203XX」から「SD40210XX」に変更</t>
    <rPh sb="5" eb="7">
      <t>シュウセイ</t>
    </rPh>
    <phoneticPr fontId="3"/>
  </si>
  <si>
    <t>発注明細按分部門コード</t>
    <rPh sb="2" eb="4">
      <t>メイサイ</t>
    </rPh>
    <rPh sb="4" eb="6">
      <t>アンブン</t>
    </rPh>
    <rPh sb="6" eb="8">
      <t>ブモン</t>
    </rPh>
    <phoneticPr fontId="0"/>
  </si>
  <si>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</si>
  <si>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</si>
  <si>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</si>
  <si>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</si>
  <si>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</si>
  <si>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</si>
  <si>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仕入入数</t>
    <rPh sb="0" eb="2">
      <t>シイ</t>
    </rPh>
    <rPh sb="2" eb="4">
      <t>イリスウ</t>
    </rPh>
    <phoneticPr fontId="3"/>
  </si>
  <si>
    <t>仕入入数２</t>
    <phoneticPr fontId="3"/>
  </si>
  <si>
    <t>仕入箱数</t>
    <rPh sb="2" eb="4">
      <t>ハコスウ</t>
    </rPh>
    <phoneticPr fontId="3"/>
  </si>
  <si>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</si>
  <si>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</si>
  <si>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</si>
  <si>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</si>
  <si>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控除種別</t>
    <phoneticPr fontId="3"/>
  </si>
  <si>
    <t>Ver201224　変更内容</t>
    <phoneticPr fontId="3"/>
  </si>
  <si>
    <t>得意先データ</t>
    <phoneticPr fontId="3"/>
  </si>
  <si>
    <t>仕入リレー元日付</t>
  </si>
  <si>
    <t>仕入リレー元部門コード</t>
  </si>
  <si>
    <t>仕入リレー元ＯＢＣｉＤ</t>
  </si>
  <si>
    <t>仕入リレー元明細行番号</t>
  </si>
  <si>
    <t>仕入リレー元入荷内訳行番号</t>
  </si>
  <si>
    <t>Ver201117　変更内容</t>
    <phoneticPr fontId="3"/>
  </si>
  <si>
    <t>回収方法データ</t>
    <rPh sb="0" eb="2">
      <t>カイシュウ</t>
    </rPh>
    <rPh sb="2" eb="4">
      <t>ホウホウ</t>
    </rPh>
    <phoneticPr fontId="3"/>
  </si>
  <si>
    <t>選択肢の追加
（「7：値引・調整」を追加）</t>
    <rPh sb="14" eb="16">
      <t>チョウセイ</t>
    </rPh>
    <phoneticPr fontId="3"/>
  </si>
  <si>
    <t>非連結科目コード</t>
  </si>
  <si>
    <t>非連結補助科目コード</t>
  </si>
  <si>
    <t>得意先データ</t>
  </si>
  <si>
    <t>債権部門指定</t>
  </si>
  <si>
    <t>【統一伝票】
統一伝票取引先コード～売価金額端数処理額</t>
    <rPh sb="1" eb="3">
      <t>トウイツ</t>
    </rPh>
    <rPh sb="3" eb="5">
      <t>デンピョウ</t>
    </rPh>
    <phoneticPr fontId="3"/>
  </si>
  <si>
    <t>選択肢の追加
（「0：前受金」を追加）</t>
    <phoneticPr fontId="3"/>
  </si>
  <si>
    <t>控除種別（補助）</t>
    <rPh sb="5" eb="7">
      <t>ホジョ</t>
    </rPh>
    <phoneticPr fontId="38"/>
  </si>
  <si>
    <t>選択肢の追加
（「0：充当」を追加）</t>
    <phoneticPr fontId="3"/>
  </si>
  <si>
    <t>振替元No.</t>
    <rPh sb="0" eb="2">
      <t>フリカエ</t>
    </rPh>
    <rPh sb="2" eb="3">
      <t>モト</t>
    </rPh>
    <phoneticPr fontId="38"/>
  </si>
  <si>
    <t>振替元入金日付</t>
    <rPh sb="0" eb="2">
      <t>フリカエ</t>
    </rPh>
    <rPh sb="2" eb="3">
      <t>モト</t>
    </rPh>
    <rPh sb="3" eb="5">
      <t>ニュウキン</t>
    </rPh>
    <rPh sb="5" eb="7">
      <t>ヒヅケ</t>
    </rPh>
    <phoneticPr fontId="38"/>
  </si>
  <si>
    <t>振替元入金先</t>
    <rPh sb="3" eb="5">
      <t>ニュウキン</t>
    </rPh>
    <rPh sb="5" eb="6">
      <t>サキ</t>
    </rPh>
    <phoneticPr fontId="38"/>
  </si>
  <si>
    <t>振替元入金部門</t>
    <rPh sb="3" eb="5">
      <t>ニュウキン</t>
    </rPh>
    <rPh sb="5" eb="7">
      <t>ブモン</t>
    </rPh>
    <phoneticPr fontId="38"/>
  </si>
  <si>
    <t>振替元明細行番号</t>
    <rPh sb="3" eb="5">
      <t>メイサイ</t>
    </rPh>
    <rPh sb="5" eb="8">
      <t>ギョウバンゴウ</t>
    </rPh>
    <phoneticPr fontId="38"/>
  </si>
  <si>
    <t>【入金伝票 ‐ ヘッダー情報】
入金区分～摘要</t>
    <rPh sb="16" eb="18">
      <t>ニュウキン</t>
    </rPh>
    <rPh sb="18" eb="20">
      <t>クブン</t>
    </rPh>
    <rPh sb="21" eb="23">
      <t>テキヨウ</t>
    </rPh>
    <phoneticPr fontId="38"/>
  </si>
  <si>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</si>
  <si>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</si>
  <si>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</si>
  <si>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</si>
  <si>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phoneticPr fontId="3"/>
  </si>
  <si>
    <t>入金区分</t>
  </si>
  <si>
    <t>選択肢の追加
（「７：非連結」を追加）</t>
    <phoneticPr fontId="3"/>
  </si>
  <si>
    <t>選択肢の追加
（「５：非連結」を追加）</t>
    <phoneticPr fontId="3"/>
  </si>
  <si>
    <t>選択肢の追加_x000D_
（「0：前受金」「1：仮受金」「6：非連結」を追加）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</si>
  <si>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</si>
  <si>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</si>
  <si>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</si>
  <si>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</si>
  <si>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</si>
  <si>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</si>
  <si>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</si>
  <si>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</si>
  <si>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担当者データ</t>
    <phoneticPr fontId="3"/>
  </si>
  <si>
    <t>摘要データ</t>
    <phoneticPr fontId="3"/>
  </si>
  <si>
    <t>直送先データ</t>
    <phoneticPr fontId="3"/>
  </si>
  <si>
    <t>商品区分データ</t>
    <phoneticPr fontId="3"/>
  </si>
  <si>
    <t>単価データ</t>
    <phoneticPr fontId="3"/>
  </si>
  <si>
    <t>仕切り率データ</t>
    <phoneticPr fontId="3"/>
  </si>
  <si>
    <t>プロジェクト区分１～５</t>
    <phoneticPr fontId="3"/>
  </si>
  <si>
    <t>プロジェクト区分データ</t>
    <rPh sb="6" eb="8">
      <t>クブン</t>
    </rPh>
    <phoneticPr fontId="3"/>
  </si>
  <si>
    <t>工程／工種データ</t>
    <rPh sb="0" eb="5">
      <t>コウテイ</t>
    </rPh>
    <phoneticPr fontId="3"/>
  </si>
  <si>
    <t>見積書フォームコード</t>
  </si>
  <si>
    <t>見積書差出名コード</t>
  </si>
  <si>
    <t>単価小数</t>
    <rPh sb="0" eb="2">
      <t>タンカ</t>
    </rPh>
    <rPh sb="2" eb="4">
      <t>ショウスウ</t>
    </rPh>
    <phoneticPr fontId="39"/>
  </si>
  <si>
    <t>発行コード</t>
    <rPh sb="0" eb="2">
      <t>ハッコウ</t>
    </rPh>
    <phoneticPr fontId="40"/>
  </si>
  <si>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</si>
  <si>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</si>
  <si>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</si>
  <si>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</si>
  <si>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</si>
  <si>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</si>
  <si>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主仕入荷姿区分コード</t>
    <rPh sb="0" eb="1">
      <t>シュ</t>
    </rPh>
    <rPh sb="1" eb="3">
      <t>シイレ</t>
    </rPh>
    <rPh sb="3" eb="5">
      <t>ニスガタ</t>
    </rPh>
    <rPh sb="5" eb="7">
      <t>クブン</t>
    </rPh>
    <phoneticPr fontId="39"/>
  </si>
  <si>
    <t>荷姿区分コード</t>
    <rPh sb="0" eb="2">
      <t>ニスガタ</t>
    </rPh>
    <rPh sb="2" eb="4">
      <t>クブン</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</si>
  <si>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40"/>
  </si>
  <si>
    <t>発注単位数量</t>
    <rPh sb="0" eb="2">
      <t>ハッチュウ</t>
    </rPh>
    <rPh sb="2" eb="4">
      <t>タンイ</t>
    </rPh>
    <rPh sb="4" eb="6">
      <t>スウリョウ</t>
    </rPh>
    <phoneticPr fontId="40"/>
  </si>
  <si>
    <t>発注点</t>
    <rPh sb="0" eb="2">
      <t>ハッチュウ</t>
    </rPh>
    <rPh sb="2" eb="3">
      <t>テン</t>
    </rPh>
    <phoneticPr fontId="40"/>
  </si>
  <si>
    <t>補充点</t>
    <rPh sb="0" eb="2">
      <t>ホジュウ</t>
    </rPh>
    <rPh sb="2" eb="3">
      <t>テン</t>
    </rPh>
    <phoneticPr fontId="40"/>
  </si>
  <si>
    <t>発注サイクル</t>
    <rPh sb="0" eb="2">
      <t>ハッチュウ</t>
    </rPh>
    <phoneticPr fontId="40"/>
  </si>
  <si>
    <t>サービス率</t>
    <rPh sb="4" eb="5">
      <t>リツ</t>
    </rPh>
    <phoneticPr fontId="40"/>
  </si>
  <si>
    <t>安全在庫数量</t>
    <rPh sb="0" eb="2">
      <t>アンゼン</t>
    </rPh>
    <rPh sb="2" eb="4">
      <t>ザイコ</t>
    </rPh>
    <rPh sb="4" eb="6">
      <t>スウリョウ</t>
    </rPh>
    <phoneticPr fontId="40"/>
  </si>
  <si>
    <t>必要数量</t>
    <rPh sb="0" eb="2">
      <t>ヒツヨウ</t>
    </rPh>
    <rPh sb="2" eb="4">
      <t>スウリョウ</t>
    </rPh>
    <phoneticPr fontId="40"/>
  </si>
  <si>
    <t>発注検討区分</t>
    <rPh sb="0" eb="2">
      <t>ハッチュウ</t>
    </rPh>
    <rPh sb="2" eb="4">
      <t>ケントウ</t>
    </rPh>
    <rPh sb="4" eb="6">
      <t>クブン</t>
    </rPh>
    <phoneticPr fontId="40"/>
  </si>
  <si>
    <t>発注検討計算式コード</t>
    <rPh sb="0" eb="2">
      <t>ハッチュウ</t>
    </rPh>
    <rPh sb="2" eb="4">
      <t>ケントウ</t>
    </rPh>
    <rPh sb="4" eb="7">
      <t>ケイサンシキ</t>
    </rPh>
    <phoneticPr fontId="39"/>
  </si>
  <si>
    <t>主仕入先コード</t>
    <rPh sb="0" eb="1">
      <t>シュ</t>
    </rPh>
    <rPh sb="1" eb="3">
      <t>シイレ</t>
    </rPh>
    <rPh sb="3" eb="4">
      <t>サキ</t>
    </rPh>
    <phoneticPr fontId="18"/>
  </si>
  <si>
    <t>棚卸資産評価方法</t>
    <rPh sb="0" eb="8">
      <t>タナオロシシサンヒョウカホウホウ</t>
    </rPh>
    <phoneticPr fontId="40"/>
  </si>
  <si>
    <t>在庫金額の評価単位－バリエーション</t>
  </si>
  <si>
    <t>在庫金額の評価単位－荷姿</t>
    <rPh sb="10" eb="12">
      <t>ニスガタ</t>
    </rPh>
    <phoneticPr fontId="40"/>
  </si>
  <si>
    <t>在庫単価小数</t>
    <rPh sb="2" eb="4">
      <t>タンカ</t>
    </rPh>
    <rPh sb="4" eb="6">
      <t>ショウスウ</t>
    </rPh>
    <phoneticPr fontId="39"/>
  </si>
  <si>
    <t>標準価格（税抜）</t>
    <rPh sb="0" eb="2">
      <t>ヒョウジュン</t>
    </rPh>
    <rPh sb="2" eb="4">
      <t>カカク</t>
    </rPh>
    <rPh sb="5" eb="6">
      <t>ゼイ</t>
    </rPh>
    <rPh sb="6" eb="7">
      <t>ヌ</t>
    </rPh>
    <phoneticPr fontId="39"/>
  </si>
  <si>
    <t>標準価格（税込）</t>
    <rPh sb="0" eb="2">
      <t>ヒョウジュン</t>
    </rPh>
    <rPh sb="2" eb="4">
      <t>カカク</t>
    </rPh>
    <rPh sb="5" eb="7">
      <t>ゼイコ</t>
    </rPh>
    <phoneticPr fontId="39"/>
  </si>
  <si>
    <t>標準価格（税込）8%</t>
    <rPh sb="0" eb="2">
      <t>ヒョウジュン</t>
    </rPh>
    <rPh sb="2" eb="4">
      <t>カカク</t>
    </rPh>
    <rPh sb="5" eb="7">
      <t>ゼイコ</t>
    </rPh>
    <phoneticPr fontId="39"/>
  </si>
  <si>
    <t>標準価格（税込）8%軽</t>
    <rPh sb="0" eb="2">
      <t>ヒョウジュン</t>
    </rPh>
    <rPh sb="2" eb="4">
      <t>カカク</t>
    </rPh>
    <rPh sb="5" eb="7">
      <t>ゼイコ</t>
    </rPh>
    <phoneticPr fontId="39"/>
  </si>
  <si>
    <t>標準価格（税込）10%</t>
    <rPh sb="0" eb="2">
      <t>ヒョウジュン</t>
    </rPh>
    <rPh sb="2" eb="4">
      <t>カカク</t>
    </rPh>
    <rPh sb="5" eb="7">
      <t>ゼイコ</t>
    </rPh>
    <phoneticPr fontId="39"/>
  </si>
  <si>
    <t>売価No.１（税抜）～売価No.10（税抜）</t>
    <rPh sb="7" eb="8">
      <t>ゼイ</t>
    </rPh>
    <rPh sb="8" eb="9">
      <t>ヌ</t>
    </rPh>
    <phoneticPr fontId="39"/>
  </si>
  <si>
    <t>売価No.１（税込）～売価No.10（税込）</t>
    <rPh sb="7" eb="9">
      <t>ゼイコ</t>
    </rPh>
    <phoneticPr fontId="39"/>
  </si>
  <si>
    <t>売価No.１（税込）8%～売価No.10（税込）8%</t>
    <rPh sb="7" eb="9">
      <t>ゼイコ</t>
    </rPh>
    <phoneticPr fontId="39"/>
  </si>
  <si>
    <t>売価No.１（税込）8%軽～売価No.10（税込）8%軽</t>
    <rPh sb="7" eb="9">
      <t>ゼイコ</t>
    </rPh>
    <phoneticPr fontId="39"/>
  </si>
  <si>
    <t>売価No.１（税込）10%～売価No.10（税込）10%</t>
    <rPh sb="7" eb="9">
      <t>ゼイコ</t>
    </rPh>
    <phoneticPr fontId="39"/>
  </si>
  <si>
    <t>単位原価</t>
    <rPh sb="0" eb="2">
      <t>タンイ</t>
    </rPh>
    <rPh sb="2" eb="4">
      <t>ゲンカ</t>
    </rPh>
    <phoneticPr fontId="39"/>
  </si>
  <si>
    <t>仕入原価（税抜）</t>
    <rPh sb="0" eb="2">
      <t>シイレ</t>
    </rPh>
    <rPh sb="2" eb="4">
      <t>ゲンカ</t>
    </rPh>
    <rPh sb="5" eb="6">
      <t>ゼイ</t>
    </rPh>
    <rPh sb="6" eb="7">
      <t>ヌ</t>
    </rPh>
    <phoneticPr fontId="39"/>
  </si>
  <si>
    <t>仕入原価（税込）</t>
    <rPh sb="0" eb="2">
      <t>シイレ</t>
    </rPh>
    <rPh sb="2" eb="4">
      <t>ゲンカ</t>
    </rPh>
    <rPh sb="5" eb="7">
      <t>ゼイコ</t>
    </rPh>
    <phoneticPr fontId="39"/>
  </si>
  <si>
    <t>仕入原価（税込）8%</t>
    <rPh sb="0" eb="2">
      <t>シイレ</t>
    </rPh>
    <rPh sb="2" eb="4">
      <t>ゲンカ</t>
    </rPh>
    <rPh sb="5" eb="7">
      <t>ゼイコ</t>
    </rPh>
    <phoneticPr fontId="39"/>
  </si>
  <si>
    <t>仕入原価（税込）8%軽</t>
    <rPh sb="0" eb="2">
      <t>シイレ</t>
    </rPh>
    <rPh sb="2" eb="4">
      <t>ゲンカ</t>
    </rPh>
    <rPh sb="5" eb="7">
      <t>ゼイコ</t>
    </rPh>
    <phoneticPr fontId="39"/>
  </si>
  <si>
    <t>仕入原価（税込）10%</t>
    <rPh sb="0" eb="2">
      <t>シイレ</t>
    </rPh>
    <rPh sb="2" eb="4">
      <t>ゲンカ</t>
    </rPh>
    <rPh sb="5" eb="7">
      <t>ゼイコ</t>
    </rPh>
    <phoneticPr fontId="39"/>
  </si>
  <si>
    <t>在庫単価</t>
    <rPh sb="0" eb="2">
      <t>ザイコ</t>
    </rPh>
    <rPh sb="2" eb="4">
      <t>タンカ</t>
    </rPh>
    <phoneticPr fontId="40"/>
  </si>
  <si>
    <t>バリエーション区分データ</t>
    <rPh sb="7" eb="9">
      <t>クブン</t>
    </rPh>
    <phoneticPr fontId="3"/>
  </si>
  <si>
    <t>荷姿区分データ</t>
    <rPh sb="0" eb="2">
      <t>ニスガタ</t>
    </rPh>
    <rPh sb="2" eb="4">
      <t>クブン</t>
    </rPh>
    <phoneticPr fontId="3"/>
  </si>
  <si>
    <t>発行コードデータ</t>
    <rPh sb="0" eb="2">
      <t>ハッコウ</t>
    </rPh>
    <phoneticPr fontId="3"/>
  </si>
  <si>
    <t>バリエーションコード</t>
    <phoneticPr fontId="3"/>
  </si>
  <si>
    <t>棚番No.</t>
    <phoneticPr fontId="3"/>
  </si>
  <si>
    <t>工程／工種コード</t>
    <rPh sb="0" eb="5">
      <t>コウテイ</t>
    </rPh>
    <phoneticPr fontId="3"/>
  </si>
  <si>
    <t>荷姿コード</t>
  </si>
  <si>
    <t>明細部門コード</t>
    <phoneticPr fontId="3"/>
  </si>
  <si>
    <t>明細担当者コード</t>
  </si>
  <si>
    <t>明細工程／工種コード</t>
    <rPh sb="0" eb="2">
      <t>メイサイ</t>
    </rPh>
    <rPh sb="2" eb="7">
      <t>コウテイ</t>
    </rPh>
    <phoneticPr fontId="3"/>
  </si>
  <si>
    <t>明細按分工程／工種コード</t>
    <rPh sb="0" eb="2">
      <t>メイサイ</t>
    </rPh>
    <rPh sb="2" eb="4">
      <t>アンブン</t>
    </rPh>
    <rPh sb="4" eb="9">
      <t>コウテイ</t>
    </rPh>
    <phoneticPr fontId="3"/>
  </si>
  <si>
    <t>【発注伝票ヘッダー情報】
受発注区分～発注摘要３</t>
    <phoneticPr fontId="3"/>
  </si>
  <si>
    <t>【発注伝票証憑】
発注証憑No.１～発注証憑ファイルパス５</t>
    <phoneticPr fontId="3"/>
  </si>
  <si>
    <t>【発注伝票明細情報】
発注荷姿コード～発注単価小数桁</t>
    <phoneticPr fontId="3"/>
  </si>
  <si>
    <t>【発注伝票在庫受払情報】
入荷内訳行番号～入荷内訳数量</t>
    <phoneticPr fontId="3"/>
  </si>
  <si>
    <t>【発注伝票明細按分情報】
発注明細按分行番号～発注明細按分消費税額</t>
    <phoneticPr fontId="3"/>
  </si>
  <si>
    <t>明細工程／工種コード</t>
    <phoneticPr fontId="3"/>
  </si>
  <si>
    <t>入金工程／工種１コード～入金工程／工種12コード</t>
    <phoneticPr fontId="3"/>
  </si>
  <si>
    <t>【仕入伝票ヘッダー情報】
売上仕入区分～仕入摘要３</t>
    <phoneticPr fontId="3"/>
  </si>
  <si>
    <t>【仕入伝票　支払予定／支払伝票】
支払方法１コード～法人口座20コード</t>
    <phoneticPr fontId="3"/>
  </si>
  <si>
    <t>【仕入伝票証憑】
仕入証憑No.１～仕入証憑ファイルパス５</t>
    <phoneticPr fontId="3"/>
  </si>
  <si>
    <t>【仕入伝票明細情報】
入荷区分～仕入単価小数桁</t>
    <phoneticPr fontId="3"/>
  </si>
  <si>
    <t>【仕入伝票在庫受払情報】
入荷内訳行番号～仕入明細按分消費税額</t>
    <phoneticPr fontId="3"/>
  </si>
  <si>
    <t>請求工程／工種コード</t>
  </si>
  <si>
    <t>債権工程／工種コード※</t>
    <phoneticPr fontId="3"/>
  </si>
  <si>
    <t>項目の新規追加
※債権工程／工種コードは、『債権奉行クラウド』の有無で、受入記号が異なります。</t>
    <phoneticPr fontId="3"/>
  </si>
  <si>
    <t>売上工程／工種コード</t>
  </si>
  <si>
    <t>控除工程／工種コード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</si>
  <si>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</si>
  <si>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</si>
  <si>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</si>
  <si>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</si>
  <si>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</si>
  <si>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</si>
  <si>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</si>
  <si>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</si>
  <si>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荷姿区分コード</t>
  </si>
  <si>
    <t>Ver200630　変更内容</t>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</si>
  <si>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</si>
  <si>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</si>
  <si>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</si>
  <si>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</si>
  <si>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</si>
  <si>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</si>
  <si>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</si>
  <si>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</si>
  <si>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債権区分</t>
    <phoneticPr fontId="3"/>
  </si>
  <si>
    <t>仕訳作成対象</t>
    <phoneticPr fontId="3"/>
  </si>
  <si>
    <t>Ver200331　変更内容</t>
    <phoneticPr fontId="3"/>
  </si>
  <si>
    <t>統一伝票価格表データ</t>
    <phoneticPr fontId="3"/>
  </si>
  <si>
    <t>受注伝票データ</t>
    <rPh sb="0" eb="2">
      <t>ジュチュウ</t>
    </rPh>
    <phoneticPr fontId="3"/>
  </si>
  <si>
    <t>受注種別</t>
    <phoneticPr fontId="3"/>
  </si>
  <si>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</si>
  <si>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</si>
  <si>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</si>
  <si>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計算式項目１小数桁～
　　計算式項目５小数桁</t>
    <rPh sb="0" eb="5">
      <t>ケイサンシキコウモク</t>
    </rPh>
    <rPh sb="6" eb="8">
      <t>ショウスウ</t>
    </rPh>
    <rPh sb="8" eb="9">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</si>
  <si>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</si>
  <si>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</si>
  <si>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単位原価小数桁</t>
    <rPh sb="4" eb="6">
      <t>ショウスウ</t>
    </rPh>
    <rPh sb="6" eb="7">
      <t>ケタ</t>
    </rPh>
    <phoneticPr fontId="3"/>
  </si>
  <si>
    <t>売単価小数桁</t>
    <rPh sb="0" eb="3">
      <t>バイタンカ</t>
    </rPh>
    <rPh sb="3" eb="5">
      <t>ショウスウ</t>
    </rPh>
    <rPh sb="5" eb="6">
      <t>ケタ</t>
    </rPh>
    <phoneticPr fontId="3"/>
  </si>
  <si>
    <t>計算式項目１小数桁～計算式項目５小数桁</t>
    <rPh sb="0" eb="5">
      <t>ケイサンシキコウモク</t>
    </rPh>
    <rPh sb="6" eb="8">
      <t>ショウスウ</t>
    </rPh>
    <rPh sb="8" eb="9">
      <t>ケタ</t>
    </rPh>
    <phoneticPr fontId="3"/>
  </si>
  <si>
    <t>出荷区分</t>
    <rPh sb="0" eb="2">
      <t>シュッカ</t>
    </rPh>
    <rPh sb="2" eb="4">
      <t>クブン</t>
    </rPh>
    <phoneticPr fontId="3"/>
  </si>
  <si>
    <t>リレー元伝票種類</t>
    <phoneticPr fontId="3"/>
  </si>
  <si>
    <t>リレー元日付</t>
    <phoneticPr fontId="3"/>
  </si>
  <si>
    <t>リレー元得意先コード</t>
    <phoneticPr fontId="3"/>
  </si>
  <si>
    <t>リレー元部門コード</t>
    <phoneticPr fontId="3"/>
  </si>
  <si>
    <t>リレー元明細行番号</t>
    <phoneticPr fontId="3"/>
  </si>
  <si>
    <t>リレー元出荷内訳行番号</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</si>
  <si>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</si>
  <si>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</si>
  <si>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</si>
  <si>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</si>
  <si>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</si>
  <si>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</si>
  <si>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</si>
  <si>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</si>
  <si>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</si>
  <si>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</si>
  <si>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</si>
  <si>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</si>
  <si>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</si>
  <si>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</si>
  <si>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</si>
  <si>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</si>
  <si>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</si>
  <si>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</si>
  <si>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</si>
  <si>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</si>
  <si>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</si>
  <si>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</si>
  <si>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Ver200129　変更内容</t>
    <phoneticPr fontId="3"/>
  </si>
  <si>
    <t>得意先データ</t>
    <rPh sb="0" eb="2">
      <t>トクイ</t>
    </rPh>
    <rPh sb="2" eb="3">
      <t>サキ</t>
    </rPh>
    <phoneticPr fontId="3"/>
  </si>
  <si>
    <t>売上主プロジェクトコード</t>
    <phoneticPr fontId="14"/>
  </si>
  <si>
    <t>債権主プロジェクトコード</t>
    <phoneticPr fontId="14"/>
  </si>
  <si>
    <t>入金プロジェクト指定コード</t>
    <rPh sb="0" eb="2">
      <t>ニュウキン</t>
    </rPh>
    <rPh sb="8" eb="10">
      <t>シテイ</t>
    </rPh>
    <phoneticPr fontId="14"/>
  </si>
  <si>
    <t>入金プロジェクトコード</t>
  </si>
  <si>
    <t>値引プロジェクト指定</t>
    <rPh sb="0" eb="2">
      <t>ネビキ</t>
    </rPh>
    <rPh sb="8" eb="10">
      <t>シテイ</t>
    </rPh>
    <phoneticPr fontId="12"/>
  </si>
  <si>
    <t>値引プロジェクトコード</t>
  </si>
  <si>
    <t>手数料プロジェクト指定</t>
    <rPh sb="0" eb="3">
      <t>テスウリョウ</t>
    </rPh>
    <rPh sb="9" eb="11">
      <t>シテイ</t>
    </rPh>
    <phoneticPr fontId="3"/>
  </si>
  <si>
    <t>手数料プロジェクト</t>
    <rPh sb="0" eb="3">
      <t>テスウリョウ</t>
    </rPh>
    <phoneticPr fontId="3"/>
  </si>
  <si>
    <t>プロジェクトコード</t>
    <phoneticPr fontId="3"/>
  </si>
  <si>
    <t>明細按分プロジェクトコード</t>
    <phoneticPr fontId="3"/>
  </si>
  <si>
    <t>証憑No.１～５</t>
    <phoneticPr fontId="3"/>
  </si>
  <si>
    <t>証憑ファイルパス１～５</t>
    <phoneticPr fontId="3"/>
  </si>
  <si>
    <t>債権プロジェクトコード</t>
    <rPh sb="0" eb="2">
      <t>サイケン</t>
    </rPh>
    <phoneticPr fontId="3"/>
  </si>
  <si>
    <t>入金プロジェクト１コード～
入金プロジェクト12コード</t>
    <phoneticPr fontId="3"/>
  </si>
  <si>
    <t>請求プロジェクトコード</t>
    <phoneticPr fontId="3"/>
  </si>
  <si>
    <t>債権プロジェクトコード※</t>
    <rPh sb="0" eb="2">
      <t>サイケン</t>
    </rPh>
    <phoneticPr fontId="3"/>
  </si>
  <si>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3"/>
  </si>
  <si>
    <t>売上プロジェクトコード</t>
    <rPh sb="0" eb="2">
      <t>ウリアゲ</t>
    </rPh>
    <phoneticPr fontId="3"/>
  </si>
  <si>
    <t>控除プロジェクトコード</t>
    <phoneticPr fontId="3"/>
  </si>
  <si>
    <t>入金プロジェクトコード</t>
    <phoneticPr fontId="3"/>
  </si>
  <si>
    <t>明細回収プロジェクトコード</t>
    <phoneticPr fontId="3"/>
  </si>
  <si>
    <t>請求プロジェクトコード</t>
    <rPh sb="0" eb="2">
      <t>セイキュウ</t>
    </rPh>
    <phoneticPr fontId="2"/>
  </si>
  <si>
    <t>債権プロジェクトコード※</t>
    <phoneticPr fontId="3"/>
  </si>
  <si>
    <t>項目の新規追加
※債権プロジェクトコードは、『債権奉行クラウド』の有無で、受入記号が異なります。</t>
    <phoneticPr fontId="3"/>
  </si>
  <si>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</si>
  <si>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</si>
  <si>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12"/>
  </si>
  <si>
    <t>Ver191226　変更内容</t>
    <phoneticPr fontId="3"/>
  </si>
  <si>
    <t>得意先コード</t>
    <rPh sb="0" eb="3">
      <t>トクイサキ</t>
    </rPh>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</si>
  <si>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</si>
  <si>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</si>
  <si>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</si>
  <si>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債権連携データ</t>
    <rPh sb="0" eb="2">
      <t>サイケン</t>
    </rPh>
    <rPh sb="2" eb="4">
      <t>レンケイ</t>
    </rPh>
    <phoneticPr fontId="3"/>
  </si>
  <si>
    <t>回収方法コード</t>
    <phoneticPr fontId="3"/>
  </si>
  <si>
    <t>項目の廃止</t>
    <rPh sb="0" eb="2">
      <t>コウモク</t>
    </rPh>
    <rPh sb="3" eb="5">
      <t>ハイシ</t>
    </rPh>
    <phoneticPr fontId="3"/>
  </si>
  <si>
    <t>回収予定日</t>
    <phoneticPr fontId="3"/>
  </si>
  <si>
    <t>回収予定額</t>
    <phoneticPr fontId="3"/>
  </si>
  <si>
    <t>入金伝票No.</t>
    <phoneticPr fontId="3"/>
  </si>
  <si>
    <t>入金部門コード</t>
    <phoneticPr fontId="3"/>
  </si>
  <si>
    <t>振込専用口座番号</t>
    <phoneticPr fontId="3"/>
  </si>
  <si>
    <t>振込依頼人名カナ</t>
    <phoneticPr fontId="3"/>
  </si>
  <si>
    <t>回収方法１コード　～　法人口座1コード</t>
    <phoneticPr fontId="3"/>
  </si>
  <si>
    <t>回収方法２コード　～　法人口座２コード</t>
    <phoneticPr fontId="3"/>
  </si>
  <si>
    <t>回収方法３コード　～　法人口座３コード</t>
    <phoneticPr fontId="3"/>
  </si>
  <si>
    <t>回収方法４コード　～　法人口座４コード</t>
    <phoneticPr fontId="3"/>
  </si>
  <si>
    <t>回収方法５コード　～　法人口座５コード</t>
    <phoneticPr fontId="3"/>
  </si>
  <si>
    <t>回収方法６コード　～　法人口座６コード</t>
    <phoneticPr fontId="3"/>
  </si>
  <si>
    <t>回収方法７コード　～　法人口座７コード</t>
    <phoneticPr fontId="3"/>
  </si>
  <si>
    <t>回収方法８コード　～　法人口座８コード</t>
    <phoneticPr fontId="3"/>
  </si>
  <si>
    <t>回収方法９コード　～　法人口座９コード</t>
    <phoneticPr fontId="3"/>
  </si>
  <si>
    <t>回収方法10コード   ～   法人口座10コード</t>
    <phoneticPr fontId="3"/>
  </si>
  <si>
    <t>回収方法11コード   ～   法人口座11コード</t>
    <phoneticPr fontId="3"/>
  </si>
  <si>
    <t>回収方法12コード   ～   法人口座12コード</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</si>
  <si>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</si>
  <si>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</si>
  <si>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</si>
  <si>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</si>
  <si>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</si>
  <si>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</si>
  <si>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</si>
  <si>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</si>
  <si>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</si>
  <si>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</si>
  <si>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</si>
  <si>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</si>
  <si>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</si>
  <si>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</si>
  <si>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</si>
  <si>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債権部門コード</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</si>
  <si>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</si>
  <si>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</si>
  <si>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</si>
  <si>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</si>
  <si>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</si>
  <si>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</si>
  <si>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Ver190419　変更内容</t>
    <phoneticPr fontId="3"/>
  </si>
  <si>
    <t>日付の形式</t>
    <phoneticPr fontId="3"/>
  </si>
  <si>
    <t>新元号「令和」の例を追加しました</t>
    <phoneticPr fontId="3"/>
  </si>
  <si>
    <t>販売管理科目データ</t>
    <phoneticPr fontId="3"/>
  </si>
  <si>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</si>
  <si>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</si>
  <si>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</si>
  <si>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</si>
  <si>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</si>
  <si>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</si>
  <si>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</si>
  <si>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</si>
  <si>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3"/>
  </si>
  <si>
    <t>法人口座データ</t>
    <phoneticPr fontId="3"/>
  </si>
  <si>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</si>
  <si>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</si>
  <si>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</si>
  <si>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</si>
  <si>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</si>
  <si>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</si>
  <si>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</si>
  <si>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</si>
  <si>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</si>
  <si>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3"/>
  </si>
  <si>
    <t>回収条件2-基準額～
回収条件2-回収サイト３-分割割当値</t>
    <phoneticPr fontId="3"/>
  </si>
  <si>
    <t>回収条件3-基準額～
回収条件3-回収サイト３-分割割当値</t>
    <phoneticPr fontId="3"/>
  </si>
  <si>
    <t>明細按分任意項目コード</t>
    <phoneticPr fontId="3"/>
  </si>
  <si>
    <t>債権区分</t>
  </si>
  <si>
    <t>任意項目コード</t>
  </si>
  <si>
    <t>任意項目名</t>
  </si>
  <si>
    <t>債権部門コード</t>
  </si>
  <si>
    <t>債権摘要</t>
    <phoneticPr fontId="3"/>
  </si>
  <si>
    <t>控除部門コード</t>
    <phoneticPr fontId="3"/>
  </si>
  <si>
    <t>控除摘要</t>
  </si>
  <si>
    <t>明細消費税率種別</t>
  </si>
  <si>
    <t>明細消費税率</t>
  </si>
  <si>
    <t>明細申告書計算区分コード</t>
  </si>
  <si>
    <t>明細消費税自動計算</t>
  </si>
  <si>
    <t>明細消費税端数処理</t>
  </si>
  <si>
    <t>明細事業区分コード</t>
  </si>
  <si>
    <t>明細消費税</t>
  </si>
  <si>
    <t>控除事業区分コード</t>
  </si>
  <si>
    <t>債権摘要</t>
  </si>
  <si>
    <t>Ver190410　変更内容</t>
    <phoneticPr fontId="3"/>
  </si>
  <si>
    <t>担当 － 部署</t>
    <phoneticPr fontId="3"/>
  </si>
  <si>
    <t>項目の名称変更
（「担当 － 部署」から「ご担当 － 部署」へ変更）</t>
    <phoneticPr fontId="3"/>
  </si>
  <si>
    <t>担当 － 電話番号</t>
    <phoneticPr fontId="3"/>
  </si>
  <si>
    <t>項目の名称変更
（「担当 － 電話番号」から「ご担当 － 電話番号」へ変更）</t>
    <phoneticPr fontId="3"/>
  </si>
  <si>
    <t>担当 － ＦＡＸ番号</t>
    <phoneticPr fontId="3"/>
  </si>
  <si>
    <t>項目の名称変更
（「担当 － ＦＡＸ番号」から「ご担当 － ＦＡＸ番号」へ変更）</t>
    <phoneticPr fontId="3"/>
  </si>
  <si>
    <t>担当 － 役職</t>
    <phoneticPr fontId="3"/>
  </si>
  <si>
    <t>項目の名称変更
（「担当 － 役職」から「ご担当 － 役職」へ変更）</t>
    <phoneticPr fontId="3"/>
  </si>
  <si>
    <t>担当 － 担当者名</t>
    <phoneticPr fontId="3"/>
  </si>
  <si>
    <t>項目の名称変更
（「担当 － 担当者名」から「ご担当 － 担当者名」へ変更）</t>
    <phoneticPr fontId="3"/>
  </si>
  <si>
    <t>担当 － 携帯番号</t>
    <phoneticPr fontId="3"/>
  </si>
  <si>
    <t>項目の名称変更
（「担当 － 携帯番号」から「ご担当 － 携帯番号」へ変更）</t>
    <phoneticPr fontId="3"/>
  </si>
  <si>
    <t>担当 － Ｅ－Ｍａｉｌ</t>
    <phoneticPr fontId="3"/>
  </si>
  <si>
    <t>項目の名称変更
（「担当 － Ｅ－Ｍａｉｌ」から「ご担当 － Ｅ－Ｍａｉｌ」へ変更）</t>
    <phoneticPr fontId="3"/>
  </si>
  <si>
    <t>販売管理</t>
    <phoneticPr fontId="3"/>
  </si>
  <si>
    <t>計算式項目１～５</t>
    <phoneticPr fontId="3"/>
  </si>
  <si>
    <t>債権伝票No.</t>
    <rPh sb="0" eb="2">
      <t>サイケン</t>
    </rPh>
    <rPh sb="2" eb="4">
      <t>デンピョウ</t>
    </rPh>
    <phoneticPr fontId="3"/>
  </si>
  <si>
    <t>入金伝票No.</t>
    <rPh sb="0" eb="2">
      <t>ニュウキン</t>
    </rPh>
    <phoneticPr fontId="3"/>
  </si>
  <si>
    <t>Ver190110　変更内容</t>
    <phoneticPr fontId="3"/>
  </si>
  <si>
    <t>販売管理科目データ</t>
    <rPh sb="0" eb="2">
      <t>ハンバイ</t>
    </rPh>
    <rPh sb="2" eb="4">
      <t>カンリ</t>
    </rPh>
    <rPh sb="4" eb="6">
      <t>カモク</t>
    </rPh>
    <phoneticPr fontId="3"/>
  </si>
  <si>
    <t>税率種別</t>
    <phoneticPr fontId="3"/>
  </si>
  <si>
    <t>項目の名称変更
（「税率種別」から「消費税率種別」へ変更）</t>
    <rPh sb="10" eb="12">
      <t>ゼイリツ</t>
    </rPh>
    <rPh sb="26" eb="28">
      <t>ヘンコウ</t>
    </rPh>
    <phoneticPr fontId="3"/>
  </si>
  <si>
    <t>事業区分コード</t>
    <phoneticPr fontId="3"/>
  </si>
  <si>
    <t>販売管理補助科目データ</t>
    <phoneticPr fontId="3"/>
  </si>
  <si>
    <t>科目と同じ設定</t>
    <phoneticPr fontId="3"/>
  </si>
  <si>
    <t>項目の名称変更
（「科目と同じ設定」から「科目と同じ設定にする」へ変更）</t>
    <phoneticPr fontId="3"/>
  </si>
  <si>
    <t>販売取引データ</t>
    <rPh sb="0" eb="2">
      <t>ハンバイ</t>
    </rPh>
    <rPh sb="2" eb="4">
      <t>トリヒキ</t>
    </rPh>
    <phoneticPr fontId="3"/>
  </si>
  <si>
    <t>売上科目と同じ設定</t>
    <phoneticPr fontId="3"/>
  </si>
  <si>
    <t>項目の名称変更
（「科目と同じ設定」から「売上科目と同じ設定にする」へ変更）</t>
    <phoneticPr fontId="3"/>
  </si>
  <si>
    <t>主部門コード</t>
    <phoneticPr fontId="3"/>
  </si>
  <si>
    <t>項目の名称変更
（「主部門コード」から「部門コード」へ変更）</t>
    <phoneticPr fontId="3"/>
  </si>
  <si>
    <t>担当者氏名</t>
    <rPh sb="0" eb="3">
      <t>タントウシャ</t>
    </rPh>
    <rPh sb="3" eb="5">
      <t>シメイ</t>
    </rPh>
    <phoneticPr fontId="3"/>
  </si>
  <si>
    <t>項目の名称変更
（「担当者氏名」から「担当者名」へ変更）</t>
    <phoneticPr fontId="3"/>
  </si>
  <si>
    <t>直送先データ</t>
    <rPh sb="0" eb="2">
      <t>チョクソウ</t>
    </rPh>
    <rPh sb="2" eb="3">
      <t>サキ</t>
    </rPh>
    <phoneticPr fontId="3"/>
  </si>
  <si>
    <t>部署名</t>
    <phoneticPr fontId="3"/>
  </si>
  <si>
    <t>項目の名称変更
（「部署名」から「担当 － 部署」へ変更）</t>
    <phoneticPr fontId="3"/>
  </si>
  <si>
    <t>担当者電話番号</t>
    <phoneticPr fontId="3"/>
  </si>
  <si>
    <t>項目の名称変更
（「担当者電話番号」から「担当 － 電話番号」へ変更）</t>
    <phoneticPr fontId="3"/>
  </si>
  <si>
    <t>担当者ＦＡＸ番号</t>
    <phoneticPr fontId="3"/>
  </si>
  <si>
    <t>項目の名称変更
（「担当者ＦＡＸ番号」から「担当 － ＦＡＸ番号」へ変更）</t>
    <phoneticPr fontId="3"/>
  </si>
  <si>
    <t>役職名</t>
    <phoneticPr fontId="3"/>
  </si>
  <si>
    <t>項目の名称変更
（「役職名」から「担当 － 役職」へ変更）</t>
    <phoneticPr fontId="3"/>
  </si>
  <si>
    <t>担当者氏名</t>
    <phoneticPr fontId="3"/>
  </si>
  <si>
    <t>項目の名称変更
（「担当者氏名」から「担当 － 担当者名」へ変更）</t>
    <phoneticPr fontId="3"/>
  </si>
  <si>
    <t>携帯番号</t>
    <phoneticPr fontId="3"/>
  </si>
  <si>
    <t>項目の名称変更
（「携帯番号」から「担当 － 携帯番号」へ変更）</t>
    <phoneticPr fontId="3"/>
  </si>
  <si>
    <t>Ｅ－Ｍａｉｌ</t>
    <phoneticPr fontId="3"/>
  </si>
  <si>
    <t>項目の名称変更
（「Ｅ－Ｍａｉｌ」から「担当 － Ｅ－Ｍａｉｌ」へ変更）</t>
    <phoneticPr fontId="3"/>
  </si>
  <si>
    <t>主販売取引と同じ設定</t>
    <phoneticPr fontId="3"/>
  </si>
  <si>
    <t>項目の名称変更
（「主販売取引と同じ設定」から「主販売取引と同じ設定にする」へ変更）</t>
    <phoneticPr fontId="3"/>
  </si>
  <si>
    <t>販売税率種別</t>
    <phoneticPr fontId="3"/>
  </si>
  <si>
    <t>項目の名称変更
（「販売税率種別」から「販売消費税率種別」へ変更）</t>
    <phoneticPr fontId="3"/>
  </si>
  <si>
    <t>標準価格（税込）8.0%</t>
    <phoneticPr fontId="3"/>
  </si>
  <si>
    <t>項目の名称変更
（「標準価格（税込）8.0%」から「標準価格（税込）8%」へ変更）</t>
    <phoneticPr fontId="3"/>
  </si>
  <si>
    <t>標準価格（税込）8.0%軽</t>
    <phoneticPr fontId="3"/>
  </si>
  <si>
    <t>項目の名称変更
（「標準価格（税込）8.0%軽」から「標準価格（税込）8%軽」へ変更）</t>
    <phoneticPr fontId="3"/>
  </si>
  <si>
    <t>標準価格（税込）10.0%</t>
    <phoneticPr fontId="3"/>
  </si>
  <si>
    <t>項目の名称変更
（「標準価格（税込）10.0%」から「標準価格（税込）10%」へ変更）</t>
    <phoneticPr fontId="3"/>
  </si>
  <si>
    <t>売価No.１～10（税込）8.0%</t>
    <phoneticPr fontId="3"/>
  </si>
  <si>
    <t>項目の名称変更
（「売価No.１～10（税込）8.0%」から「売価No.１～10（税込）8%」へ変更）</t>
    <phoneticPr fontId="3"/>
  </si>
  <si>
    <t>売価No.１～10（税込）8.0%軽</t>
    <phoneticPr fontId="3"/>
  </si>
  <si>
    <t>項目の名称変更
（「売価No.１～10（税込）8.0%軽」から「売価No.１～10（税込）8%軽」へ変更）</t>
    <rPh sb="47" eb="48">
      <t>ケイ</t>
    </rPh>
    <phoneticPr fontId="3"/>
  </si>
  <si>
    <t>売価No.１～10（税込）10.0%</t>
    <phoneticPr fontId="3"/>
  </si>
  <si>
    <t>項目の名称変更
（「売価No.１～10（税込）10.0%」から「売価No.１～10（税込）10%」へ変更）</t>
    <phoneticPr fontId="3"/>
  </si>
  <si>
    <t>受注伝票データ
売上伝票データ</t>
    <rPh sb="0" eb="2">
      <t>ジュチュウ</t>
    </rPh>
    <rPh sb="2" eb="4">
      <t>デンピョウ</t>
    </rPh>
    <rPh sb="8" eb="10">
      <t>ウリアゲ</t>
    </rPh>
    <rPh sb="10" eb="12">
      <t>デンピョウ</t>
    </rPh>
    <phoneticPr fontId="3"/>
  </si>
  <si>
    <t>送付先担当者氏名</t>
    <phoneticPr fontId="3"/>
  </si>
  <si>
    <t>項目の名称変更
（「送付先担当者氏名」から「送付先担当者名」へ変更）</t>
    <phoneticPr fontId="3"/>
  </si>
  <si>
    <t>項目の名称変更
（「税率種別」から「消費税率種別」へ変更）</t>
    <rPh sb="18" eb="20">
      <t>ショウヒ</t>
    </rPh>
    <phoneticPr fontId="3"/>
  </si>
  <si>
    <t>税率</t>
    <phoneticPr fontId="3"/>
  </si>
  <si>
    <t>項目の名称変更
（「税率」から「消費税率」へ変更）
桁数変更
（「５桁」から「２桁」へ変更）</t>
    <phoneticPr fontId="3"/>
  </si>
  <si>
    <t>明細按分税率種別</t>
    <phoneticPr fontId="3"/>
  </si>
  <si>
    <t>項目の名称変更
（「明細按分税率種別」から「明細按分消費税率種別」へ変更）</t>
    <phoneticPr fontId="3"/>
  </si>
  <si>
    <t>明細按分税率</t>
    <phoneticPr fontId="3"/>
  </si>
  <si>
    <t>項目の名称変更
（「明細按分税率」から「明細按分消費税率」へ変更）
桁数変更
（「５桁」から「２桁」へ変更）</t>
    <phoneticPr fontId="3"/>
  </si>
  <si>
    <t>売上税率種別</t>
    <phoneticPr fontId="3"/>
  </si>
  <si>
    <t>項目の名称変更
（「売上税率種別」から「売上消費税率種別」へ変更）</t>
    <rPh sb="10" eb="12">
      <t>ウリアゲ</t>
    </rPh>
    <phoneticPr fontId="3"/>
  </si>
  <si>
    <t>売上税率</t>
    <phoneticPr fontId="3"/>
  </si>
  <si>
    <t>項目の名称変更
（「売上税率」から「売上消費税率」へ変更）
桁数変更
（「５桁」から「２桁」へ変更）</t>
    <phoneticPr fontId="3"/>
  </si>
  <si>
    <t>控除税率種別</t>
    <phoneticPr fontId="3"/>
  </si>
  <si>
    <t>項目の名称変更
（「控除税率種別」から「控除消費税率種別」へ変更）</t>
    <phoneticPr fontId="3"/>
  </si>
  <si>
    <t>控除税率</t>
    <phoneticPr fontId="3"/>
  </si>
  <si>
    <t>項目の名称変更
（「控除税率」から「控除消費税率」へ変更）
桁数変更
（「５桁」から「２桁」へ変更）</t>
    <phoneticPr fontId="3"/>
  </si>
  <si>
    <t>売上事業区分コード</t>
  </si>
  <si>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</si>
  <si>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</si>
  <si>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</si>
  <si>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0"/>
  </si>
  <si>
    <t>【ヘッダー】</t>
  </si>
  <si>
    <t>４～10</t>
  </si>
  <si>
    <t>英数カナ</t>
  </si>
  <si>
    <t>必須</t>
  </si>
  <si>
    <t>60</t>
  </si>
  <si>
    <t>文字</t>
  </si>
  <si>
    <t>【基本】</t>
  </si>
  <si>
    <t>１</t>
  </si>
  <si>
    <t>数字</t>
    <rPh sb="0" eb="2">
      <t>スウジ</t>
    </rPh>
    <phoneticPr fontId="1"/>
  </si>
  <si>
    <t>３～10</t>
  </si>
  <si>
    <t>桁数は、設定（メインメニュー右上にある[設定]アイコンから[運用設定]メニューの[基本]ページ）によって異なります。</t>
  </si>
  <si>
    <t>英数カナ</t>
    <rPh sb="0" eb="2">
      <t>エイスウ</t>
    </rPh>
    <phoneticPr fontId="35"/>
  </si>
  <si>
    <t>40</t>
  </si>
  <si>
    <t>文字</t>
    <rPh sb="0" eb="2">
      <t>モジ</t>
    </rPh>
    <phoneticPr fontId="35"/>
  </si>
  <si>
    <t>1</t>
  </si>
  <si>
    <t>４</t>
  </si>
  <si>
    <t>10</t>
  </si>
  <si>
    <t>英数カナ</t>
    <rPh sb="0" eb="2">
      <t>エイスウ</t>
    </rPh>
    <phoneticPr fontId="4"/>
  </si>
  <si>
    <t>0：しない　1：する
新規データとして空白データを受け入れた場合は、「0：しない」が設定されます。</t>
  </si>
  <si>
    <t>メモ</t>
  </si>
  <si>
    <t>30</t>
  </si>
  <si>
    <t>このデータは、『Sシステム』をお使いの場合に受け入れできます。</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</si>
  <si>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</si>
  <si>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16"/>
  </si>
  <si>
    <t>SD3010001</t>
  </si>
  <si>
    <t>１～40</t>
  </si>
  <si>
    <t>英数カナ</t>
    <rPh sb="0" eb="2">
      <t>エイスウ</t>
    </rPh>
    <phoneticPr fontId="16"/>
  </si>
  <si>
    <t>必須</t>
    <rPh sb="0" eb="2">
      <t>ヒッス</t>
    </rPh>
    <phoneticPr fontId="16"/>
  </si>
  <si>
    <t>桁数は、設定（メインメニュー右上にある[設定]アイコンから[運用設定]メニューの[商品管理]ページ）によって異なります。</t>
  </si>
  <si>
    <t>商品名</t>
    <rPh sb="0" eb="3">
      <t>ショウヒンメイ</t>
    </rPh>
    <phoneticPr fontId="16"/>
  </si>
  <si>
    <t>SD3010002</t>
  </si>
  <si>
    <t>文字</t>
    <rPh sb="0" eb="2">
      <t>モジ</t>
    </rPh>
    <phoneticPr fontId="16"/>
  </si>
  <si>
    <t>種別</t>
    <rPh sb="0" eb="2">
      <t>シュベツ</t>
    </rPh>
    <phoneticPr fontId="16"/>
  </si>
  <si>
    <t>SD3010003</t>
  </si>
  <si>
    <t>数字</t>
    <rPh sb="0" eb="2">
      <t>スウジ</t>
    </rPh>
    <phoneticPr fontId="16"/>
  </si>
  <si>
    <t>0：有形　1：無形</t>
    <rPh sb="2" eb="4">
      <t>ユウケイ</t>
    </rPh>
    <rPh sb="7" eb="9">
      <t>ムケイ</t>
    </rPh>
    <phoneticPr fontId="16"/>
  </si>
  <si>
    <t>数字</t>
    <rPh sb="0" eb="2">
      <t>スウジ</t>
    </rPh>
    <phoneticPr fontId="0"/>
  </si>
  <si>
    <t>文字</t>
    <rPh sb="0" eb="2">
      <t>モジ</t>
    </rPh>
    <phoneticPr fontId="0"/>
  </si>
  <si>
    <t>インデックス</t>
  </si>
  <si>
    <t>SD3010101</t>
  </si>
  <si>
    <t>数量入力</t>
    <rPh sb="0" eb="2">
      <t>スウリョウ</t>
    </rPh>
    <rPh sb="2" eb="4">
      <t>ニュウリョク</t>
    </rPh>
    <phoneticPr fontId="16"/>
  </si>
  <si>
    <t>SD3010102</t>
  </si>
  <si>
    <t>0：しない　1：する
この項目は、「種別」が「1：無形」の場合に受け入れできます。</t>
  </si>
  <si>
    <t>単位</t>
    <rPh sb="0" eb="2">
      <t>タンイ</t>
    </rPh>
    <phoneticPr fontId="16"/>
  </si>
  <si>
    <t>SD3010103</t>
  </si>
  <si>
    <t>6</t>
  </si>
  <si>
    <t>入数小数</t>
    <rPh sb="0" eb="2">
      <t>イリスウ</t>
    </rPh>
    <rPh sb="2" eb="4">
      <t>ショウスウ</t>
    </rPh>
    <phoneticPr fontId="16"/>
  </si>
  <si>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</si>
  <si>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35"/>
  </si>
  <si>
    <t>入数２小数</t>
    <rPh sb="0" eb="2">
      <t>イリスウ</t>
    </rPh>
    <rPh sb="3" eb="5">
      <t>ショウスウ</t>
    </rPh>
    <phoneticPr fontId="16"/>
  </si>
  <si>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</si>
  <si>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35"/>
  </si>
  <si>
    <t>箱数小数</t>
    <rPh sb="0" eb="2">
      <t>ハコスウ</t>
    </rPh>
    <rPh sb="2" eb="4">
      <t>ショウスウ</t>
    </rPh>
    <phoneticPr fontId="16"/>
  </si>
  <si>
    <t>SD3010106</t>
  </si>
  <si>
    <t>０～４
この項目は、「種別」が「1：無形」以外の場合に受け入れできます。</t>
    <rPh sb="21" eb="23">
      <t>イガイ</t>
    </rPh>
    <rPh sb="24" eb="26">
      <t>バアイ</t>
    </rPh>
    <rPh sb="27" eb="28">
      <t>ウ</t>
    </rPh>
    <rPh sb="29" eb="30">
      <t>イ</t>
    </rPh>
    <phoneticPr fontId="35"/>
  </si>
  <si>
    <t>入数</t>
    <rPh sb="0" eb="2">
      <t>イリスウ</t>
    </rPh>
    <phoneticPr fontId="16"/>
  </si>
  <si>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</si>
  <si>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</si>
  <si>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</si>
  <si>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6"/>
  </si>
  <si>
    <t>入数２</t>
    <rPh sb="0" eb="2">
      <t>イリスウ</t>
    </rPh>
    <phoneticPr fontId="16"/>
  </si>
  <si>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</si>
  <si>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6"/>
  </si>
  <si>
    <t>数量小数</t>
    <rPh sb="0" eb="2">
      <t>スウリョウ</t>
    </rPh>
    <rPh sb="2" eb="4">
      <t>ショウスウ</t>
    </rPh>
    <phoneticPr fontId="16"/>
  </si>
  <si>
    <t>SD3010109</t>
  </si>
  <si>
    <t>０～４</t>
  </si>
  <si>
    <t>単価小数桁</t>
    <rPh sb="0" eb="2">
      <t>タンカ</t>
    </rPh>
    <rPh sb="2" eb="4">
      <t>ショウスウ</t>
    </rPh>
    <rPh sb="4" eb="5">
      <t>ケタ</t>
    </rPh>
    <phoneticPr fontId="16"/>
  </si>
  <si>
    <t>SD3080008</t>
  </si>
  <si>
    <t>０～４</t>
    <phoneticPr fontId="3"/>
  </si>
  <si>
    <t>商品名２</t>
    <rPh sb="0" eb="3">
      <t>ショウヒンメイ</t>
    </rPh>
    <phoneticPr fontId="16"/>
  </si>
  <si>
    <t>SD3010110</t>
  </si>
  <si>
    <t>この項目は、商品名２（メインメニュー右上にある[設定]アイコンから[運用設定]メニューの[商品管理]ページで設定）が「使用する」の場合に受け入れできます。</t>
    <rPh sb="8" eb="9">
      <t>メイ</t>
    </rPh>
    <phoneticPr fontId="35"/>
  </si>
  <si>
    <t>商品名３</t>
    <rPh sb="0" eb="3">
      <t>ショウヒンメイ</t>
    </rPh>
    <phoneticPr fontId="16"/>
  </si>
  <si>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</si>
  <si>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</si>
  <si>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16"/>
  </si>
  <si>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</si>
  <si>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35"/>
  </si>
  <si>
    <t>商品コード３</t>
    <rPh sb="0" eb="2">
      <t>ショウヒン</t>
    </rPh>
    <phoneticPr fontId="16"/>
  </si>
  <si>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</si>
  <si>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</si>
  <si>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35"/>
  </si>
  <si>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</si>
  <si>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35"/>
  </si>
  <si>
    <t>SD3120002</t>
  </si>
  <si>
    <t>この項目は、以下のいずれかの場合に受け入れできます。
　・『債権奉行クラウド』をご利用
　・『蔵奉行クラウド』と『債務奉行クラウド』をご利用
　・『債務奉行クラウド』の『Sシステム』をご利用
桁数は、『債権奉行クラウド』または『債務奉行クラウド』の設定（メインメニュー右上にある[設定]アイコンから[運用設定]メニューの[基本]ページ）によって異なります。</t>
    <phoneticPr fontId="3"/>
  </si>
  <si>
    <t>メモ１</t>
  </si>
  <si>
    <t>SD3010114</t>
  </si>
  <si>
    <t>メモ２</t>
  </si>
  <si>
    <t>SD3010115</t>
  </si>
  <si>
    <t>メモ３</t>
  </si>
  <si>
    <t>SD3010116</t>
  </si>
  <si>
    <t>【区分】</t>
    <rPh sb="1" eb="3">
      <t>クブン</t>
    </rPh>
    <phoneticPr fontId="16"/>
  </si>
  <si>
    <t>用途－販売品</t>
    <rPh sb="0" eb="2">
      <t>ヨウト</t>
    </rPh>
    <rPh sb="3" eb="5">
      <t>ハンバイ</t>
    </rPh>
    <rPh sb="5" eb="6">
      <t>ヒン</t>
    </rPh>
    <phoneticPr fontId="35"/>
  </si>
  <si>
    <t>SD3010211</t>
  </si>
  <si>
    <t>0：しない　1：する
新規データとして空白データを受け入れた場合は、「１：しない」が設定されます。</t>
  </si>
  <si>
    <t>用途－購入品</t>
    <rPh sb="3" eb="6">
      <t>コウニュウヒン</t>
    </rPh>
    <phoneticPr fontId="35"/>
  </si>
  <si>
    <t>SD3010212</t>
  </si>
  <si>
    <t>用途－構成品</t>
    <rPh sb="3" eb="5">
      <t>コウセイ</t>
    </rPh>
    <rPh sb="5" eb="6">
      <t>ヒン</t>
    </rPh>
    <phoneticPr fontId="35"/>
  </si>
  <si>
    <t>SD3010213</t>
  </si>
  <si>
    <t>0：しない　1：する
この項目は、『蔵奉行クラウド』の『Sシステム』をご利用の場合に受け入れできます。
新規データとして空白データを受け入れた場合は、「１：しない」が設定されます。</t>
    <rPh sb="13" eb="15">
      <t>コウモク</t>
    </rPh>
    <rPh sb="18" eb="19">
      <t>クラ</t>
    </rPh>
    <rPh sb="19" eb="21">
      <t>ブギョウ</t>
    </rPh>
    <rPh sb="36" eb="38">
      <t>リヨウ</t>
    </rPh>
    <rPh sb="39" eb="41">
      <t>バアイ</t>
    </rPh>
    <rPh sb="42" eb="43">
      <t>ウ</t>
    </rPh>
    <rPh sb="44" eb="45">
      <t>イ</t>
    </rPh>
    <phoneticPr fontId="3"/>
  </si>
  <si>
    <t>商品区分１コード</t>
    <rPh sb="0" eb="2">
      <t>ショウヒン</t>
    </rPh>
    <rPh sb="2" eb="4">
      <t>クブン</t>
    </rPh>
    <phoneticPr fontId="16"/>
  </si>
  <si>
    <t>SD3010201</t>
  </si>
  <si>
    <t>商品区分２コード</t>
    <rPh sb="0" eb="2">
      <t>ショウヒン</t>
    </rPh>
    <rPh sb="2" eb="4">
      <t>クブン</t>
    </rPh>
    <phoneticPr fontId="16"/>
  </si>
  <si>
    <t>SD3010202</t>
  </si>
  <si>
    <t>商品区分３コード</t>
    <rPh sb="0" eb="2">
      <t>ショウヒン</t>
    </rPh>
    <rPh sb="2" eb="4">
      <t>クブン</t>
    </rPh>
    <phoneticPr fontId="16"/>
  </si>
  <si>
    <t>SD3010203</t>
  </si>
  <si>
    <t>商品区分４コード</t>
    <rPh sb="0" eb="2">
      <t>ショウヒン</t>
    </rPh>
    <rPh sb="2" eb="4">
      <t>クブン</t>
    </rPh>
    <phoneticPr fontId="16"/>
  </si>
  <si>
    <t>SD3010204</t>
  </si>
  <si>
    <t>商品区分５コード</t>
    <rPh sb="0" eb="2">
      <t>ショウヒン</t>
    </rPh>
    <rPh sb="2" eb="4">
      <t>クブン</t>
    </rPh>
    <phoneticPr fontId="16"/>
  </si>
  <si>
    <t>SD3010205</t>
  </si>
  <si>
    <t>[商品区分]メニューで登録されている商品区分１コードを設定します。
桁数は、設定（メインメニュー右上にある[設定]アイコンから[運用設定]メニューの[商品管理]ページ）によって異なります。</t>
  </si>
  <si>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</si>
  <si>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</si>
  <si>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</si>
  <si>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</si>
  <si>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【荷姿】</t>
    <rPh sb="1" eb="3">
      <t>ニスガタ</t>
    </rPh>
    <phoneticPr fontId="35"/>
  </si>
  <si>
    <t>　この項目は、『Sシステム』をお使いの場合に受け入れできます。</t>
    <rPh sb="16" eb="17">
      <t>ツカ</t>
    </rPh>
    <phoneticPr fontId="16"/>
  </si>
  <si>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</si>
  <si>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</si>
  <si>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</si>
  <si>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1"/>
  </si>
  <si>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</si>
  <si>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</si>
  <si>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</si>
  <si>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1"/>
  </si>
  <si>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</si>
  <si>
    <t>主仕入荷姿区分コード</t>
    <rPh sb="0" eb="1">
      <t>シュ</t>
    </rPh>
    <rPh sb="1" eb="3">
      <t>シイレ</t>
    </rPh>
    <rPh sb="3" eb="5">
      <t>ニスガタ</t>
    </rPh>
    <rPh sb="5" eb="7">
      <t>クブン</t>
    </rPh>
    <phoneticPr fontId="16"/>
  </si>
  <si>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phoneticPr fontId="3"/>
  </si>
  <si>
    <t>【販売】</t>
    <rPh sb="1" eb="3">
      <t>ハンバイ</t>
    </rPh>
    <phoneticPr fontId="16"/>
  </si>
  <si>
    <t>主販売取引コード</t>
    <rPh sb="0" eb="1">
      <t>シュ</t>
    </rPh>
    <rPh sb="1" eb="3">
      <t>ハンバイ</t>
    </rPh>
    <rPh sb="3" eb="5">
      <t>トリヒキ</t>
    </rPh>
    <phoneticPr fontId="16"/>
  </si>
  <si>
    <t>SD3010302</t>
  </si>
  <si>
    <t>主販売取引コードー返品</t>
    <rPh sb="0" eb="1">
      <t>シュ</t>
    </rPh>
    <rPh sb="1" eb="3">
      <t>ハンバイ</t>
    </rPh>
    <rPh sb="3" eb="5">
      <t>トリヒキ</t>
    </rPh>
    <phoneticPr fontId="16"/>
  </si>
  <si>
    <t>SD3010303</t>
  </si>
  <si>
    <t>主販売取引コードー値引</t>
    <rPh sb="0" eb="1">
      <t>シュ</t>
    </rPh>
    <rPh sb="1" eb="3">
      <t>ハンバイ</t>
    </rPh>
    <rPh sb="3" eb="5">
      <t>トリヒキ</t>
    </rPh>
    <rPh sb="9" eb="11">
      <t>ネビ</t>
    </rPh>
    <phoneticPr fontId="16"/>
  </si>
  <si>
    <t>SD3010304</t>
  </si>
  <si>
    <t>販売取引－補助科目優先コード指定</t>
  </si>
  <si>
    <t>0：使用しない　1：使用する</t>
    <rPh sb="2" eb="4">
      <t>シヨウ</t>
    </rPh>
    <rPh sb="10" eb="12">
      <t>シヨウ</t>
    </rPh>
    <phoneticPr fontId="16"/>
  </si>
  <si>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</si>
  <si>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35"/>
  </si>
  <si>
    <t>債権連携内容</t>
  </si>
  <si>
    <t>SD3120003</t>
  </si>
  <si>
    <t>100</t>
  </si>
  <si>
    <t>主販売取引と同じ設定にする</t>
    <rPh sb="0" eb="1">
      <t>シュ</t>
    </rPh>
    <rPh sb="1" eb="3">
      <t>ハンバイ</t>
    </rPh>
    <rPh sb="3" eb="5">
      <t>トリヒキ</t>
    </rPh>
    <rPh sb="6" eb="7">
      <t>オナ</t>
    </rPh>
    <rPh sb="8" eb="10">
      <t>セッテイ</t>
    </rPh>
    <phoneticPr fontId="16"/>
  </si>
  <si>
    <t>SD3010305</t>
  </si>
  <si>
    <t>0：しない　1：する</t>
  </si>
  <si>
    <t>販売課税区分</t>
    <rPh sb="0" eb="2">
      <t>ハンバイ</t>
    </rPh>
    <rPh sb="2" eb="4">
      <t>カゼイ</t>
    </rPh>
    <rPh sb="4" eb="6">
      <t>クブン</t>
    </rPh>
    <phoneticPr fontId="16"/>
  </si>
  <si>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</si>
  <si>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</si>
  <si>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16"/>
  </si>
  <si>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</si>
  <si>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</si>
  <si>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6"/>
  </si>
  <si>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</si>
  <si>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</si>
  <si>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</si>
  <si>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</si>
  <si>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</si>
  <si>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売上計上基準</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</si>
  <si>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</si>
  <si>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</si>
  <si>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7"/>
  </si>
  <si>
    <t>出荷予定日</t>
    <rPh sb="0" eb="5">
      <t>シュッカヨテイビ</t>
    </rPh>
    <phoneticPr fontId="16"/>
  </si>
  <si>
    <t>SD3010309</t>
  </si>
  <si>
    <t>0：当日  1～99：日後</t>
    <rPh sb="2" eb="4">
      <t>トウジツ</t>
    </rPh>
    <rPh sb="11" eb="12">
      <t>ニチ</t>
    </rPh>
    <rPh sb="12" eb="13">
      <t>ゴ</t>
    </rPh>
    <phoneticPr fontId="16"/>
  </si>
  <si>
    <t>休日パターンコード</t>
    <rPh sb="0" eb="2">
      <t>キュウジツ</t>
    </rPh>
    <phoneticPr fontId="16"/>
  </si>
  <si>
    <t>SD3010310</t>
  </si>
  <si>
    <t>３</t>
  </si>
  <si>
    <t>メインメニュー右上にある[設定]アイコンの[休日]メニューで登録されている休日パターンコードを設定します。</t>
  </si>
  <si>
    <t>【発注】</t>
    <rPh sb="1" eb="3">
      <t>ハッチュウ</t>
    </rPh>
    <phoneticPr fontId="35"/>
  </si>
  <si>
    <t>　この項目は、『蔵奉行クラウド』をご利用の場合に受け入れできます。</t>
    <phoneticPr fontId="7"/>
  </si>
  <si>
    <t>荷姿区分コード</t>
    <rPh sb="0" eb="2">
      <t>ニスガタ</t>
    </rPh>
    <rPh sb="2" eb="4">
      <t>クブン</t>
    </rPh>
    <phoneticPr fontId="16"/>
  </si>
  <si>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16"/>
  </si>
  <si>
    <t>発注検討在庫数量の集計対象</t>
    <rPh sb="0" eb="2">
      <t>ハッチュウ</t>
    </rPh>
    <rPh sb="2" eb="4">
      <t>ケントウ</t>
    </rPh>
    <rPh sb="4" eb="6">
      <t>ザイコ</t>
    </rPh>
    <rPh sb="6" eb="8">
      <t>スウリョウ</t>
    </rPh>
    <rPh sb="9" eb="11">
      <t>シュウケイ</t>
    </rPh>
    <rPh sb="11" eb="13">
      <t>タイショウ</t>
    </rPh>
    <phoneticPr fontId="35"/>
  </si>
  <si>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</si>
  <si>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35"/>
  </si>
  <si>
    <t>14</t>
  </si>
  <si>
    <t>整数９桁　小数４桁</t>
  </si>
  <si>
    <t>発注点</t>
    <rPh sb="0" eb="2">
      <t>ハッチュウ</t>
    </rPh>
    <rPh sb="2" eb="3">
      <t>テン</t>
    </rPh>
    <phoneticPr fontId="35"/>
  </si>
  <si>
    <t>17</t>
  </si>
  <si>
    <t>整数12桁　小数４桁</t>
  </si>
  <si>
    <t>補充点</t>
    <rPh sb="0" eb="2">
      <t>ホジュウ</t>
    </rPh>
    <rPh sb="2" eb="3">
      <t>テン</t>
    </rPh>
    <phoneticPr fontId="35"/>
  </si>
  <si>
    <t>発注サイクル</t>
    <rPh sb="0" eb="2">
      <t>ハッチュウ</t>
    </rPh>
    <phoneticPr fontId="35"/>
  </si>
  <si>
    <t>3</t>
  </si>
  <si>
    <t>サービス率</t>
    <rPh sb="4" eb="5">
      <t>リツ</t>
    </rPh>
    <phoneticPr fontId="35"/>
  </si>
  <si>
    <t>5</t>
  </si>
  <si>
    <t>整数２桁　小数２桁</t>
    <phoneticPr fontId="3"/>
  </si>
  <si>
    <t>安全在庫数量</t>
    <rPh sb="0" eb="2">
      <t>アンゼン</t>
    </rPh>
    <rPh sb="2" eb="4">
      <t>ザイコ</t>
    </rPh>
    <rPh sb="4" eb="6">
      <t>スウリョウ</t>
    </rPh>
    <phoneticPr fontId="35"/>
  </si>
  <si>
    <t>整数12桁　小数４桁</t>
    <phoneticPr fontId="3"/>
  </si>
  <si>
    <t>必要数量</t>
    <rPh sb="0" eb="2">
      <t>ヒツヨウ</t>
    </rPh>
    <rPh sb="2" eb="4">
      <t>スウリョウ</t>
    </rPh>
    <phoneticPr fontId="35"/>
  </si>
  <si>
    <t>整数９桁　小数４桁</t>
    <phoneticPr fontId="3"/>
  </si>
  <si>
    <t>発注検討区分</t>
    <rPh sb="0" eb="2">
      <t>ハッチュウ</t>
    </rPh>
    <rPh sb="2" eb="4">
      <t>ケントウ</t>
    </rPh>
    <rPh sb="4" eb="6">
      <t>クブン</t>
    </rPh>
    <phoneticPr fontId="35"/>
  </si>
  <si>
    <t>発注検討計算式コード</t>
    <rPh sb="0" eb="2">
      <t>ハッチュウ</t>
    </rPh>
    <rPh sb="2" eb="4">
      <t>ケントウ</t>
    </rPh>
    <rPh sb="4" eb="7">
      <t>ケイサンシキ</t>
    </rPh>
    <phoneticPr fontId="16"/>
  </si>
  <si>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</si>
  <si>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</si>
  <si>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16"/>
  </si>
  <si>
    <t>SD3010411</t>
  </si>
  <si>
    <t>0：当日　0～99：日後</t>
  </si>
  <si>
    <t>【仕入】</t>
    <rPh sb="1" eb="3">
      <t>シイレ</t>
    </rPh>
    <phoneticPr fontId="16"/>
  </si>
  <si>
    <t>　この項目は、『蔵奉行クラウド』または、『債務奉行クラウド』の『Sシステム』をご利用の場合に受け入れできます。</t>
    <rPh sb="21" eb="23">
      <t>サイム</t>
    </rPh>
    <rPh sb="23" eb="25">
      <t>ブギョウ</t>
    </rPh>
    <phoneticPr fontId="7"/>
  </si>
  <si>
    <t>主仕入取引コード</t>
    <rPh sb="0" eb="1">
      <t>シュ</t>
    </rPh>
    <rPh sb="1" eb="3">
      <t>シイレ</t>
    </rPh>
    <rPh sb="3" eb="5">
      <t>トリヒキ</t>
    </rPh>
    <phoneticPr fontId="16"/>
  </si>
  <si>
    <t>SD3010403</t>
  </si>
  <si>
    <t>主仕入取引コードー返品</t>
    <rPh sb="0" eb="1">
      <t>シュ</t>
    </rPh>
    <rPh sb="1" eb="3">
      <t>シイレ</t>
    </rPh>
    <rPh sb="3" eb="5">
      <t>トリヒキ</t>
    </rPh>
    <rPh sb="9" eb="11">
      <t>ヘンピン</t>
    </rPh>
    <phoneticPr fontId="16"/>
  </si>
  <si>
    <t>SD3010404</t>
  </si>
  <si>
    <t>主仕入取引コードー値引</t>
    <rPh sb="0" eb="1">
      <t>シュ</t>
    </rPh>
    <rPh sb="1" eb="3">
      <t>シイレ</t>
    </rPh>
    <rPh sb="3" eb="5">
      <t>トリヒキ</t>
    </rPh>
    <rPh sb="9" eb="11">
      <t>ネビ</t>
    </rPh>
    <phoneticPr fontId="16"/>
  </si>
  <si>
    <t>SD3010405</t>
  </si>
  <si>
    <t>仕入取引－補助科目優先コード指定</t>
  </si>
  <si>
    <t>１</t>
    <phoneticPr fontId="3"/>
  </si>
  <si>
    <t>0：使用しない　1：使用する</t>
    <rPh sb="2" eb="4">
      <t>シヨウ</t>
    </rPh>
    <rPh sb="10" eb="12">
      <t>シヨウ</t>
    </rPh>
    <phoneticPr fontId="35"/>
  </si>
  <si>
    <t>仕入取引－補助科目優先コード</t>
  </si>
  <si>
    <t>SD3010415</t>
  </si>
  <si>
    <t>債務連携内容</t>
    <rPh sb="0" eb="2">
      <t>サイム</t>
    </rPh>
    <rPh sb="2" eb="4">
      <t>レンケイ</t>
    </rPh>
    <rPh sb="4" eb="6">
      <t>ナイヨウ</t>
    </rPh>
    <phoneticPr fontId="16"/>
  </si>
  <si>
    <t>SD3120004</t>
  </si>
  <si>
    <t>主仕入取引と同じ設定にする</t>
    <rPh sb="0" eb="1">
      <t>シュ</t>
    </rPh>
    <rPh sb="1" eb="3">
      <t>シイレ</t>
    </rPh>
    <rPh sb="3" eb="5">
      <t>トリヒキ</t>
    </rPh>
    <rPh sb="6" eb="7">
      <t>オナ</t>
    </rPh>
    <rPh sb="8" eb="10">
      <t>セッテイ</t>
    </rPh>
    <phoneticPr fontId="16"/>
  </si>
  <si>
    <t>SD3010406</t>
  </si>
  <si>
    <t>仕入課税区分</t>
    <rPh sb="0" eb="2">
      <t>シイレ</t>
    </rPh>
    <rPh sb="2" eb="4">
      <t>カゼイ</t>
    </rPh>
    <rPh sb="4" eb="6">
      <t>クブン</t>
    </rPh>
    <phoneticPr fontId="16"/>
  </si>
  <si>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</si>
  <si>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</si>
  <si>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16"/>
  </si>
  <si>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</si>
  <si>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</si>
  <si>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16"/>
  </si>
  <si>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</si>
  <si>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</si>
  <si>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16"/>
  </si>
  <si>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</si>
  <si>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</si>
  <si>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35"/>
  </si>
  <si>
    <t>SD3010412</t>
  </si>
  <si>
    <t>0：しない　1：する
この項目は、『蔵奉行クラウド』をご利用の場合に受け入れできます。</t>
    <phoneticPr fontId="3"/>
  </si>
  <si>
    <t>仕入計上基準</t>
    <rPh sb="0" eb="2">
      <t>シイレ</t>
    </rPh>
    <rPh sb="2" eb="6">
      <t>ケイジョウキジュン</t>
    </rPh>
    <phoneticPr fontId="35"/>
  </si>
  <si>
    <t>SD3010413</t>
  </si>
  <si>
    <t>0：入荷基準　１：検収基準
この項目は、以下のすべての条件に該当する場合に受け入れできます。
・『蔵奉行クラウド』をご利用の場合
・「仕入先と同じ設定にする」が「0：しない」の場合</t>
    <phoneticPr fontId="7"/>
  </si>
  <si>
    <t>主仕入先コード</t>
    <rPh sb="0" eb="1">
      <t>シュ</t>
    </rPh>
    <rPh sb="1" eb="3">
      <t>シイレ</t>
    </rPh>
    <rPh sb="3" eb="4">
      <t>サキ</t>
    </rPh>
    <phoneticPr fontId="1"/>
  </si>
  <si>
    <t>この項目は、『蔵奉行クラウド』をご利用の場合に受け入れできます。
桁数は、設定（メインメニュー右上にある[設定]アイコンから[運用設定]メニューの[取引先管理]ページ）によって異なります。</t>
    <phoneticPr fontId="3"/>
  </si>
  <si>
    <t>桁数は、設定（メインメニュー右上にある[設定]アイコンから[運用設定]メニューの[取引先管理]ページ）によって異なります。</t>
  </si>
  <si>
    <t>【在庫】</t>
    <rPh sb="1" eb="3">
      <t>ザイコ</t>
    </rPh>
    <phoneticPr fontId="16"/>
  </si>
  <si>
    <t>在庫管理</t>
    <rPh sb="0" eb="2">
      <t>ザイコ</t>
    </rPh>
    <rPh sb="2" eb="4">
      <t>カンリ</t>
    </rPh>
    <phoneticPr fontId="16"/>
  </si>
  <si>
    <t>SD3010501</t>
  </si>
  <si>
    <t>0：しない　1：する
この項目は、「種別」が「0：有形」の場合に受け入れできます。</t>
  </si>
  <si>
    <t>主倉庫コード</t>
    <rPh sb="0" eb="3">
      <t>シュソウコ</t>
    </rPh>
    <phoneticPr fontId="16"/>
  </si>
  <si>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</si>
  <si>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35"/>
  </si>
  <si>
    <t>棚卸資産評価方法</t>
    <rPh sb="0" eb="8">
      <t>タナオロシシサンヒョウカホウホウ</t>
    </rPh>
    <phoneticPr fontId="35"/>
  </si>
  <si>
    <t>数字</t>
    <rPh sb="0" eb="2">
      <t>スウジ</t>
    </rPh>
    <phoneticPr fontId="35"/>
  </si>
  <si>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</si>
  <si>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16"/>
  </si>
  <si>
    <t>SD3010503</t>
  </si>
  <si>
    <t>主在庫取引コード－棚卸減耗</t>
    <rPh sb="0" eb="1">
      <t>シュ</t>
    </rPh>
    <rPh sb="1" eb="3">
      <t>ザイコ</t>
    </rPh>
    <rPh sb="3" eb="5">
      <t>トリヒキ</t>
    </rPh>
    <rPh sb="9" eb="11">
      <t>タナオロシ</t>
    </rPh>
    <rPh sb="11" eb="13">
      <t>ゲンモウ</t>
    </rPh>
    <phoneticPr fontId="16"/>
  </si>
  <si>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</si>
  <si>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35"/>
  </si>
  <si>
    <t>主在庫取引コード－期末評価</t>
    <rPh sb="0" eb="1">
      <t>シュ</t>
    </rPh>
    <rPh sb="1" eb="3">
      <t>ザイコ</t>
    </rPh>
    <rPh sb="3" eb="5">
      <t>トリヒキ</t>
    </rPh>
    <rPh sb="9" eb="11">
      <t>キマツ</t>
    </rPh>
    <rPh sb="11" eb="13">
      <t>ヒョウカ</t>
    </rPh>
    <phoneticPr fontId="16"/>
  </si>
  <si>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</si>
  <si>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35"/>
  </si>
  <si>
    <t>SD3010506</t>
  </si>
  <si>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35"/>
  </si>
  <si>
    <t>在庫金額の評価単位－荷姿</t>
    <rPh sb="10" eb="12">
      <t>ニスガタ</t>
    </rPh>
    <phoneticPr fontId="35"/>
  </si>
  <si>
    <t>SD3010507</t>
  </si>
  <si>
    <t>在庫単価小数桁</t>
    <rPh sb="2" eb="4">
      <t>タンカ</t>
    </rPh>
    <rPh sb="4" eb="6">
      <t>ショウスウ</t>
    </rPh>
    <rPh sb="6" eb="7">
      <t>ケタ</t>
    </rPh>
    <phoneticPr fontId="16"/>
  </si>
  <si>
    <t>０～４
形式は、表紙の「金額・数量の形式」参照</t>
  </si>
  <si>
    <t>【単価】</t>
    <rPh sb="1" eb="3">
      <t>タンカ</t>
    </rPh>
    <phoneticPr fontId="16"/>
  </si>
  <si>
    <t>標準価格（税抜）</t>
    <rPh sb="0" eb="2">
      <t>ヒョウジュン</t>
    </rPh>
    <rPh sb="2" eb="4">
      <t>カカク</t>
    </rPh>
    <rPh sb="5" eb="6">
      <t>ゼイ</t>
    </rPh>
    <rPh sb="6" eb="7">
      <t>ヌ</t>
    </rPh>
    <phoneticPr fontId="16"/>
  </si>
  <si>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</si>
  <si>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</si>
  <si>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16"/>
  </si>
  <si>
    <t>SD3080103</t>
  </si>
  <si>
    <t>標準価格（税込）8%</t>
    <rPh sb="0" eb="2">
      <t>ヒョウジュン</t>
    </rPh>
    <rPh sb="2" eb="4">
      <t>カカク</t>
    </rPh>
    <rPh sb="5" eb="7">
      <t>ゼイコ</t>
    </rPh>
    <phoneticPr fontId="16"/>
  </si>
  <si>
    <t>SD3080104</t>
  </si>
  <si>
    <t>標準価格（税込）8%軽</t>
    <rPh sb="0" eb="2">
      <t>ヒョウジュン</t>
    </rPh>
    <rPh sb="2" eb="4">
      <t>カカク</t>
    </rPh>
    <rPh sb="5" eb="7">
      <t>ゼイコ</t>
    </rPh>
    <phoneticPr fontId="16"/>
  </si>
  <si>
    <t>SD3080105</t>
  </si>
  <si>
    <t>標準価格（税込）10%</t>
    <rPh sb="0" eb="2">
      <t>ヒョウジュン</t>
    </rPh>
    <rPh sb="2" eb="4">
      <t>カカク</t>
    </rPh>
    <rPh sb="5" eb="7">
      <t>ゼイコ</t>
    </rPh>
    <phoneticPr fontId="16"/>
  </si>
  <si>
    <t>SD3080106</t>
  </si>
  <si>
    <t>売価No.１（税抜）</t>
    <rPh sb="7" eb="8">
      <t>ゼイ</t>
    </rPh>
    <rPh sb="8" eb="9">
      <t>ヌ</t>
    </rPh>
    <phoneticPr fontId="16"/>
  </si>
  <si>
    <t>SD3080107</t>
  </si>
  <si>
    <t>売価No.１（税込）</t>
    <rPh sb="7" eb="9">
      <t>ゼイコ</t>
    </rPh>
    <phoneticPr fontId="16"/>
  </si>
  <si>
    <t>SD3080108</t>
  </si>
  <si>
    <t>売価No.１（税込）8%</t>
    <rPh sb="7" eb="9">
      <t>ゼイコ</t>
    </rPh>
    <phoneticPr fontId="16"/>
  </si>
  <si>
    <t>SD3080109</t>
  </si>
  <si>
    <t>売価No.１（税込）8%軽</t>
    <rPh sb="7" eb="9">
      <t>ゼイコ</t>
    </rPh>
    <phoneticPr fontId="16"/>
  </si>
  <si>
    <t>SD3080110</t>
  </si>
  <si>
    <t>売価No.１（税込）10%</t>
    <rPh sb="7" eb="9">
      <t>ゼイコ</t>
    </rPh>
    <phoneticPr fontId="16"/>
  </si>
  <si>
    <t>SD3080111</t>
  </si>
  <si>
    <t>売価No.２（税抜）</t>
    <rPh sb="7" eb="8">
      <t>ゼイ</t>
    </rPh>
    <rPh sb="8" eb="9">
      <t>ヌ</t>
    </rPh>
    <phoneticPr fontId="16"/>
  </si>
  <si>
    <t>SD3080112</t>
  </si>
  <si>
    <t>売価No.２（税込）</t>
    <rPh sb="7" eb="9">
      <t>ゼイコ</t>
    </rPh>
    <phoneticPr fontId="16"/>
  </si>
  <si>
    <t>SD3080113</t>
  </si>
  <si>
    <t>売価No.２（税込）8%</t>
    <rPh sb="7" eb="9">
      <t>ゼイコ</t>
    </rPh>
    <phoneticPr fontId="16"/>
  </si>
  <si>
    <t>SD3080114</t>
  </si>
  <si>
    <t>売価No.２（税込）8%軽</t>
    <rPh sb="7" eb="9">
      <t>ゼイコ</t>
    </rPh>
    <phoneticPr fontId="16"/>
  </si>
  <si>
    <t>SD3080115</t>
  </si>
  <si>
    <t>売価No.２（税込）10%</t>
    <rPh sb="7" eb="9">
      <t>ゼイコ</t>
    </rPh>
    <phoneticPr fontId="16"/>
  </si>
  <si>
    <t>SD3080116</t>
  </si>
  <si>
    <t>売価No.３（税抜）</t>
    <rPh sb="7" eb="8">
      <t>ゼイ</t>
    </rPh>
    <rPh sb="8" eb="9">
      <t>ヌ</t>
    </rPh>
    <phoneticPr fontId="16"/>
  </si>
  <si>
    <t>SD3080117</t>
  </si>
  <si>
    <t>売価No.３（税込）</t>
    <rPh sb="7" eb="9">
      <t>ゼイコ</t>
    </rPh>
    <phoneticPr fontId="16"/>
  </si>
  <si>
    <t>SD3080118</t>
  </si>
  <si>
    <t>売価No.３（税込）8%</t>
    <rPh sb="7" eb="9">
      <t>ゼイコ</t>
    </rPh>
    <phoneticPr fontId="16"/>
  </si>
  <si>
    <t>SD3080119</t>
  </si>
  <si>
    <t>売価No.３（税込）8%軽</t>
    <rPh sb="7" eb="9">
      <t>ゼイコ</t>
    </rPh>
    <phoneticPr fontId="16"/>
  </si>
  <si>
    <t>SD3080120</t>
  </si>
  <si>
    <t>売価No.３（税込）10%</t>
    <rPh sb="7" eb="9">
      <t>ゼイコ</t>
    </rPh>
    <phoneticPr fontId="16"/>
  </si>
  <si>
    <t>SD3080121</t>
  </si>
  <si>
    <t>売価No.４（税抜）</t>
    <rPh sb="7" eb="8">
      <t>ゼイ</t>
    </rPh>
    <rPh sb="8" eb="9">
      <t>ヌ</t>
    </rPh>
    <phoneticPr fontId="16"/>
  </si>
  <si>
    <t>SD3080122</t>
  </si>
  <si>
    <t>売価No.４（税込）</t>
    <rPh sb="7" eb="9">
      <t>ゼイコ</t>
    </rPh>
    <phoneticPr fontId="16"/>
  </si>
  <si>
    <t>SD3080123</t>
  </si>
  <si>
    <t>売価No.４（税込）8%</t>
    <rPh sb="7" eb="9">
      <t>ゼイコ</t>
    </rPh>
    <phoneticPr fontId="16"/>
  </si>
  <si>
    <t>SD3080124</t>
  </si>
  <si>
    <t>売価No.４（税込）8%軽</t>
    <rPh sb="7" eb="9">
      <t>ゼイコ</t>
    </rPh>
    <phoneticPr fontId="16"/>
  </si>
  <si>
    <t>SD3080125</t>
  </si>
  <si>
    <t>売価No.４（税込）10%</t>
    <rPh sb="7" eb="9">
      <t>ゼイコ</t>
    </rPh>
    <phoneticPr fontId="16"/>
  </si>
  <si>
    <t>SD3080126</t>
  </si>
  <si>
    <t>売価No.５（税抜）</t>
    <rPh sb="7" eb="8">
      <t>ゼイ</t>
    </rPh>
    <rPh sb="8" eb="9">
      <t>ヌ</t>
    </rPh>
    <phoneticPr fontId="16"/>
  </si>
  <si>
    <t>SD3080127</t>
  </si>
  <si>
    <t>売価No.５（税込）</t>
    <rPh sb="7" eb="9">
      <t>ゼイコ</t>
    </rPh>
    <phoneticPr fontId="16"/>
  </si>
  <si>
    <t>SD3080128</t>
  </si>
  <si>
    <t>売価No.５（税込）8%</t>
    <rPh sb="7" eb="9">
      <t>ゼイコ</t>
    </rPh>
    <phoneticPr fontId="16"/>
  </si>
  <si>
    <t>SD3080129</t>
  </si>
  <si>
    <t>売価No.５（税込）8%軽</t>
    <rPh sb="7" eb="9">
      <t>ゼイコ</t>
    </rPh>
    <phoneticPr fontId="16"/>
  </si>
  <si>
    <t>SD3080130</t>
  </si>
  <si>
    <t>売価No.５（税込）10%</t>
    <rPh sb="7" eb="9">
      <t>ゼイコ</t>
    </rPh>
    <phoneticPr fontId="16"/>
  </si>
  <si>
    <t>SD3080131</t>
  </si>
  <si>
    <t>売価No.６（税抜）</t>
    <rPh sb="7" eb="8">
      <t>ゼイ</t>
    </rPh>
    <rPh sb="8" eb="9">
      <t>ヌ</t>
    </rPh>
    <phoneticPr fontId="16"/>
  </si>
  <si>
    <t>SD3080132</t>
  </si>
  <si>
    <t>売価No.６（税込）</t>
    <rPh sb="7" eb="9">
      <t>ゼイコ</t>
    </rPh>
    <phoneticPr fontId="16"/>
  </si>
  <si>
    <t>SD3080133</t>
  </si>
  <si>
    <t>売価No.６（税込）8%</t>
    <rPh sb="7" eb="9">
      <t>ゼイコ</t>
    </rPh>
    <phoneticPr fontId="16"/>
  </si>
  <si>
    <t>SD3080134</t>
  </si>
  <si>
    <t>売価No.６（税込）8%軽</t>
    <rPh sb="7" eb="9">
      <t>ゼイコ</t>
    </rPh>
    <phoneticPr fontId="16"/>
  </si>
  <si>
    <t>SD3080135</t>
  </si>
  <si>
    <t>売価No.６（税込）10%</t>
    <rPh sb="7" eb="9">
      <t>ゼイコ</t>
    </rPh>
    <phoneticPr fontId="16"/>
  </si>
  <si>
    <t>SD3080136</t>
  </si>
  <si>
    <t>売価No.７（税抜）</t>
    <rPh sb="7" eb="8">
      <t>ゼイ</t>
    </rPh>
    <rPh sb="8" eb="9">
      <t>ヌ</t>
    </rPh>
    <phoneticPr fontId="16"/>
  </si>
  <si>
    <t>SD3080137</t>
  </si>
  <si>
    <t>売価No.７（税込）</t>
    <rPh sb="7" eb="9">
      <t>ゼイコ</t>
    </rPh>
    <phoneticPr fontId="16"/>
  </si>
  <si>
    <t>SD3080138</t>
  </si>
  <si>
    <t>売価No.７（税込）8%</t>
    <rPh sb="7" eb="9">
      <t>ゼイコ</t>
    </rPh>
    <phoneticPr fontId="16"/>
  </si>
  <si>
    <t>SD3080139</t>
  </si>
  <si>
    <t>売価No.７（税込）8%軽</t>
    <rPh sb="7" eb="9">
      <t>ゼイコ</t>
    </rPh>
    <phoneticPr fontId="16"/>
  </si>
  <si>
    <t>SD3080140</t>
  </si>
  <si>
    <t>売価No.７（税込）10%</t>
    <rPh sb="7" eb="9">
      <t>ゼイコ</t>
    </rPh>
    <phoneticPr fontId="16"/>
  </si>
  <si>
    <t>SD3080141</t>
  </si>
  <si>
    <t>売価No.８（税抜）</t>
    <rPh sb="7" eb="8">
      <t>ゼイ</t>
    </rPh>
    <rPh sb="8" eb="9">
      <t>ヌ</t>
    </rPh>
    <phoneticPr fontId="16"/>
  </si>
  <si>
    <t>SD3080142</t>
  </si>
  <si>
    <t>売価No.８（税込）</t>
    <rPh sb="7" eb="9">
      <t>ゼイコ</t>
    </rPh>
    <phoneticPr fontId="16"/>
  </si>
  <si>
    <t>SD3080143</t>
  </si>
  <si>
    <t>売価No.８（税込）8%</t>
    <rPh sb="7" eb="9">
      <t>ゼイコ</t>
    </rPh>
    <phoneticPr fontId="16"/>
  </si>
  <si>
    <t>SD3080144</t>
  </si>
  <si>
    <t>売価No.８（税込）8%軽</t>
    <rPh sb="7" eb="9">
      <t>ゼイコ</t>
    </rPh>
    <phoneticPr fontId="16"/>
  </si>
  <si>
    <t>SD3080145</t>
  </si>
  <si>
    <t>売価No.８（税込）10%</t>
    <rPh sb="7" eb="9">
      <t>ゼイコ</t>
    </rPh>
    <phoneticPr fontId="16"/>
  </si>
  <si>
    <t>SD3080146</t>
  </si>
  <si>
    <t>売価No.９（税抜）</t>
    <rPh sb="7" eb="8">
      <t>ゼイ</t>
    </rPh>
    <rPh sb="8" eb="9">
      <t>ヌ</t>
    </rPh>
    <phoneticPr fontId="16"/>
  </si>
  <si>
    <t>SD3080147</t>
  </si>
  <si>
    <t>売価No.９（税込）</t>
    <rPh sb="7" eb="9">
      <t>ゼイコ</t>
    </rPh>
    <phoneticPr fontId="16"/>
  </si>
  <si>
    <t>SD3080148</t>
  </si>
  <si>
    <t>売価No.９（税込）8%</t>
    <rPh sb="7" eb="9">
      <t>ゼイコ</t>
    </rPh>
    <phoneticPr fontId="16"/>
  </si>
  <si>
    <t>SD3080149</t>
  </si>
  <si>
    <t>売価No.９（税込）8%軽</t>
    <rPh sb="7" eb="9">
      <t>ゼイコ</t>
    </rPh>
    <phoneticPr fontId="16"/>
  </si>
  <si>
    <t>SD3080150</t>
  </si>
  <si>
    <t>売価No.９（税込）10%</t>
    <rPh sb="7" eb="9">
      <t>ゼイコ</t>
    </rPh>
    <phoneticPr fontId="16"/>
  </si>
  <si>
    <t>SD3080151</t>
  </si>
  <si>
    <t>売価No.10（税抜）</t>
    <rPh sb="8" eb="9">
      <t>ゼイ</t>
    </rPh>
    <rPh sb="9" eb="10">
      <t>ヌ</t>
    </rPh>
    <phoneticPr fontId="16"/>
  </si>
  <si>
    <t>SD3080152</t>
  </si>
  <si>
    <t>売価No.10（税込）</t>
    <rPh sb="8" eb="10">
      <t>ゼイコ</t>
    </rPh>
    <phoneticPr fontId="16"/>
  </si>
  <si>
    <t>SD3080153</t>
  </si>
  <si>
    <t>売価No.10（税込）8%</t>
    <rPh sb="8" eb="10">
      <t>ゼイコ</t>
    </rPh>
    <phoneticPr fontId="16"/>
  </si>
  <si>
    <t>SD3080154</t>
  </si>
  <si>
    <t>売価No.10（税込）8%軽</t>
    <rPh sb="8" eb="10">
      <t>ゼイコ</t>
    </rPh>
    <phoneticPr fontId="16"/>
  </si>
  <si>
    <t>SD3080155</t>
  </si>
  <si>
    <t>売価No.10（税込）10%</t>
    <rPh sb="8" eb="10">
      <t>ゼイコ</t>
    </rPh>
    <phoneticPr fontId="16"/>
  </si>
  <si>
    <t>SD3080156</t>
  </si>
  <si>
    <t>単位原価</t>
    <rPh sb="0" eb="2">
      <t>タンイ</t>
    </rPh>
    <rPh sb="2" eb="4">
      <t>ゲンカ</t>
    </rPh>
    <phoneticPr fontId="16"/>
  </si>
  <si>
    <t>SD3080157</t>
  </si>
  <si>
    <t>仕入原価（税抜）</t>
    <rPh sb="0" eb="2">
      <t>シイレ</t>
    </rPh>
    <rPh sb="2" eb="4">
      <t>ゲンカ</t>
    </rPh>
    <rPh sb="5" eb="6">
      <t>ゼイ</t>
    </rPh>
    <rPh sb="6" eb="7">
      <t>ヌ</t>
    </rPh>
    <phoneticPr fontId="16"/>
  </si>
  <si>
    <t>SD3080158</t>
  </si>
  <si>
    <t>整数９桁　小数４桁
形式は、表紙の「金額・数量の形式」参照
この項目は、『蔵奉行クラウド』をご利用の場合に受け入れできます。
※小数部分の桁数は、「単価小数桁」の設定によって異なります。</t>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</si>
  <si>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</si>
  <si>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6"/>
  </si>
  <si>
    <t>SD3080159</t>
  </si>
  <si>
    <t>仕入原価（税込）8%</t>
    <rPh sb="0" eb="2">
      <t>シイレ</t>
    </rPh>
    <rPh sb="2" eb="4">
      <t>ゲンカ</t>
    </rPh>
    <rPh sb="5" eb="7">
      <t>ゼイコ</t>
    </rPh>
    <phoneticPr fontId="16"/>
  </si>
  <si>
    <t>SD3080160</t>
  </si>
  <si>
    <t>仕入原価（税込）8%軽</t>
    <rPh sb="0" eb="2">
      <t>シイレ</t>
    </rPh>
    <rPh sb="2" eb="4">
      <t>ゲンカ</t>
    </rPh>
    <rPh sb="5" eb="7">
      <t>ゼイコ</t>
    </rPh>
    <phoneticPr fontId="16"/>
  </si>
  <si>
    <t>SD3080161</t>
  </si>
  <si>
    <t>仕入原価（税込）10%</t>
    <rPh sb="0" eb="2">
      <t>シイレ</t>
    </rPh>
    <rPh sb="2" eb="4">
      <t>ゲンカ</t>
    </rPh>
    <rPh sb="5" eb="7">
      <t>ゼイコ</t>
    </rPh>
    <phoneticPr fontId="16"/>
  </si>
  <si>
    <t>SD3080162</t>
  </si>
  <si>
    <t>在庫単価</t>
    <rPh sb="0" eb="2">
      <t>ザイコ</t>
    </rPh>
    <rPh sb="2" eb="4">
      <t>タンカ</t>
    </rPh>
    <phoneticPr fontId="35"/>
  </si>
  <si>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3"/>
  </si>
  <si>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</si>
  <si>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</si>
  <si>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</si>
  <si>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</si>
  <si>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</si>
  <si>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</si>
  <si>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SD3020001</t>
  </si>
  <si>
    <t>桁数は、設定（メインメニュー右上にある[設定]アイコンから[運用設定]メニューの[商品管理]ページ）によって異なります。</t>
    <rPh sb="0" eb="2">
      <t>ケタスウ</t>
    </rPh>
    <phoneticPr fontId="16"/>
  </si>
  <si>
    <t>SD3020002</t>
  </si>
  <si>
    <t>バリエーション名</t>
    <rPh sb="7" eb="8">
      <t>メイ</t>
    </rPh>
    <phoneticPr fontId="16"/>
  </si>
  <si>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</si>
  <si>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</si>
  <si>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</si>
  <si>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</si>
  <si>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</si>
  <si>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</si>
  <si>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16"/>
  </si>
  <si>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</si>
  <si>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</si>
  <si>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16"/>
  </si>
  <si>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</si>
  <si>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</si>
  <si>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16"/>
  </si>
  <si>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</si>
  <si>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</si>
  <si>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16"/>
  </si>
  <si>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</si>
  <si>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</si>
  <si>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16"/>
  </si>
  <si>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</si>
  <si>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</si>
  <si>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16"/>
  </si>
  <si>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</si>
  <si>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</si>
  <si>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16"/>
  </si>
  <si>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</si>
  <si>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</si>
  <si>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16"/>
  </si>
  <si>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</si>
  <si>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</si>
  <si>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16"/>
  </si>
  <si>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</si>
  <si>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</si>
  <si>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16"/>
  </si>
  <si>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</si>
  <si>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</si>
  <si>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</si>
  <si>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バリエーション区分コード</t>
    <rPh sb="7" eb="9">
      <t>クブン</t>
    </rPh>
    <phoneticPr fontId="1"/>
  </si>
  <si>
    <t>SD3030001</t>
  </si>
  <si>
    <t>必須</t>
    <rPh sb="0" eb="2">
      <t>ヒッス</t>
    </rPh>
    <phoneticPr fontId="1"/>
  </si>
  <si>
    <t>バリエーション区分名</t>
    <rPh sb="7" eb="9">
      <t>クブン</t>
    </rPh>
    <rPh sb="9" eb="10">
      <t>メイ</t>
    </rPh>
    <phoneticPr fontId="1"/>
  </si>
  <si>
    <t>SD3030002</t>
  </si>
  <si>
    <t>このデータは、『Sシステム』をお使いの場合に受け入れできます。</t>
  </si>
  <si>
    <t>SD3090001</t>
    <phoneticPr fontId="3"/>
  </si>
  <si>
    <t>１～20</t>
    <phoneticPr fontId="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</si>
  <si>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</si>
  <si>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</si>
  <si>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</si>
  <si>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SD3090002</t>
    <phoneticPr fontId="3"/>
  </si>
  <si>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3"/>
  </si>
  <si>
    <t>SD3090003</t>
    <phoneticPr fontId="3"/>
  </si>
  <si>
    <t>１～40</t>
    <phoneticPr fontId="3"/>
  </si>
  <si>
    <t>必須</t>
    <rPh sb="0" eb="2">
      <t>ヒッス</t>
    </rPh>
    <phoneticPr fontId="3"/>
  </si>
  <si>
    <t>SD3090004</t>
  </si>
  <si>
    <t>英数カナ</t>
    <rPh sb="0" eb="2">
      <t>エイスウ</t>
    </rPh>
    <phoneticPr fontId="10"/>
  </si>
  <si>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</si>
  <si>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</si>
  <si>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3"/>
  </si>
  <si>
    <t>SD3040001</t>
  </si>
  <si>
    <t>【荷姿明細】</t>
    <rPh sb="1" eb="3">
      <t>ニスガタ</t>
    </rPh>
    <rPh sb="3" eb="5">
      <t>メイサイ</t>
    </rPh>
    <phoneticPr fontId="1"/>
  </si>
  <si>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</si>
  <si>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</si>
  <si>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</si>
  <si>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</si>
  <si>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</si>
  <si>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1"/>
  </si>
  <si>
    <t>単位</t>
  </si>
  <si>
    <t>SD3040104</t>
  </si>
  <si>
    <t>内容</t>
    <rPh sb="0" eb="2">
      <t>ナイヨウ</t>
    </rPh>
    <phoneticPr fontId="16"/>
  </si>
  <si>
    <t>SD3040105</t>
  </si>
  <si>
    <t>備考</t>
    <rPh sb="0" eb="2">
      <t>ビコウ</t>
    </rPh>
    <phoneticPr fontId="16"/>
  </si>
  <si>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</si>
  <si>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</si>
  <si>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</si>
  <si>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1"/>
  </si>
  <si>
    <t>主仕入荷姿区分</t>
    <rPh sb="0" eb="1">
      <t>シュ</t>
    </rPh>
    <rPh sb="1" eb="3">
      <t>シイレ</t>
    </rPh>
    <rPh sb="3" eb="5">
      <t>ニスガタ</t>
    </rPh>
    <rPh sb="5" eb="7">
      <t>クブン</t>
    </rPh>
    <phoneticPr fontId="16"/>
  </si>
  <si>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</si>
  <si>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</si>
  <si>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</si>
  <si>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SD3050001</t>
  </si>
  <si>
    <t>荷姿区分名</t>
    <rPh sb="0" eb="2">
      <t>ニスガタ</t>
    </rPh>
    <rPh sb="2" eb="4">
      <t>クブン</t>
    </rPh>
    <rPh sb="4" eb="5">
      <t>メイ</t>
    </rPh>
    <phoneticPr fontId="1"/>
  </si>
  <si>
    <t>SD3050002</t>
  </si>
  <si>
    <t>英数カナ</t>
    <rPh sb="0" eb="2">
      <t>エイスウ</t>
    </rPh>
    <phoneticPr fontId="1"/>
  </si>
  <si>
    <t>準必須</t>
  </si>
  <si>
    <t>英数カナ</t>
    <rPh sb="0" eb="2">
      <t>エイスウ</t>
    </rPh>
    <phoneticPr fontId="18"/>
  </si>
  <si>
    <t>半角</t>
  </si>
  <si>
    <t>【ヘッダー情報】</t>
    <rPh sb="5" eb="7">
      <t>ジョウホウ</t>
    </rPh>
    <phoneticPr fontId="1"/>
  </si>
  <si>
    <t>1～40</t>
  </si>
  <si>
    <t>【明細情報】</t>
    <rPh sb="1" eb="3">
      <t>メイサイ</t>
    </rPh>
    <rPh sb="3" eb="5">
      <t>ジョウホウ</t>
    </rPh>
    <phoneticPr fontId="1"/>
  </si>
  <si>
    <t>必須</t>
    <rPh sb="0" eb="2">
      <t>ヒッス</t>
    </rPh>
    <phoneticPr fontId="35"/>
  </si>
  <si>
    <t>1～10</t>
  </si>
  <si>
    <t>18</t>
  </si>
  <si>
    <t>数字</t>
    <rPh sb="0" eb="2">
      <t>スウジ</t>
    </rPh>
    <phoneticPr fontId="19"/>
  </si>
  <si>
    <t>文字</t>
    <rPh sb="0" eb="2">
      <t>モジ</t>
    </rPh>
    <phoneticPr fontId="19"/>
  </si>
  <si>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</si>
  <si>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</si>
  <si>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</si>
  <si>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</si>
  <si>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</si>
  <si>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</si>
  <si>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</si>
  <si>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</si>
  <si>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</si>
  <si>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</si>
  <si>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</si>
  <si>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35"/>
  </si>
  <si>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</si>
  <si>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</si>
  <si>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</si>
  <si>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</si>
  <si>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</si>
  <si>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</si>
  <si>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</si>
  <si>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</si>
  <si>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</si>
  <si>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</si>
  <si>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</si>
  <si>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</si>
  <si>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</si>
  <si>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</si>
  <si>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</si>
  <si>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</si>
  <si>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</si>
  <si>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</si>
  <si>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</si>
  <si>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</si>
  <si>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</si>
  <si>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荷姿コード</t>
    <rPh sb="0" eb="2">
      <t>ニスガタ</t>
    </rPh>
    <phoneticPr fontId="0"/>
  </si>
  <si>
    <t>SD3160108</t>
  </si>
  <si>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15" eb="117">
      <t>ウリアゲ</t>
    </rPh>
    <rPh sb="118" eb="120">
      <t>シイレ</t>
    </rPh>
    <rPh sb="223" eb="225">
      <t>ハンバイ</t>
    </rPh>
    <rPh sb="248" eb="250">
      <t>シイレ</t>
    </rPh>
    <phoneticPr fontId="48"/>
  </si>
  <si>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</si>
  <si>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</si>
  <si>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48"/>
  </si>
  <si>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</si>
  <si>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</si>
  <si>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</si>
  <si>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</si>
  <si>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1" eb="123">
      <t>タナバン</t>
    </rPh>
    <rPh sb="158" eb="160">
      <t>ザイコ</t>
    </rPh>
    <rPh sb="160" eb="162">
      <t>カンリ</t>
    </rPh>
    <rPh sb="180" eb="182">
      <t>ソウコ</t>
    </rPh>
    <rPh sb="187" eb="188">
      <t>タ</t>
    </rPh>
    <rPh sb="189" eb="191">
      <t>イガイ</t>
    </rPh>
    <rPh sb="192" eb="194">
      <t>ソウコ</t>
    </rPh>
    <rPh sb="195" eb="197">
      <t>シテイ</t>
    </rPh>
    <rPh sb="218" eb="220">
      <t>ソウコ</t>
    </rPh>
    <rPh sb="222" eb="223">
      <t>ヒモ</t>
    </rPh>
    <rPh sb="228" eb="229">
      <t>タ</t>
    </rPh>
    <rPh sb="232" eb="234">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</si>
  <si>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</si>
  <si>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</si>
  <si>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</si>
  <si>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</si>
  <si>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</si>
  <si>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</si>
  <si>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</si>
  <si>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</si>
  <si>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</si>
  <si>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</si>
  <si>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</si>
  <si>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</si>
  <si>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</si>
  <si>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</si>
  <si>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</si>
  <si>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</si>
  <si>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</si>
  <si>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</si>
  <si>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</si>
  <si>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</si>
  <si>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</si>
  <si>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</si>
  <si>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</si>
  <si>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</si>
  <si>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</si>
  <si>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</si>
  <si>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</si>
  <si>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</si>
  <si>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</si>
  <si>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</si>
  <si>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</si>
  <si>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</si>
  <si>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</si>
  <si>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</si>
  <si>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この項目は、『Sシステム』をお使いの場合に受け入れできます。</t>
    <rPh sb="2" eb="4">
      <t>コウモク</t>
    </rPh>
    <rPh sb="15" eb="16">
      <t>ツカ</t>
    </rPh>
    <rPh sb="21" eb="22">
      <t>ウ</t>
    </rPh>
    <rPh sb="23" eb="24">
      <t>イ</t>
    </rPh>
    <phoneticPr fontId="35"/>
  </si>
  <si>
    <t>SD3160125</t>
  </si>
  <si>
    <t>文字</t>
    <rPh sb="0" eb="2">
      <t>モジ</t>
    </rPh>
    <phoneticPr fontId="1"/>
  </si>
  <si>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</si>
  <si>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</si>
  <si>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</si>
  <si>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</si>
  <si>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</si>
  <si>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</si>
  <si>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</si>
  <si>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</si>
  <si>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</si>
  <si>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</si>
  <si>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</si>
  <si>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</si>
  <si>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</si>
  <si>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</si>
  <si>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</si>
  <si>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</si>
  <si>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</si>
  <si>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</si>
  <si>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</si>
  <si>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</si>
  <si>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</si>
  <si>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</si>
  <si>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</si>
  <si>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</si>
  <si>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</si>
  <si>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</si>
  <si>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</si>
  <si>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</si>
  <si>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</si>
  <si>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</si>
  <si>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</si>
  <si>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</si>
  <si>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</si>
  <si>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</si>
  <si>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</si>
  <si>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</si>
  <si>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</si>
  <si>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</si>
  <si>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</si>
  <si>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</si>
  <si>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</si>
  <si>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</si>
  <si>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</si>
  <si>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</si>
  <si>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35"/>
  </si>
  <si>
    <t>SD3070001</t>
  </si>
  <si>
    <t>商品区分名</t>
    <rPh sb="0" eb="2">
      <t>ショウヒン</t>
    </rPh>
    <phoneticPr fontId="35"/>
  </si>
  <si>
    <t>SD3070002</t>
  </si>
  <si>
    <t>債権連携データ</t>
    <phoneticPr fontId="3"/>
  </si>
  <si>
    <t>このデータは『債権奉行クラウド』をご利用の場合に受け入れできます。</t>
    <rPh sb="7" eb="8">
      <t>サイ</t>
    </rPh>
    <rPh sb="8" eb="9">
      <t>ケン</t>
    </rPh>
    <rPh sb="9" eb="11">
      <t>ブギョウ</t>
    </rPh>
    <phoneticPr fontId="1"/>
  </si>
  <si>
    <t>商品</t>
    <rPh sb="0" eb="2">
      <t>ショウヒン</t>
    </rPh>
    <phoneticPr fontId="16"/>
  </si>
  <si>
    <t>SD3120001</t>
  </si>
  <si>
    <t>任意項目</t>
    <rPh sb="0" eb="4">
      <t>ニンイコウモク</t>
    </rPh>
    <phoneticPr fontId="16"/>
  </si>
  <si>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1"/>
  </si>
  <si>
    <t>債権連携内容</t>
    <rPh sb="0" eb="4">
      <t>サイケンレンケイ</t>
    </rPh>
    <rPh sb="4" eb="6">
      <t>ナイヨウ</t>
    </rPh>
    <phoneticPr fontId="16"/>
  </si>
  <si>
    <t>債務連携内容</t>
    <rPh sb="0" eb="6">
      <t>サイムレンケイナイヨウ</t>
    </rPh>
    <phoneticPr fontId="16"/>
  </si>
  <si>
    <t>【マスター情報】</t>
    <rPh sb="5" eb="7">
      <t>ジョウホウ</t>
    </rPh>
    <phoneticPr fontId="35"/>
  </si>
  <si>
    <t>SD3080001</t>
  </si>
  <si>
    <t>桁数は、設定（メインメニュー右上にある[設定]アイコンから[運用設定]メニューの[商品管理]ページ）によって異なります。</t>
    <rPh sb="41" eb="43">
      <t>ショウヒン</t>
    </rPh>
    <rPh sb="43" eb="45">
      <t>カンリ</t>
    </rPh>
    <phoneticPr fontId="35"/>
  </si>
  <si>
    <t>4～10</t>
  </si>
  <si>
    <t>準必須</t>
    <rPh sb="0" eb="1">
      <t>ジュン</t>
    </rPh>
    <phoneticPr fontId="35"/>
  </si>
  <si>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00" eb="202">
      <t>センタク</t>
    </rPh>
    <rPh sb="204" eb="206">
      <t>バアイ</t>
    </rPh>
    <phoneticPr fontId="0"/>
  </si>
  <si>
    <t>SD3080003</t>
  </si>
  <si>
    <t>この項目は、以下のすべての条件に該当する場合に受け入れできます。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4" eb="106">
      <t>バアイ</t>
    </rPh>
    <rPh sb="183" eb="185">
      <t>ニスガタ</t>
    </rPh>
    <rPh sb="185" eb="187">
      <t>クブン</t>
    </rPh>
    <rPh sb="189" eb="191">
      <t>センタク</t>
    </rPh>
    <rPh sb="193" eb="195">
      <t>バアイ</t>
    </rPh>
    <phoneticPr fontId="0"/>
  </si>
  <si>
    <t>得意先コード</t>
    <rPh sb="0" eb="3">
      <t>トクイサキ</t>
    </rPh>
    <phoneticPr fontId="16"/>
  </si>
  <si>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</si>
  <si>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16"/>
  </si>
  <si>
    <t>仕入先コード</t>
    <rPh sb="0" eb="2">
      <t>シイレ</t>
    </rPh>
    <rPh sb="2" eb="3">
      <t>サキ</t>
    </rPh>
    <phoneticPr fontId="16"/>
  </si>
  <si>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</si>
  <si>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7"/>
  </si>
  <si>
    <t>０～４
新規データとして空白データを受け入れた場合は、「0」が設定されます。</t>
  </si>
  <si>
    <t>【金額】</t>
    <rPh sb="1" eb="3">
      <t>キンガク</t>
    </rPh>
    <phoneticPr fontId="35"/>
  </si>
  <si>
    <t>整数９桁　小数４桁
形式は、表紙の「金額・数量の形式」参照
この項目は、『蔵奉行クラウド』をご利用の場合に受け入れできます。
※小数部分の桁数は、「単価小数桁」の設定によって異なります。</t>
  </si>
  <si>
    <t>得意先コード</t>
    <rPh sb="0" eb="3">
      <t>トクイサキ</t>
    </rPh>
    <phoneticPr fontId="45"/>
  </si>
  <si>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</si>
  <si>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</si>
  <si>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45"/>
  </si>
  <si>
    <t>SD3100002</t>
  </si>
  <si>
    <t>２</t>
  </si>
  <si>
    <t>0：標準価格　１～10：売価No.１～10　11：単位原価</t>
  </si>
  <si>
    <t>仕切り率</t>
    <rPh sb="0" eb="2">
      <t>シキ</t>
    </rPh>
    <rPh sb="3" eb="4">
      <t>リツ</t>
    </rPh>
    <phoneticPr fontId="45"/>
  </si>
  <si>
    <t>SD3100003</t>
  </si>
  <si>
    <t>整数３桁　小数２桁
形式は、表紙の「金額・数量の形式」参照</t>
  </si>
  <si>
    <t>価格データ</t>
    <phoneticPr fontId="3"/>
  </si>
  <si>
    <t>SD3110001</t>
  </si>
  <si>
    <t>販売計算式コード</t>
    <rPh sb="0" eb="5">
      <t>ハンバイケイサンシキ</t>
    </rPh>
    <phoneticPr fontId="16"/>
  </si>
  <si>
    <t>SD3110002</t>
  </si>
  <si>
    <t>仕入計算式コード</t>
    <rPh sb="0" eb="2">
      <t>シイレ</t>
    </rPh>
    <rPh sb="2" eb="4">
      <t>ケイサン</t>
    </rPh>
    <rPh sb="4" eb="5">
      <t>シキ</t>
    </rPh>
    <phoneticPr fontId="16"/>
  </si>
  <si>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</si>
  <si>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</si>
  <si>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16"/>
  </si>
  <si>
    <t>SD3110004</t>
  </si>
  <si>
    <t>計算式項目１使用</t>
    <rPh sb="0" eb="2">
      <t>ケイサン</t>
    </rPh>
    <rPh sb="2" eb="3">
      <t>シキ</t>
    </rPh>
    <rPh sb="3" eb="5">
      <t>コウモク</t>
    </rPh>
    <rPh sb="6" eb="8">
      <t>シヨウ</t>
    </rPh>
    <phoneticPr fontId="1"/>
  </si>
  <si>
    <t>SD3110005</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</si>
  <si>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</si>
  <si>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</si>
  <si>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</si>
  <si>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</si>
  <si>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</si>
  <si>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</si>
  <si>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</si>
  <si>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</si>
  <si>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</si>
  <si>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</si>
  <si>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</si>
  <si>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</si>
  <si>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</si>
  <si>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</si>
  <si>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</si>
  <si>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</si>
  <si>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</si>
  <si>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</si>
  <si>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</si>
  <si>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</si>
  <si>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</si>
  <si>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</si>
  <si>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</si>
  <si>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</si>
  <si>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</si>
  <si>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</si>
  <si>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</si>
  <si>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</si>
  <si>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</si>
  <si>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</si>
  <si>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</si>
  <si>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</si>
  <si>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</si>
  <si>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</si>
  <si>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</si>
  <si>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</si>
  <si>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</si>
  <si>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</si>
  <si>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</si>
  <si>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</si>
  <si>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45"/>
  </si>
  <si>
    <t>SD3140001</t>
  </si>
  <si>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</si>
  <si>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</si>
  <si>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45"/>
  </si>
  <si>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</si>
  <si>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</si>
  <si>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</si>
  <si>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45"/>
  </si>
  <si>
    <t>SD3140003</t>
  </si>
  <si>
    <t>英数カナ</t>
    <rPh sb="0" eb="2">
      <t>エイスウ</t>
    </rPh>
    <phoneticPr fontId="5"/>
  </si>
  <si>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</si>
  <si>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5"/>
  </si>
  <si>
    <t>SD3140005</t>
  </si>
  <si>
    <t>この項目は、以下のすべての条件に該当する場合に受け入れできます。
・『Sシステム』をお使いの場合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50" eb="52">
      <t>ニスガタ</t>
    </rPh>
    <rPh sb="52" eb="54">
      <t>クブン</t>
    </rPh>
    <phoneticPr fontId="5"/>
  </si>
  <si>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</si>
  <si>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</si>
  <si>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</si>
  <si>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</si>
  <si>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</si>
  <si>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</si>
  <si>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</si>
  <si>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</si>
  <si>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</si>
  <si>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</si>
  <si>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</si>
  <si>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</si>
  <si>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</si>
  <si>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</si>
  <si>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</si>
  <si>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</si>
  <si>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1"/>
  </si>
  <si>
    <t>値入れ率</t>
    <rPh sb="0" eb="2">
      <t>ネイレ</t>
    </rPh>
    <rPh sb="3" eb="4">
      <t>リツ</t>
    </rPh>
    <phoneticPr fontId="1"/>
  </si>
  <si>
    <t>SD3150006</t>
  </si>
  <si>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3"/>
  </si>
  <si>
    <t>統一伝票規格優先に設定する</t>
    <rPh sb="0" eb="2">
      <t>トウイツ</t>
    </rPh>
    <rPh sb="2" eb="4">
      <t>デンピョウ</t>
    </rPh>
    <rPh sb="4" eb="6">
      <t>キカク</t>
    </rPh>
    <rPh sb="6" eb="8">
      <t>ユウセン</t>
    </rPh>
    <rPh sb="9" eb="11">
      <t>セッテイ</t>
    </rPh>
    <phoneticPr fontId="49"/>
  </si>
  <si>
    <t>SD3150007</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</si>
  <si>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</si>
  <si>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</si>
  <si>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</si>
  <si>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</si>
  <si>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</si>
  <si>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</si>
  <si>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</si>
  <si>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売価金額端数処理額</t>
  </si>
  <si>
    <t>SD3150010</t>
  </si>
  <si>
    <t>1／10／100／1,000／10,000／100,000／1,000,000／10,000,000／100,000,000</t>
  </si>
  <si>
    <t>英数カナ</t>
    <rPh sb="0" eb="2">
      <t>エイスウ</t>
    </rPh>
    <phoneticPr fontId="40"/>
  </si>
  <si>
    <t>各伝票の１明細目に「*」を必ず付けます。</t>
  </si>
  <si>
    <t>【ヘッダー情報】</t>
    <phoneticPr fontId="3"/>
  </si>
  <si>
    <t>契約日付</t>
    <phoneticPr fontId="12"/>
  </si>
  <si>
    <t>11</t>
  </si>
  <si>
    <t>文字</t>
    <rPh sb="0" eb="2">
      <t>モジ</t>
    </rPh>
    <phoneticPr fontId="50"/>
  </si>
  <si>
    <t>必須</t>
    <rPh sb="0" eb="2">
      <t>ヒッス</t>
    </rPh>
    <phoneticPr fontId="29"/>
  </si>
  <si>
    <t>形式は、表紙の「日付の形式」参照</t>
  </si>
  <si>
    <t>契約No.</t>
    <phoneticPr fontId="3"/>
  </si>
  <si>
    <t>６～15</t>
  </si>
  <si>
    <t>英数カナ</t>
    <rPh sb="0" eb="2">
      <t>エイスウ</t>
    </rPh>
    <phoneticPr fontId="50"/>
  </si>
  <si>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</si>
  <si>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契約名</t>
    <phoneticPr fontId="3"/>
  </si>
  <si>
    <t>契約期間（開始）</t>
    <rPh sb="0" eb="2">
      <t>ケイヤク</t>
    </rPh>
    <rPh sb="2" eb="4">
      <t>キカン</t>
    </rPh>
    <rPh sb="5" eb="7">
      <t>カイシ</t>
    </rPh>
    <phoneticPr fontId="3"/>
  </si>
  <si>
    <t>形式は、表紙の「日付の形式」参照
空白データを受け入れた場合は、システム日付が設定されます。</t>
    <rPh sb="39" eb="41">
      <t>セッテイ</t>
    </rPh>
    <phoneticPr fontId="29"/>
  </si>
  <si>
    <t>契約期間（終了）</t>
    <rPh sb="0" eb="2">
      <t>ケイヤク</t>
    </rPh>
    <rPh sb="2" eb="4">
      <t>キカン</t>
    </rPh>
    <rPh sb="5" eb="7">
      <t>シュウリョウ</t>
    </rPh>
    <phoneticPr fontId="3"/>
  </si>
  <si>
    <t>形式は、表紙の「日付の形式」参照
空白データを受け入れた場合は、開始日付から1年後が設定されます。</t>
    <rPh sb="32" eb="34">
      <t>カイシ</t>
    </rPh>
    <rPh sb="39" eb="40">
      <t>ネン</t>
    </rPh>
    <rPh sb="40" eb="41">
      <t>ゴ</t>
    </rPh>
    <phoneticPr fontId="29"/>
  </si>
  <si>
    <t>得意先名</t>
    <rPh sb="0" eb="3">
      <t>トクイサキ</t>
    </rPh>
    <rPh sb="3" eb="4">
      <t>メイ</t>
    </rPh>
    <phoneticPr fontId="3"/>
  </si>
  <si>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0"/>
  </si>
  <si>
    <t>得意先事業所名</t>
    <rPh sb="0" eb="3">
      <t>トクイサキ</t>
    </rPh>
    <phoneticPr fontId="3"/>
  </si>
  <si>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0"/>
  </si>
  <si>
    <t>得意先担当者</t>
    <rPh sb="0" eb="3">
      <t>トクイサキ</t>
    </rPh>
    <rPh sb="3" eb="6">
      <t>タントウシャ</t>
    </rPh>
    <phoneticPr fontId="3"/>
  </si>
  <si>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0"/>
  </si>
  <si>
    <t>請求先コード</t>
    <rPh sb="0" eb="2">
      <t>セイキュウ</t>
    </rPh>
    <rPh sb="2" eb="3">
      <t>サキ</t>
    </rPh>
    <phoneticPr fontId="3"/>
  </si>
  <si>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9"/>
  </si>
  <si>
    <t>消費税計算</t>
    <phoneticPr fontId="3"/>
  </si>
  <si>
    <t>数字</t>
    <rPh sb="0" eb="2">
      <t>スウジ</t>
    </rPh>
    <phoneticPr fontId="50"/>
  </si>
  <si>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28"/>
  </si>
  <si>
    <t>0：営業外債権　1：営業債権
空白データを受け入れた場合は、得意先の伝票債権区分（[得意先]メニューの[販売]ページで設定）が設定されます。
この項目は、『債権奉行クラウド』をご利用の場合に受け入れできます。</t>
    <rPh sb="2" eb="4">
      <t>エイギョウ</t>
    </rPh>
    <rPh sb="4" eb="5">
      <t>ガイ</t>
    </rPh>
    <rPh sb="5" eb="7">
      <t>サイケン</t>
    </rPh>
    <rPh sb="10" eb="12">
      <t>エイギョウ</t>
    </rPh>
    <rPh sb="12" eb="14">
      <t>サイケン</t>
    </rPh>
    <rPh sb="30" eb="32">
      <t>トクイ</t>
    </rPh>
    <rPh sb="32" eb="33">
      <t>サキ</t>
    </rPh>
    <rPh sb="34" eb="36">
      <t>デンピョウ</t>
    </rPh>
    <rPh sb="36" eb="38">
      <t>サイケン</t>
    </rPh>
    <rPh sb="38" eb="40">
      <t>クブン</t>
    </rPh>
    <rPh sb="42" eb="45">
      <t>トクイサキ</t>
    </rPh>
    <rPh sb="52" eb="54">
      <t>ハンバイ</t>
    </rPh>
    <rPh sb="78" eb="80">
      <t>サイケン</t>
    </rPh>
    <phoneticPr fontId="50"/>
  </si>
  <si>
    <t>契約更新</t>
    <rPh sb="0" eb="4">
      <t>ケイヤクコウシン</t>
    </rPh>
    <phoneticPr fontId="3"/>
  </si>
  <si>
    <t>0：しない　1：する
空白データを受け入れた場合は、「0：しない」が設定されます。</t>
    <rPh sb="34" eb="36">
      <t>セッテイ</t>
    </rPh>
    <phoneticPr fontId="28"/>
  </si>
  <si>
    <t>次回契約更新日</t>
    <rPh sb="0" eb="2">
      <t>ジカイ</t>
    </rPh>
    <rPh sb="2" eb="4">
      <t>ケイヤク</t>
    </rPh>
    <rPh sb="4" eb="7">
      <t>コウシンビ</t>
    </rPh>
    <phoneticPr fontId="3"/>
  </si>
  <si>
    <t>メモ1</t>
    <phoneticPr fontId="3"/>
  </si>
  <si>
    <t>メモ2</t>
    <phoneticPr fontId="3"/>
  </si>
  <si>
    <t>メモ3</t>
    <phoneticPr fontId="3"/>
  </si>
  <si>
    <t>部門コード</t>
    <rPh sb="0" eb="2">
      <t>ブモン</t>
    </rPh>
    <phoneticPr fontId="3"/>
  </si>
  <si>
    <t>１～15</t>
  </si>
  <si>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9"/>
  </si>
  <si>
    <t>担当者コード</t>
    <rPh sb="0" eb="3">
      <t>タントウシャ</t>
    </rPh>
    <phoneticPr fontId="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</si>
  <si>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</si>
  <si>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４～20</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</si>
  <si>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</si>
  <si>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</si>
  <si>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4</t>
  </si>
  <si>
    <t>直送先コード</t>
    <rPh sb="0" eb="2">
      <t>チョクソウ</t>
    </rPh>
    <rPh sb="2" eb="3">
      <t>サキ</t>
    </rPh>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</si>
  <si>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29"/>
  </si>
  <si>
    <t>文字</t>
    <rPh sb="0" eb="2">
      <t>モジ</t>
    </rPh>
    <phoneticPr fontId="29"/>
  </si>
  <si>
    <t>送付先名</t>
    <rPh sb="0" eb="3">
      <t>ソウフサキ</t>
    </rPh>
    <rPh sb="3" eb="4">
      <t>メイ</t>
    </rPh>
    <phoneticPr fontId="3"/>
  </si>
  <si>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</si>
  <si>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3"/>
  </si>
  <si>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</si>
  <si>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3"/>
  </si>
  <si>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</si>
  <si>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3"/>
  </si>
  <si>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</si>
  <si>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3"/>
  </si>
  <si>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</si>
  <si>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3"/>
  </si>
  <si>
    <t>空白データを受け入れた場合は、「直送先コード」で設定された直送先の郵便番号([直送先]メニューの[基本]ページで設定)が設定されます。</t>
  </si>
  <si>
    <t>送付先都道府県</t>
    <rPh sb="0" eb="3">
      <t>ソウフサキ</t>
    </rPh>
    <rPh sb="3" eb="7">
      <t>トドウフケン</t>
    </rPh>
    <phoneticPr fontId="3"/>
  </si>
  <si>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</si>
  <si>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3"/>
  </si>
  <si>
    <t>24</t>
  </si>
  <si>
    <t>空白データを受け入れた場合は、「直送先コード」で設定された直送先の市区町村([直送先]メニューの[基本]ページで設定)が設定されます。</t>
  </si>
  <si>
    <t>送付先番地</t>
    <phoneticPr fontId="3"/>
  </si>
  <si>
    <t>空白データを受け入れた場合は、「直送先コード」で設定された直送先の番地([直送先]メニューの[基本]ページで設定)が設定されます。</t>
  </si>
  <si>
    <t>送付先ビル等</t>
    <rPh sb="5" eb="6">
      <t>トウ</t>
    </rPh>
    <phoneticPr fontId="3"/>
  </si>
  <si>
    <t>50</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</si>
  <si>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</si>
  <si>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3"/>
  </si>
  <si>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</si>
  <si>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3"/>
  </si>
  <si>
    <t>空白データを受け入れた場合は、「直送先コード」で設定された直送先のFAX番号([直送先]メニューの[基本]ページで設定)が設定されます。</t>
  </si>
  <si>
    <t>伝票区分</t>
    <rPh sb="0" eb="4">
      <t>デンピョウクブン</t>
    </rPh>
    <phoneticPr fontId="3"/>
  </si>
  <si>
    <t>0：債権計上　1：即時入金
空白データを受け入れた場合は、「0：債権計上」が設定されます。</t>
  </si>
  <si>
    <t>休日売上調整</t>
    <rPh sb="2" eb="4">
      <t>ウリアゲ</t>
    </rPh>
    <rPh sb="4" eb="6">
      <t>チョウセイ</t>
    </rPh>
    <phoneticPr fontId="3"/>
  </si>
  <si>
    <t>数字</t>
    <rPh sb="0" eb="2">
      <t>スウジ</t>
    </rPh>
    <phoneticPr fontId="29"/>
  </si>
  <si>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9"/>
  </si>
  <si>
    <t>休日カレンダー</t>
    <rPh sb="0" eb="2">
      <t>キュウジツ</t>
    </rPh>
    <phoneticPr fontId="3"/>
  </si>
  <si>
    <t>この項目は、「休日売上調整」が「1：前営業日」または「2：翌営業日」の場合に受け入れできます。</t>
    <rPh sb="35" eb="37">
      <t>バアイ</t>
    </rPh>
    <rPh sb="38" eb="39">
      <t>ウ</t>
    </rPh>
    <rPh sb="40" eb="41">
      <t>イ</t>
    </rPh>
    <phoneticPr fontId="0"/>
  </si>
  <si>
    <t>数字</t>
    <rPh sb="0" eb="2">
      <t>スウジ</t>
    </rPh>
    <phoneticPr fontId="28"/>
  </si>
  <si>
    <t>英数カナ</t>
    <rPh sb="0" eb="2">
      <t>エイスウ</t>
    </rPh>
    <phoneticPr fontId="29"/>
  </si>
  <si>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</si>
  <si>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9"/>
  </si>
  <si>
    <t>0：売上　2：値引　3：消費税　4：摘要　 8：見出し  9：その他  10：付箋
「4：摘要」「8：見出し」「10：付箋」だけの伝票は受け入れできません。
「8：見出し」の詳細は、欄外の【見出し付きの明細の受け入れ】参照</t>
    <rPh sb="39" eb="41">
      <t>フセン</t>
    </rPh>
    <phoneticPr fontId="28"/>
  </si>
  <si>
    <t>商品コード種類</t>
    <rPh sb="0" eb="2">
      <t>ショウヒン</t>
    </rPh>
    <rPh sb="5" eb="7">
      <t>シュルイ</t>
    </rPh>
    <phoneticPr fontId="2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</si>
  <si>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t>
    <rPh sb="148" eb="151">
      <t>ショウヒゼイ</t>
    </rPh>
    <rPh sb="155" eb="157">
      <t>テキヨウ</t>
    </rPh>
    <rPh sb="250" eb="252">
      <t>シヨウ</t>
    </rPh>
    <rPh sb="254" eb="256">
      <t>ショウヒン</t>
    </rPh>
    <rPh sb="265" eb="267">
      <t>キテイ</t>
    </rPh>
    <rPh sb="273" eb="275">
      <t>ハンバイ</t>
    </rPh>
    <rPh sb="275" eb="277">
      <t>カンリ</t>
    </rPh>
    <phoneticPr fontId="29"/>
  </si>
  <si>
    <t>商品コード</t>
    <rPh sb="0" eb="2">
      <t>ショウヒン</t>
    </rPh>
    <phoneticPr fontId="29"/>
  </si>
  <si>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</si>
  <si>
    <t>商品名</t>
    <rPh sb="0" eb="3">
      <t>ショウヒンメイ</t>
    </rPh>
    <phoneticPr fontId="29"/>
  </si>
  <si>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</si>
  <si>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9"/>
  </si>
  <si>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9"/>
  </si>
  <si>
    <t>商品名３</t>
    <rPh sb="0" eb="3">
      <t>ショウヒンメイ</t>
    </rPh>
    <phoneticPr fontId="29"/>
  </si>
  <si>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</si>
  <si>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バリエーションコード種類</t>
    <rPh sb="10" eb="12">
      <t>シュルイ</t>
    </rPh>
    <phoneticPr fontId="29"/>
  </si>
  <si>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t>
    <rPh sb="317" eb="319">
      <t>キテイ</t>
    </rPh>
    <phoneticPr fontId="29"/>
  </si>
  <si>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</si>
  <si>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29"/>
  </si>
  <si>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28"/>
  </si>
  <si>
    <t>販売取引コード</t>
    <rPh sb="0" eb="2">
      <t>ハンバイ</t>
    </rPh>
    <rPh sb="2" eb="4">
      <t>トリヒキ</t>
    </rPh>
    <phoneticPr fontId="29"/>
  </si>
  <si>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28"/>
  </si>
  <si>
    <t>注文No.</t>
    <rPh sb="0" eb="2">
      <t>チュウモン</t>
    </rPh>
    <phoneticPr fontId="29"/>
  </si>
  <si>
    <t>この項目は、「売上区分」が「0：売上」「2：値引」「8：見出し」「9：その他」の場合に受け入れできます。</t>
    <phoneticPr fontId="3"/>
  </si>
  <si>
    <t>倉庫コード</t>
    <rPh sb="0" eb="2">
      <t>ソウコ</t>
    </rPh>
    <phoneticPr fontId="29"/>
  </si>
  <si>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</si>
  <si>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29"/>
  </si>
  <si>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9"/>
  </si>
  <si>
    <t>入数２</t>
    <rPh sb="0" eb="2">
      <t>イリスウ</t>
    </rPh>
    <phoneticPr fontId="29"/>
  </si>
  <si>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9"/>
  </si>
  <si>
    <t>箱数</t>
    <rPh sb="0" eb="2">
      <t>ハコスウ</t>
    </rPh>
    <phoneticPr fontId="29"/>
  </si>
  <si>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9"/>
  </si>
  <si>
    <t>計算式項目１</t>
    <rPh sb="0" eb="5">
      <t>ケイサンシキコウモク</t>
    </rPh>
    <phoneticPr fontId="29"/>
  </si>
  <si>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29"/>
  </si>
  <si>
    <t>計算式項目２</t>
    <rPh sb="0" eb="5">
      <t>ケイサンシキコウモク</t>
    </rPh>
    <phoneticPr fontId="29"/>
  </si>
  <si>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</si>
  <si>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計算式項目３</t>
    <rPh sb="0" eb="5">
      <t>ケイサンシキコウモク</t>
    </rPh>
    <phoneticPr fontId="29"/>
  </si>
  <si>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</si>
  <si>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計算式項目４</t>
    <rPh sb="0" eb="5">
      <t>ケイサンシキコウモク</t>
    </rPh>
    <phoneticPr fontId="29"/>
  </si>
  <si>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</si>
  <si>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計算式項目５</t>
    <rPh sb="0" eb="5">
      <t>ケイサンシキコウモク</t>
    </rPh>
    <phoneticPr fontId="29"/>
  </si>
  <si>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9"/>
  </si>
  <si>
    <t>数量</t>
    <rPh sb="0" eb="2">
      <t>スウリョウ</t>
    </rPh>
    <phoneticPr fontId="29"/>
  </si>
  <si>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</si>
  <si>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9"/>
  </si>
  <si>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</si>
  <si>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29"/>
  </si>
  <si>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9"/>
  </si>
  <si>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9"/>
  </si>
  <si>
    <t>単価</t>
    <rPh sb="0" eb="2">
      <t>タンカ</t>
    </rPh>
    <phoneticPr fontId="29"/>
  </si>
  <si>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3"/>
  </si>
  <si>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</si>
  <si>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8"/>
  </si>
  <si>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29"/>
  </si>
  <si>
    <t>SD4050224</t>
    <phoneticPr fontId="3"/>
  </si>
  <si>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29"/>
  </si>
  <si>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</si>
  <si>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</si>
  <si>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</si>
  <si>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</si>
  <si>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</si>
  <si>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3"/>
  </si>
  <si>
    <t>消費税額</t>
    <rPh sb="3" eb="4">
      <t>ガク</t>
    </rPh>
    <phoneticPr fontId="29"/>
  </si>
  <si>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29" eb="31">
      <t>コウモク</t>
    </rPh>
    <rPh sb="64" eb="66">
      <t>バアイ</t>
    </rPh>
    <rPh sb="67" eb="68">
      <t>ウ</t>
    </rPh>
    <rPh sb="69" eb="70">
      <t>イ</t>
    </rPh>
    <phoneticPr fontId="3"/>
  </si>
  <si>
    <t>数字</t>
    <rPh sb="0" eb="2">
      <t>スウジ</t>
    </rPh>
    <phoneticPr fontId="3"/>
  </si>
  <si>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</si>
  <si>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明細部門コード</t>
    <rPh sb="0" eb="2">
      <t>メイサイ</t>
    </rPh>
    <rPh sb="2" eb="4">
      <t>ブモン</t>
    </rPh>
    <phoneticPr fontId="29"/>
  </si>
  <si>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3"/>
  </si>
  <si>
    <t>明細担当者コード</t>
    <rPh sb="2" eb="5">
      <t>タントウシャ</t>
    </rPh>
    <phoneticPr fontId="29"/>
  </si>
  <si>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</si>
  <si>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</si>
  <si>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1"/>
  </si>
  <si>
    <t>売上日付設定</t>
    <rPh sb="2" eb="4">
      <t>ヒヅケ</t>
    </rPh>
    <phoneticPr fontId="29"/>
  </si>
  <si>
    <t>0：月日指定　1：日指定　2：手入力
空白データを受け入れた場合は、「0：月日指定」が設定されます。</t>
    <rPh sb="2" eb="4">
      <t>ツキヒ</t>
    </rPh>
    <rPh sb="4" eb="6">
      <t>シテイ</t>
    </rPh>
    <rPh sb="15" eb="18">
      <t>テニュウリョク</t>
    </rPh>
    <phoneticPr fontId="29"/>
  </si>
  <si>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</si>
  <si>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</si>
  <si>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9"/>
  </si>
  <si>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</si>
  <si>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9"/>
  </si>
  <si>
    <t>発注指定</t>
    <rPh sb="0" eb="2">
      <t>ハッチュウ</t>
    </rPh>
    <rPh sb="2" eb="4">
      <t>シテイ</t>
    </rPh>
    <phoneticPr fontId="29"/>
  </si>
  <si>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2"/>
  </si>
  <si>
    <t>桁数は、設定（蔵奉行クラウドのメインメニュー右上にある[設定]アイコンから[運用設定]メニューの[取引先管理]ページ）によって異なります。</t>
    <phoneticPr fontId="3"/>
  </si>
  <si>
    <t>この項目は、「売上区分」が「10：付箋」の場合は受け入れできません。</t>
  </si>
  <si>
    <t>数字</t>
    <rPh sb="0" eb="2">
      <t>スウジ</t>
    </rPh>
    <phoneticPr fontId="27"/>
  </si>
  <si>
    <t>整数９桁　小数４桁
形式は、表紙の「数量・金額の形式」参照
この項目は、「売上区分」が「0：売上」「2：値引」「9：その他」の場合に受け入れできます。</t>
    <rPh sb="52" eb="54">
      <t>ネビ</t>
    </rPh>
    <phoneticPr fontId="1"/>
  </si>
  <si>
    <t>整数３桁　小数２桁
この項目は、「売上区分」が「0：売上」「2：値引」「9：その他」の場合に受け入れできます。</t>
    <phoneticPr fontId="3"/>
  </si>
  <si>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</si>
  <si>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マイナスも可
形式は、表紙の「数量・金額の形式」参照
この項目は、「売上区分」が「0：売上」「2：値引」「9：その他」の場合に受け入れできます。
空白データを受け入れた場合は、以下の優先順位で設定されます。
①価格計算式（[価格]メニューの[基本]ページで登録）の計算結果
②「数量」、「売単価」をもとに設定</t>
    <rPh sb="144" eb="147">
      <t>バイタンカ</t>
    </rPh>
    <phoneticPr fontId="1"/>
  </si>
  <si>
    <t>入数小数桁</t>
    <rPh sb="0" eb="2">
      <t>イリスウ</t>
    </rPh>
    <rPh sb="2" eb="4">
      <t>ショウスウ</t>
    </rPh>
    <rPh sb="4" eb="5">
      <t>ケタ</t>
    </rPh>
    <phoneticPr fontId="29"/>
  </si>
  <si>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</si>
  <si>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9"/>
  </si>
  <si>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</si>
  <si>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9"/>
  </si>
  <si>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29"/>
  </si>
  <si>
    <t>計算式項目１小数桁</t>
    <rPh sb="0" eb="5">
      <t>ケイサンシキコウモク</t>
    </rPh>
    <rPh sb="6" eb="8">
      <t>ショウスウ</t>
    </rPh>
    <rPh sb="8" eb="9">
      <t>ケタ</t>
    </rPh>
    <phoneticPr fontId="29"/>
  </si>
  <si>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</si>
  <si>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計算式項目２小数桁</t>
    <rPh sb="0" eb="5">
      <t>ケイサンシキコウモク</t>
    </rPh>
    <rPh sb="6" eb="8">
      <t>ショウスウ</t>
    </rPh>
    <rPh sb="8" eb="9">
      <t>ケタ</t>
    </rPh>
    <phoneticPr fontId="29"/>
  </si>
  <si>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</si>
  <si>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計算式項目３小数桁</t>
    <rPh sb="0" eb="5">
      <t>ケイサンシキコウモク</t>
    </rPh>
    <rPh sb="6" eb="8">
      <t>ショウスウ</t>
    </rPh>
    <rPh sb="8" eb="9">
      <t>ケタ</t>
    </rPh>
    <phoneticPr fontId="29"/>
  </si>
  <si>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</si>
  <si>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計算式項目４小数桁</t>
    <rPh sb="0" eb="5">
      <t>ケイサンシキコウモク</t>
    </rPh>
    <rPh sb="6" eb="8">
      <t>ショウスウ</t>
    </rPh>
    <rPh sb="8" eb="9">
      <t>ケタ</t>
    </rPh>
    <phoneticPr fontId="29"/>
  </si>
  <si>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</si>
  <si>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計算式項目５小数桁</t>
    <rPh sb="0" eb="5">
      <t>ケイサンシキコウモク</t>
    </rPh>
    <rPh sb="6" eb="8">
      <t>ショウスウ</t>
    </rPh>
    <rPh sb="8" eb="9">
      <t>ケタ</t>
    </rPh>
    <phoneticPr fontId="29"/>
  </si>
  <si>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</si>
  <si>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数量小数桁</t>
    <rPh sb="0" eb="2">
      <t>スウリョウ</t>
    </rPh>
    <rPh sb="2" eb="4">
      <t>ショウスウ</t>
    </rPh>
    <rPh sb="4" eb="5">
      <t>ケタ</t>
    </rPh>
    <phoneticPr fontId="29"/>
  </si>
  <si>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9"/>
  </si>
  <si>
    <t>単価小数桁</t>
    <rPh sb="0" eb="2">
      <t>タンカ</t>
    </rPh>
    <rPh sb="2" eb="4">
      <t>ショウスウ</t>
    </rPh>
    <rPh sb="4" eb="5">
      <t>ケタ</t>
    </rPh>
    <phoneticPr fontId="29"/>
  </si>
  <si>
    <t>０～４
この項目は、「売上区分」が「0：売上」「2：値引」「9：その他」の場合に受け入れできます。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</si>
  <si>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29"/>
  </si>
  <si>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9"/>
  </si>
  <si>
    <t>売単価小数桁</t>
    <rPh sb="0" eb="3">
      <t>バイタンカ</t>
    </rPh>
    <rPh sb="3" eb="5">
      <t>ショウスウ</t>
    </rPh>
    <rPh sb="5" eb="6">
      <t>ケタ</t>
    </rPh>
    <phoneticPr fontId="29"/>
  </si>
  <si>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9"/>
  </si>
  <si>
    <t>数字</t>
    <rPh sb="0" eb="2">
      <t>スウジ</t>
    </rPh>
    <phoneticPr fontId="2"/>
  </si>
  <si>
    <t>期間合計金額</t>
    <rPh sb="0" eb="2">
      <t>キカン</t>
    </rPh>
    <rPh sb="2" eb="4">
      <t>ゴウケイ</t>
    </rPh>
    <rPh sb="4" eb="6">
      <t>キンガク</t>
    </rPh>
    <phoneticPr fontId="29"/>
  </si>
  <si>
    <t>SD4050283</t>
    <phoneticPr fontId="3"/>
  </si>
  <si>
    <t>15</t>
    <phoneticPr fontId="3"/>
  </si>
  <si>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9"/>
  </si>
  <si>
    <t>期間合計消費税額</t>
    <rPh sb="0" eb="2">
      <t>キカン</t>
    </rPh>
    <rPh sb="2" eb="4">
      <t>ゴウケイ</t>
    </rPh>
    <rPh sb="4" eb="7">
      <t>ショウヒゼイ</t>
    </rPh>
    <rPh sb="7" eb="8">
      <t>ガク</t>
    </rPh>
    <phoneticPr fontId="29"/>
  </si>
  <si>
    <t>SD4050284</t>
    <phoneticPr fontId="3"/>
  </si>
  <si>
    <t>期間合計原価</t>
    <rPh sb="0" eb="6">
      <t>キカンゴウケイゲンカ</t>
    </rPh>
    <phoneticPr fontId="29"/>
  </si>
  <si>
    <t>マイナスも可
形式は、表紙の「数量・金額の形式」参照　
この項目は、「売上区分」が「0：売上」「9：その他」の場合に受け入れできます。
空白データを受け入れた場合は、予定日回数に応じて自動計算されます。</t>
    <phoneticPr fontId="3"/>
  </si>
  <si>
    <t>【付箋情報】</t>
    <rPh sb="1" eb="3">
      <t>フセン</t>
    </rPh>
    <rPh sb="3" eb="5">
      <t>ジョウホウ</t>
    </rPh>
    <phoneticPr fontId="1"/>
  </si>
  <si>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</si>
  <si>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</si>
  <si>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1"/>
  </si>
  <si>
    <t>明細按分行番号</t>
    <rPh sb="2" eb="4">
      <t>アンブン</t>
    </rPh>
    <phoneticPr fontId="29"/>
  </si>
  <si>
    <t>この項目は、「売上区分」が「0：売上」「2：値引」「3：消費税」「9：その他」の場合に受け入れできます。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</si>
  <si>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29"/>
  </si>
  <si>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29"/>
  </si>
  <si>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</si>
  <si>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16"/>
  </si>
  <si>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</si>
  <si>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</si>
  <si>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29"/>
  </si>
  <si>
    <t>0：標準　1：軽減
この項目は、「売上区分」が「0：売上」「2：値引」「3：消費税」「9：その他」の場合に受け入れできます。
課税の対象外の場合は受け入れできません。</t>
    <phoneticPr fontId="3"/>
  </si>
  <si>
    <t>明細按分消費税率</t>
    <rPh sb="0" eb="2">
      <t>メイサイ</t>
    </rPh>
    <rPh sb="2" eb="4">
      <t>アンブン</t>
    </rPh>
    <phoneticPr fontId="29"/>
  </si>
  <si>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3"/>
  </si>
  <si>
    <t>明細按分申告書計算区分コード</t>
    <rPh sb="0" eb="4">
      <t>メイサイアンブン</t>
    </rPh>
    <rPh sb="4" eb="7">
      <t>シンコクショ</t>
    </rPh>
    <rPh sb="7" eb="9">
      <t>ケイサン</t>
    </rPh>
    <rPh sb="9" eb="11">
      <t>クブン</t>
    </rPh>
    <phoneticPr fontId="29"/>
  </si>
  <si>
    <t>この項目は、「売上区分」が「0：売上」「2：値引」「3：消費税」「9：その他」の場合に受け入れできます。
空白データを受け入れた場合は、「明細申告書計算区分コード」が設定されます。</t>
    <rPh sb="69" eb="71">
      <t>メイサイ</t>
    </rPh>
    <phoneticPr fontId="29"/>
  </si>
  <si>
    <t>明細按分金額</t>
    <rPh sb="0" eb="4">
      <t>メイサイアンブン</t>
    </rPh>
    <rPh sb="4" eb="6">
      <t>キンガク</t>
    </rPh>
    <phoneticPr fontId="29"/>
  </si>
  <si>
    <t>マイナスも可
形式は、表紙の「数量・金額の形式」参照
この項目は、以下のすべての条件に該当する場合に受け入れできます。
・「売上区分」が「0：売上」「2：値引」「9：その他」
・未按分額がない</t>
    <phoneticPr fontId="3"/>
  </si>
  <si>
    <t>明細按分消費税額</t>
    <rPh sb="0" eb="4">
      <t>メイサイアンブン</t>
    </rPh>
    <rPh sb="4" eb="7">
      <t>ショウヒゼイ</t>
    </rPh>
    <rPh sb="7" eb="8">
      <t>ガク</t>
    </rPh>
    <phoneticPr fontId="29"/>
  </si>
  <si>
    <t>マイナスも可
形式は、表紙の「数量・金額の形式」参照
この項目は、以下のすべての条件に該当する場合に受け入れできます。
・「売上区分」が「0：売上」「2：値引」「3：消費税」「9：その他」
・未按分額がない</t>
    <phoneticPr fontId="3"/>
  </si>
  <si>
    <t>数字</t>
    <rPh sb="0" eb="2">
      <t>スウジ</t>
    </rPh>
    <phoneticPr fontId="40"/>
  </si>
  <si>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</si>
  <si>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</si>
  <si>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</si>
  <si>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</si>
  <si>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</si>
  <si>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</si>
  <si>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</si>
  <si>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</si>
  <si>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</si>
  <si>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</si>
  <si>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</si>
  <si>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</si>
  <si>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</si>
  <si>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</si>
  <si>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</si>
  <si>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</si>
  <si>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</si>
  <si>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</si>
  <si>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</si>
  <si>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SD4040000</t>
  </si>
  <si>
    <t>見積区分</t>
    <rPh sb="0" eb="2">
      <t>ミツモリ</t>
    </rPh>
    <rPh sb="2" eb="4">
      <t>クブン</t>
    </rPh>
    <phoneticPr fontId="1"/>
  </si>
  <si>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</si>
  <si>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9"/>
  </si>
  <si>
    <t>見積日付</t>
    <rPh sb="0" eb="2">
      <t>ミツモリ</t>
    </rPh>
    <rPh sb="2" eb="4">
      <t>ヒヅケ</t>
    </rPh>
    <phoneticPr fontId="35"/>
  </si>
  <si>
    <t>SD4040002</t>
  </si>
  <si>
    <t>文字</t>
    <rPh sb="0" eb="2">
      <t>モジ</t>
    </rPh>
    <phoneticPr fontId="5"/>
  </si>
  <si>
    <t>文字</t>
    <rPh sb="0" eb="2">
      <t>モジ</t>
    </rPh>
    <phoneticPr fontId="51"/>
  </si>
  <si>
    <t>伝票No.</t>
  </si>
  <si>
    <t>SD4040003</t>
  </si>
  <si>
    <t>英数カナ</t>
    <rPh sb="0" eb="2">
      <t>エイスウ</t>
    </rPh>
    <phoneticPr fontId="51"/>
  </si>
  <si>
    <t>桁数は、設定（メインメニュー右上にある[設定]アイコンから[運用設定]メニューの[基本]ページ）によって異なります。
詳細は、表紙の「伝票の伝票No.」参照</t>
    <rPh sb="41" eb="43">
      <t>キホン</t>
    </rPh>
    <phoneticPr fontId="19"/>
  </si>
  <si>
    <t>照会日付</t>
    <rPh sb="0" eb="2">
      <t>ショウカイ</t>
    </rPh>
    <rPh sb="2" eb="4">
      <t>ヒヅケ</t>
    </rPh>
    <phoneticPr fontId="1"/>
  </si>
  <si>
    <t>SD4040004</t>
  </si>
  <si>
    <t>照会No.</t>
    <rPh sb="0" eb="2">
      <t>ショウカイ</t>
    </rPh>
    <phoneticPr fontId="1"/>
  </si>
  <si>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</si>
  <si>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</si>
  <si>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</si>
  <si>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1"/>
  </si>
  <si>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</si>
  <si>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1"/>
  </si>
  <si>
    <t>SD4040009</t>
  </si>
  <si>
    <t>空白データを受け入れた場合は、得意先の担当者名（[得意先]メニューの[ご担当]ページで設定）が設定されます。</t>
  </si>
  <si>
    <t>SD4040010</t>
  </si>
  <si>
    <t>数字</t>
    <rPh sb="0" eb="2">
      <t>スウジ</t>
    </rPh>
    <phoneticPr fontId="5"/>
  </si>
  <si>
    <t>数字</t>
    <rPh sb="0" eb="2">
      <t>スウジ</t>
    </rPh>
    <phoneticPr fontId="51"/>
  </si>
  <si>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9"/>
  </si>
  <si>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</si>
  <si>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</si>
  <si>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照会者名</t>
    <rPh sb="0" eb="2">
      <t>ショウカイ</t>
    </rPh>
    <rPh sb="2" eb="3">
      <t>シャ</t>
    </rPh>
    <rPh sb="3" eb="4">
      <t>メイ</t>
    </rPh>
    <phoneticPr fontId="1"/>
  </si>
  <si>
    <t>SD4040013</t>
  </si>
  <si>
    <t>文字列</t>
    <rPh sb="0" eb="3">
      <t>モジレツ</t>
    </rPh>
    <phoneticPr fontId="1"/>
  </si>
  <si>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</si>
  <si>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3"/>
  </si>
  <si>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</si>
  <si>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</si>
  <si>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</si>
  <si>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</si>
  <si>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英数カナ</t>
    <phoneticPr fontId="3"/>
  </si>
  <si>
    <t>数字</t>
    <phoneticPr fontId="3"/>
  </si>
  <si>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</si>
  <si>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</si>
  <si>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SD4040022</t>
  </si>
  <si>
    <t>SD4040023</t>
  </si>
  <si>
    <t>SD4040024</t>
  </si>
  <si>
    <t>送付先担当者名</t>
    <rPh sb="0" eb="3">
      <t>ソウフサキ</t>
    </rPh>
    <rPh sb="3" eb="6">
      <t>タントウシャ</t>
    </rPh>
    <rPh sb="6" eb="7">
      <t>メイ</t>
    </rPh>
    <phoneticPr fontId="1"/>
  </si>
  <si>
    <t>SD4040025</t>
  </si>
  <si>
    <t>SD4040026</t>
  </si>
  <si>
    <t>SD4040027</t>
  </si>
  <si>
    <t>SD4040028</t>
  </si>
  <si>
    <t>SD4040029</t>
  </si>
  <si>
    <t>SD4040030</t>
  </si>
  <si>
    <t>SD4040031</t>
  </si>
  <si>
    <t>SD4040032</t>
  </si>
  <si>
    <t>SD4040033</t>
  </si>
  <si>
    <t>摘要</t>
    <rPh sb="0" eb="2">
      <t>テキヨウ</t>
    </rPh>
    <phoneticPr fontId="1"/>
  </si>
  <si>
    <t>SD4040034</t>
  </si>
  <si>
    <t>200</t>
  </si>
  <si>
    <t>摘要２</t>
    <rPh sb="0" eb="2">
      <t>テキヨウ</t>
    </rPh>
    <phoneticPr fontId="1"/>
  </si>
  <si>
    <t>SD4040035</t>
  </si>
  <si>
    <t>摘要３</t>
    <rPh sb="0" eb="2">
      <t>テキヨウ</t>
    </rPh>
    <phoneticPr fontId="1"/>
  </si>
  <si>
    <t>SD4040036</t>
  </si>
  <si>
    <t>納期</t>
  </si>
  <si>
    <t>SD4040037</t>
  </si>
  <si>
    <t>有効期限</t>
    <rPh sb="0" eb="2">
      <t>ユウコウ</t>
    </rPh>
    <rPh sb="2" eb="4">
      <t>キゲン</t>
    </rPh>
    <phoneticPr fontId="52"/>
  </si>
  <si>
    <t>SD4040038</t>
  </si>
  <si>
    <t>支払条件</t>
    <rPh sb="0" eb="2">
      <t>シハライ</t>
    </rPh>
    <rPh sb="2" eb="4">
      <t>ジョウケン</t>
    </rPh>
    <phoneticPr fontId="52"/>
  </si>
  <si>
    <t>SD4040039</t>
  </si>
  <si>
    <t>拡張項目１</t>
    <rPh sb="0" eb="2">
      <t>カクチョウ</t>
    </rPh>
    <rPh sb="2" eb="4">
      <t>コウモク</t>
    </rPh>
    <phoneticPr fontId="1"/>
  </si>
  <si>
    <t>SD4040040</t>
  </si>
  <si>
    <t>拡張項目２</t>
    <rPh sb="0" eb="2">
      <t>カクチョウ</t>
    </rPh>
    <rPh sb="2" eb="4">
      <t>コウモク</t>
    </rPh>
    <phoneticPr fontId="1"/>
  </si>
  <si>
    <t>SD4040041</t>
  </si>
  <si>
    <t>拡張項目３</t>
    <rPh sb="0" eb="2">
      <t>カクチョウ</t>
    </rPh>
    <rPh sb="2" eb="4">
      <t>コウモク</t>
    </rPh>
    <phoneticPr fontId="1"/>
  </si>
  <si>
    <t>SD4040042</t>
  </si>
  <si>
    <t>【証憑】</t>
    <rPh sb="1" eb="3">
      <t>ショウヒョウ</t>
    </rPh>
    <phoneticPr fontId="1"/>
  </si>
  <si>
    <t>証憑No.１</t>
    <rPh sb="0" eb="2">
      <t>ショウヒョウ</t>
    </rPh>
    <phoneticPr fontId="1"/>
  </si>
  <si>
    <t>SD4040501</t>
  </si>
  <si>
    <t>15</t>
  </si>
  <si>
    <t>証憑ファイルパス１</t>
    <rPh sb="0" eb="2">
      <t>ショウヒョウ</t>
    </rPh>
    <phoneticPr fontId="1"/>
  </si>
  <si>
    <t>SD4040502</t>
  </si>
  <si>
    <t>2083</t>
  </si>
  <si>
    <t>256</t>
  </si>
  <si>
    <t>文字</t>
    <rPh sb="0" eb="2">
      <t>モジ</t>
    </rPh>
    <phoneticPr fontId="17"/>
  </si>
  <si>
    <t>証憑No.２</t>
    <rPh sb="0" eb="2">
      <t>ショウヒョウ</t>
    </rPh>
    <phoneticPr fontId="1"/>
  </si>
  <si>
    <t>SD4040511</t>
  </si>
  <si>
    <t>「証憑No.１」と「証憑ファイルパス１」がどちらも指定されていない場合は、１つ目の証憑として受け入れられます。</t>
  </si>
  <si>
    <t>証憑ファイルパス２</t>
    <rPh sb="0" eb="2">
      <t>ショウヒョウ</t>
    </rPh>
    <phoneticPr fontId="1"/>
  </si>
  <si>
    <t>SD4040512</t>
  </si>
  <si>
    <t>証憑No.３</t>
    <rPh sb="0" eb="2">
      <t>ショウヒョウ</t>
    </rPh>
    <phoneticPr fontId="1"/>
  </si>
  <si>
    <t>SD4040521</t>
  </si>
  <si>
    <t>「証憑No.２」と「証憑ファイルパス２」がどちらも指定されていない場合は、２つ目の証憑として受け入れられます。</t>
    <phoneticPr fontId="53"/>
  </si>
  <si>
    <t>証憑ファイルパス３</t>
    <rPh sb="0" eb="2">
      <t>ショウヒョウ</t>
    </rPh>
    <phoneticPr fontId="1"/>
  </si>
  <si>
    <t>SD4040522</t>
  </si>
  <si>
    <t>証憑No.４</t>
    <rPh sb="0" eb="2">
      <t>ショウヒョウ</t>
    </rPh>
    <phoneticPr fontId="1"/>
  </si>
  <si>
    <t>SD4040531</t>
  </si>
  <si>
    <t>「証憑No.３」と「証憑ファイルパス３」がどちらも指定されていない場合は、３つ目の証憑として受け入れられます。</t>
  </si>
  <si>
    <t>証憑ファイルパス４</t>
    <rPh sb="0" eb="2">
      <t>ショウヒョウ</t>
    </rPh>
    <phoneticPr fontId="1"/>
  </si>
  <si>
    <t>SD4040532</t>
  </si>
  <si>
    <t>証憑No.５</t>
    <rPh sb="0" eb="2">
      <t>ショウヒョウ</t>
    </rPh>
    <phoneticPr fontId="1"/>
  </si>
  <si>
    <t>SD4040541</t>
  </si>
  <si>
    <t>「証憑No.４」と「証憑ファイルパス４」がどちらも指定されていない場合は、４つ目の証憑として受け入れられます。</t>
  </si>
  <si>
    <t>証憑ファイルパス５</t>
    <rPh sb="0" eb="2">
      <t>ショウヒョウ</t>
    </rPh>
    <phoneticPr fontId="1"/>
  </si>
  <si>
    <t>SD4040542</t>
  </si>
  <si>
    <t>SD4040201</t>
  </si>
  <si>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</si>
  <si>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2"/>
  </si>
  <si>
    <t>SD4040207</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</si>
  <si>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t>
    <rPh sb="148" eb="151">
      <t>ショウヒゼイ</t>
    </rPh>
    <rPh sb="155" eb="157">
      <t>テキヨウ</t>
    </rPh>
    <rPh sb="188" eb="190">
      <t>シヨウ</t>
    </rPh>
    <rPh sb="192" eb="194">
      <t>ショウヒン</t>
    </rPh>
    <rPh sb="203" eb="205">
      <t>キテイ</t>
    </rPh>
    <rPh sb="211" eb="213">
      <t>ハンバイ</t>
    </rPh>
    <rPh sb="213" eb="215">
      <t>カンリ</t>
    </rPh>
    <phoneticPr fontId="1"/>
  </si>
  <si>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</si>
  <si>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</si>
  <si>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</si>
  <si>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</si>
  <si>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</si>
  <si>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1"/>
  </si>
  <si>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</si>
  <si>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45"/>
  </si>
  <si>
    <t>SD4040212</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</si>
  <si>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t>
    <rPh sb="255" eb="257">
      <t>キテイ</t>
    </rPh>
    <phoneticPr fontId="1"/>
  </si>
  <si>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</si>
  <si>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3"/>
  </si>
  <si>
    <t>英数カナ</t>
    <rPh sb="0" eb="2">
      <t>エイスウ</t>
    </rPh>
    <phoneticPr fontId="17"/>
  </si>
  <si>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</si>
  <si>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9"/>
  </si>
  <si>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</si>
  <si>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9"/>
  </si>
  <si>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</si>
  <si>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</si>
  <si>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</si>
  <si>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1"/>
  </si>
  <si>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</si>
  <si>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1"/>
  </si>
  <si>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</si>
  <si>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1"/>
  </si>
  <si>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</si>
  <si>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</si>
  <si>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</si>
  <si>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</si>
  <si>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</si>
  <si>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</si>
  <si>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</si>
  <si>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</si>
  <si>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</si>
  <si>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3"/>
  </si>
  <si>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</si>
  <si>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45"/>
  </si>
  <si>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</si>
  <si>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1"/>
  </si>
  <si>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</si>
  <si>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1"/>
  </si>
  <si>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</si>
  <si>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1"/>
  </si>
  <si>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</si>
  <si>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3"/>
  </si>
  <si>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</si>
  <si>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8"/>
  </si>
  <si>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</si>
  <si>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37"/>
  </si>
  <si>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</si>
  <si>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3"/>
  </si>
  <si>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</si>
  <si>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</si>
  <si>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</si>
  <si>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</si>
  <si>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</si>
  <si>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この項目は、以下のすべての条件に該当する場合に受け入れできます。
・事業区分（[販売管理規定]メニューの[消費税]ページで設定）が「使用する」
・「売上区分」が「4：摘要 」「8：見出し」「10：付箋 」「19：外税調整」「21：内税調整」「250：小計」以外
・課税の対象
空白データを受け入れた場合は、販売取引の事業区分が設定されます。</t>
  </si>
  <si>
    <t>SD4040237</t>
  </si>
  <si>
    <t>マイナスも可
形式は、表紙の「数量・金額の形式」参照
この項目は、「売上区分」が「3：消費税」「4：摘要」「8：見出し」「10：付箋 」の場合は受け入れできません。
「250：小計」の場合は自動計算されます。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92" eb="94">
      <t>バアイ</t>
    </rPh>
    <rPh sb="95" eb="97">
      <t>ジドウ</t>
    </rPh>
    <rPh sb="97" eb="99">
      <t>ケイサン</t>
    </rPh>
    <phoneticPr fontId="1"/>
  </si>
  <si>
    <t>SD4040238</t>
  </si>
  <si>
    <t>整数13桁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空白データを受け入れた場合は、「金額」、「消費税率」をもとに設定されます。</t>
    <rPh sb="67" eb="69">
      <t>イガイ</t>
    </rPh>
    <rPh sb="70" eb="72">
      <t>バアイ</t>
    </rPh>
    <rPh sb="73" eb="74">
      <t>ウ</t>
    </rPh>
    <rPh sb="75" eb="76">
      <t>イ</t>
    </rPh>
    <phoneticPr fontId="1"/>
  </si>
  <si>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</si>
  <si>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3"/>
  </si>
  <si>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</si>
  <si>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1"/>
  </si>
  <si>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</si>
  <si>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</si>
  <si>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</si>
  <si>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</si>
  <si>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</si>
  <si>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</si>
  <si>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</si>
  <si>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</si>
  <si>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</si>
  <si>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</si>
  <si>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</si>
  <si>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</si>
  <si>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SD4040247</t>
  </si>
  <si>
    <t>整数13桁　マイナスも可
形式は、表紙の「数量・金額の形式」参照
この項目は、「売上区分」が「0：売上」「2：値引」「9：その他」の場合に受け入れできます。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1"/>
  </si>
  <si>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</si>
  <si>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3"/>
  </si>
  <si>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</si>
  <si>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3"/>
  </si>
  <si>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</si>
  <si>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1"/>
  </si>
  <si>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</si>
  <si>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</si>
  <si>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</si>
  <si>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</si>
  <si>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</si>
  <si>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</si>
  <si>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</si>
  <si>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</si>
  <si>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</si>
  <si>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</si>
  <si>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</si>
  <si>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1"/>
  </si>
  <si>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</si>
  <si>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</si>
  <si>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</si>
  <si>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1"/>
  </si>
  <si>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</si>
  <si>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1"/>
  </si>
  <si>
    <t>SD4040101</t>
  </si>
  <si>
    <t>SD4040102</t>
  </si>
  <si>
    <t>SD4040301</t>
  </si>
  <si>
    <t>この項目は、「売上区分」が「0：売上」「2：値引」「3：消費税」「9：その他」の場合に受け入れできます。
詳細は、欄外の【明細按分がある明細の受け入れ】参照</t>
  </si>
  <si>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</si>
  <si>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</si>
  <si>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</si>
  <si>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</si>
  <si>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</si>
  <si>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14"/>
  </si>
  <si>
    <t>SD4040305</t>
  </si>
  <si>
    <t>英数カナ</t>
    <rPh sb="0" eb="2">
      <t>エイスウ</t>
    </rPh>
    <phoneticPr fontId="26"/>
  </si>
  <si>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</si>
  <si>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SD4040306</t>
  </si>
  <si>
    <t>0：標準　1：軽減
この項目は、「売上区分」が「0：売上」「2：値引」「3：消費税」「9：その他」の場合に受け入れできます。
課税の対象外の場合は受け入れできません。</t>
  </si>
  <si>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</si>
  <si>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</si>
  <si>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SD4040308</t>
  </si>
  <si>
    <t>この項目は、「売上区分」が「0：売上」「2：値引」「3：消費税」「9：その他」の場合に受け入れできます。
空白データを受け入れた場合は、「明細申告書計算区分コード」が設定されます。</t>
    <phoneticPr fontId="3"/>
  </si>
  <si>
    <t>SD4040309</t>
  </si>
  <si>
    <t>整数13桁　マイナスも可
形式は、表紙の「数量・金額の形式」参照
この項目は、以下のすべての条件に該当する場合に受け入れできます。
・「売上区分」が「0：売上」「2：値引」「9：その他」
・未按分額がない</t>
  </si>
  <si>
    <t>SD4040310</t>
  </si>
  <si>
    <t>整数13桁　マイナスも可
形式は、表紙の「数量・金額の形式」参照
この項目は、以下のすべての条件に該当する場合に受け入れできます。
・「売上区分」が「0：売上」「2：値引」「3：消費税」「9：その他」
・未按分額がない</t>
  </si>
  <si>
    <t>SD4020000</t>
  </si>
  <si>
    <t>伝票区分</t>
    <rPh sb="2" eb="4">
      <t>クブン</t>
    </rPh>
    <phoneticPr fontId="1"/>
  </si>
  <si>
    <t>SD4020001</t>
  </si>
  <si>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19"/>
  </si>
  <si>
    <t>受注種別</t>
    <rPh sb="0" eb="2">
      <t>ジュチュウ</t>
    </rPh>
    <rPh sb="2" eb="4">
      <t>シュベツ</t>
    </rPh>
    <phoneticPr fontId="27"/>
  </si>
  <si>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9"/>
  </si>
  <si>
    <t>受注日付</t>
    <rPh sb="0" eb="2">
      <t>ジュチュウ</t>
    </rPh>
    <rPh sb="2" eb="4">
      <t>ヒヅケ</t>
    </rPh>
    <phoneticPr fontId="35"/>
  </si>
  <si>
    <t>SD4020002</t>
  </si>
  <si>
    <t>SD4020003</t>
  </si>
  <si>
    <t>SD4020004</t>
  </si>
  <si>
    <t>SD4020005</t>
  </si>
  <si>
    <t>SD4020006</t>
  </si>
  <si>
    <t>SD4020007</t>
  </si>
  <si>
    <t>SD4020008</t>
  </si>
  <si>
    <t>SD4020036</t>
  </si>
  <si>
    <t>0：営業外債権　1：営業債権
空白データを受け入れた場合は、得意先の伝票債権区分（[得意先]メニューの[販売]ページで設定）が設定されます。
この項目は、『債権奉行クラウド』をご利用の場合に受け入れできます。</t>
  </si>
  <si>
    <t>SD4020009</t>
  </si>
  <si>
    <t>SD4020010</t>
  </si>
  <si>
    <t>SD4020011</t>
  </si>
  <si>
    <t>SD4020012</t>
  </si>
  <si>
    <t>SD4020013</t>
  </si>
  <si>
    <t>SD4020017</t>
  </si>
  <si>
    <t>SD4020018</t>
  </si>
  <si>
    <t>SD4020019</t>
  </si>
  <si>
    <t>SD4020020</t>
  </si>
  <si>
    <t>送付先担当者名</t>
    <rPh sb="0" eb="3">
      <t>ソウフサキ</t>
    </rPh>
    <phoneticPr fontId="1"/>
  </si>
  <si>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</si>
  <si>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</si>
  <si>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</si>
  <si>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</si>
  <si>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</si>
  <si>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</si>
  <si>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</si>
  <si>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</si>
  <si>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</si>
  <si>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</si>
  <si>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1"/>
  </si>
  <si>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</si>
  <si>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</si>
  <si>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</si>
  <si>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</si>
  <si>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</si>
  <si>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</si>
  <si>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</si>
  <si>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</si>
  <si>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</si>
  <si>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</si>
  <si>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</si>
  <si>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</si>
  <si>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</si>
  <si>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</si>
  <si>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</si>
  <si>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</si>
  <si>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</si>
  <si>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</si>
  <si>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</si>
  <si>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9"/>
  </si>
  <si>
    <t>0：指定しない　1：指定する
空白データを受け入れた場合は、「0：指定しない」が設定されます。
この項目は、『蔵奉行クラウド』をご利用の場合に受け入れできます。</t>
    <rPh sb="2" eb="4">
      <t>シテイ</t>
    </rPh>
    <rPh sb="10" eb="12">
      <t>シテイ</t>
    </rPh>
    <rPh sb="33" eb="35">
      <t>シテイ</t>
    </rPh>
    <phoneticPr fontId="54"/>
  </si>
  <si>
    <t>SD4020273</t>
  </si>
  <si>
    <t>SD4020203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</si>
  <si>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t>
  </si>
  <si>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</si>
  <si>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</si>
  <si>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</si>
  <si>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</si>
  <si>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</si>
  <si>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1"/>
  </si>
  <si>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</si>
  <si>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45"/>
  </si>
  <si>
    <t>バリエーションコード種類</t>
    <rPh sb="10" eb="12">
      <t>シュルイ</t>
    </rPh>
    <phoneticPr fontId="5"/>
  </si>
  <si>
    <t>SD4020208</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</si>
  <si>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77" eb="279">
      <t>キテイ</t>
    </rPh>
    <phoneticPr fontId="5"/>
  </si>
  <si>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</si>
  <si>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5"/>
  </si>
  <si>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08" eb="209">
      <t>シュ</t>
    </rPh>
    <rPh sb="209" eb="211">
      <t>ハンバイ</t>
    </rPh>
    <rPh sb="211" eb="213">
      <t>ニスガタ</t>
    </rPh>
    <rPh sb="213" eb="215">
      <t>クブン</t>
    </rPh>
    <phoneticPr fontId="18"/>
  </si>
  <si>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</si>
  <si>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9"/>
  </si>
  <si>
    <t>SD4020212</t>
  </si>
  <si>
    <t>この項目は、「売上区分」が「0：売上」「1：返品」「2：値引」「8：見出し」「9：その他」の場合に受け入れできます。</t>
  </si>
  <si>
    <t>SD4020246</t>
  </si>
  <si>
    <t>この項目は、以下のすべての条件に該当する場合に受け入れできます。
・『蔵奉行クラウド』をご利用の場合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08" eb="110">
      <t>シイレ</t>
    </rPh>
    <rPh sb="117" eb="119">
      <t>シイレ</t>
    </rPh>
    <rPh sb="135" eb="137">
      <t>ショウヒン</t>
    </rPh>
    <rPh sb="138" eb="140">
      <t>ザイコ</t>
    </rPh>
    <rPh sb="140" eb="142">
      <t>カンリ</t>
    </rPh>
    <rPh sb="144" eb="146">
      <t>ショウヒン</t>
    </rPh>
    <rPh sb="153" eb="155">
      <t>ザイコ</t>
    </rPh>
    <rPh sb="207" eb="209">
      <t>ザイコ</t>
    </rPh>
    <phoneticPr fontId="16"/>
  </si>
  <si>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</si>
  <si>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</si>
  <si>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</si>
  <si>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1"/>
  </si>
  <si>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</si>
  <si>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1"/>
  </si>
  <si>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</si>
  <si>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1"/>
  </si>
  <si>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</si>
  <si>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</si>
  <si>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</si>
  <si>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1"/>
  </si>
  <si>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</si>
  <si>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1"/>
  </si>
  <si>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</si>
  <si>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1"/>
  </si>
  <si>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</si>
  <si>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</si>
  <si>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</si>
  <si>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45"/>
  </si>
  <si>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</si>
  <si>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1"/>
  </si>
  <si>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</si>
  <si>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1"/>
  </si>
  <si>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</si>
  <si>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1"/>
  </si>
  <si>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</si>
  <si>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</si>
  <si>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</si>
  <si>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9"/>
  </si>
  <si>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</si>
  <si>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1"/>
  </si>
  <si>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</si>
  <si>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</si>
  <si>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</si>
  <si>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45"/>
  </si>
  <si>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</si>
  <si>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45"/>
  </si>
  <si>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</si>
  <si>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45"/>
  </si>
  <si>
    <t>SD4020227</t>
  </si>
  <si>
    <t>整数13桁　小数２桁　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3"/>
  </si>
  <si>
    <t>SD4020228</t>
  </si>
  <si>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1" eb="63">
      <t>イガイ</t>
    </rPh>
    <rPh sb="64" eb="66">
      <t>バアイ</t>
    </rPh>
    <rPh sb="67" eb="68">
      <t>ウ</t>
    </rPh>
    <rPh sb="69" eb="70">
      <t>イ</t>
    </rPh>
    <phoneticPr fontId="1"/>
  </si>
  <si>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</si>
  <si>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</si>
  <si>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</si>
  <si>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</si>
  <si>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31"/>
  </si>
  <si>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</si>
  <si>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</si>
  <si>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1"/>
  </si>
  <si>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</si>
  <si>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1"/>
  </si>
  <si>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</si>
  <si>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</si>
  <si>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</si>
  <si>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</si>
  <si>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</si>
  <si>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</si>
  <si>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</si>
  <si>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1"/>
  </si>
  <si>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</si>
  <si>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</si>
  <si>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</si>
  <si>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</si>
  <si>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SD4020257</t>
  </si>
  <si>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1"/>
  </si>
  <si>
    <t>売上計上基準</t>
    <rPh sb="0" eb="2">
      <t>ウリアゲ</t>
    </rPh>
    <rPh sb="2" eb="4">
      <t>ケイジョウ</t>
    </rPh>
    <rPh sb="4" eb="6">
      <t>キジュン</t>
    </rPh>
    <phoneticPr fontId="1"/>
  </si>
  <si>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</si>
  <si>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16"/>
  </si>
  <si>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</si>
  <si>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</si>
  <si>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</si>
  <si>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</si>
  <si>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</si>
  <si>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</si>
  <si>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</si>
  <si>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</si>
  <si>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</si>
  <si>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</si>
  <si>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</si>
  <si>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</si>
  <si>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</si>
  <si>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1"/>
  </si>
  <si>
    <t>数字</t>
    <rPh sb="0" eb="2">
      <t>スウジ</t>
    </rPh>
    <phoneticPr fontId="12"/>
  </si>
  <si>
    <t>数字</t>
    <rPh sb="0" eb="2">
      <t>スウジ</t>
    </rPh>
    <phoneticPr fontId="55"/>
  </si>
  <si>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</si>
  <si>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</si>
  <si>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</si>
  <si>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14"/>
  </si>
  <si>
    <t>　この項目は、以下のすべての条件に該当する場合に受け入れできます。</t>
    <phoneticPr fontId="3"/>
  </si>
  <si>
    <t>　・『蔵奉行クラウド』をご利用の場合</t>
    <rPh sb="16" eb="18">
      <t>バアイ</t>
    </rPh>
    <phoneticPr fontId="14"/>
  </si>
  <si>
    <t>　・「売上区分」が「0：売上」「1：返品」「9：その他」</t>
    <phoneticPr fontId="14"/>
  </si>
  <si>
    <t>出荷内訳行番号</t>
    <rPh sb="0" eb="2">
      <t>シュッカ</t>
    </rPh>
    <rPh sb="2" eb="4">
      <t>ウチワケ</t>
    </rPh>
    <phoneticPr fontId="34"/>
  </si>
  <si>
    <t>SD4020401</t>
  </si>
  <si>
    <t>数字</t>
    <rPh sb="0" eb="2">
      <t>スウジ</t>
    </rPh>
    <phoneticPr fontId="34"/>
  </si>
  <si>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</si>
  <si>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4"/>
  </si>
  <si>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</si>
  <si>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3"/>
  </si>
  <si>
    <t>棚番No.</t>
    <rPh sb="0" eb="2">
      <t>タナバン</t>
    </rPh>
    <phoneticPr fontId="5"/>
  </si>
  <si>
    <t>SD4020404</t>
  </si>
  <si>
    <t>英数カナ</t>
    <rPh sb="0" eb="2">
      <t>エイスウ</t>
    </rPh>
    <phoneticPr fontId="27"/>
  </si>
  <si>
    <t>英数カナ</t>
    <rPh sb="0" eb="2">
      <t>エイスウ</t>
    </rPh>
    <phoneticPr fontId="56"/>
  </si>
  <si>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64" eb="266">
      <t>ソウコ</t>
    </rPh>
    <rPh sb="271" eb="272">
      <t>タ</t>
    </rPh>
    <rPh sb="273" eb="275">
      <t>イガイ</t>
    </rPh>
    <rPh sb="276" eb="278">
      <t>ソウコ</t>
    </rPh>
    <rPh sb="279" eb="281">
      <t>シテイ</t>
    </rPh>
    <rPh sb="302" eb="304">
      <t>ソウコ</t>
    </rPh>
    <rPh sb="306" eb="307">
      <t>ヒモ</t>
    </rPh>
    <rPh sb="312" eb="313">
      <t>タ</t>
    </rPh>
    <rPh sb="316" eb="318">
      <t>タナバン</t>
    </rPh>
    <phoneticPr fontId="5"/>
  </si>
  <si>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</si>
  <si>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</si>
  <si>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3"/>
  </si>
  <si>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</si>
  <si>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</si>
  <si>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</si>
  <si>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3"/>
  </si>
  <si>
    <t>明細按分プロジェクトコード</t>
    <rPh sb="0" eb="2">
      <t>メイサイ</t>
    </rPh>
    <rPh sb="2" eb="4">
      <t>アンブン</t>
    </rPh>
    <phoneticPr fontId="1"/>
  </si>
  <si>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</si>
  <si>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3"/>
  </si>
  <si>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</si>
  <si>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7"/>
  </si>
  <si>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</si>
  <si>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</si>
  <si>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</si>
  <si>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</si>
  <si>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</si>
  <si>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</si>
  <si>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1"/>
  </si>
  <si>
    <t>SD4020307</t>
  </si>
  <si>
    <t>この項目は、「売上区分」が「0：売上」「1：返品」「2：値引」「3：消費税」「9：その他」の場合に受け入れできます。
空白データを受け入れた場合は、「明細申告書計算区分コード」が設定されます。</t>
    <phoneticPr fontId="3"/>
  </si>
  <si>
    <t>SD4020308</t>
  </si>
  <si>
    <t>マイナスも可
形式は、表紙の「数量・金額の形式」参照
この項目は、以下のすべての条件に該当する場合に受け入れできます。
・「売上区分」が「0：売上」「1：返品」「2：値引」「9：その他」
・未按分額がない</t>
  </si>
  <si>
    <t>SD4020309</t>
  </si>
  <si>
    <t>マイナスも可
形式は、表紙の「数量・金額の形式」参照
この項目は、以下のすべての条件に該当する場合に受け入れできます。
・「売上区分」が「0：売上」「1：返品」「2：値引」「3：消費税」「9：その他」
・未按分額がない</t>
  </si>
  <si>
    <t>【発注伝票ヘッダー情報】</t>
    <rPh sb="1" eb="3">
      <t>ハッチュウ</t>
    </rPh>
    <rPh sb="3" eb="5">
      <t>デンピョウ</t>
    </rPh>
    <rPh sb="9" eb="11">
      <t>ジョウホウ</t>
    </rPh>
    <phoneticPr fontId="14"/>
  </si>
  <si>
    <t>　『蔵奉行クラウド』の『Sシステム』をご利用の場合に受け入れできます。</t>
    <phoneticPr fontId="14"/>
  </si>
  <si>
    <t>受発注区分</t>
    <rPh sb="0" eb="3">
      <t>ジュハッチュウ</t>
    </rPh>
    <rPh sb="3" eb="5">
      <t>クブン</t>
    </rPh>
    <phoneticPr fontId="18"/>
  </si>
  <si>
    <t>数字</t>
    <rPh sb="0" eb="2">
      <t>スウジ</t>
    </rPh>
    <phoneticPr fontId="26"/>
  </si>
  <si>
    <t>0：受発注　1：受注　2：発注
空白データを受け入れた場合は、「1：受注」が設定されます。</t>
    <rPh sb="2" eb="5">
      <t>ジュハッチュウ</t>
    </rPh>
    <rPh sb="8" eb="10">
      <t>ジュチュウ</t>
    </rPh>
    <rPh sb="13" eb="15">
      <t>ハッチュウ</t>
    </rPh>
    <rPh sb="34" eb="36">
      <t>ジュチュウ</t>
    </rPh>
    <phoneticPr fontId="18"/>
  </si>
  <si>
    <t>発注伝票区分</t>
    <rPh sb="0" eb="2">
      <t>ハッチュウ</t>
    </rPh>
    <rPh sb="4" eb="6">
      <t>クブン</t>
    </rPh>
    <phoneticPr fontId="18"/>
  </si>
  <si>
    <t>数字</t>
    <rPh sb="0" eb="2">
      <t>スウジ</t>
    </rPh>
    <phoneticPr fontId="18"/>
  </si>
  <si>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6"/>
  </si>
  <si>
    <t>発注種別</t>
    <rPh sb="0" eb="2">
      <t>ハッチュウ</t>
    </rPh>
    <rPh sb="2" eb="4">
      <t>シュベツ</t>
    </rPh>
    <phoneticPr fontId="18"/>
  </si>
  <si>
    <t>数字</t>
    <rPh sb="0" eb="2">
      <t>スウジ</t>
    </rPh>
    <phoneticPr fontId="47"/>
  </si>
  <si>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6"/>
  </si>
  <si>
    <t>文字</t>
    <rPh sb="0" eb="2">
      <t>モジ</t>
    </rPh>
    <phoneticPr fontId="26"/>
  </si>
  <si>
    <t>文字</t>
    <rPh sb="0" eb="2">
      <t>モジ</t>
    </rPh>
    <phoneticPr fontId="47"/>
  </si>
  <si>
    <t>形式は、表紙の「日付の形式」参照
空白データを受け入れた場合は、「受注日付」と同じ日付が設定されます。</t>
  </si>
  <si>
    <t>英数カナ</t>
    <rPh sb="0" eb="2">
      <t>エイスウ</t>
    </rPh>
    <phoneticPr fontId="47"/>
  </si>
  <si>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</si>
  <si>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</si>
  <si>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8"/>
  </si>
  <si>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47"/>
  </si>
  <si>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47"/>
  </si>
  <si>
    <t>仕入先担当者</t>
    <rPh sb="3" eb="6">
      <t>タントウシャ</t>
    </rPh>
    <phoneticPr fontId="18"/>
  </si>
  <si>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47"/>
  </si>
  <si>
    <t>発注消費税計算</t>
    <rPh sb="0" eb="2">
      <t>ハッチュウ</t>
    </rPh>
    <phoneticPr fontId="18"/>
  </si>
  <si>
    <t>0：明細単位　1：伝票単位　2：請求書単位
空白データを受け入れた場合は、仕入先の消費税計算（[仕入先]メニューの[消費税]ページで設定）が設定されます。</t>
    <rPh sb="37" eb="39">
      <t>シイレ</t>
    </rPh>
    <rPh sb="48" eb="50">
      <t>シイレ</t>
    </rPh>
    <phoneticPr fontId="47"/>
  </si>
  <si>
    <t>債務区分</t>
    <rPh sb="0" eb="2">
      <t>サイム</t>
    </rPh>
    <rPh sb="2" eb="4">
      <t>クブン</t>
    </rPh>
    <phoneticPr fontId="18"/>
  </si>
  <si>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47"/>
  </si>
  <si>
    <t>精算先コード</t>
    <rPh sb="0" eb="2">
      <t>セイサン</t>
    </rPh>
    <rPh sb="2" eb="3">
      <t>サキ</t>
    </rPh>
    <phoneticPr fontId="18"/>
  </si>
  <si>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8"/>
  </si>
  <si>
    <t>発注部門コード</t>
    <rPh sb="2" eb="4">
      <t>ブモン</t>
    </rPh>
    <phoneticPr fontId="18"/>
  </si>
  <si>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8"/>
  </si>
  <si>
    <t>発注担当者コード</t>
    <rPh sb="2" eb="5">
      <t>タントウシャ</t>
    </rPh>
    <phoneticPr fontId="18"/>
  </si>
  <si>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</si>
  <si>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</si>
  <si>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0"/>
  </si>
  <si>
    <t>３</t>
    <phoneticPr fontId="3"/>
  </si>
  <si>
    <t>納入先名</t>
    <rPh sb="3" eb="4">
      <t>メイ</t>
    </rPh>
    <phoneticPr fontId="18"/>
  </si>
  <si>
    <t>文字</t>
    <rPh sb="0" eb="2">
      <t>モジ</t>
    </rPh>
    <phoneticPr fontId="18"/>
  </si>
  <si>
    <t>納入先事業所名</t>
    <rPh sb="3" eb="6">
      <t>ジギョウショ</t>
    </rPh>
    <rPh sb="6" eb="7">
      <t>メイ</t>
    </rPh>
    <phoneticPr fontId="18"/>
  </si>
  <si>
    <t>納入先部署</t>
    <rPh sb="3" eb="5">
      <t>ブショ</t>
    </rPh>
    <phoneticPr fontId="18"/>
  </si>
  <si>
    <t>納入先担当者氏名</t>
    <rPh sb="3" eb="6">
      <t>タントウシャ</t>
    </rPh>
    <rPh sb="6" eb="8">
      <t>シメイ</t>
    </rPh>
    <phoneticPr fontId="18"/>
  </si>
  <si>
    <t>納入先敬称</t>
    <rPh sb="3" eb="5">
      <t>ケイショウ</t>
    </rPh>
    <phoneticPr fontId="18"/>
  </si>
  <si>
    <t>0：敬称なし　1：敬称１   2：敬称２   3： 敬称３  4：敬称４　5：敬称５</t>
  </si>
  <si>
    <t>納入先郵便番号</t>
    <rPh sb="3" eb="7">
      <t>ユウビンバンゴウ</t>
    </rPh>
    <phoneticPr fontId="18"/>
  </si>
  <si>
    <t>納入先都道府県</t>
    <rPh sb="3" eb="7">
      <t>トドウフケン</t>
    </rPh>
    <phoneticPr fontId="18"/>
  </si>
  <si>
    <t>納入先市区町村</t>
    <rPh sb="3" eb="5">
      <t>シク</t>
    </rPh>
    <rPh sb="5" eb="7">
      <t>チョウソン</t>
    </rPh>
    <phoneticPr fontId="18"/>
  </si>
  <si>
    <t>納入先ビル等</t>
    <rPh sb="5" eb="6">
      <t>トウ</t>
    </rPh>
    <phoneticPr fontId="18"/>
  </si>
  <si>
    <t>納入先電話番号</t>
    <rPh sb="3" eb="5">
      <t>デンワ</t>
    </rPh>
    <rPh sb="5" eb="7">
      <t>バンゴウ</t>
    </rPh>
    <phoneticPr fontId="18"/>
  </si>
  <si>
    <t>納入先FAX番号</t>
    <rPh sb="6" eb="8">
      <t>バンゴウ</t>
    </rPh>
    <phoneticPr fontId="18"/>
  </si>
  <si>
    <t>発注摘要</t>
    <rPh sb="2" eb="4">
      <t>テキヨウ</t>
    </rPh>
    <phoneticPr fontId="18"/>
  </si>
  <si>
    <t>発注摘要２</t>
    <rPh sb="2" eb="4">
      <t>テキヨウ</t>
    </rPh>
    <phoneticPr fontId="18"/>
  </si>
  <si>
    <t>発注摘要３</t>
    <rPh sb="2" eb="4">
      <t>テキヨウ</t>
    </rPh>
    <phoneticPr fontId="18"/>
  </si>
  <si>
    <t>【発注伝票証憑】</t>
    <rPh sb="1" eb="3">
      <t>ハッチュウ</t>
    </rPh>
    <rPh sb="3" eb="5">
      <t>デンピョウ</t>
    </rPh>
    <rPh sb="5" eb="7">
      <t>ショウヒョウ</t>
    </rPh>
    <phoneticPr fontId="14"/>
  </si>
  <si>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</si>
  <si>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</si>
  <si>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</si>
  <si>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</si>
  <si>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14"/>
  </si>
  <si>
    <t>発注荷姿コード</t>
    <rPh sb="2" eb="4">
      <t>ニスガタ</t>
    </rPh>
    <phoneticPr fontId="18"/>
  </si>
  <si>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6"/>
  </si>
  <si>
    <t>仕入取引コード</t>
    <rPh sb="0" eb="2">
      <t>シイレ</t>
    </rPh>
    <rPh sb="2" eb="4">
      <t>トリヒキ</t>
    </rPh>
    <phoneticPr fontId="18"/>
  </si>
  <si>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6"/>
  </si>
  <si>
    <t>発注入数</t>
    <rPh sb="2" eb="4">
      <t>イリスウ</t>
    </rPh>
    <phoneticPr fontId="18"/>
  </si>
  <si>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8"/>
  </si>
  <si>
    <t>発注入数２</t>
    <rPh sb="2" eb="4">
      <t>イリスウ</t>
    </rPh>
    <phoneticPr fontId="18"/>
  </si>
  <si>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8"/>
  </si>
  <si>
    <t>発注箱数</t>
    <rPh sb="2" eb="4">
      <t>ハコスウ</t>
    </rPh>
    <phoneticPr fontId="18"/>
  </si>
  <si>
    <t>整数７桁　小数４桁　マイナスも可
この項目は、「仕入区分」が「0：仕入」「1：返品」「8：見出し」「9：その他」の場合に受け入れできます。</t>
    <rPh sb="24" eb="26">
      <t>シイレ</t>
    </rPh>
    <rPh sb="33" eb="35">
      <t>シイレ</t>
    </rPh>
    <phoneticPr fontId="18"/>
  </si>
  <si>
    <t>発注計算式項目１</t>
    <rPh sb="2" eb="7">
      <t>ケイサンシキコウモク</t>
    </rPh>
    <phoneticPr fontId="18"/>
  </si>
  <si>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8"/>
  </si>
  <si>
    <t>発注計算式項目２</t>
    <rPh sb="2" eb="7">
      <t>ケイサンシキコウモク</t>
    </rPh>
    <phoneticPr fontId="18"/>
  </si>
  <si>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8"/>
  </si>
  <si>
    <t>発注計算式項目３</t>
    <rPh sb="2" eb="7">
      <t>ケイサンシキコウモク</t>
    </rPh>
    <phoneticPr fontId="18"/>
  </si>
  <si>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8"/>
  </si>
  <si>
    <t>発注計算式項目４</t>
    <rPh sb="2" eb="7">
      <t>ケイサンシキコウモク</t>
    </rPh>
    <phoneticPr fontId="18"/>
  </si>
  <si>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8"/>
  </si>
  <si>
    <t>発注計算式項目５</t>
    <rPh sb="2" eb="7">
      <t>ケイサンシキコウモク</t>
    </rPh>
    <phoneticPr fontId="18"/>
  </si>
  <si>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8"/>
  </si>
  <si>
    <t>発注数量</t>
    <rPh sb="2" eb="4">
      <t>スウリョウ</t>
    </rPh>
    <phoneticPr fontId="18"/>
  </si>
  <si>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8"/>
  </si>
  <si>
    <t>発注単位</t>
    <rPh sb="2" eb="4">
      <t>タンイ</t>
    </rPh>
    <phoneticPr fontId="18"/>
  </si>
  <si>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</si>
  <si>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発注単価</t>
    <rPh sb="2" eb="4">
      <t>タンカ</t>
    </rPh>
    <phoneticPr fontId="18"/>
  </si>
  <si>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8"/>
  </si>
  <si>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6"/>
  </si>
  <si>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8"/>
  </si>
  <si>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</si>
  <si>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</si>
  <si>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</si>
  <si>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②「発注数量」、「発注単価」をもとに設定
※「商品」の「数量入力」（[商品]メニューの[基本]ページ）が「しない」場合は、単価（[単価]メニューで設定）が設定されます。</t>
    <rPh sb="34" eb="36">
      <t>シイレ</t>
    </rPh>
    <phoneticPr fontId="18"/>
  </si>
  <si>
    <t>発注消費税額</t>
    <rPh sb="5" eb="6">
      <t>ガク</t>
    </rPh>
    <phoneticPr fontId="18"/>
  </si>
  <si>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空白データを受け入れた場合は、「発注金額」、「発注消費税率」をもとに設定されます。</t>
    <rPh sb="34" eb="36">
      <t>シイレ</t>
    </rPh>
    <rPh sb="64" eb="66">
      <t>バアイ</t>
    </rPh>
    <rPh sb="67" eb="68">
      <t>ウ</t>
    </rPh>
    <rPh sb="69" eb="70">
      <t>イ</t>
    </rPh>
    <phoneticPr fontId="18"/>
  </si>
  <si>
    <t>発注納品期日</t>
    <rPh sb="0" eb="2">
      <t>ハッチュウ</t>
    </rPh>
    <phoneticPr fontId="18"/>
  </si>
  <si>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3"/>
  </si>
  <si>
    <t>発注明細部門コード</t>
    <rPh sb="2" eb="4">
      <t>メイサイ</t>
    </rPh>
    <rPh sb="4" eb="6">
      <t>ブモン</t>
    </rPh>
    <phoneticPr fontId="18"/>
  </si>
  <si>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8"/>
  </si>
  <si>
    <t>発注明細担当者コード</t>
    <rPh sb="4" eb="7">
      <t>タントウシャ</t>
    </rPh>
    <phoneticPr fontId="18"/>
  </si>
  <si>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8"/>
  </si>
  <si>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</si>
  <si>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</si>
  <si>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この項目は、「仕入区分」が「10：付箋」の場合は受け入れできません。</t>
    <rPh sb="7" eb="9">
      <t>シイレ</t>
    </rPh>
    <phoneticPr fontId="0"/>
  </si>
  <si>
    <t>仕入計上基準</t>
    <rPh sb="0" eb="2">
      <t>シイレ</t>
    </rPh>
    <rPh sb="2" eb="4">
      <t>ケイジョウ</t>
    </rPh>
    <rPh sb="4" eb="6">
      <t>キジュン</t>
    </rPh>
    <phoneticPr fontId="18"/>
  </si>
  <si>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</si>
  <si>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発注入数小数桁</t>
    <rPh sb="2" eb="4">
      <t>イリスウ</t>
    </rPh>
    <rPh sb="4" eb="6">
      <t>ショウスウ</t>
    </rPh>
    <rPh sb="6" eb="7">
      <t>ケタ</t>
    </rPh>
    <phoneticPr fontId="18"/>
  </si>
  <si>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</si>
  <si>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発注入数２小数桁</t>
    <rPh sb="2" eb="4">
      <t>イリスウ</t>
    </rPh>
    <rPh sb="5" eb="7">
      <t>ショウスウ</t>
    </rPh>
    <rPh sb="7" eb="8">
      <t>ケタ</t>
    </rPh>
    <phoneticPr fontId="18"/>
  </si>
  <si>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</si>
  <si>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発注箱数小数桁</t>
    <rPh sb="2" eb="4">
      <t>ハコスウ</t>
    </rPh>
    <rPh sb="4" eb="6">
      <t>ショウスウ</t>
    </rPh>
    <rPh sb="6" eb="7">
      <t>ケタ</t>
    </rPh>
    <phoneticPr fontId="18"/>
  </si>
  <si>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8"/>
  </si>
  <si>
    <t>発注計算式項目１小数桁</t>
    <rPh sb="2" eb="7">
      <t>ケイサンシキコウモク</t>
    </rPh>
    <rPh sb="8" eb="10">
      <t>ショウスウ</t>
    </rPh>
    <rPh sb="10" eb="11">
      <t>ケタ</t>
    </rPh>
    <phoneticPr fontId="18"/>
  </si>
  <si>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8"/>
  </si>
  <si>
    <t>発注計算式項目２小数桁</t>
    <rPh sb="2" eb="7">
      <t>ケイサンシキコウモク</t>
    </rPh>
    <rPh sb="8" eb="10">
      <t>ショウスウ</t>
    </rPh>
    <rPh sb="10" eb="11">
      <t>ケタ</t>
    </rPh>
    <phoneticPr fontId="18"/>
  </si>
  <si>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8"/>
  </si>
  <si>
    <t>発注計算式項目３小数桁</t>
    <rPh sb="2" eb="7">
      <t>ケイサンシキコウモク</t>
    </rPh>
    <rPh sb="8" eb="10">
      <t>ショウスウ</t>
    </rPh>
    <rPh sb="10" eb="11">
      <t>ケタ</t>
    </rPh>
    <phoneticPr fontId="18"/>
  </si>
  <si>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8"/>
  </si>
  <si>
    <t>発注計算式項目４小数桁</t>
    <rPh sb="2" eb="7">
      <t>ケイサンシキコウモク</t>
    </rPh>
    <rPh sb="8" eb="10">
      <t>ショウスウ</t>
    </rPh>
    <rPh sb="10" eb="11">
      <t>ケタ</t>
    </rPh>
    <phoneticPr fontId="18"/>
  </si>
  <si>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8"/>
  </si>
  <si>
    <t>発注計算式項目５小数桁</t>
    <rPh sb="2" eb="7">
      <t>ケイサンシキコウモク</t>
    </rPh>
    <rPh sb="8" eb="10">
      <t>ショウスウ</t>
    </rPh>
    <rPh sb="10" eb="11">
      <t>ケタ</t>
    </rPh>
    <phoneticPr fontId="18"/>
  </si>
  <si>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8"/>
  </si>
  <si>
    <t>発注数量小数桁</t>
    <rPh sb="2" eb="4">
      <t>スウリョウ</t>
    </rPh>
    <rPh sb="4" eb="6">
      <t>ショウスウ</t>
    </rPh>
    <rPh sb="6" eb="7">
      <t>ケタ</t>
    </rPh>
    <phoneticPr fontId="18"/>
  </si>
  <si>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8"/>
  </si>
  <si>
    <t>発注単価小数桁</t>
    <rPh sb="2" eb="4">
      <t>タンカ</t>
    </rPh>
    <rPh sb="4" eb="6">
      <t>ショウスウ</t>
    </rPh>
    <rPh sb="6" eb="7">
      <t>ケタ</t>
    </rPh>
    <phoneticPr fontId="18"/>
  </si>
  <si>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</si>
  <si>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14"/>
  </si>
  <si>
    <t>入荷内訳行番号</t>
    <rPh sb="0" eb="2">
      <t>ニュウカ</t>
    </rPh>
    <rPh sb="2" eb="4">
      <t>ウチワケ</t>
    </rPh>
    <phoneticPr fontId="18"/>
  </si>
  <si>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</si>
  <si>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入荷予定日</t>
    <rPh sb="0" eb="2">
      <t>ニュウカ</t>
    </rPh>
    <rPh sb="2" eb="4">
      <t>ヨテイ</t>
    </rPh>
    <rPh sb="4" eb="5">
      <t>ビ</t>
    </rPh>
    <phoneticPr fontId="18"/>
  </si>
  <si>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8"/>
  </si>
  <si>
    <t>発注棚番No.</t>
    <rPh sb="2" eb="4">
      <t>タナバン</t>
    </rPh>
    <phoneticPr fontId="18"/>
  </si>
  <si>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8"/>
  </si>
  <si>
    <t>入荷内訳数量</t>
    <rPh sb="0" eb="2">
      <t>ニュウカ</t>
    </rPh>
    <rPh sb="2" eb="4">
      <t>ウチワケ</t>
    </rPh>
    <rPh sb="4" eb="6">
      <t>スウリョウ</t>
    </rPh>
    <phoneticPr fontId="18"/>
  </si>
  <si>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8"/>
  </si>
  <si>
    <t>文字</t>
    <rPh sb="0" eb="2">
      <t>モジ</t>
    </rPh>
    <phoneticPr fontId="3"/>
  </si>
  <si>
    <t>発注明細按分行番号</t>
    <rPh sb="4" eb="6">
      <t>アンブン</t>
    </rPh>
    <phoneticPr fontId="18"/>
  </si>
  <si>
    <t>この項目は、「仕入区分」が「0：仕入」「1：返品」「2：値引」「3：消費税」「9：その他」の場合に受け入れできます。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</si>
  <si>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8"/>
  </si>
  <si>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8"/>
  </si>
  <si>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</si>
  <si>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8"/>
  </si>
  <si>
    <t>発注明細按分任意項目コード</t>
    <rPh sb="6" eb="8">
      <t>ニンイ</t>
    </rPh>
    <rPh sb="8" eb="10">
      <t>コウモク</t>
    </rPh>
    <phoneticPr fontId="18"/>
  </si>
  <si>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</si>
  <si>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発注明細按分消費税率種別</t>
    <rPh sb="2" eb="4">
      <t>メイサイ</t>
    </rPh>
    <rPh sb="4" eb="6">
      <t>アンブン</t>
    </rPh>
    <rPh sb="10" eb="12">
      <t>シュベツ</t>
    </rPh>
    <phoneticPr fontId="18"/>
  </si>
  <si>
    <t>0：標準　1：軽減
この項目は、「仕入区分」が「0：仕入」「1：返品」「2：値引」「3：消費税」「9：その他」の場合に受け入れできます。
課税の対象外の場合は受け入れできません。</t>
    <rPh sb="17" eb="19">
      <t>シイレ</t>
    </rPh>
    <rPh sb="26" eb="28">
      <t>シイレ</t>
    </rPh>
    <phoneticPr fontId="18"/>
  </si>
  <si>
    <t>発注明細按分消費税率</t>
    <rPh sb="2" eb="4">
      <t>メイサイ</t>
    </rPh>
    <rPh sb="4" eb="6">
      <t>アンブン</t>
    </rPh>
    <phoneticPr fontId="18"/>
  </si>
  <si>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8"/>
  </si>
  <si>
    <t>発注明細按分申告書計算区分コード</t>
    <rPh sb="2" eb="6">
      <t>メイサイアンブン</t>
    </rPh>
    <rPh sb="6" eb="9">
      <t>シンコクショ</t>
    </rPh>
    <rPh sb="9" eb="11">
      <t>ケイサン</t>
    </rPh>
    <rPh sb="11" eb="13">
      <t>クブン</t>
    </rPh>
    <phoneticPr fontId="18"/>
  </si>
  <si>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</si>
  <si>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発注明細按分金額</t>
    <rPh sb="2" eb="6">
      <t>メイサイアンブン</t>
    </rPh>
    <rPh sb="6" eb="8">
      <t>キンガク</t>
    </rPh>
    <phoneticPr fontId="18"/>
  </si>
  <si>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18"/>
  </si>
  <si>
    <t>発注明細按分消費税額</t>
    <rPh sb="2" eb="6">
      <t>メイサイアンブン</t>
    </rPh>
    <rPh sb="6" eb="9">
      <t>ショウヒゼイ</t>
    </rPh>
    <rPh sb="9" eb="10">
      <t>ガク</t>
    </rPh>
    <phoneticPr fontId="18"/>
  </si>
  <si>
    <t>マイナスも可
形式は、表紙の「数量・金額の形式」参照
この項目は、「仕入区分」が「0：仕入」「1：返品」「2：値引」「3：消費税」「9：その他」の場合に受け入れできます。</t>
  </si>
  <si>
    <t>　『蔵奉行クラウド』をご利用の場合に受け入れできます。</t>
    <phoneticPr fontId="14"/>
  </si>
  <si>
    <t>【在庫受払がある明細の受け入れ】</t>
    <phoneticPr fontId="7"/>
  </si>
  <si>
    <t>　　在庫受払がある明細を受け入れる場合は、「明細」と「出荷内訳行番号」を以下のように設定します。</t>
    <rPh sb="2" eb="4">
      <t>ザイコ</t>
    </rPh>
    <rPh sb="4" eb="6">
      <t>ウケハライ</t>
    </rPh>
    <phoneticPr fontId="7"/>
  </si>
  <si>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</si>
  <si>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</si>
  <si>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</si>
  <si>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　　１行目「明細」：１明細目、「出荷内訳行番号」：１（在庫内訳①）</t>
    <rPh sb="11" eb="13">
      <t>メイサイ</t>
    </rPh>
    <rPh sb="13" eb="14">
      <t>メ</t>
    </rPh>
    <rPh sb="27" eb="29">
      <t>ザイコ</t>
    </rPh>
    <rPh sb="29" eb="31">
      <t>ウチワケ</t>
    </rPh>
    <phoneticPr fontId="3"/>
  </si>
  <si>
    <t>　　２行目「明細」：１明細目、「出荷内訳行番号」：２（在庫内訳②）</t>
    <rPh sb="11" eb="13">
      <t>メイサイ</t>
    </rPh>
    <rPh sb="13" eb="14">
      <t>メ</t>
    </rPh>
    <rPh sb="27" eb="29">
      <t>ザイコ</t>
    </rPh>
    <rPh sb="29" eb="31">
      <t>ウチワケ</t>
    </rPh>
    <phoneticPr fontId="3"/>
  </si>
  <si>
    <t>受注伝票または出荷伝票（『蔵奉行クラウド』をご利用の場合）をリレーして受け入れできます。</t>
    <phoneticPr fontId="3"/>
  </si>
  <si>
    <t>詳細は、欄外の【受注伝票または出荷伝票をリレーして受け入れる場合】参照</t>
    <phoneticPr fontId="3"/>
  </si>
  <si>
    <t>SD4030000</t>
  </si>
  <si>
    <t>SD4030001</t>
  </si>
  <si>
    <t>売上日付</t>
    <rPh sb="0" eb="2">
      <t>ウリアゲ</t>
    </rPh>
    <rPh sb="2" eb="4">
      <t>ヒヅケ</t>
    </rPh>
    <phoneticPr fontId="35"/>
  </si>
  <si>
    <t>SD4030002</t>
  </si>
  <si>
    <t>請求日付</t>
    <rPh sb="0" eb="2">
      <t>セイキュウ</t>
    </rPh>
    <rPh sb="2" eb="4">
      <t>ヒヅケ</t>
    </rPh>
    <phoneticPr fontId="35"/>
  </si>
  <si>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</si>
  <si>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</si>
  <si>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</si>
  <si>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</si>
  <si>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</si>
  <si>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</si>
  <si>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1"/>
  </si>
  <si>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</si>
  <si>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1"/>
  </si>
  <si>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</si>
  <si>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</si>
  <si>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</si>
  <si>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</si>
  <si>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</si>
  <si>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1"/>
  </si>
  <si>
    <t>SD4030044</t>
  </si>
  <si>
    <t>債権伝票No.</t>
    <rPh sb="0" eb="2">
      <t>サイケン</t>
    </rPh>
    <rPh sb="2" eb="4">
      <t>デンピョウ</t>
    </rPh>
    <phoneticPr fontId="1"/>
  </si>
  <si>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</si>
  <si>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</si>
  <si>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</si>
  <si>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</si>
  <si>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</si>
  <si>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</si>
  <si>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</si>
  <si>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</si>
  <si>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</si>
  <si>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</si>
  <si>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</si>
  <si>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</si>
  <si>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</si>
  <si>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1"/>
  </si>
  <si>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</si>
  <si>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1"/>
  </si>
  <si>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</si>
  <si>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</si>
  <si>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仕訳伝票作成対象</t>
    <rPh sb="0" eb="2">
      <t>シワケ</t>
    </rPh>
    <rPh sb="2" eb="4">
      <t>デン</t>
    </rPh>
    <rPh sb="4" eb="6">
      <t>サクセイ</t>
    </rPh>
    <rPh sb="6" eb="8">
      <t>タイショウ</t>
    </rPh>
    <phoneticPr fontId="0"/>
  </si>
  <si>
    <t>数字</t>
    <rPh sb="0" eb="2">
      <t>スウジ</t>
    </rPh>
    <phoneticPr fontId="13"/>
  </si>
  <si>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13"/>
  </si>
  <si>
    <t>SD4030064</t>
  </si>
  <si>
    <t>請求単位</t>
    <rPh sb="0" eb="2">
      <t>セイキュウ</t>
    </rPh>
    <rPh sb="2" eb="4">
      <t>タンイ</t>
    </rPh>
    <phoneticPr fontId="1"/>
  </si>
  <si>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</si>
  <si>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</si>
  <si>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</si>
  <si>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</si>
  <si>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</si>
  <si>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</si>
  <si>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</si>
  <si>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</si>
  <si>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</si>
  <si>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</si>
  <si>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1"/>
  </si>
  <si>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</si>
  <si>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</si>
  <si>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</si>
  <si>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</si>
  <si>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</si>
  <si>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1"/>
  </si>
  <si>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</si>
  <si>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</si>
  <si>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</si>
  <si>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</si>
  <si>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</si>
  <si>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</si>
  <si>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</si>
  <si>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</si>
  <si>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</si>
  <si>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</si>
  <si>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</si>
  <si>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</si>
  <si>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</si>
  <si>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</si>
  <si>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</si>
  <si>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</si>
  <si>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</si>
  <si>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</si>
  <si>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</si>
  <si>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</si>
  <si>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</si>
  <si>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</si>
  <si>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</si>
  <si>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</si>
  <si>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</si>
  <si>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</si>
  <si>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</si>
  <si>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</si>
  <si>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</si>
  <si>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【回収予定／入金伝票】</t>
    <rPh sb="1" eb="3">
      <t>カイシュウ</t>
    </rPh>
    <rPh sb="3" eb="5">
      <t>ヨテイ</t>
    </rPh>
    <rPh sb="6" eb="8">
      <t>ニュウキン</t>
    </rPh>
    <rPh sb="8" eb="10">
      <t>デンピョウ</t>
    </rPh>
    <phoneticPr fontId="14"/>
  </si>
  <si>
    <t>　この項目は、以下のいずれかの条件に該当する場合に受け入れできます。</t>
    <phoneticPr fontId="14"/>
  </si>
  <si>
    <t>　・伝票区分が「0：債権計上」かつ「回収予定確定単位」が「0：債権伝票」</t>
    <phoneticPr fontId="14"/>
  </si>
  <si>
    <t>　　⇒回収方法コードと回収予定の項目を受け入れます。</t>
    <rPh sb="11" eb="13">
      <t>カイシュウ</t>
    </rPh>
    <rPh sb="13" eb="15">
      <t>ヨテイ</t>
    </rPh>
    <rPh sb="16" eb="18">
      <t>コウモク</t>
    </rPh>
    <phoneticPr fontId="14"/>
  </si>
  <si>
    <t>　・伝票区分が「１：即時入金」</t>
    <phoneticPr fontId="14"/>
  </si>
  <si>
    <t>　　⇒回収方法コードと入金伝票の項目を受け入れます。</t>
    <rPh sb="16" eb="18">
      <t>コウモク</t>
    </rPh>
    <phoneticPr fontId="14"/>
  </si>
  <si>
    <t>　空白データを受け入れた場合は、「請求日付」、「金額」、請求先の回収条件（[得意先]メニューの[請求]ページで設定）をもとに設定されます。</t>
    <phoneticPr fontId="14"/>
  </si>
  <si>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</si>
  <si>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</si>
  <si>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</si>
  <si>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</si>
  <si>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</si>
  <si>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0：銀行振込　7：値引・調整　8：相殺　9：その他　10：現金　11：小切手</t>
  </si>
  <si>
    <t>回収予定日１</t>
    <rPh sb="0" eb="2">
      <t>カイシュウ</t>
    </rPh>
    <rPh sb="2" eb="4">
      <t>ヨテイ</t>
    </rPh>
    <rPh sb="4" eb="5">
      <t>ビ</t>
    </rPh>
    <phoneticPr fontId="1"/>
  </si>
  <si>
    <t>SD4030602</t>
  </si>
  <si>
    <t>形式は、表紙の「日付の形式」参照
【必須になる条件】
　「回収予定１」を受け入れる場合</t>
  </si>
  <si>
    <t>回収予定額１</t>
    <rPh sb="0" eb="2">
      <t>カイシュウ</t>
    </rPh>
    <rPh sb="2" eb="4">
      <t>ヨテイ</t>
    </rPh>
    <rPh sb="4" eb="5">
      <t>ガク</t>
    </rPh>
    <phoneticPr fontId="1"/>
  </si>
  <si>
    <t>SD4030603</t>
  </si>
  <si>
    <t>マイナスも可
形式は、表紙の「数量・金額の形式」参照
【必須になる条件】
　「回収予定１」を受け入れる場合</t>
  </si>
  <si>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</si>
  <si>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</si>
  <si>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</si>
  <si>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</si>
  <si>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</si>
  <si>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48</t>
  </si>
  <si>
    <t>この項目は、「回収方法１」の回収種別が「0：銀行振込」の場合に受け入れできます。</t>
  </si>
  <si>
    <t>入金伝票１</t>
    <rPh sb="0" eb="2">
      <t>ニュウキン</t>
    </rPh>
    <rPh sb="2" eb="4">
      <t>デンピョウ</t>
    </rPh>
    <phoneticPr fontId="1"/>
  </si>
  <si>
    <t>入金額１</t>
    <rPh sb="0" eb="2">
      <t>ニュウキン</t>
    </rPh>
    <rPh sb="2" eb="3">
      <t>ガク</t>
    </rPh>
    <phoneticPr fontId="1"/>
  </si>
  <si>
    <t>SD4030606</t>
  </si>
  <si>
    <t>マイナスも可
形式は、表紙の「数量・金額の形式」参照
【必須になる条件】
　「入金伝票１」を受け入れる場合</t>
  </si>
  <si>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</si>
  <si>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</si>
  <si>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</si>
  <si>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</si>
  <si>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</si>
  <si>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</si>
  <si>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</si>
  <si>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</si>
  <si>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</si>
  <si>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</si>
  <si>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</si>
  <si>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</si>
  <si>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</si>
  <si>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1～20</t>
  </si>
  <si>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</si>
  <si>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</si>
  <si>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</si>
  <si>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</si>
  <si>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</si>
  <si>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</si>
  <si>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</si>
  <si>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</si>
  <si>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</si>
  <si>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</si>
  <si>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</si>
  <si>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</si>
  <si>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</si>
  <si>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</si>
  <si>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</si>
  <si>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</si>
  <si>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</si>
  <si>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</si>
  <si>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</si>
  <si>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</si>
  <si>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</si>
  <si>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</si>
  <si>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</si>
  <si>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</si>
  <si>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</si>
  <si>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入金プロジェクト２コード</t>
    <rPh sb="0" eb="2">
      <t>ニュウキン</t>
    </rPh>
    <phoneticPr fontId="1"/>
  </si>
  <si>
    <t>SD4030629</t>
  </si>
  <si>
    <t>入金工程／工種２コード</t>
    <rPh sb="0" eb="2">
      <t>ニュウキン</t>
    </rPh>
    <phoneticPr fontId="1"/>
  </si>
  <si>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</si>
  <si>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</si>
  <si>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</si>
  <si>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</si>
  <si>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</si>
  <si>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</si>
  <si>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</si>
  <si>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</si>
  <si>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</si>
  <si>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</si>
  <si>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</si>
  <si>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</si>
  <si>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</si>
  <si>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</si>
  <si>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</si>
  <si>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</si>
  <si>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</si>
  <si>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</si>
  <si>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</si>
  <si>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SD4030652</t>
  </si>
  <si>
    <t>入金部門３コード</t>
    <rPh sb="0" eb="2">
      <t>ニュウキン</t>
    </rPh>
    <rPh sb="2" eb="4">
      <t>ブモン</t>
    </rPh>
    <phoneticPr fontId="1"/>
  </si>
  <si>
    <t>SD4030648</t>
  </si>
  <si>
    <t>入金プロジェクト３コード</t>
    <rPh sb="0" eb="2">
      <t>ニュウキン</t>
    </rPh>
    <phoneticPr fontId="1"/>
  </si>
  <si>
    <t>SD4030649</t>
  </si>
  <si>
    <t>入金工程／工種３コード</t>
    <rPh sb="0" eb="2">
      <t>ニュウキン</t>
    </rPh>
    <phoneticPr fontId="1"/>
  </si>
  <si>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</si>
  <si>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</si>
  <si>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</si>
  <si>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</si>
  <si>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</si>
  <si>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</si>
  <si>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</si>
  <si>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</si>
  <si>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</si>
  <si>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</si>
  <si>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</si>
  <si>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</si>
  <si>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</si>
  <si>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</si>
  <si>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</si>
  <si>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</si>
  <si>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</si>
  <si>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</si>
  <si>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</si>
  <si>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SD4030672</t>
  </si>
  <si>
    <t>入金部門４コード</t>
    <rPh sb="0" eb="2">
      <t>ニュウキン</t>
    </rPh>
    <rPh sb="2" eb="4">
      <t>ブモン</t>
    </rPh>
    <phoneticPr fontId="1"/>
  </si>
  <si>
    <t>SD4030668</t>
  </si>
  <si>
    <t>入金プロジェクト４コード</t>
    <rPh sb="0" eb="2">
      <t>ニュウキン</t>
    </rPh>
    <phoneticPr fontId="1"/>
  </si>
  <si>
    <t>SD4030669</t>
  </si>
  <si>
    <t>入金工程／工種４コード</t>
    <rPh sb="0" eb="2">
      <t>ニュウキン</t>
    </rPh>
    <phoneticPr fontId="1"/>
  </si>
  <si>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</si>
  <si>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</si>
  <si>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</si>
  <si>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</si>
  <si>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</si>
  <si>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</si>
  <si>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</si>
  <si>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</si>
  <si>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</si>
  <si>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</si>
  <si>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</si>
  <si>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</si>
  <si>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</si>
  <si>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</si>
  <si>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</si>
  <si>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</si>
  <si>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</si>
  <si>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</si>
  <si>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</si>
  <si>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SD4030692</t>
  </si>
  <si>
    <t>入金部門５コード</t>
    <rPh sb="0" eb="2">
      <t>ニュウキン</t>
    </rPh>
    <rPh sb="2" eb="4">
      <t>ブモン</t>
    </rPh>
    <phoneticPr fontId="1"/>
  </si>
  <si>
    <t>SD4030688</t>
  </si>
  <si>
    <t>入金プロジェクト５コード</t>
    <rPh sb="0" eb="2">
      <t>ニュウキン</t>
    </rPh>
    <phoneticPr fontId="1"/>
  </si>
  <si>
    <t>SD4030689</t>
  </si>
  <si>
    <t>入金工程／工種５コード</t>
    <rPh sb="0" eb="2">
      <t>ニュウキン</t>
    </rPh>
    <phoneticPr fontId="1"/>
  </si>
  <si>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</si>
  <si>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</si>
  <si>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</si>
  <si>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</si>
  <si>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</si>
  <si>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</si>
  <si>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</si>
  <si>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</si>
  <si>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</si>
  <si>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</si>
  <si>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</si>
  <si>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</si>
  <si>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</si>
  <si>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</si>
  <si>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</si>
  <si>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</si>
  <si>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</si>
  <si>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</si>
  <si>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</si>
  <si>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SD4030712</t>
  </si>
  <si>
    <t>入金部門６コード</t>
    <rPh sb="0" eb="2">
      <t>ニュウキン</t>
    </rPh>
    <rPh sb="2" eb="4">
      <t>ブモン</t>
    </rPh>
    <phoneticPr fontId="1"/>
  </si>
  <si>
    <t>SD4030708</t>
  </si>
  <si>
    <t>入金プロジェクト６コード</t>
    <rPh sb="0" eb="2">
      <t>ニュウキン</t>
    </rPh>
    <phoneticPr fontId="1"/>
  </si>
  <si>
    <t>SD4030709</t>
  </si>
  <si>
    <t>入金工程／工種６コード</t>
    <rPh sb="0" eb="2">
      <t>ニュウキン</t>
    </rPh>
    <phoneticPr fontId="1"/>
  </si>
  <si>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</si>
  <si>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</si>
  <si>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</si>
  <si>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</si>
  <si>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</si>
  <si>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</si>
  <si>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</si>
  <si>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</si>
  <si>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</si>
  <si>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</si>
  <si>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</si>
  <si>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</si>
  <si>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</si>
  <si>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</si>
  <si>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</si>
  <si>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</si>
  <si>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</si>
  <si>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</si>
  <si>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</si>
  <si>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SD4030732</t>
  </si>
  <si>
    <t>入金部門７コード</t>
    <rPh sb="0" eb="2">
      <t>ニュウキン</t>
    </rPh>
    <rPh sb="2" eb="4">
      <t>ブモン</t>
    </rPh>
    <phoneticPr fontId="1"/>
  </si>
  <si>
    <t>SD4030728</t>
  </si>
  <si>
    <t>入金プロジェクト７コード</t>
    <rPh sb="0" eb="2">
      <t>ニュウキン</t>
    </rPh>
    <phoneticPr fontId="1"/>
  </si>
  <si>
    <t>SD4030729</t>
  </si>
  <si>
    <t>入金工程／工種７コード</t>
    <rPh sb="0" eb="2">
      <t>ニュウキン</t>
    </rPh>
    <phoneticPr fontId="1"/>
  </si>
  <si>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</si>
  <si>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</si>
  <si>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</si>
  <si>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</si>
  <si>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</si>
  <si>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</si>
  <si>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</si>
  <si>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</si>
  <si>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</si>
  <si>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</si>
  <si>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</si>
  <si>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</si>
  <si>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</si>
  <si>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</si>
  <si>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</si>
  <si>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</si>
  <si>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</si>
  <si>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</si>
  <si>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</si>
  <si>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SD4030752</t>
  </si>
  <si>
    <t>入金部門８コード</t>
    <rPh sb="0" eb="2">
      <t>ニュウキン</t>
    </rPh>
    <rPh sb="2" eb="4">
      <t>ブモン</t>
    </rPh>
    <phoneticPr fontId="1"/>
  </si>
  <si>
    <t>SD4030748</t>
  </si>
  <si>
    <t>入金プロジェクト８コード</t>
    <rPh sb="0" eb="2">
      <t>ニュウキン</t>
    </rPh>
    <phoneticPr fontId="1"/>
  </si>
  <si>
    <t>SD4030749</t>
  </si>
  <si>
    <t>入金工程／工種８コード</t>
    <rPh sb="0" eb="2">
      <t>ニュウキン</t>
    </rPh>
    <phoneticPr fontId="1"/>
  </si>
  <si>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</si>
  <si>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</si>
  <si>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</si>
  <si>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</si>
  <si>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</si>
  <si>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</si>
  <si>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</si>
  <si>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</si>
  <si>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</si>
  <si>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</si>
  <si>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</si>
  <si>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</si>
  <si>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</si>
  <si>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</si>
  <si>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</si>
  <si>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</si>
  <si>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</si>
  <si>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</si>
  <si>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</si>
  <si>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SD4030772</t>
  </si>
  <si>
    <t>入金部門９コード</t>
    <rPh sb="0" eb="2">
      <t>ニュウキン</t>
    </rPh>
    <rPh sb="2" eb="4">
      <t>ブモン</t>
    </rPh>
    <phoneticPr fontId="1"/>
  </si>
  <si>
    <t>SD4030768</t>
  </si>
  <si>
    <t>入金プロジェクト９コード</t>
    <rPh sb="0" eb="2">
      <t>ニュウキン</t>
    </rPh>
    <phoneticPr fontId="1"/>
  </si>
  <si>
    <t>SD4030769</t>
  </si>
  <si>
    <t>入金工程／工種９コード</t>
    <rPh sb="0" eb="2">
      <t>ニュウキン</t>
    </rPh>
    <phoneticPr fontId="1"/>
  </si>
  <si>
    <t>SD4030770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</si>
  <si>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</si>
  <si>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</si>
  <si>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</si>
  <si>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</si>
  <si>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</si>
  <si>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</si>
  <si>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</si>
  <si>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</si>
  <si>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</si>
  <si>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</si>
  <si>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</si>
  <si>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</si>
  <si>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</si>
  <si>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</si>
  <si>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</si>
  <si>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</si>
  <si>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</si>
  <si>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</si>
  <si>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</si>
  <si>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SD4030792</t>
  </si>
  <si>
    <t>入金部門10コード</t>
    <rPh sb="0" eb="2">
      <t>ニュウキン</t>
    </rPh>
    <rPh sb="2" eb="4">
      <t>ブモン</t>
    </rPh>
    <phoneticPr fontId="1"/>
  </si>
  <si>
    <t>SD4030788</t>
  </si>
  <si>
    <t>入金プロジェクト10コード</t>
    <rPh sb="0" eb="2">
      <t>ニュウキン</t>
    </rPh>
    <phoneticPr fontId="1"/>
  </si>
  <si>
    <t>SD4030789</t>
  </si>
  <si>
    <t>入金工程／工種10コード</t>
    <rPh sb="0" eb="2">
      <t>ニュウキン</t>
    </rPh>
    <phoneticPr fontId="1"/>
  </si>
  <si>
    <t>SD4030790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</si>
  <si>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</si>
  <si>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</si>
  <si>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35"/>
  </si>
  <si>
    <t>回収方法11コード</t>
    <rPh sb="0" eb="2">
      <t>カイシュウ</t>
    </rPh>
    <rPh sb="2" eb="4">
      <t>ホウホウ</t>
    </rPh>
    <phoneticPr fontId="1"/>
  </si>
  <si>
    <t>SD4030801</t>
  </si>
  <si>
    <t>英数カナ</t>
    <rPh sb="0" eb="2">
      <t>エイスウ</t>
    </rPh>
    <phoneticPr fontId="2"/>
  </si>
  <si>
    <t>回収予定11</t>
    <rPh sb="0" eb="2">
      <t>カイシュウ</t>
    </rPh>
    <rPh sb="2" eb="4">
      <t>ヨテイ</t>
    </rPh>
    <phoneticPr fontId="35"/>
  </si>
  <si>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</si>
  <si>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</si>
  <si>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</si>
  <si>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</si>
  <si>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</si>
  <si>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</si>
  <si>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</si>
  <si>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</si>
  <si>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35"/>
  </si>
  <si>
    <t>入金額11</t>
    <rPh sb="0" eb="2">
      <t>ニュウキン</t>
    </rPh>
    <rPh sb="2" eb="3">
      <t>ガク</t>
    </rPh>
    <phoneticPr fontId="1"/>
  </si>
  <si>
    <t>SD4030806</t>
  </si>
  <si>
    <t>入金伝票No.11</t>
    <rPh sb="0" eb="2">
      <t>ニュウキン</t>
    </rPh>
    <rPh sb="2" eb="4">
      <t>デンピョウ</t>
    </rPh>
    <phoneticPr fontId="1"/>
  </si>
  <si>
    <t>SD4030807</t>
  </si>
  <si>
    <t>SD4030812</t>
  </si>
  <si>
    <t>入金部門11コード</t>
    <rPh sb="0" eb="2">
      <t>ニュウキン</t>
    </rPh>
    <rPh sb="2" eb="4">
      <t>ブモン</t>
    </rPh>
    <phoneticPr fontId="3"/>
  </si>
  <si>
    <t>SD4030808</t>
  </si>
  <si>
    <t>入金プロジェクト11コード</t>
    <rPh sb="0" eb="2">
      <t>ニュウキン</t>
    </rPh>
    <phoneticPr fontId="3"/>
  </si>
  <si>
    <t>SD4030809</t>
    <phoneticPr fontId="3"/>
  </si>
  <si>
    <t>４～20</t>
    <phoneticPr fontId="3"/>
  </si>
  <si>
    <t>入金工程／工種11コード</t>
    <rPh sb="0" eb="2">
      <t>ニュウキン</t>
    </rPh>
    <phoneticPr fontId="3"/>
  </si>
  <si>
    <t>SD4030810</t>
    <phoneticPr fontId="3"/>
  </si>
  <si>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</si>
  <si>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</si>
  <si>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35"/>
  </si>
  <si>
    <t>回収方法12コード</t>
    <rPh sb="0" eb="2">
      <t>カイシュウ</t>
    </rPh>
    <rPh sb="2" eb="4">
      <t>ホウホウ</t>
    </rPh>
    <phoneticPr fontId="1"/>
  </si>
  <si>
    <t>SD4030821</t>
  </si>
  <si>
    <t>回収予定12</t>
    <rPh sb="0" eb="2">
      <t>カイシュウ</t>
    </rPh>
    <rPh sb="2" eb="4">
      <t>ヨテイ</t>
    </rPh>
    <phoneticPr fontId="35"/>
  </si>
  <si>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</si>
  <si>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</si>
  <si>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</si>
  <si>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</si>
  <si>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</si>
  <si>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</si>
  <si>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</si>
  <si>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</si>
  <si>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35"/>
  </si>
  <si>
    <t>入金額12</t>
    <rPh sb="0" eb="2">
      <t>ニュウキン</t>
    </rPh>
    <rPh sb="2" eb="3">
      <t>ガク</t>
    </rPh>
    <phoneticPr fontId="1"/>
  </si>
  <si>
    <t>SD4030826</t>
  </si>
  <si>
    <t>入金伝票No.12</t>
    <rPh sb="0" eb="2">
      <t>ニュウキン</t>
    </rPh>
    <rPh sb="2" eb="4">
      <t>デンピョウ</t>
    </rPh>
    <phoneticPr fontId="1"/>
  </si>
  <si>
    <t>SD4030827</t>
  </si>
  <si>
    <t>SD4030832</t>
  </si>
  <si>
    <t>入金部門12コード</t>
    <rPh sb="0" eb="2">
      <t>ニュウキン</t>
    </rPh>
    <rPh sb="2" eb="4">
      <t>ブモン</t>
    </rPh>
    <phoneticPr fontId="1"/>
  </si>
  <si>
    <t>SD4030828</t>
  </si>
  <si>
    <t>入金プロジェクト12コード</t>
    <rPh sb="0" eb="2">
      <t>ニュウキン</t>
    </rPh>
    <phoneticPr fontId="1"/>
  </si>
  <si>
    <t>SD4030829</t>
  </si>
  <si>
    <t>入金工程／工種12コード</t>
    <rPh sb="0" eb="2">
      <t>ニュウキン</t>
    </rPh>
    <phoneticPr fontId="3"/>
  </si>
  <si>
    <t>SD4030830</t>
    <phoneticPr fontId="3"/>
  </si>
  <si>
    <t>法人口座12コード</t>
    <rPh sb="0" eb="2">
      <t>ホウジン</t>
    </rPh>
    <rPh sb="2" eb="4">
      <t>コウザ</t>
    </rPh>
    <phoneticPr fontId="3"/>
  </si>
  <si>
    <t>SD4030831</t>
    <phoneticPr fontId="3"/>
  </si>
  <si>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</si>
  <si>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</si>
  <si>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</si>
  <si>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</si>
  <si>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</si>
  <si>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</si>
  <si>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</si>
  <si>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</si>
  <si>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</si>
  <si>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</si>
  <si>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</si>
  <si>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</si>
  <si>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</si>
  <si>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数字</t>
    <rPh sb="0" eb="2">
      <t>スウジ</t>
    </rPh>
    <phoneticPr fontId="8"/>
  </si>
  <si>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1"/>
  </si>
  <si>
    <t>数字</t>
    <rPh sb="0" eb="2">
      <t>スウジ</t>
    </rPh>
    <phoneticPr fontId="32"/>
  </si>
  <si>
    <t>0：受注伝票　1：出荷伝票
【必須になる条件】
リレー入力の場合
詳細は、欄外の【受注伝票または出荷伝票をリレーして受け入れる場合】参照</t>
  </si>
  <si>
    <t>リレー元No.</t>
    <rPh sb="3" eb="4">
      <t>モト</t>
    </rPh>
    <phoneticPr fontId="27"/>
  </si>
  <si>
    <t>6～15</t>
  </si>
  <si>
    <t>英数カナ</t>
    <rPh sb="0" eb="2">
      <t>エイスウ</t>
    </rPh>
    <phoneticPr fontId="12"/>
  </si>
  <si>
    <t>【必須になる条件】
リレー入力の場合
詳細は、欄外の【受注伝票または出荷伝票をリレーして受け入れる場合】参照</t>
  </si>
  <si>
    <t>リレー元日付</t>
    <rPh sb="3" eb="4">
      <t>モト</t>
    </rPh>
    <phoneticPr fontId="27"/>
  </si>
  <si>
    <t>文字</t>
    <rPh sb="0" eb="2">
      <t>モジ</t>
    </rPh>
    <phoneticPr fontId="27"/>
  </si>
  <si>
    <t>詳細は、欄外の【受注伝票または出荷伝票をリレーして受け入れる場合】参照</t>
  </si>
  <si>
    <t>リレー元得意先コード</t>
    <rPh sb="4" eb="7">
      <t>トクイサキ</t>
    </rPh>
    <phoneticPr fontId="27"/>
  </si>
  <si>
    <t>英数カナ</t>
    <rPh sb="0" eb="2">
      <t>エイスウ</t>
    </rPh>
    <phoneticPr fontId="57"/>
  </si>
  <si>
    <t>リレー元部門コード</t>
    <rPh sb="4" eb="6">
      <t>ブモン</t>
    </rPh>
    <phoneticPr fontId="27"/>
  </si>
  <si>
    <t>リレー元明細行番号</t>
    <rPh sb="4" eb="6">
      <t>メイサイ</t>
    </rPh>
    <rPh sb="6" eb="9">
      <t>ギョウバンゴウ</t>
    </rPh>
    <phoneticPr fontId="27"/>
  </si>
  <si>
    <t>SD4030260</t>
  </si>
  <si>
    <t>リレー元出荷内訳行番号</t>
    <rPh sb="4" eb="6">
      <t>シュッカ</t>
    </rPh>
    <rPh sb="6" eb="8">
      <t>ウチワケ</t>
    </rPh>
    <rPh sb="8" eb="11">
      <t>ギョウバンゴウ</t>
    </rPh>
    <phoneticPr fontId="27"/>
  </si>
  <si>
    <t>SD4030261</t>
  </si>
  <si>
    <t>SD4030203</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</si>
  <si>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</si>
  <si>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</si>
  <si>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</si>
  <si>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</si>
  <si>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</si>
  <si>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</si>
  <si>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</si>
  <si>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</si>
  <si>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</si>
  <si>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</si>
  <si>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</si>
  <si>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</si>
  <si>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</si>
  <si>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</si>
  <si>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</si>
  <si>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16"/>
  </si>
  <si>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</si>
  <si>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</si>
  <si>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</si>
  <si>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</si>
  <si>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</si>
  <si>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</si>
  <si>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</si>
  <si>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</si>
  <si>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</si>
  <si>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</si>
  <si>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</si>
  <si>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</si>
  <si>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</si>
  <si>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</si>
  <si>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</si>
  <si>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</si>
  <si>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</si>
  <si>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</si>
  <si>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</si>
  <si>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</si>
  <si>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</si>
  <si>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</si>
  <si>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</si>
  <si>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</si>
  <si>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</si>
  <si>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1"/>
  </si>
  <si>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</si>
  <si>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</si>
  <si>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</si>
  <si>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1"/>
  </si>
  <si>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</si>
  <si>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1"/>
  </si>
  <si>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</si>
  <si>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</si>
  <si>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</si>
  <si>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1"/>
  </si>
  <si>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</si>
  <si>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1"/>
  </si>
  <si>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</si>
  <si>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</si>
  <si>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
※リレー入力の場合で、空白データを受け入れた場合は、リレー元の値が設定されます。</t>
  </si>
  <si>
    <t>SD4030228</t>
  </si>
  <si>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29" eb="31">
      <t>コウモク</t>
    </rPh>
    <rPh sb="64" eb="66">
      <t>バアイ</t>
    </rPh>
    <rPh sb="67" eb="68">
      <t>ウ</t>
    </rPh>
    <rPh sb="69" eb="70">
      <t>イ</t>
    </rPh>
    <phoneticPr fontId="1"/>
  </si>
  <si>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</si>
  <si>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</si>
  <si>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</si>
  <si>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</si>
  <si>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</si>
  <si>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</si>
  <si>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</si>
  <si>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</si>
  <si>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</si>
  <si>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16"/>
  </si>
  <si>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</si>
  <si>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</si>
  <si>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</si>
  <si>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</si>
  <si>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</si>
  <si>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</si>
  <si>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</si>
  <si>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</si>
  <si>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</si>
  <si>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</si>
  <si>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</si>
  <si>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1"/>
  </si>
  <si>
    <t>英数カナ</t>
    <rPh sb="0" eb="2">
      <t>エイスウ</t>
    </rPh>
    <phoneticPr fontId="19"/>
  </si>
  <si>
    <t>SD4030101</t>
  </si>
  <si>
    <t>SD4030102</t>
  </si>
  <si>
    <t>【在庫受払情報】</t>
  </si>
  <si>
    <t>出荷内訳行番号</t>
    <rPh sb="0" eb="2">
      <t>シュッカ</t>
    </rPh>
    <rPh sb="2" eb="4">
      <t>ウチワケ</t>
    </rPh>
    <phoneticPr fontId="27"/>
  </si>
  <si>
    <t>SD4030501</t>
  </si>
  <si>
    <t>この項目は、以下のすべての条件に該当する場合に受け入れできます。
・「売上区分」が「0：売上」「1：返品」「9：その他」
・「商品」の「在庫管理」（[商品]メニューの[在庫]ページ）が「する」
・受注伝票からのリレー入力の場合、または棚番（『蔵奉行クラウド』のメインメニュー右上にある[設定]アイコンから[運用設定]メニューの[在庫管理]ページで設定）が「使用する」の場合</t>
    <rPh sb="35" eb="37">
      <t>ウリアゲ</t>
    </rPh>
    <rPh sb="44" eb="46">
      <t>ウリアゲ</t>
    </rPh>
    <rPh sb="98" eb="100">
      <t>ジュチュウ</t>
    </rPh>
    <rPh sb="100" eb="102">
      <t>デン</t>
    </rPh>
    <rPh sb="108" eb="110">
      <t>ニュウリョク</t>
    </rPh>
    <rPh sb="111" eb="113">
      <t>バアイ</t>
    </rPh>
    <rPh sb="178" eb="180">
      <t>シヨウ</t>
    </rPh>
    <rPh sb="184" eb="186">
      <t>バアイ</t>
    </rPh>
    <phoneticPr fontId="47"/>
  </si>
  <si>
    <t>棚番No.</t>
    <rPh sb="0" eb="2">
      <t>タナバン</t>
    </rPh>
    <phoneticPr fontId="1"/>
  </si>
  <si>
    <t>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5" eb="36">
      <t>クラ</t>
    </rPh>
    <rPh sb="36" eb="38">
      <t>ブギョウ</t>
    </rPh>
    <rPh sb="53" eb="55">
      <t>リヨウ</t>
    </rPh>
    <rPh sb="56" eb="58">
      <t>バアイ</t>
    </rPh>
    <rPh sb="60" eb="62">
      <t>タナバン</t>
    </rPh>
    <rPh sb="107" eb="109">
      <t>ザイコ</t>
    </rPh>
    <rPh sb="109" eb="111">
      <t>カンリ</t>
    </rPh>
    <rPh sb="129" eb="131">
      <t>ソウコ</t>
    </rPh>
    <rPh sb="136" eb="137">
      <t>タ</t>
    </rPh>
    <rPh sb="138" eb="140">
      <t>イガイ</t>
    </rPh>
    <rPh sb="141" eb="143">
      <t>ソウコ</t>
    </rPh>
    <rPh sb="302" eb="304">
      <t>ソウコ</t>
    </rPh>
    <rPh sb="306" eb="307">
      <t>ヒモ</t>
    </rPh>
    <rPh sb="312" eb="313">
      <t>タ</t>
    </rPh>
    <rPh sb="316" eb="318">
      <t>タナバン</t>
    </rPh>
    <phoneticPr fontId="5"/>
  </si>
  <si>
    <t>出荷内訳数量</t>
    <rPh sb="0" eb="2">
      <t>シュッカ</t>
    </rPh>
    <rPh sb="2" eb="4">
      <t>ウチワケ</t>
    </rPh>
    <rPh sb="4" eb="6">
      <t>スウリョウ</t>
    </rPh>
    <phoneticPr fontId="27"/>
  </si>
  <si>
    <t>SD4030505</t>
  </si>
  <si>
    <t>整数９桁　小数４桁　マイナスも可
この項目は、以下のすべての条件に該当する場合に受け入れできます。
・「売上区分」が「0：売上」「1：返品」「9：その他」
・「商品」の「在庫管理」（[商品]メニューの[在庫]ページ）が「する」
・受注伝票からのリレー入力の場合
小数部分の桁数は、「数量小数桁」の設定によって異なります。
以下の場合は、未受入になります。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「明細情報」の「数量」が設定されます。
・「出荷内訳行番号」が「2」以上の場合 ⇒ 出荷内訳行自体生成されません。 
※リレー入力の場合で、空白データを受け入れた場合は、リレー元の値が設定されます。</t>
    <rPh sb="161" eb="163">
      <t>イカ</t>
    </rPh>
    <rPh sb="164" eb="166">
      <t>バアイ</t>
    </rPh>
    <rPh sb="168" eb="169">
      <t>ミ</t>
    </rPh>
    <rPh sb="169" eb="171">
      <t>ウケイレ</t>
    </rPh>
    <rPh sb="179" eb="181">
      <t>メイサイ</t>
    </rPh>
    <rPh sb="181" eb="183">
      <t>ジョウホウ</t>
    </rPh>
    <rPh sb="185" eb="187">
      <t>スウリョウ</t>
    </rPh>
    <rPh sb="189" eb="191">
      <t>フゴウ</t>
    </rPh>
    <rPh sb="192" eb="193">
      <t>コト</t>
    </rPh>
    <rPh sb="196" eb="198">
      <t>シュッカ</t>
    </rPh>
    <rPh sb="198" eb="200">
      <t>ウチワケ</t>
    </rPh>
    <rPh sb="200" eb="202">
      <t>スウリョウ</t>
    </rPh>
    <rPh sb="204" eb="206">
      <t>シテイ</t>
    </rPh>
    <rPh sb="208" eb="210">
      <t>バアイ</t>
    </rPh>
    <rPh sb="223" eb="225">
      <t>シュッカ</t>
    </rPh>
    <rPh sb="231" eb="233">
      <t>ゴウケイ</t>
    </rPh>
    <rPh sb="234" eb="237">
      <t>フイッチ</t>
    </rPh>
    <rPh sb="238" eb="240">
      <t>バアイ</t>
    </rPh>
    <rPh sb="285" eb="287">
      <t>バアイ</t>
    </rPh>
    <rPh sb="291" eb="293">
      <t>メイサイ</t>
    </rPh>
    <rPh sb="293" eb="295">
      <t>ジョウホウ</t>
    </rPh>
    <rPh sb="298" eb="300">
      <t>スウリョウ</t>
    </rPh>
    <rPh sb="302" eb="304">
      <t>セッテイ</t>
    </rPh>
    <rPh sb="324" eb="326">
      <t>イジョウ</t>
    </rPh>
    <rPh sb="327" eb="329">
      <t>バアイ</t>
    </rPh>
    <rPh sb="332" eb="334">
      <t>シュッカ</t>
    </rPh>
    <phoneticPr fontId="3"/>
  </si>
  <si>
    <t>SD4030301</t>
  </si>
  <si>
    <t>この項目は、「売上区分」が「0：売上」「1：返品」「2：値引」「3：消費税」「9：その他」の場合に受け入れできます。
詳細は、欄外の【明細按分がある明細の受け入れ】参照</t>
    <phoneticPr fontId="3"/>
  </si>
  <si>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</si>
  <si>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</si>
  <si>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</si>
  <si>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</si>
  <si>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</si>
  <si>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3"/>
  </si>
  <si>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</si>
  <si>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3"/>
  </si>
  <si>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</si>
  <si>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</si>
  <si>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</si>
  <si>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1"/>
  </si>
  <si>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</si>
  <si>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3"/>
  </si>
  <si>
    <t>SD4030308</t>
  </si>
  <si>
    <t>マイナスも可
形式は、表紙の「数量・金額の形式」参照
この項目は、以下のすべての条件に該当する場合に受け入れできます。
・「売上区分」が「0：売上」「1：返品」「2：値引」「9：その他」
・未按分額がない
※リレー入力の場合で、空白データを受け入れた場合は、リレー元の値が設定されます。</t>
  </si>
  <si>
    <t>SD4030309</t>
  </si>
  <si>
    <t>マイナスも可
形式は、表紙の「数量・金額の形式」参照
この項目は、以下のすべての条件に該当する場合に受け入れできます。
・「売上区分」が「0：売上」「1：返品」「2：値引」「3：消費税」「9：その他」
・未按分額がない
※リレー入力の場合で、空白データを受け入れた場合は、リレー元の値が設定されます。</t>
  </si>
  <si>
    <t>【仕入伝票ヘッダー情報】</t>
    <phoneticPr fontId="14"/>
  </si>
  <si>
    <t>売上仕入区分</t>
    <rPh sb="0" eb="4">
      <t>ウリアゲシイレ</t>
    </rPh>
    <rPh sb="4" eb="6">
      <t>クブン</t>
    </rPh>
    <phoneticPr fontId="18"/>
  </si>
  <si>
    <t>0：売上仕入　1：売上　2：仕入
空白データを受け入れた場合は、「1：売上」が設定されます。</t>
    <rPh sb="2" eb="4">
      <t>ウリアゲ</t>
    </rPh>
    <rPh sb="4" eb="6">
      <t>シイレ</t>
    </rPh>
    <rPh sb="9" eb="11">
      <t>ウリアゲ</t>
    </rPh>
    <rPh sb="14" eb="16">
      <t>シイレ</t>
    </rPh>
    <phoneticPr fontId="18"/>
  </si>
  <si>
    <t>仕入伝票区分</t>
    <rPh sb="4" eb="6">
      <t>クブン</t>
    </rPh>
    <phoneticPr fontId="18"/>
  </si>
  <si>
    <t>0：債務計上　1：即時支払
空白データを受け入れた場合は、「0：債務計上」が設定されます。</t>
  </si>
  <si>
    <t>仕入日付</t>
    <rPh sb="0" eb="2">
      <t>シイレ</t>
    </rPh>
    <rPh sb="2" eb="4">
      <t>ヒヅケ</t>
    </rPh>
    <phoneticPr fontId="8"/>
  </si>
  <si>
    <t>形式は、表紙の「日付の形式」参照
空白データを受け入れた場合は、「売上日付」と同じ日付が設定されます。</t>
    <rPh sb="33" eb="35">
      <t>ウリアゲ</t>
    </rPh>
    <rPh sb="35" eb="37">
      <t>ヒヅケ</t>
    </rPh>
    <phoneticPr fontId="18"/>
  </si>
  <si>
    <t>精算日付</t>
    <rPh sb="0" eb="2">
      <t>セイサン</t>
    </rPh>
    <rPh sb="2" eb="4">
      <t>ヒヅケ</t>
    </rPh>
    <phoneticPr fontId="8"/>
  </si>
  <si>
    <t>形式は、表紙の「日付の形式」参照
空白データを受け入れた場合は、「仕入日付」と同じ日付が設定されます。</t>
  </si>
  <si>
    <t>仕入伝票No.</t>
    <rPh sb="2" eb="4">
      <t>デンピョウ</t>
    </rPh>
    <phoneticPr fontId="18"/>
  </si>
  <si>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8"/>
  </si>
  <si>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47"/>
  </si>
  <si>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47"/>
  </si>
  <si>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47"/>
  </si>
  <si>
    <t>仕入消費税計算</t>
    <rPh sb="2" eb="5">
      <t>ショウヒゼイ</t>
    </rPh>
    <rPh sb="5" eb="7">
      <t>ケイサン</t>
    </rPh>
    <phoneticPr fontId="18"/>
  </si>
  <si>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8"/>
  </si>
  <si>
    <t>債務伝票No.</t>
    <rPh sb="0" eb="2">
      <t>サイム</t>
    </rPh>
    <rPh sb="2" eb="4">
      <t>デンピョウ</t>
    </rPh>
    <phoneticPr fontId="18"/>
  </si>
  <si>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</si>
  <si>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8"/>
  </si>
  <si>
    <t>債務部門コード</t>
    <rPh sb="0" eb="2">
      <t>サイム</t>
    </rPh>
    <rPh sb="2" eb="4">
      <t>ブモン</t>
    </rPh>
    <phoneticPr fontId="18"/>
  </si>
  <si>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8"/>
  </si>
  <si>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8"/>
  </si>
  <si>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8"/>
  </si>
  <si>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</si>
  <si>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</si>
  <si>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債務作成対象</t>
    <rPh sb="0" eb="2">
      <t>サイム</t>
    </rPh>
    <rPh sb="2" eb="4">
      <t>サクセイ</t>
    </rPh>
    <rPh sb="4" eb="6">
      <t>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</si>
  <si>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</si>
  <si>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
  </si>
  <si>
    <t>仕入仕訳作成対象</t>
    <rPh sb="2" eb="4">
      <t>シワケ</t>
    </rPh>
    <rPh sb="4" eb="6">
      <t>サクセイ</t>
    </rPh>
    <rPh sb="6" eb="8">
      <t>タイショウ</t>
    </rPh>
    <phoneticPr fontId="1"/>
  </si>
  <si>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1"/>
  </si>
  <si>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</si>
  <si>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</si>
  <si>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</si>
  <si>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8"/>
  </si>
  <si>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26"/>
  </si>
  <si>
    <t>支払予定確定単位</t>
    <rPh sb="0" eb="2">
      <t>シハラ</t>
    </rPh>
    <rPh sb="2" eb="4">
      <t>ヨテイ</t>
    </rPh>
    <rPh sb="4" eb="6">
      <t>カクテイ</t>
    </rPh>
    <rPh sb="6" eb="8">
      <t>タンイ</t>
    </rPh>
    <phoneticPr fontId="18"/>
  </si>
  <si>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26"/>
  </si>
  <si>
    <t>精算No.</t>
    <rPh sb="0" eb="2">
      <t>セイサン</t>
    </rPh>
    <phoneticPr fontId="18"/>
  </si>
  <si>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8"/>
  </si>
  <si>
    <t>仕入部門コード</t>
    <rPh sb="0" eb="2">
      <t>シイレ</t>
    </rPh>
    <rPh sb="2" eb="4">
      <t>ブモン</t>
    </rPh>
    <phoneticPr fontId="18"/>
  </si>
  <si>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8"/>
  </si>
  <si>
    <t>仕入担当者コード</t>
    <rPh sb="2" eb="5">
      <t>タントウシャ</t>
    </rPh>
    <phoneticPr fontId="18"/>
  </si>
  <si>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</si>
  <si>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8"/>
  </si>
  <si>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8"/>
  </si>
  <si>
    <t>仕入摘要</t>
    <rPh sb="2" eb="4">
      <t>テキヨウ</t>
    </rPh>
    <phoneticPr fontId="18"/>
  </si>
  <si>
    <t>※リレー入力の場合で、空白データを受け入れた場合は、リレー元の値が設定されます。</t>
    <rPh sb="31" eb="32">
      <t>アタイ</t>
    </rPh>
    <phoneticPr fontId="18"/>
  </si>
  <si>
    <t>仕入摘要２</t>
    <rPh sb="2" eb="4">
      <t>テキヨウ</t>
    </rPh>
    <phoneticPr fontId="18"/>
  </si>
  <si>
    <t>仕入摘要３</t>
    <rPh sb="2" eb="4">
      <t>テキヨウ</t>
    </rPh>
    <phoneticPr fontId="18"/>
  </si>
  <si>
    <t>【仕入伝票　支払予定／支払伝票】</t>
    <phoneticPr fontId="14"/>
  </si>
  <si>
    <t>　この項目は、以下のいずれかの条件 に該当する場合に受け入れできます。</t>
    <phoneticPr fontId="3"/>
  </si>
  <si>
    <t xml:space="preserve"> 　・伝票区分が「0：債務計上」かつ「支払予定確定単位」が「0：債務伝票」</t>
    <phoneticPr fontId="3"/>
  </si>
  <si>
    <t>　・伝票区分が「１：即時支払」</t>
    <phoneticPr fontId="3"/>
  </si>
  <si>
    <t>　　⇒支払方法コード、振込情報、支払伝票の項目を受け入れます。</t>
    <rPh sb="11" eb="13">
      <t>フリコミ</t>
    </rPh>
    <rPh sb="13" eb="15">
      <t>ジョウホウ</t>
    </rPh>
    <phoneticPr fontId="3"/>
  </si>
  <si>
    <t>　空白データを受け入れた場合は、「精算日付」、「金額」、精算先の支払条件（[仕入先]メニューの[精算]ページで設定）をもとに設定されます。</t>
    <phoneticPr fontId="3"/>
  </si>
  <si>
    <t>支払予定１／支払伝票１</t>
    <rPh sb="0" eb="2">
      <t>シハライ</t>
    </rPh>
    <rPh sb="2" eb="4">
      <t>ヨテイ</t>
    </rPh>
    <rPh sb="6" eb="8">
      <t>シハライ</t>
    </rPh>
    <rPh sb="8" eb="10">
      <t>デンピョウ</t>
    </rPh>
    <phoneticPr fontId="1"/>
  </si>
  <si>
    <t>支払方法１コード</t>
    <rPh sb="2" eb="4">
      <t>ホウホウ</t>
    </rPh>
    <phoneticPr fontId="18"/>
  </si>
  <si>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1"/>
  </si>
  <si>
    <t>支払予定１</t>
    <rPh sb="0" eb="2">
      <t>シハライ</t>
    </rPh>
    <rPh sb="2" eb="4">
      <t>ヨテイ</t>
    </rPh>
    <phoneticPr fontId="1"/>
  </si>
  <si>
    <t>支払予定日１</t>
    <rPh sb="2" eb="4">
      <t>ヨテイ</t>
    </rPh>
    <rPh sb="4" eb="5">
      <t>ビ</t>
    </rPh>
    <phoneticPr fontId="18"/>
  </si>
  <si>
    <t>形式は、表紙の「日付の形式」参照
【必須になる条件】
「支払予定１」を受け入れる場合</t>
  </si>
  <si>
    <t>支払予定額１</t>
    <rPh sb="2" eb="4">
      <t>ヨテイ</t>
    </rPh>
    <rPh sb="4" eb="5">
      <t>ガク</t>
    </rPh>
    <phoneticPr fontId="18"/>
  </si>
  <si>
    <t>マイナスも可
形式は、表紙の「数量・金額の形式」参照
【必須になる条件】
「支払予定１」を受け入れる場合は必須です。</t>
  </si>
  <si>
    <t>振込情報１</t>
    <rPh sb="0" eb="2">
      <t>フリコミ</t>
    </rPh>
    <rPh sb="2" eb="4">
      <t>ジョウホウ</t>
    </rPh>
    <phoneticPr fontId="1"/>
  </si>
  <si>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</si>
  <si>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</si>
  <si>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７</t>
  </si>
  <si>
    <t>数字</t>
    <rPh sb="1" eb="2">
      <t>ジ</t>
    </rPh>
    <phoneticPr fontId="45"/>
  </si>
  <si>
    <t>支払伝票１</t>
    <rPh sb="0" eb="2">
      <t>シハライ</t>
    </rPh>
    <rPh sb="2" eb="4">
      <t>デンピョウ</t>
    </rPh>
    <phoneticPr fontId="1"/>
  </si>
  <si>
    <t>出金額１</t>
    <rPh sb="0" eb="2">
      <t>シュッキン</t>
    </rPh>
    <rPh sb="2" eb="3">
      <t>ガク</t>
    </rPh>
    <phoneticPr fontId="18"/>
  </si>
  <si>
    <t>マイナスも可
形式は、表紙の「数量・金額の形式」参照
【必須になる条件】
「支払伝票１」を受け入れる場合は必須です。</t>
  </si>
  <si>
    <t>支払伝票No.１</t>
    <rPh sb="0" eb="2">
      <t>シハライ</t>
    </rPh>
    <rPh sb="2" eb="4">
      <t>デンピョウ</t>
    </rPh>
    <phoneticPr fontId="18"/>
  </si>
  <si>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</si>
  <si>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</si>
  <si>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</si>
  <si>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</si>
  <si>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支払部門１コード</t>
    <rPh sb="0" eb="2">
      <t>シハラ</t>
    </rPh>
    <rPh sb="2" eb="4">
      <t>ブモン</t>
    </rPh>
    <phoneticPr fontId="18"/>
  </si>
  <si>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1"/>
  </si>
  <si>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空白データを受け入れた場合は、「支払方法１」の支払プロジェクトによって設定されます。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</si>
  <si>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空白データを受け入れた場合は、「支払方法１」の支払プロジェクトによって設定されます。</t>
    <rPh sb="66" eb="71">
      <t>コウテイ</t>
    </rPh>
    <phoneticPr fontId="1"/>
  </si>
  <si>
    <t>法人口座１コード</t>
    <rPh sb="0" eb="2">
      <t>ホウジン</t>
    </rPh>
    <rPh sb="2" eb="4">
      <t>コウザ</t>
    </rPh>
    <phoneticPr fontId="18"/>
  </si>
  <si>
    <t>この項目は、以下のすべての条件に該当する場合に受け入れできます。
・伝票区分が「1：即時支払」
・「支払方法１」の支払種別が「0：銀行振込」「6：口座引落」
空白データを受け入れた場合は、「支払方法１」の法人口座が設定されます。
【必須になる条件】
「支払方法１」の法人口座が未設定の場合</t>
    <phoneticPr fontId="3"/>
  </si>
  <si>
    <t>支払予定２／支払伝票２</t>
    <rPh sb="0" eb="2">
      <t>シハライ</t>
    </rPh>
    <rPh sb="2" eb="4">
      <t>ヨテイ</t>
    </rPh>
    <rPh sb="6" eb="8">
      <t>シハライ</t>
    </rPh>
    <rPh sb="8" eb="10">
      <t>デンピョウ</t>
    </rPh>
    <phoneticPr fontId="1"/>
  </si>
  <si>
    <t>支払方法２コード</t>
    <rPh sb="2" eb="4">
      <t>ホウホウ</t>
    </rPh>
    <phoneticPr fontId="18"/>
  </si>
  <si>
    <t>設定内容は、「支払予定１／支払伝票１」と同様です。</t>
  </si>
  <si>
    <t>支払予定２</t>
    <rPh sb="0" eb="2">
      <t>シハライ</t>
    </rPh>
    <rPh sb="2" eb="4">
      <t>ヨテイ</t>
    </rPh>
    <phoneticPr fontId="1"/>
  </si>
  <si>
    <t>支払予定日２</t>
    <rPh sb="2" eb="4">
      <t>ヨテイ</t>
    </rPh>
    <rPh sb="4" eb="5">
      <t>ビ</t>
    </rPh>
    <phoneticPr fontId="18"/>
  </si>
  <si>
    <t>支払予定額２</t>
    <rPh sb="2" eb="4">
      <t>ヨテイ</t>
    </rPh>
    <rPh sb="4" eb="5">
      <t>ガク</t>
    </rPh>
    <phoneticPr fontId="18"/>
  </si>
  <si>
    <t>振込情報２</t>
    <rPh sb="2" eb="4">
      <t>ジョウホウ</t>
    </rPh>
    <phoneticPr fontId="3"/>
  </si>
  <si>
    <t>支払伝票２</t>
    <rPh sb="0" eb="2">
      <t>シハライ</t>
    </rPh>
    <rPh sb="2" eb="4">
      <t>デンピョウ</t>
    </rPh>
    <phoneticPr fontId="1"/>
  </si>
  <si>
    <t>出金額２</t>
    <rPh sb="0" eb="2">
      <t>シュッキン</t>
    </rPh>
    <rPh sb="2" eb="3">
      <t>ガク</t>
    </rPh>
    <phoneticPr fontId="18"/>
  </si>
  <si>
    <t>支払伝票No.２</t>
    <rPh sb="0" eb="2">
      <t>シハライ</t>
    </rPh>
    <rPh sb="2" eb="4">
      <t>デンピョウ</t>
    </rPh>
    <phoneticPr fontId="18"/>
  </si>
  <si>
    <t>支払先２コード</t>
  </si>
  <si>
    <t>SD4031236</t>
  </si>
  <si>
    <t>支払部門２コード</t>
    <rPh sb="0" eb="2">
      <t>シハラ</t>
    </rPh>
    <rPh sb="2" eb="4">
      <t>ブモン</t>
    </rPh>
    <phoneticPr fontId="18"/>
  </si>
  <si>
    <t>法人口座２コード</t>
    <rPh sb="0" eb="2">
      <t>ホウジン</t>
    </rPh>
    <rPh sb="2" eb="4">
      <t>コウザ</t>
    </rPh>
    <phoneticPr fontId="18"/>
  </si>
  <si>
    <t>支払予定３／支払伝票３</t>
    <rPh sb="0" eb="2">
      <t>シハライ</t>
    </rPh>
    <rPh sb="2" eb="4">
      <t>ヨテイ</t>
    </rPh>
    <rPh sb="6" eb="8">
      <t>シハライ</t>
    </rPh>
    <rPh sb="8" eb="10">
      <t>デンピョウ</t>
    </rPh>
    <phoneticPr fontId="1"/>
  </si>
  <si>
    <t>支払方法３コード</t>
    <rPh sb="2" eb="4">
      <t>ホウホウ</t>
    </rPh>
    <phoneticPr fontId="18"/>
  </si>
  <si>
    <t>支払予定３</t>
    <rPh sb="0" eb="2">
      <t>シハライ</t>
    </rPh>
    <rPh sb="2" eb="4">
      <t>ヨテイ</t>
    </rPh>
    <phoneticPr fontId="1"/>
  </si>
  <si>
    <t>支払予定日３</t>
    <rPh sb="2" eb="4">
      <t>ヨテイ</t>
    </rPh>
    <rPh sb="4" eb="5">
      <t>ビ</t>
    </rPh>
    <phoneticPr fontId="18"/>
  </si>
  <si>
    <t>支払予定額３</t>
    <rPh sb="2" eb="4">
      <t>ヨテイ</t>
    </rPh>
    <rPh sb="4" eb="5">
      <t>ガク</t>
    </rPh>
    <phoneticPr fontId="18"/>
  </si>
  <si>
    <t>振込情報３</t>
    <rPh sb="2" eb="4">
      <t>ジョウホウ</t>
    </rPh>
    <phoneticPr fontId="3"/>
  </si>
  <si>
    <t>支払伝票３</t>
    <rPh sb="0" eb="2">
      <t>シハライ</t>
    </rPh>
    <rPh sb="2" eb="4">
      <t>デンピョウ</t>
    </rPh>
    <phoneticPr fontId="1"/>
  </si>
  <si>
    <t>出金額３</t>
    <rPh sb="0" eb="2">
      <t>シュッキン</t>
    </rPh>
    <rPh sb="2" eb="3">
      <t>ガク</t>
    </rPh>
    <phoneticPr fontId="18"/>
  </si>
  <si>
    <t>支払伝票No.３</t>
    <rPh sb="0" eb="2">
      <t>シハライ</t>
    </rPh>
    <rPh sb="2" eb="4">
      <t>デンピョウ</t>
    </rPh>
    <phoneticPr fontId="18"/>
  </si>
  <si>
    <t>SD4031256</t>
  </si>
  <si>
    <t>支払部門３コード</t>
    <rPh sb="0" eb="2">
      <t>シハラ</t>
    </rPh>
    <rPh sb="2" eb="4">
      <t>ブモン</t>
    </rPh>
    <phoneticPr fontId="18"/>
  </si>
  <si>
    <t>法人口座３コード</t>
    <rPh sb="0" eb="2">
      <t>ホウジン</t>
    </rPh>
    <rPh sb="2" eb="4">
      <t>コウザ</t>
    </rPh>
    <phoneticPr fontId="18"/>
  </si>
  <si>
    <t>支払予定４／支払伝票４</t>
    <rPh sb="0" eb="2">
      <t>シハライ</t>
    </rPh>
    <rPh sb="2" eb="4">
      <t>ヨテイ</t>
    </rPh>
    <rPh sb="6" eb="8">
      <t>シハライ</t>
    </rPh>
    <rPh sb="8" eb="10">
      <t>デンピョウ</t>
    </rPh>
    <phoneticPr fontId="1"/>
  </si>
  <si>
    <t>支払方法４コード</t>
    <rPh sb="2" eb="4">
      <t>ホウホウ</t>
    </rPh>
    <phoneticPr fontId="18"/>
  </si>
  <si>
    <t>支払予定４</t>
    <rPh sb="0" eb="2">
      <t>シハライ</t>
    </rPh>
    <rPh sb="2" eb="4">
      <t>ヨテイ</t>
    </rPh>
    <phoneticPr fontId="1"/>
  </si>
  <si>
    <t>支払予定日４</t>
    <rPh sb="2" eb="4">
      <t>ヨテイ</t>
    </rPh>
    <rPh sb="4" eb="5">
      <t>ビ</t>
    </rPh>
    <phoneticPr fontId="18"/>
  </si>
  <si>
    <t>支払予定額４</t>
    <rPh sb="2" eb="4">
      <t>ヨテイ</t>
    </rPh>
    <rPh sb="4" eb="5">
      <t>ガク</t>
    </rPh>
    <phoneticPr fontId="18"/>
  </si>
  <si>
    <t>振込情報４</t>
    <rPh sb="2" eb="4">
      <t>ジョウホウ</t>
    </rPh>
    <phoneticPr fontId="3"/>
  </si>
  <si>
    <t>支払伝票４</t>
    <rPh sb="0" eb="2">
      <t>シハライ</t>
    </rPh>
    <rPh sb="2" eb="4">
      <t>デンピョウ</t>
    </rPh>
    <phoneticPr fontId="1"/>
  </si>
  <si>
    <t>出金額４</t>
    <rPh sb="0" eb="2">
      <t>シュッキン</t>
    </rPh>
    <rPh sb="2" eb="3">
      <t>ガク</t>
    </rPh>
    <phoneticPr fontId="18"/>
  </si>
  <si>
    <t>支払伝票No.４</t>
    <rPh sb="0" eb="2">
      <t>シハライ</t>
    </rPh>
    <rPh sb="2" eb="4">
      <t>デンピョウ</t>
    </rPh>
    <phoneticPr fontId="18"/>
  </si>
  <si>
    <t>SD4031276</t>
  </si>
  <si>
    <t>支払部門４コード</t>
    <rPh sb="0" eb="2">
      <t>シハラ</t>
    </rPh>
    <rPh sb="2" eb="4">
      <t>ブモン</t>
    </rPh>
    <phoneticPr fontId="18"/>
  </si>
  <si>
    <t>法人口座４コード</t>
    <rPh sb="0" eb="2">
      <t>ホウジン</t>
    </rPh>
    <rPh sb="2" eb="4">
      <t>コウザ</t>
    </rPh>
    <phoneticPr fontId="18"/>
  </si>
  <si>
    <t>支払予定５／支払伝票５</t>
    <rPh sb="0" eb="2">
      <t>シハライ</t>
    </rPh>
    <rPh sb="2" eb="4">
      <t>ヨテイ</t>
    </rPh>
    <rPh sb="6" eb="8">
      <t>シハライ</t>
    </rPh>
    <rPh sb="8" eb="10">
      <t>デンピョウ</t>
    </rPh>
    <phoneticPr fontId="1"/>
  </si>
  <si>
    <t>支払方法５コード</t>
    <rPh sb="2" eb="4">
      <t>ホウホウ</t>
    </rPh>
    <phoneticPr fontId="18"/>
  </si>
  <si>
    <t>支払予定５</t>
    <rPh sb="0" eb="2">
      <t>シハライ</t>
    </rPh>
    <rPh sb="2" eb="4">
      <t>ヨテイ</t>
    </rPh>
    <phoneticPr fontId="1"/>
  </si>
  <si>
    <t>支払予定日５</t>
    <rPh sb="2" eb="4">
      <t>ヨテイ</t>
    </rPh>
    <rPh sb="4" eb="5">
      <t>ビ</t>
    </rPh>
    <phoneticPr fontId="18"/>
  </si>
  <si>
    <t>支払予定額５</t>
    <rPh sb="2" eb="4">
      <t>ヨテイ</t>
    </rPh>
    <rPh sb="4" eb="5">
      <t>ガク</t>
    </rPh>
    <phoneticPr fontId="18"/>
  </si>
  <si>
    <t>振込情報５</t>
    <rPh sb="2" eb="4">
      <t>ジョウホウ</t>
    </rPh>
    <phoneticPr fontId="3"/>
  </si>
  <si>
    <t>支払伝票５</t>
    <rPh sb="0" eb="2">
      <t>シハライ</t>
    </rPh>
    <rPh sb="2" eb="4">
      <t>デンピョウ</t>
    </rPh>
    <phoneticPr fontId="1"/>
  </si>
  <si>
    <t>出金額５</t>
    <rPh sb="0" eb="2">
      <t>シュッキン</t>
    </rPh>
    <rPh sb="2" eb="3">
      <t>ガク</t>
    </rPh>
    <phoneticPr fontId="18"/>
  </si>
  <si>
    <t>支払伝票No.５</t>
    <rPh sb="0" eb="2">
      <t>シハライ</t>
    </rPh>
    <rPh sb="2" eb="4">
      <t>デンピョウ</t>
    </rPh>
    <phoneticPr fontId="18"/>
  </si>
  <si>
    <t>SD4031296</t>
  </si>
  <si>
    <t>支払部門５コード</t>
    <rPh sb="0" eb="2">
      <t>シハラ</t>
    </rPh>
    <rPh sb="2" eb="4">
      <t>ブモン</t>
    </rPh>
    <phoneticPr fontId="18"/>
  </si>
  <si>
    <t>法人口座５コード</t>
    <rPh sb="0" eb="2">
      <t>ホウジン</t>
    </rPh>
    <rPh sb="2" eb="4">
      <t>コウザ</t>
    </rPh>
    <phoneticPr fontId="18"/>
  </si>
  <si>
    <t>支払予定６／支払伝票６</t>
    <rPh sb="0" eb="2">
      <t>シハライ</t>
    </rPh>
    <rPh sb="2" eb="4">
      <t>ヨテイ</t>
    </rPh>
    <rPh sb="6" eb="8">
      <t>シハライ</t>
    </rPh>
    <rPh sb="8" eb="10">
      <t>デンピョウ</t>
    </rPh>
    <phoneticPr fontId="1"/>
  </si>
  <si>
    <t>支払方法６コード</t>
    <rPh sb="2" eb="4">
      <t>ホウホウ</t>
    </rPh>
    <phoneticPr fontId="18"/>
  </si>
  <si>
    <t>支払予定６</t>
    <rPh sb="0" eb="2">
      <t>シハライ</t>
    </rPh>
    <rPh sb="2" eb="4">
      <t>ヨテイ</t>
    </rPh>
    <phoneticPr fontId="1"/>
  </si>
  <si>
    <t>支払予定日６</t>
    <rPh sb="2" eb="4">
      <t>ヨテイ</t>
    </rPh>
    <rPh sb="4" eb="5">
      <t>ビ</t>
    </rPh>
    <phoneticPr fontId="18"/>
  </si>
  <si>
    <t>支払予定額６</t>
    <rPh sb="2" eb="4">
      <t>ヨテイ</t>
    </rPh>
    <rPh sb="4" eb="5">
      <t>ガク</t>
    </rPh>
    <phoneticPr fontId="18"/>
  </si>
  <si>
    <t>振込情報６</t>
    <rPh sb="2" eb="4">
      <t>ジョウホウ</t>
    </rPh>
    <phoneticPr fontId="3"/>
  </si>
  <si>
    <t>支払伝票６</t>
    <rPh sb="0" eb="2">
      <t>シハライ</t>
    </rPh>
    <rPh sb="2" eb="4">
      <t>デンピョウ</t>
    </rPh>
    <phoneticPr fontId="1"/>
  </si>
  <si>
    <t>出金額６</t>
    <rPh sb="0" eb="2">
      <t>シュッキン</t>
    </rPh>
    <rPh sb="2" eb="3">
      <t>ガク</t>
    </rPh>
    <phoneticPr fontId="18"/>
  </si>
  <si>
    <t>支払伝票No.６</t>
    <rPh sb="0" eb="2">
      <t>シハライ</t>
    </rPh>
    <rPh sb="2" eb="4">
      <t>デンピョウ</t>
    </rPh>
    <phoneticPr fontId="18"/>
  </si>
  <si>
    <t>SD4031316</t>
  </si>
  <si>
    <t>支払部門６コード</t>
    <rPh sb="0" eb="2">
      <t>シハラ</t>
    </rPh>
    <rPh sb="2" eb="4">
      <t>ブモン</t>
    </rPh>
    <phoneticPr fontId="18"/>
  </si>
  <si>
    <t>法人口座６コード</t>
    <rPh sb="0" eb="2">
      <t>ホウジン</t>
    </rPh>
    <rPh sb="2" eb="4">
      <t>コウザ</t>
    </rPh>
    <phoneticPr fontId="18"/>
  </si>
  <si>
    <t>支払予定７／支払伝票７</t>
    <rPh sb="0" eb="2">
      <t>シハライ</t>
    </rPh>
    <rPh sb="2" eb="4">
      <t>ヨテイ</t>
    </rPh>
    <rPh sb="6" eb="8">
      <t>シハライ</t>
    </rPh>
    <rPh sb="8" eb="10">
      <t>デンピョウ</t>
    </rPh>
    <phoneticPr fontId="1"/>
  </si>
  <si>
    <t>支払方法７コード</t>
    <rPh sb="2" eb="4">
      <t>ホウホウ</t>
    </rPh>
    <phoneticPr fontId="18"/>
  </si>
  <si>
    <t>支払予定７</t>
    <rPh sb="0" eb="2">
      <t>シハライ</t>
    </rPh>
    <rPh sb="2" eb="4">
      <t>ヨテイ</t>
    </rPh>
    <phoneticPr fontId="1"/>
  </si>
  <si>
    <t>支払予定日７</t>
    <rPh sb="2" eb="4">
      <t>ヨテイ</t>
    </rPh>
    <rPh sb="4" eb="5">
      <t>ビ</t>
    </rPh>
    <phoneticPr fontId="18"/>
  </si>
  <si>
    <t>支払予定額７</t>
    <rPh sb="2" eb="4">
      <t>ヨテイ</t>
    </rPh>
    <rPh sb="4" eb="5">
      <t>ガク</t>
    </rPh>
    <phoneticPr fontId="18"/>
  </si>
  <si>
    <t>振込情報７</t>
    <rPh sb="2" eb="4">
      <t>ジョウホウ</t>
    </rPh>
    <phoneticPr fontId="3"/>
  </si>
  <si>
    <t>支払伝票７</t>
    <rPh sb="0" eb="2">
      <t>シハライ</t>
    </rPh>
    <rPh sb="2" eb="4">
      <t>デンピョウ</t>
    </rPh>
    <phoneticPr fontId="1"/>
  </si>
  <si>
    <t>出金額７</t>
    <rPh sb="0" eb="2">
      <t>シュッキン</t>
    </rPh>
    <rPh sb="2" eb="3">
      <t>ガク</t>
    </rPh>
    <phoneticPr fontId="18"/>
  </si>
  <si>
    <t>支払伝票No.７</t>
    <rPh sb="0" eb="2">
      <t>シハライ</t>
    </rPh>
    <rPh sb="2" eb="4">
      <t>デンピョウ</t>
    </rPh>
    <phoneticPr fontId="18"/>
  </si>
  <si>
    <t>SD4031336</t>
  </si>
  <si>
    <t>支払部門７コード</t>
    <rPh sb="0" eb="2">
      <t>シハラ</t>
    </rPh>
    <rPh sb="2" eb="4">
      <t>ブモン</t>
    </rPh>
    <phoneticPr fontId="18"/>
  </si>
  <si>
    <t>法人口座７コード</t>
    <rPh sb="0" eb="2">
      <t>ホウジン</t>
    </rPh>
    <rPh sb="2" eb="4">
      <t>コウザ</t>
    </rPh>
    <phoneticPr fontId="18"/>
  </si>
  <si>
    <t>支払予定８／支払伝票８</t>
    <rPh sb="0" eb="2">
      <t>シハライ</t>
    </rPh>
    <rPh sb="2" eb="4">
      <t>ヨテイ</t>
    </rPh>
    <rPh sb="6" eb="8">
      <t>シハライ</t>
    </rPh>
    <rPh sb="8" eb="10">
      <t>デンピョウ</t>
    </rPh>
    <phoneticPr fontId="1"/>
  </si>
  <si>
    <t>支払方法８コード</t>
    <rPh sb="2" eb="4">
      <t>ホウホウ</t>
    </rPh>
    <phoneticPr fontId="18"/>
  </si>
  <si>
    <t>支払予定８</t>
    <rPh sb="0" eb="2">
      <t>シハライ</t>
    </rPh>
    <rPh sb="2" eb="4">
      <t>ヨテイ</t>
    </rPh>
    <phoneticPr fontId="1"/>
  </si>
  <si>
    <t>支払予定日８</t>
    <rPh sb="2" eb="4">
      <t>ヨテイ</t>
    </rPh>
    <rPh sb="4" eb="5">
      <t>ビ</t>
    </rPh>
    <phoneticPr fontId="18"/>
  </si>
  <si>
    <t>支払予定額８</t>
    <rPh sb="2" eb="4">
      <t>ヨテイ</t>
    </rPh>
    <rPh sb="4" eb="5">
      <t>ガク</t>
    </rPh>
    <phoneticPr fontId="18"/>
  </si>
  <si>
    <t>振込情報８</t>
    <rPh sb="2" eb="4">
      <t>ジョウホウ</t>
    </rPh>
    <phoneticPr fontId="3"/>
  </si>
  <si>
    <t>支払伝票８</t>
    <rPh sb="0" eb="2">
      <t>シハライ</t>
    </rPh>
    <rPh sb="2" eb="4">
      <t>デンピョウ</t>
    </rPh>
    <phoneticPr fontId="1"/>
  </si>
  <si>
    <t>出金額８</t>
    <rPh sb="0" eb="2">
      <t>シュッキン</t>
    </rPh>
    <rPh sb="2" eb="3">
      <t>ガク</t>
    </rPh>
    <phoneticPr fontId="18"/>
  </si>
  <si>
    <t>支払伝票No.８</t>
    <rPh sb="0" eb="2">
      <t>シハライ</t>
    </rPh>
    <rPh sb="2" eb="4">
      <t>デンピョウ</t>
    </rPh>
    <phoneticPr fontId="18"/>
  </si>
  <si>
    <t>SD4031356</t>
  </si>
  <si>
    <t>支払部門８コード</t>
    <rPh sb="0" eb="2">
      <t>シハラ</t>
    </rPh>
    <rPh sb="2" eb="4">
      <t>ブモン</t>
    </rPh>
    <phoneticPr fontId="18"/>
  </si>
  <si>
    <t>法人口座８コード</t>
    <rPh sb="0" eb="2">
      <t>ホウジン</t>
    </rPh>
    <rPh sb="2" eb="4">
      <t>コウザ</t>
    </rPh>
    <phoneticPr fontId="18"/>
  </si>
  <si>
    <t>支払予定９／支払伝票９</t>
    <rPh sb="0" eb="2">
      <t>シハライ</t>
    </rPh>
    <rPh sb="2" eb="4">
      <t>ヨテイ</t>
    </rPh>
    <rPh sb="6" eb="8">
      <t>シハライ</t>
    </rPh>
    <rPh sb="8" eb="10">
      <t>デンピョウ</t>
    </rPh>
    <phoneticPr fontId="1"/>
  </si>
  <si>
    <t>支払方法９コード</t>
    <rPh sb="2" eb="4">
      <t>ホウホウ</t>
    </rPh>
    <phoneticPr fontId="18"/>
  </si>
  <si>
    <t>支払予定９</t>
    <rPh sb="0" eb="2">
      <t>シハライ</t>
    </rPh>
    <rPh sb="2" eb="4">
      <t>ヨテイ</t>
    </rPh>
    <phoneticPr fontId="1"/>
  </si>
  <si>
    <t>支払予定日９</t>
    <rPh sb="2" eb="4">
      <t>ヨテイ</t>
    </rPh>
    <rPh sb="4" eb="5">
      <t>ビ</t>
    </rPh>
    <phoneticPr fontId="18"/>
  </si>
  <si>
    <t>支払予定額９</t>
    <rPh sb="2" eb="4">
      <t>ヨテイ</t>
    </rPh>
    <rPh sb="4" eb="5">
      <t>ガク</t>
    </rPh>
    <phoneticPr fontId="18"/>
  </si>
  <si>
    <t>振込情報９</t>
    <rPh sb="2" eb="4">
      <t>ジョウホウ</t>
    </rPh>
    <phoneticPr fontId="3"/>
  </si>
  <si>
    <t>支払伝票９</t>
    <rPh sb="0" eb="2">
      <t>シハライ</t>
    </rPh>
    <rPh sb="2" eb="4">
      <t>デンピョウ</t>
    </rPh>
    <phoneticPr fontId="1"/>
  </si>
  <si>
    <t>出金額９</t>
    <rPh sb="0" eb="2">
      <t>シュッキン</t>
    </rPh>
    <rPh sb="2" eb="3">
      <t>ガク</t>
    </rPh>
    <phoneticPr fontId="18"/>
  </si>
  <si>
    <t>支払伝票No.９</t>
    <rPh sb="0" eb="2">
      <t>シハライ</t>
    </rPh>
    <rPh sb="2" eb="4">
      <t>デンピョウ</t>
    </rPh>
    <phoneticPr fontId="18"/>
  </si>
  <si>
    <t>SD4031376</t>
  </si>
  <si>
    <t>支払部門９コード</t>
    <rPh sb="0" eb="2">
      <t>シハラ</t>
    </rPh>
    <rPh sb="2" eb="4">
      <t>ブモン</t>
    </rPh>
    <phoneticPr fontId="18"/>
  </si>
  <si>
    <t>法人口座９コード</t>
    <rPh sb="0" eb="2">
      <t>ホウジン</t>
    </rPh>
    <rPh sb="2" eb="4">
      <t>コウザ</t>
    </rPh>
    <phoneticPr fontId="18"/>
  </si>
  <si>
    <t>支払予定10／支払伝票10</t>
    <rPh sb="0" eb="2">
      <t>シハライ</t>
    </rPh>
    <rPh sb="2" eb="4">
      <t>ヨテイ</t>
    </rPh>
    <rPh sb="7" eb="9">
      <t>シハライ</t>
    </rPh>
    <rPh sb="9" eb="11">
      <t>デンピョウ</t>
    </rPh>
    <phoneticPr fontId="1"/>
  </si>
  <si>
    <t>支払方法10コード</t>
    <rPh sb="2" eb="4">
      <t>ホウホウ</t>
    </rPh>
    <phoneticPr fontId="18"/>
  </si>
  <si>
    <t>支払予定10</t>
    <rPh sb="0" eb="2">
      <t>シハライ</t>
    </rPh>
    <rPh sb="2" eb="4">
      <t>ヨテイ</t>
    </rPh>
    <phoneticPr fontId="1"/>
  </si>
  <si>
    <t>支払予定日10</t>
    <rPh sb="2" eb="4">
      <t>ヨテイ</t>
    </rPh>
    <rPh sb="4" eb="5">
      <t>ビ</t>
    </rPh>
    <phoneticPr fontId="18"/>
  </si>
  <si>
    <t>支払予定額10</t>
    <rPh sb="2" eb="4">
      <t>ヨテイ</t>
    </rPh>
    <rPh sb="4" eb="5">
      <t>ガク</t>
    </rPh>
    <phoneticPr fontId="18"/>
  </si>
  <si>
    <t>振込情報10</t>
    <rPh sb="2" eb="4">
      <t>ジョウホウ</t>
    </rPh>
    <phoneticPr fontId="3"/>
  </si>
  <si>
    <t>支払伝票10</t>
    <rPh sb="0" eb="2">
      <t>シハライ</t>
    </rPh>
    <rPh sb="2" eb="4">
      <t>デンピョウ</t>
    </rPh>
    <phoneticPr fontId="1"/>
  </si>
  <si>
    <t>出金額10</t>
    <rPh sb="0" eb="2">
      <t>シュッキン</t>
    </rPh>
    <rPh sb="2" eb="3">
      <t>ガク</t>
    </rPh>
    <phoneticPr fontId="18"/>
  </si>
  <si>
    <t>支払伝票No.10</t>
    <rPh sb="0" eb="2">
      <t>シハライ</t>
    </rPh>
    <rPh sb="2" eb="4">
      <t>デンピョウ</t>
    </rPh>
    <phoneticPr fontId="18"/>
  </si>
  <si>
    <t>SD4031396</t>
  </si>
  <si>
    <t>支払部門10コード</t>
    <rPh sb="0" eb="2">
      <t>シハラ</t>
    </rPh>
    <rPh sb="2" eb="4">
      <t>ブモン</t>
    </rPh>
    <phoneticPr fontId="18"/>
  </si>
  <si>
    <t>法人口座10コード</t>
    <rPh sb="0" eb="2">
      <t>ホウジン</t>
    </rPh>
    <rPh sb="2" eb="4">
      <t>コウザ</t>
    </rPh>
    <phoneticPr fontId="18"/>
  </si>
  <si>
    <t>支払予定11／支払伝票11</t>
    <rPh sb="0" eb="2">
      <t>シハライ</t>
    </rPh>
    <rPh sb="2" eb="4">
      <t>ヨテイ</t>
    </rPh>
    <rPh sb="7" eb="9">
      <t>シハライ</t>
    </rPh>
    <rPh sb="9" eb="11">
      <t>デンピョウ</t>
    </rPh>
    <phoneticPr fontId="1"/>
  </si>
  <si>
    <t>支払方法11コード</t>
    <rPh sb="2" eb="4">
      <t>ホウホウ</t>
    </rPh>
    <phoneticPr fontId="18"/>
  </si>
  <si>
    <t>支払予定11</t>
    <rPh sb="0" eb="2">
      <t>シハライ</t>
    </rPh>
    <rPh sb="2" eb="4">
      <t>ヨテイ</t>
    </rPh>
    <phoneticPr fontId="1"/>
  </si>
  <si>
    <t>支払予定日11</t>
    <rPh sb="2" eb="4">
      <t>ヨテイ</t>
    </rPh>
    <rPh sb="4" eb="5">
      <t>ビ</t>
    </rPh>
    <phoneticPr fontId="18"/>
  </si>
  <si>
    <t>支払予定額11</t>
    <rPh sb="2" eb="4">
      <t>ヨテイ</t>
    </rPh>
    <rPh sb="4" eb="5">
      <t>ガク</t>
    </rPh>
    <phoneticPr fontId="18"/>
  </si>
  <si>
    <t>振込情報11</t>
    <rPh sb="2" eb="4">
      <t>ジョウホウ</t>
    </rPh>
    <phoneticPr fontId="3"/>
  </si>
  <si>
    <t>支払伝票11</t>
    <rPh sb="0" eb="2">
      <t>シハライ</t>
    </rPh>
    <rPh sb="2" eb="4">
      <t>デンピョウ</t>
    </rPh>
    <phoneticPr fontId="1"/>
  </si>
  <si>
    <t>出金額11</t>
    <rPh sb="0" eb="2">
      <t>シュッキン</t>
    </rPh>
    <rPh sb="2" eb="3">
      <t>ガク</t>
    </rPh>
    <phoneticPr fontId="18"/>
  </si>
  <si>
    <t>支払伝票No.11</t>
    <rPh sb="0" eb="2">
      <t>シハライ</t>
    </rPh>
    <rPh sb="2" eb="4">
      <t>デンピョウ</t>
    </rPh>
    <phoneticPr fontId="18"/>
  </si>
  <si>
    <t>SD4031416</t>
  </si>
  <si>
    <t>支払部門11コード</t>
    <rPh sb="0" eb="2">
      <t>シハラ</t>
    </rPh>
    <rPh sb="2" eb="4">
      <t>ブモン</t>
    </rPh>
    <phoneticPr fontId="18"/>
  </si>
  <si>
    <t>法人口座11コード</t>
    <rPh sb="0" eb="2">
      <t>ホウジン</t>
    </rPh>
    <rPh sb="2" eb="4">
      <t>コウザ</t>
    </rPh>
    <phoneticPr fontId="18"/>
  </si>
  <si>
    <t>支払予定12／支払伝票12</t>
    <rPh sb="0" eb="2">
      <t>シハライ</t>
    </rPh>
    <rPh sb="2" eb="4">
      <t>ヨテイ</t>
    </rPh>
    <rPh sb="7" eb="9">
      <t>シハライ</t>
    </rPh>
    <rPh sb="9" eb="11">
      <t>デンピョウ</t>
    </rPh>
    <phoneticPr fontId="1"/>
  </si>
  <si>
    <t>支払方法12コード</t>
    <rPh sb="2" eb="4">
      <t>ホウホウ</t>
    </rPh>
    <phoneticPr fontId="18"/>
  </si>
  <si>
    <t>支払予定12</t>
    <rPh sb="0" eb="2">
      <t>シハライ</t>
    </rPh>
    <rPh sb="2" eb="4">
      <t>ヨテイ</t>
    </rPh>
    <phoneticPr fontId="1"/>
  </si>
  <si>
    <t>支払予定日12</t>
    <rPh sb="2" eb="4">
      <t>ヨテイ</t>
    </rPh>
    <rPh sb="4" eb="5">
      <t>ビ</t>
    </rPh>
    <phoneticPr fontId="18"/>
  </si>
  <si>
    <t>支払予定額12</t>
    <rPh sb="2" eb="4">
      <t>ヨテイ</t>
    </rPh>
    <rPh sb="4" eb="5">
      <t>ガク</t>
    </rPh>
    <phoneticPr fontId="18"/>
  </si>
  <si>
    <t>振込情報12</t>
    <rPh sb="2" eb="4">
      <t>ジョウホウ</t>
    </rPh>
    <phoneticPr fontId="3"/>
  </si>
  <si>
    <t>支払伝票12</t>
    <rPh sb="0" eb="2">
      <t>シハライ</t>
    </rPh>
    <rPh sb="2" eb="4">
      <t>デンピョウ</t>
    </rPh>
    <phoneticPr fontId="1"/>
  </si>
  <si>
    <t>出金額12</t>
    <rPh sb="0" eb="2">
      <t>シュッキン</t>
    </rPh>
    <rPh sb="2" eb="3">
      <t>ガク</t>
    </rPh>
    <phoneticPr fontId="18"/>
  </si>
  <si>
    <t>支払伝票No.12</t>
    <rPh sb="0" eb="2">
      <t>シハライ</t>
    </rPh>
    <rPh sb="2" eb="4">
      <t>デンピョウ</t>
    </rPh>
    <phoneticPr fontId="18"/>
  </si>
  <si>
    <t>SD4031436</t>
  </si>
  <si>
    <t>支払部門12コード</t>
    <rPh sb="0" eb="2">
      <t>シハラ</t>
    </rPh>
    <rPh sb="2" eb="4">
      <t>ブモン</t>
    </rPh>
    <phoneticPr fontId="18"/>
  </si>
  <si>
    <t>法人口座12コード</t>
    <rPh sb="0" eb="2">
      <t>ホウジン</t>
    </rPh>
    <rPh sb="2" eb="4">
      <t>コウザ</t>
    </rPh>
    <phoneticPr fontId="18"/>
  </si>
  <si>
    <t>【仕入伝票証憑】</t>
    <phoneticPr fontId="14"/>
  </si>
  <si>
    <t>仕入証憑No.１</t>
    <rPh sb="2" eb="4">
      <t>ショウヒョウ</t>
    </rPh>
    <phoneticPr fontId="18"/>
  </si>
  <si>
    <t>仕入証憑ファイルパス１</t>
    <rPh sb="2" eb="4">
      <t>ショウヒョウ</t>
    </rPh>
    <phoneticPr fontId="18"/>
  </si>
  <si>
    <t>「仕入証憑No.１」と「仕入証憑ファイルパス１」がどちらも指定されていない場合は、１つ目の仕入証憑として受け入れられます。</t>
  </si>
  <si>
    <t>仕入証憑No.２</t>
    <rPh sb="2" eb="4">
      <t>ショウヒョウ</t>
    </rPh>
    <phoneticPr fontId="18"/>
  </si>
  <si>
    <t>仕入証憑ファイルパス２</t>
    <rPh sb="2" eb="4">
      <t>ショウヒョウ</t>
    </rPh>
    <phoneticPr fontId="18"/>
  </si>
  <si>
    <t>「仕入証憑No.２」と「仕入証憑ファイルパス２」がどちらも指定されていない場合は、２つ目の仕入証憑として受け入れられます。</t>
  </si>
  <si>
    <t>仕入証憑No.３</t>
    <rPh sb="2" eb="4">
      <t>ショウヒョウ</t>
    </rPh>
    <phoneticPr fontId="18"/>
  </si>
  <si>
    <t>仕入証憑ファイルパス３</t>
    <rPh sb="2" eb="4">
      <t>ショウヒョウ</t>
    </rPh>
    <phoneticPr fontId="18"/>
  </si>
  <si>
    <t>「仕入証憑No.３」と「仕入証憑ファイルパス３」がどちらも指定されていない場合は、３つ目の仕入証憑として受け入れられます。</t>
  </si>
  <si>
    <t>仕入証憑No.４</t>
    <rPh sb="2" eb="4">
      <t>ショウヒョウ</t>
    </rPh>
    <phoneticPr fontId="18"/>
  </si>
  <si>
    <t>仕入証憑ファイルパス４</t>
    <rPh sb="2" eb="4">
      <t>ショウヒョウ</t>
    </rPh>
    <phoneticPr fontId="18"/>
  </si>
  <si>
    <t>「仕入証憑No.４」と「仕入証憑ファイルパス４」がどちらも指定されていない場合は、４つ目の仕入証憑として受け入れられます。</t>
  </si>
  <si>
    <t>仕入証憑No.５</t>
    <rPh sb="2" eb="4">
      <t>ショウヒョウ</t>
    </rPh>
    <phoneticPr fontId="18"/>
  </si>
  <si>
    <t>仕入証憑ファイルパス５</t>
    <rPh sb="2" eb="4">
      <t>ショウヒョウ</t>
    </rPh>
    <phoneticPr fontId="18"/>
  </si>
  <si>
    <t>【仕入伝票明細情報】</t>
    <phoneticPr fontId="14"/>
  </si>
  <si>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8"/>
  </si>
  <si>
    <t>入荷区分</t>
    <rPh sb="0" eb="2">
      <t>ニュウカ</t>
    </rPh>
    <phoneticPr fontId="0"/>
  </si>
  <si>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58"/>
  </si>
  <si>
    <t>仕入リレー元No.</t>
    <rPh sb="0" eb="2">
      <t>シイレ</t>
    </rPh>
    <rPh sb="5" eb="6">
      <t>モト</t>
    </rPh>
    <phoneticPr fontId="44"/>
  </si>
  <si>
    <t>売上仕入区分が「2：仕入」の場合にリレー元の伝票の伝票日付を設定します。
詳細は、欄外の【仕入伝票同時入力の場合に発注伝票をリレーして受け入れる場合】参照</t>
    <rPh sb="27" eb="29">
      <t>ヒヅケ</t>
    </rPh>
    <phoneticPr fontId="58"/>
  </si>
  <si>
    <t>仕入リレー元日付</t>
    <rPh sb="0" eb="2">
      <t>シイレ</t>
    </rPh>
    <rPh sb="5" eb="6">
      <t>モト</t>
    </rPh>
    <phoneticPr fontId="44"/>
  </si>
  <si>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58"/>
  </si>
  <si>
    <t>リレー元仕入先コード</t>
    <rPh sb="4" eb="6">
      <t>シイレ</t>
    </rPh>
    <rPh sb="6" eb="7">
      <t>サキ</t>
    </rPh>
    <phoneticPr fontId="44"/>
  </si>
  <si>
    <t>売上仕入区分が「2：仕入」の場合にリレー元の伝票の部門コードを設定します。
詳細は、欄外の【仕入伝票同時入力の場合に発注伝票をリレーして受け入れる場合】参照</t>
    <rPh sb="25" eb="27">
      <t>ブモン</t>
    </rPh>
    <phoneticPr fontId="58"/>
  </si>
  <si>
    <t>仕入リレー元部門コード</t>
    <rPh sb="0" eb="2">
      <t>シイレ</t>
    </rPh>
    <rPh sb="6" eb="8">
      <t>ブモン</t>
    </rPh>
    <phoneticPr fontId="44"/>
  </si>
  <si>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58"/>
  </si>
  <si>
    <t>仕入リレー元ＯＢＣｉＤ</t>
    <rPh sb="0" eb="2">
      <t>シイレ</t>
    </rPh>
    <phoneticPr fontId="44"/>
  </si>
  <si>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58"/>
  </si>
  <si>
    <t>仕入リレー元明細行番号</t>
    <rPh sb="0" eb="2">
      <t>シイレ</t>
    </rPh>
    <rPh sb="6" eb="8">
      <t>メイサイ</t>
    </rPh>
    <rPh sb="8" eb="11">
      <t>ギョウバンゴウ</t>
    </rPh>
    <phoneticPr fontId="44"/>
  </si>
  <si>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58"/>
  </si>
  <si>
    <t>仕入リレー元入荷内訳行番号</t>
    <rPh sb="0" eb="2">
      <t>シイレ</t>
    </rPh>
    <rPh sb="6" eb="8">
      <t>ニュウカ</t>
    </rPh>
    <rPh sb="8" eb="10">
      <t>ウチワケ</t>
    </rPh>
    <rPh sb="10" eb="13">
      <t>ギョウバンゴウ</t>
    </rPh>
    <phoneticPr fontId="44"/>
  </si>
  <si>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6"/>
  </si>
  <si>
    <t>仕入荷姿コード</t>
    <rPh sb="2" eb="4">
      <t>ニスガタ</t>
    </rPh>
    <phoneticPr fontId="18"/>
  </si>
  <si>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8"/>
  </si>
  <si>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8"/>
  </si>
  <si>
    <t>仕入入数</t>
    <rPh sb="2" eb="4">
      <t>イリスウ</t>
    </rPh>
    <phoneticPr fontId="18"/>
  </si>
  <si>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8"/>
  </si>
  <si>
    <t>仕入入数２</t>
    <rPh sb="2" eb="4">
      <t>イリスウ</t>
    </rPh>
    <phoneticPr fontId="18"/>
  </si>
  <si>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8"/>
  </si>
  <si>
    <t>仕入箱数</t>
    <rPh sb="2" eb="4">
      <t>ハコスウ</t>
    </rPh>
    <phoneticPr fontId="18"/>
  </si>
  <si>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8"/>
  </si>
  <si>
    <t>仕入計算式項目１</t>
    <rPh sb="2" eb="7">
      <t>ケイサンシキコウモク</t>
    </rPh>
    <phoneticPr fontId="18"/>
  </si>
  <si>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8"/>
  </si>
  <si>
    <t>仕入計算式項目２</t>
    <rPh sb="2" eb="7">
      <t>ケイサンシキコウモク</t>
    </rPh>
    <phoneticPr fontId="18"/>
  </si>
  <si>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8"/>
  </si>
  <si>
    <t>仕入計算式項目３</t>
    <rPh sb="2" eb="7">
      <t>ケイサンシキコウモク</t>
    </rPh>
    <phoneticPr fontId="18"/>
  </si>
  <si>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8"/>
  </si>
  <si>
    <t>仕入計算式項目４</t>
    <rPh sb="2" eb="7">
      <t>ケイサンシキコウモク</t>
    </rPh>
    <phoneticPr fontId="18"/>
  </si>
  <si>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8"/>
  </si>
  <si>
    <t>仕入計算式項目５</t>
    <rPh sb="2" eb="7">
      <t>ケイサンシキコウモク</t>
    </rPh>
    <phoneticPr fontId="18"/>
  </si>
  <si>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8"/>
  </si>
  <si>
    <t>仕入数量</t>
    <rPh sb="2" eb="4">
      <t>スウリョウ</t>
    </rPh>
    <phoneticPr fontId="18"/>
  </si>
  <si>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8"/>
  </si>
  <si>
    <t>仕入単位</t>
    <rPh sb="2" eb="4">
      <t>タンイ</t>
    </rPh>
    <phoneticPr fontId="18"/>
  </si>
  <si>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8"/>
  </si>
  <si>
    <t>仕入単価</t>
    <rPh sb="2" eb="4">
      <t>タンカ</t>
    </rPh>
    <phoneticPr fontId="18"/>
  </si>
  <si>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8"/>
  </si>
  <si>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8"/>
  </si>
  <si>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8"/>
  </si>
  <si>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8"/>
  </si>
  <si>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8"/>
  </si>
  <si>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※「商品」の「数量入力」（[商品]メニューの[基本]ページ）が「しない」場合は、単価（[単価]メニューで設定）が設定されます。
※リレー入力の場合で、空白データを受け入れた場合は、リレー元の値が設定されます。</t>
    <rPh sb="34" eb="36">
      <t>シイレ</t>
    </rPh>
    <phoneticPr fontId="18"/>
  </si>
  <si>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空白データを受け入れた場合は、「仕入金額」、「仕入消費税率」をもとに設定されます。
※リレー入力の場合で、空白データを受け入れた場合は、リレー元の値が設定されます。</t>
    <rPh sb="64" eb="66">
      <t>バアイ</t>
    </rPh>
    <rPh sb="67" eb="68">
      <t>ウ</t>
    </rPh>
    <rPh sb="69" eb="70">
      <t>イ</t>
    </rPh>
    <phoneticPr fontId="18"/>
  </si>
  <si>
    <t>仕入消費税額</t>
    <rPh sb="5" eb="6">
      <t>ガク</t>
    </rPh>
    <phoneticPr fontId="18"/>
  </si>
  <si>
    <t>仕入明細部門コード</t>
    <rPh sb="0" eb="2">
      <t>シイレ</t>
    </rPh>
    <rPh sb="2" eb="4">
      <t>メイサイ</t>
    </rPh>
    <rPh sb="4" eb="6">
      <t>ブモン</t>
    </rPh>
    <phoneticPr fontId="18"/>
  </si>
  <si>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</si>
  <si>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仕入明細担当者コード</t>
    <rPh sb="4" eb="7">
      <t>タントウシャ</t>
    </rPh>
    <phoneticPr fontId="18"/>
  </si>
  <si>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8"/>
  </si>
  <si>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</si>
  <si>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</si>
  <si>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</si>
  <si>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仕入入数小数桁</t>
    <rPh sb="2" eb="4">
      <t>イリスウ</t>
    </rPh>
    <rPh sb="4" eb="6">
      <t>ショウスウ</t>
    </rPh>
    <rPh sb="6" eb="7">
      <t>ケタ</t>
    </rPh>
    <phoneticPr fontId="18"/>
  </si>
  <si>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</si>
  <si>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8"/>
  </si>
  <si>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8"/>
  </si>
  <si>
    <t>仕入箱数小数桁</t>
    <rPh sb="2" eb="4">
      <t>ハコスウ</t>
    </rPh>
    <rPh sb="4" eb="6">
      <t>ショウスウ</t>
    </rPh>
    <rPh sb="6" eb="7">
      <t>ケタ</t>
    </rPh>
    <phoneticPr fontId="18"/>
  </si>
  <si>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8"/>
  </si>
  <si>
    <t>仕入計算式項目１小数桁</t>
    <rPh sb="2" eb="7">
      <t>ケイサンシキコウモク</t>
    </rPh>
    <rPh sb="8" eb="10">
      <t>ショウスウ</t>
    </rPh>
    <rPh sb="10" eb="11">
      <t>ケタ</t>
    </rPh>
    <phoneticPr fontId="18"/>
  </si>
  <si>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8"/>
  </si>
  <si>
    <t>仕入計算式項目２小数桁</t>
    <rPh sb="2" eb="7">
      <t>ケイサンシキコウモク</t>
    </rPh>
    <rPh sb="8" eb="10">
      <t>ショウスウ</t>
    </rPh>
    <rPh sb="10" eb="11">
      <t>ケタ</t>
    </rPh>
    <phoneticPr fontId="18"/>
  </si>
  <si>
    <t>仕入計算式項目３小数桁</t>
    <rPh sb="2" eb="7">
      <t>ケイサンシキコウモク</t>
    </rPh>
    <rPh sb="8" eb="10">
      <t>ショウスウ</t>
    </rPh>
    <rPh sb="10" eb="11">
      <t>ケタ</t>
    </rPh>
    <phoneticPr fontId="18"/>
  </si>
  <si>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8"/>
  </si>
  <si>
    <t>仕入計算式項目４小数桁</t>
    <rPh sb="2" eb="7">
      <t>ケイサンシキコウモク</t>
    </rPh>
    <rPh sb="8" eb="10">
      <t>ショウスウ</t>
    </rPh>
    <rPh sb="10" eb="11">
      <t>ケタ</t>
    </rPh>
    <phoneticPr fontId="18"/>
  </si>
  <si>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8"/>
  </si>
  <si>
    <t>仕入計算式項目５小数桁</t>
    <rPh sb="2" eb="7">
      <t>ケイサンシキコウモク</t>
    </rPh>
    <rPh sb="8" eb="10">
      <t>ショウスウ</t>
    </rPh>
    <rPh sb="10" eb="11">
      <t>ケタ</t>
    </rPh>
    <phoneticPr fontId="18"/>
  </si>
  <si>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8"/>
  </si>
  <si>
    <t>仕入数量小数桁</t>
    <rPh sb="2" eb="4">
      <t>スウリョウ</t>
    </rPh>
    <rPh sb="4" eb="6">
      <t>ショウスウ</t>
    </rPh>
    <rPh sb="6" eb="7">
      <t>ケタ</t>
    </rPh>
    <phoneticPr fontId="18"/>
  </si>
  <si>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</si>
  <si>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仕入単価小数桁</t>
    <rPh sb="2" eb="4">
      <t>タンカ</t>
    </rPh>
    <rPh sb="4" eb="6">
      <t>ショウスウ</t>
    </rPh>
    <rPh sb="6" eb="7">
      <t>ケタ</t>
    </rPh>
    <phoneticPr fontId="18"/>
  </si>
  <si>
    <t>入荷内訳行番号</t>
    <rPh sb="0" eb="2">
      <t>ニュウカ</t>
    </rPh>
    <rPh sb="2" eb="4">
      <t>ウチワケ</t>
    </rPh>
    <phoneticPr fontId="1"/>
  </si>
  <si>
    <t>この項目は、以下のすべての条件に該当する場合に受け入れできます。
・「仕入区分」が「0：仕入」「1：返品」「2：値引」「9：その他」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※上記の条件は以下の在庫受払情報のすべての項目に当てはまります。
詳細は、欄外の【在庫受払がある明細の受け入れ】参照</t>
    <rPh sb="56" eb="58">
      <t>ネビキ</t>
    </rPh>
    <rPh sb="177" eb="178">
      <t>ハツ</t>
    </rPh>
    <rPh sb="194" eb="196">
      <t>ジョウキ</t>
    </rPh>
    <rPh sb="197" eb="199">
      <t>ジョウケン</t>
    </rPh>
    <rPh sb="200" eb="202">
      <t>イカ</t>
    </rPh>
    <rPh sb="203" eb="205">
      <t>ザイコ</t>
    </rPh>
    <rPh sb="205" eb="207">
      <t>ウケハライ</t>
    </rPh>
    <rPh sb="207" eb="209">
      <t>ジョウホウ</t>
    </rPh>
    <rPh sb="214" eb="216">
      <t>コウモク</t>
    </rPh>
    <rPh sb="217" eb="218">
      <t>ア</t>
    </rPh>
    <rPh sb="234" eb="236">
      <t>ザイコ</t>
    </rPh>
    <rPh sb="236" eb="238">
      <t>ウケハライ</t>
    </rPh>
    <phoneticPr fontId="16"/>
  </si>
  <si>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1"/>
  </si>
  <si>
    <t>入荷内訳数量</t>
    <rPh sb="0" eb="2">
      <t>ニュウカ</t>
    </rPh>
    <rPh sb="2" eb="4">
      <t>ウチワケ</t>
    </rPh>
    <rPh sb="4" eb="6">
      <t>スウリョウ</t>
    </rPh>
    <phoneticPr fontId="1"/>
  </si>
  <si>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234" eb="236">
      <t>イカ</t>
    </rPh>
    <rPh sb="237" eb="239">
      <t>バアイ</t>
    </rPh>
    <rPh sb="240" eb="242">
      <t>ウケイレ</t>
    </rPh>
    <rPh sb="253" eb="255">
      <t>メイサイ</t>
    </rPh>
    <rPh sb="255" eb="257">
      <t>ジョウホウ</t>
    </rPh>
    <rPh sb="259" eb="261">
      <t>スウリョウ</t>
    </rPh>
    <rPh sb="263" eb="265">
      <t>フゴウ</t>
    </rPh>
    <rPh sb="266" eb="267">
      <t>コト</t>
    </rPh>
    <rPh sb="270" eb="272">
      <t>ニュウカ</t>
    </rPh>
    <rPh sb="272" eb="274">
      <t>ウチワケ</t>
    </rPh>
    <rPh sb="274" eb="276">
      <t>スウリョウ</t>
    </rPh>
    <rPh sb="282" eb="284">
      <t>バアイ</t>
    </rPh>
    <rPh sb="305" eb="307">
      <t>ゴウケイ</t>
    </rPh>
    <rPh sb="308" eb="311">
      <t>フイッチ</t>
    </rPh>
    <rPh sb="312" eb="314">
      <t>バアイ</t>
    </rPh>
    <rPh sb="359" eb="361">
      <t>バアイ</t>
    </rPh>
    <rPh sb="365" eb="367">
      <t>メイサイ</t>
    </rPh>
    <rPh sb="367" eb="369">
      <t>ジョウホウ</t>
    </rPh>
    <rPh sb="372" eb="374">
      <t>スウリョウ</t>
    </rPh>
    <rPh sb="376" eb="378">
      <t>セッテイ</t>
    </rPh>
    <rPh sb="398" eb="400">
      <t>イジョウ</t>
    </rPh>
    <rPh sb="401" eb="403">
      <t>バアイ</t>
    </rPh>
    <rPh sb="406" eb="408">
      <t>ニュウカ</t>
    </rPh>
    <phoneticPr fontId="1"/>
  </si>
  <si>
    <t>入荷内訳金額</t>
    <rPh sb="0" eb="2">
      <t>ニュウカ</t>
    </rPh>
    <rPh sb="2" eb="4">
      <t>ウチワケ</t>
    </rPh>
    <rPh sb="4" eb="6">
      <t>キンガク</t>
    </rPh>
    <phoneticPr fontId="1"/>
  </si>
  <si>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1"/>
  </si>
  <si>
    <t>入荷内訳消費税額</t>
    <rPh sb="0" eb="2">
      <t>ニュウカ</t>
    </rPh>
    <rPh sb="2" eb="4">
      <t>ウチワケ</t>
    </rPh>
    <rPh sb="4" eb="7">
      <t>ショウヒゼイ</t>
    </rPh>
    <rPh sb="7" eb="8">
      <t>ガク</t>
    </rPh>
    <phoneticPr fontId="1"/>
  </si>
  <si>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1"/>
  </si>
  <si>
    <t>【仕入伝票明細按分情報】</t>
    <phoneticPr fontId="14"/>
  </si>
  <si>
    <t>仕入明細按分行番号</t>
    <rPh sb="4" eb="6">
      <t>アンブン</t>
    </rPh>
    <phoneticPr fontId="1"/>
  </si>
  <si>
    <t>仕入明細按分部門コード</t>
    <rPh sb="2" eb="4">
      <t>メイサイ</t>
    </rPh>
    <rPh sb="4" eb="6">
      <t>アンブン</t>
    </rPh>
    <rPh sb="6" eb="8">
      <t>ブモン</t>
    </rPh>
    <phoneticPr fontId="1"/>
  </si>
  <si>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</si>
  <si>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</si>
  <si>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1"/>
  </si>
  <si>
    <t>仕入明細按分任意項目コード</t>
    <rPh sb="6" eb="8">
      <t>ニンイ</t>
    </rPh>
    <rPh sb="8" eb="10">
      <t>コウモク</t>
    </rPh>
    <phoneticPr fontId="1"/>
  </si>
  <si>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</si>
  <si>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1"/>
  </si>
  <si>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</si>
  <si>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</si>
  <si>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1"/>
  </si>
  <si>
    <t>仕入明細按分申告書計算区分コード</t>
    <rPh sb="2" eb="6">
      <t>メイサイアンブン</t>
    </rPh>
    <rPh sb="6" eb="9">
      <t>シンコクショ</t>
    </rPh>
    <rPh sb="9" eb="11">
      <t>ケイサン</t>
    </rPh>
    <rPh sb="11" eb="13">
      <t>クブン</t>
    </rPh>
    <phoneticPr fontId="1"/>
  </si>
  <si>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3"/>
  </si>
  <si>
    <t>仕入明細按分金額</t>
    <rPh sb="2" eb="6">
      <t>メイサイアンブン</t>
    </rPh>
    <rPh sb="6" eb="8">
      <t>キンガク</t>
    </rPh>
    <phoneticPr fontId="1"/>
  </si>
  <si>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</si>
  <si>
    <t>仕入明細按分消費税額</t>
    <rPh sb="2" eb="6">
      <t>メイサイアンブン</t>
    </rPh>
    <rPh sb="6" eb="9">
      <t>ショウヒゼイ</t>
    </rPh>
    <rPh sb="9" eb="10">
      <t>ガク</t>
    </rPh>
    <phoneticPr fontId="1"/>
  </si>
  <si>
    <t>マイナスも可
形式は、表紙の「数量・金額の形式」参照
この項目は、「仕入区分」が「0：仕入」「1：返品」「2：値引」「3：消費税」「9：その他」の場合に受入できます。
※リレー入力の場合で、空白データを受け入れた場合は、リレー元の値が設定されます。</t>
    <rPh sb="73" eb="75">
      <t>バアイ</t>
    </rPh>
    <rPh sb="76" eb="78">
      <t>ウケイレ</t>
    </rPh>
    <phoneticPr fontId="1"/>
  </si>
  <si>
    <t>【控除情報】</t>
    <rPh sb="1" eb="3">
      <t>コウジョ</t>
    </rPh>
    <phoneticPr fontId="1"/>
  </si>
  <si>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</si>
  <si>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</si>
  <si>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</si>
  <si>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</si>
  <si>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3～10</t>
  </si>
  <si>
    <t>控除額</t>
    <rPh sb="0" eb="3">
      <t>コウジョガク</t>
    </rPh>
    <phoneticPr fontId="0"/>
  </si>
  <si>
    <t>マイナスも可
形式は、表紙の「数量・金額の形式」参照</t>
  </si>
  <si>
    <t>【前受金を充当する場合】</t>
    <phoneticPr fontId="7"/>
  </si>
  <si>
    <t>　　　以下の項目を設定して充当対象を指定します。</t>
    <phoneticPr fontId="7"/>
  </si>
  <si>
    <t>　　　「振替元No.」</t>
  </si>
  <si>
    <t>準必須　　前受金の入金伝票No.を指定します。前受金残高以外の伝票を充当する場合は必須となります。</t>
    <rPh sb="0" eb="1">
      <t>ジュン</t>
    </rPh>
    <rPh sb="1" eb="3">
      <t>ヒッス</t>
    </rPh>
    <phoneticPr fontId="3"/>
  </si>
  <si>
    <t>　　　「振替元入金日付」</t>
  </si>
  <si>
    <t>　　　「振替元入金先コード」</t>
    <phoneticPr fontId="3"/>
  </si>
  <si>
    <t>　　　「振替元入金部門コード」</t>
    <phoneticPr fontId="3"/>
  </si>
  <si>
    <t>　　　「振替元ＯＢＣｉＤ」</t>
    <phoneticPr fontId="3"/>
  </si>
  <si>
    <t>　　　「振替元明細行番号」</t>
    <phoneticPr fontId="3"/>
  </si>
  <si>
    <t>　　・該当する入金伝票が複数あり、充当対象を特定できない場合は未受入になります。</t>
    <rPh sb="9" eb="11">
      <t>デンピョウ</t>
    </rPh>
    <rPh sb="17" eb="19">
      <t>ジュウトウ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</si>
  <si>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</si>
  <si>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</si>
  <si>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</si>
  <si>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・控除情報は複数行を受け入れできます。これにより、複数の前受金を一つの売上伝票に充当できます。</t>
    <phoneticPr fontId="3"/>
  </si>
  <si>
    <t>【受注伝票または出荷伝票をリレーして受け入れる場合】</t>
    <phoneticPr fontId="7"/>
  </si>
  <si>
    <t>　　※「ＯＢＣ受入形式」で受注伝票をリレーして受け入れる場合は、手順が異なります。</t>
    <rPh sb="32" eb="34">
      <t>テジュン</t>
    </rPh>
    <rPh sb="35" eb="36">
      <t>コト</t>
    </rPh>
    <phoneticPr fontId="7"/>
  </si>
  <si>
    <t>　　　ヘルプで「汎用データを利用して、複数の受注伝票を⼀括で売上伝票にリレーする」を検索してご参照ください。</t>
    <phoneticPr fontId="3"/>
  </si>
  <si>
    <t>　　●リレー元の指定</t>
    <phoneticPr fontId="7"/>
  </si>
  <si>
    <t>　　　以下の項目を設定してリレーする明細を指定します。</t>
    <phoneticPr fontId="7"/>
  </si>
  <si>
    <t>　　　「リレー元伝票種類」</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</si>
  <si>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3"/>
  </si>
  <si>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</si>
  <si>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</si>
  <si>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</si>
  <si>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</si>
  <si>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</si>
  <si>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</si>
  <si>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</si>
  <si>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</si>
  <si>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</si>
  <si>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</si>
  <si>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</si>
  <si>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・「リレー元明細行番号」「リレー元出荷内訳行番号」が空白の場合は、該当の伝票の中で上から順にリレー可能な明細が自動的に特定されます。</t>
    <phoneticPr fontId="3"/>
  </si>
  <si>
    <t>　　●リレーする数量の指定</t>
    <phoneticPr fontId="7"/>
  </si>
  <si>
    <t>　　　「出荷区分」を設定して指定します。</t>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</si>
  <si>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7"/>
  </si>
  <si>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</si>
  <si>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ただし、「出荷区分」が「２：一部売上」で「数量」が全数の場合は、「１：全数売上」として受け入れられます。</t>
    <rPh sb="46" eb="47">
      <t>ウ</t>
    </rPh>
    <rPh sb="48" eb="49">
      <t>イ</t>
    </rPh>
    <phoneticPr fontId="3"/>
  </si>
  <si>
    <t>【仕入伝票同時入力の場合に発注伝票をリレーして受け入れる場合】</t>
    <rPh sb="13" eb="15">
      <t>ハッチュウ</t>
    </rPh>
    <phoneticPr fontId="7"/>
  </si>
  <si>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3"/>
  </si>
  <si>
    <t>　　　以下の項目を設定してリレーする明細を指定します。『蔵奉行クラウド』をご利用でない場合も必須です。</t>
    <phoneticPr fontId="7"/>
  </si>
  <si>
    <t>　　　「仕入リレー元No.」</t>
    <rPh sb="4" eb="6">
      <t>シイレ</t>
    </rPh>
    <phoneticPr fontId="7"/>
  </si>
  <si>
    <t>　　　「仕入リレー元日付」</t>
    <phoneticPr fontId="3"/>
  </si>
  <si>
    <t>　　　「リレー元仕入先コード」</t>
    <phoneticPr fontId="3"/>
  </si>
  <si>
    <t>　　　「仕入リレー元部門コード」</t>
    <phoneticPr fontId="3"/>
  </si>
  <si>
    <t>　　　「仕入リレー元ＯＢＣｉＤ」</t>
    <phoneticPr fontId="3"/>
  </si>
  <si>
    <t>　　　「仕入リレー元明細行番号」</t>
    <phoneticPr fontId="3"/>
  </si>
  <si>
    <t>　　　「仕入リレー元入荷内訳行番号」</t>
    <phoneticPr fontId="3"/>
  </si>
  <si>
    <t>　　・「仕入リレー元No.」が設定されていない場合は通常の伝票として受け入れられます。</t>
    <phoneticPr fontId="7"/>
  </si>
  <si>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3"/>
  </si>
  <si>
    <t>　　・「仕入リレー元明細行番号」「仕入リレー元入荷内訳行番号」が空白の場合は、該当の伝票の中で上から順にリレー可能な明細が自動的に特定されます。</t>
    <phoneticPr fontId="3"/>
  </si>
  <si>
    <t>　　　「入荷区分」を設定して指定します。</t>
    <rPh sb="4" eb="6">
      <t>ニュウカ</t>
    </rPh>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</si>
  <si>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</si>
  <si>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</si>
  <si>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ただし、「入荷区分」が「２：一部仕入」で「数量」が全数の場合は、「１：全数仕入」として受け入れられます。</t>
    <rPh sb="46" eb="47">
      <t>ウ</t>
    </rPh>
    <rPh sb="48" eb="49">
      <t>イ</t>
    </rPh>
    <phoneticPr fontId="3"/>
  </si>
  <si>
    <t>【在庫受払がある明細の受け入れ】</t>
    <rPh sb="1" eb="3">
      <t>ザイコ</t>
    </rPh>
    <rPh sb="3" eb="5">
      <t>ウケハライ</t>
    </rPh>
    <phoneticPr fontId="7"/>
  </si>
  <si>
    <t>　　在庫受払がある明細を受け入れる場合は、「明細」と「出荷内訳行番号」を以下のように設定します。</t>
    <rPh sb="2" eb="4">
      <t>ザイコ</t>
    </rPh>
    <rPh sb="4" eb="6">
      <t>ウケハライ</t>
    </rPh>
    <rPh sb="27" eb="29">
      <t>シュッカ</t>
    </rPh>
    <phoneticPr fontId="7"/>
  </si>
  <si>
    <t>　　１行目「明細」：１明細目、「出荷内訳行番号」：１（在庫内訳①）</t>
    <rPh sb="11" eb="13">
      <t>メイサイ</t>
    </rPh>
    <rPh sb="13" eb="14">
      <t>メ</t>
    </rPh>
    <rPh sb="16" eb="18">
      <t>シュッカ</t>
    </rPh>
    <rPh sb="27" eb="29">
      <t>ザイコ</t>
    </rPh>
    <rPh sb="29" eb="31">
      <t>ウチワケ</t>
    </rPh>
    <phoneticPr fontId="3"/>
  </si>
  <si>
    <t>　　２行目「明細」：１明細目、「出荷内訳行番号」：２（在庫内訳②）</t>
    <rPh sb="11" eb="13">
      <t>メイサイ</t>
    </rPh>
    <rPh sb="13" eb="14">
      <t>メ</t>
    </rPh>
    <rPh sb="16" eb="18">
      <t>シュッカ</t>
    </rPh>
    <rPh sb="27" eb="29">
      <t>ザイコ</t>
    </rPh>
    <rPh sb="29" eb="31">
      <t>ウチワケ</t>
    </rPh>
    <phoneticPr fontId="3"/>
  </si>
  <si>
    <t>桁数は、設定（メインメニュー右上にある[設定]アイコンから[運用設定]メニューの[基本]ページ）によって異なります。
詳細は、表紙の「伝票の伝票No.」参照</t>
    <phoneticPr fontId="3"/>
  </si>
  <si>
    <t>4～20</t>
  </si>
  <si>
    <t>1～15</t>
  </si>
  <si>
    <t>８</t>
  </si>
  <si>
    <t>請求宛先コード</t>
  </si>
  <si>
    <t>支店コード</t>
  </si>
  <si>
    <t>7</t>
  </si>
  <si>
    <t>振込専用口座番号10</t>
  </si>
  <si>
    <t>9</t>
  </si>
  <si>
    <t>担当者名</t>
    <rPh sb="0" eb="3">
      <t>タントウシャ</t>
    </rPh>
    <rPh sb="3" eb="4">
      <t>メイ</t>
    </rPh>
    <phoneticPr fontId="1"/>
  </si>
  <si>
    <t>●</t>
    <phoneticPr fontId="3"/>
  </si>
  <si>
    <t>データ受入形式一覧表</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</si>
  <si>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</si>
  <si>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</si>
  <si>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</si>
  <si>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</si>
  <si>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</si>
  <si>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</si>
  <si>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</si>
  <si>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</si>
  <si>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</si>
  <si>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</si>
  <si>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</si>
  <si>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</si>
  <si>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</si>
  <si>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</si>
  <si>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</si>
  <si>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</si>
  <si>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</si>
  <si>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</si>
  <si>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</si>
  <si>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</si>
  <si>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</si>
  <si>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</si>
  <si>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</si>
  <si>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</si>
  <si>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</si>
  <si>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</si>
  <si>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</si>
  <si>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</si>
  <si>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</si>
  <si>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</si>
  <si>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</si>
  <si>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</si>
  <si>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</si>
  <si>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</si>
  <si>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</si>
  <si>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</si>
  <si>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</si>
  <si>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</si>
  <si>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</si>
  <si>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</si>
  <si>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</si>
  <si>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</si>
  <si>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</si>
  <si>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</si>
  <si>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</si>
  <si>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商奉行クラウド</t>
  </si>
  <si>
    <t>[債権管理規程]メニューの設定によって付番方法が異なります。</t>
    <phoneticPr fontId="3"/>
  </si>
  <si>
    <t>[債権管理規程]メニューの設定にしたがって自動付番されます。</t>
  </si>
  <si>
    <t>●[債権管理規程]メニューの設定に従う</t>
  </si>
  <si>
    <t>※受入記号　「SD3010001」＝ SD 3010001</t>
  </si>
  <si>
    <t>科目コード</t>
    <rPh sb="0" eb="2">
      <t>カモク</t>
    </rPh>
    <phoneticPr fontId="19"/>
  </si>
  <si>
    <t>AR1020001</t>
  </si>
  <si>
    <t>科目名</t>
    <rPh sb="0" eb="3">
      <t>カモクメイ</t>
    </rPh>
    <phoneticPr fontId="19"/>
  </si>
  <si>
    <t>AR1020002</t>
  </si>
  <si>
    <t>AR1020003</t>
  </si>
  <si>
    <t>科目属性</t>
    <rPh sb="0" eb="2">
      <t>カモク</t>
    </rPh>
    <rPh sb="2" eb="4">
      <t>ゾクセイ</t>
    </rPh>
    <phoneticPr fontId="62"/>
  </si>
  <si>
    <t>【必須になる条件】</t>
    <rPh sb="1" eb="3">
      <t>ヒッス</t>
    </rPh>
    <rPh sb="6" eb="8">
      <t>ジョウケン</t>
    </rPh>
    <phoneticPr fontId="62"/>
  </si>
  <si>
    <t>新規に科目を受け入れる場合</t>
    <rPh sb="0" eb="2">
      <t>シンキ</t>
    </rPh>
    <rPh sb="3" eb="5">
      <t>カモク</t>
    </rPh>
    <rPh sb="6" eb="7">
      <t>ウ</t>
    </rPh>
    <rPh sb="8" eb="9">
      <t>イ</t>
    </rPh>
    <rPh sb="11" eb="13">
      <t>バアイ</t>
    </rPh>
    <phoneticPr fontId="62"/>
  </si>
  <si>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</si>
  <si>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62"/>
  </si>
  <si>
    <t>AR1020101</t>
  </si>
  <si>
    <t>準必須</t>
    <rPh sb="0" eb="1">
      <t>ジュン</t>
    </rPh>
    <rPh sb="1" eb="3">
      <t>ヒッス</t>
    </rPh>
    <phoneticPr fontId="62"/>
  </si>
  <si>
    <t>0：利用しない　1：利用する
新規データとして空白データを受け入れた場合は、「0：利用しない」が設定されます。</t>
    <rPh sb="2" eb="4">
      <t>リヨウ</t>
    </rPh>
    <rPh sb="10" eb="12">
      <t>リヨウ</t>
    </rPh>
    <phoneticPr fontId="19"/>
  </si>
  <si>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</si>
  <si>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</si>
  <si>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</si>
  <si>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</si>
  <si>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</si>
  <si>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</si>
  <si>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</si>
  <si>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</si>
  <si>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</si>
  <si>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</si>
  <si>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</si>
  <si>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</si>
  <si>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</si>
  <si>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</si>
  <si>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</si>
  <si>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</si>
  <si>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</si>
  <si>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</si>
  <si>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</si>
  <si>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9"/>
  </si>
  <si>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</si>
  <si>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</si>
  <si>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9"/>
  </si>
  <si>
    <t>AR1020113</t>
  </si>
  <si>
    <t>科目属性-支払調整科目</t>
    <rPh sb="9" eb="11">
      <t>カモク</t>
    </rPh>
    <phoneticPr fontId="19"/>
  </si>
  <si>
    <t>AR1020114</t>
  </si>
  <si>
    <t>科目属性-手数料科目</t>
  </si>
  <si>
    <t>AR1020116</t>
  </si>
  <si>
    <t>科目属性-返金科目</t>
  </si>
  <si>
    <t>AR1020118</t>
  </si>
  <si>
    <t>科目属性-源泉徴収税科目</t>
    <rPh sb="7" eb="9">
      <t>チョウシュウ</t>
    </rPh>
    <rPh sb="9" eb="10">
      <t>ゼイ</t>
    </rPh>
    <phoneticPr fontId="19"/>
  </si>
  <si>
    <t>AR1020119</t>
  </si>
  <si>
    <t>科目属性-消費税違算科目</t>
  </si>
  <si>
    <t>AR1020120</t>
  </si>
  <si>
    <t>科目属性-他勘定振替元科目</t>
    <rPh sb="5" eb="6">
      <t>タ</t>
    </rPh>
    <rPh sb="6" eb="8">
      <t>カンジョウ</t>
    </rPh>
    <rPh sb="8" eb="10">
      <t>フリカエ</t>
    </rPh>
    <rPh sb="10" eb="11">
      <t>モト</t>
    </rPh>
    <rPh sb="11" eb="13">
      <t>カモク</t>
    </rPh>
    <phoneticPr fontId="62"/>
  </si>
  <si>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</si>
  <si>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</si>
  <si>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62"/>
  </si>
  <si>
    <t>AR1020125</t>
  </si>
  <si>
    <t>科目属性-資産科目</t>
    <rPh sb="5" eb="7">
      <t>シサン</t>
    </rPh>
    <rPh sb="7" eb="9">
      <t>カモク</t>
    </rPh>
    <phoneticPr fontId="62"/>
  </si>
  <si>
    <t>AR1020126</t>
  </si>
  <si>
    <t>科目属性-棚卸科目</t>
    <rPh sb="5" eb="7">
      <t>タナオロシ</t>
    </rPh>
    <rPh sb="7" eb="9">
      <t>カモク</t>
    </rPh>
    <phoneticPr fontId="62"/>
  </si>
  <si>
    <t>AR1020127</t>
  </si>
  <si>
    <t>科目属性-棚卸調整科目</t>
    <rPh sb="5" eb="7">
      <t>タナオロシ</t>
    </rPh>
    <rPh sb="7" eb="9">
      <t>チョウセイ</t>
    </rPh>
    <rPh sb="9" eb="11">
      <t>カモク</t>
    </rPh>
    <phoneticPr fontId="62"/>
  </si>
  <si>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</si>
  <si>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</si>
  <si>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</si>
  <si>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</si>
  <si>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62"/>
  </si>
  <si>
    <t>AR1020202</t>
  </si>
  <si>
    <t>数字</t>
    <rPh sb="0" eb="2">
      <t>スウジ</t>
    </rPh>
    <phoneticPr fontId="62"/>
  </si>
  <si>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62"/>
  </si>
  <si>
    <t>消費税自動計算</t>
    <rPh sb="0" eb="3">
      <t>ショウヒゼイ</t>
    </rPh>
    <rPh sb="3" eb="5">
      <t>ジドウ</t>
    </rPh>
    <rPh sb="5" eb="7">
      <t>ケイサン</t>
    </rPh>
    <phoneticPr fontId="62"/>
  </si>
  <si>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</si>
  <si>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62"/>
  </si>
  <si>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</si>
  <si>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</si>
  <si>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62"/>
  </si>
  <si>
    <t>事業区分コード</t>
    <rPh sb="0" eb="2">
      <t>ジギョウ</t>
    </rPh>
    <rPh sb="2" eb="4">
      <t>クブン</t>
    </rPh>
    <phoneticPr fontId="62"/>
  </si>
  <si>
    <t>AR1020205</t>
  </si>
  <si>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62"/>
  </si>
  <si>
    <t>【基本】</t>
    <rPh sb="1" eb="3">
      <t>キホン</t>
    </rPh>
    <phoneticPr fontId="62"/>
  </si>
  <si>
    <t>AR1030001</t>
  </si>
  <si>
    <t>補助科目コード</t>
    <rPh sb="0" eb="2">
      <t>ホジョ</t>
    </rPh>
    <rPh sb="2" eb="4">
      <t>カモク</t>
    </rPh>
    <phoneticPr fontId="19"/>
  </si>
  <si>
    <t>AR1030002</t>
  </si>
  <si>
    <t>補助科目名</t>
    <rPh sb="0" eb="2">
      <t>ホジョ</t>
    </rPh>
    <rPh sb="2" eb="5">
      <t>カモクメイ</t>
    </rPh>
    <phoneticPr fontId="19"/>
  </si>
  <si>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</si>
  <si>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</si>
  <si>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</si>
  <si>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</si>
  <si>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9"/>
  </si>
  <si>
    <t>【消費税】</t>
    <rPh sb="1" eb="4">
      <t>ショウヒゼイ</t>
    </rPh>
    <phoneticPr fontId="62"/>
  </si>
  <si>
    <t>AR1030101</t>
  </si>
  <si>
    <t>AR1030102</t>
  </si>
  <si>
    <t>AR1030103</t>
  </si>
  <si>
    <t>AR1030104</t>
  </si>
  <si>
    <t>AR1030105</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</si>
  <si>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</si>
  <si>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62"/>
  </si>
  <si>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62"/>
  </si>
  <si>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62"/>
  </si>
  <si>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62"/>
  </si>
  <si>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</si>
  <si>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</si>
  <si>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</si>
  <si>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</si>
  <si>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9"/>
  </si>
  <si>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</si>
  <si>
    <t>売上科目コード</t>
    <rPh sb="0" eb="2">
      <t>ウリアゲ</t>
    </rPh>
    <rPh sb="2" eb="4">
      <t>カモク</t>
    </rPh>
    <phoneticPr fontId="19"/>
  </si>
  <si>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</si>
  <si>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</si>
  <si>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9"/>
  </si>
  <si>
    <t>AR1040103</t>
  </si>
  <si>
    <t>債権科目コード</t>
    <rPh sb="0" eb="2">
      <t>サイケン</t>
    </rPh>
    <rPh sb="2" eb="4">
      <t>カモク</t>
    </rPh>
    <phoneticPr fontId="19"/>
  </si>
  <si>
    <t>AR1040104</t>
  </si>
  <si>
    <t>債権補助科目コード</t>
    <rPh sb="0" eb="2">
      <t>サイケン</t>
    </rPh>
    <rPh sb="2" eb="4">
      <t>ホジョ</t>
    </rPh>
    <rPh sb="4" eb="6">
      <t>カモク</t>
    </rPh>
    <phoneticPr fontId="19"/>
  </si>
  <si>
    <t>AR1040105</t>
  </si>
  <si>
    <t>売上科目と同じ設定にする</t>
    <rPh sb="0" eb="2">
      <t>ウリアゲ</t>
    </rPh>
    <rPh sb="2" eb="4">
      <t>カモク</t>
    </rPh>
    <rPh sb="5" eb="6">
      <t>オナ</t>
    </rPh>
    <rPh sb="7" eb="9">
      <t>セッテイ</t>
    </rPh>
    <phoneticPr fontId="19"/>
  </si>
  <si>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</si>
  <si>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</si>
  <si>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9"/>
  </si>
  <si>
    <t>AR1040202</t>
  </si>
  <si>
    <t>消費税率種別</t>
    <rPh sb="4" eb="6">
      <t>シュベツ</t>
    </rPh>
    <phoneticPr fontId="19"/>
  </si>
  <si>
    <t>AR1040203</t>
  </si>
  <si>
    <t>消費税自動計算</t>
    <rPh sb="0" eb="3">
      <t>ショウヒゼイ</t>
    </rPh>
    <rPh sb="3" eb="5">
      <t>ジドウ</t>
    </rPh>
    <rPh sb="5" eb="7">
      <t>ケイサン</t>
    </rPh>
    <phoneticPr fontId="19"/>
  </si>
  <si>
    <t>AR1040204</t>
  </si>
  <si>
    <t>端数処理</t>
    <rPh sb="0" eb="2">
      <t>ハスウ</t>
    </rPh>
    <rPh sb="2" eb="4">
      <t>ショリ</t>
    </rPh>
    <phoneticPr fontId="19"/>
  </si>
  <si>
    <t>AR1040205</t>
  </si>
  <si>
    <t>事業区分コード</t>
    <rPh sb="0" eb="2">
      <t>ジギョウ</t>
    </rPh>
    <rPh sb="2" eb="4">
      <t>クブン</t>
    </rPh>
    <phoneticPr fontId="19"/>
  </si>
  <si>
    <t>AR1040206</t>
  </si>
  <si>
    <t>販売取引コード</t>
    <rPh sb="2" eb="4">
      <t>トリヒキ</t>
    </rPh>
    <phoneticPr fontId="19"/>
  </si>
  <si>
    <t>販売取引名</t>
    <rPh sb="2" eb="4">
      <t>トリヒキ</t>
    </rPh>
    <rPh sb="4" eb="5">
      <t>メイ</t>
    </rPh>
    <phoneticPr fontId="19"/>
  </si>
  <si>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</si>
  <si>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</si>
  <si>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</si>
  <si>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62"/>
  </si>
  <si>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62"/>
  </si>
  <si>
    <t>回収方法コード</t>
    <rPh sb="0" eb="2">
      <t>カイシュウ</t>
    </rPh>
    <rPh sb="2" eb="4">
      <t>ホウホウ</t>
    </rPh>
    <phoneticPr fontId="19"/>
  </si>
  <si>
    <t>AR1050001</t>
  </si>
  <si>
    <t>必須</t>
    <rPh sb="0" eb="2">
      <t>ヒッス</t>
    </rPh>
    <phoneticPr fontId="62"/>
  </si>
  <si>
    <t>回収方法名</t>
    <rPh sb="0" eb="2">
      <t>カイシュウ</t>
    </rPh>
    <rPh sb="2" eb="4">
      <t>ホウホウ</t>
    </rPh>
    <rPh sb="4" eb="5">
      <t>メイ</t>
    </rPh>
    <phoneticPr fontId="19"/>
  </si>
  <si>
    <t>AR1050002</t>
  </si>
  <si>
    <t>回収種別</t>
    <rPh sb="0" eb="2">
      <t>カイシュウ</t>
    </rPh>
    <rPh sb="2" eb="4">
      <t>シュベツ</t>
    </rPh>
    <phoneticPr fontId="19"/>
  </si>
  <si>
    <t>AR1050101</t>
  </si>
  <si>
    <t>2</t>
    <phoneticPr fontId="3"/>
  </si>
  <si>
    <t>法人口座コード</t>
    <rPh sb="0" eb="2">
      <t>ホウジン</t>
    </rPh>
    <rPh sb="2" eb="4">
      <t>コウザ</t>
    </rPh>
    <phoneticPr fontId="19"/>
  </si>
  <si>
    <t>AR1050102</t>
  </si>
  <si>
    <t>「回収種別」が「0：銀行振込」の場合に受け入れできます。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</si>
  <si>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</si>
  <si>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</si>
  <si>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</si>
  <si>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</si>
  <si>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</si>
  <si>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9"/>
  </si>
  <si>
    <t>AR1050116</t>
  </si>
  <si>
    <t>0：固定　1：債権　2：売上　3：請求</t>
    <rPh sb="2" eb="4">
      <t>コテイ</t>
    </rPh>
    <rPh sb="7" eb="9">
      <t>サイケン</t>
    </rPh>
    <rPh sb="12" eb="14">
      <t>ウリアゲ</t>
    </rPh>
    <rPh sb="17" eb="19">
      <t>セイキュウ</t>
    </rPh>
    <phoneticPr fontId="62"/>
  </si>
  <si>
    <t>入金部門コード</t>
    <rPh sb="0" eb="2">
      <t>ニュウキン</t>
    </rPh>
    <rPh sb="2" eb="4">
      <t>ブモン</t>
    </rPh>
    <phoneticPr fontId="19"/>
  </si>
  <si>
    <t>AR1050105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</si>
  <si>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</si>
  <si>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入金プロジェクト指定</t>
    <rPh sb="0" eb="2">
      <t>ニュウキン</t>
    </rPh>
    <rPh sb="8" eb="10">
      <t>シテイ</t>
    </rPh>
    <phoneticPr fontId="19"/>
  </si>
  <si>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</si>
  <si>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62"/>
  </si>
  <si>
    <t>入金プロジェクトコード</t>
    <rPh sb="0" eb="2">
      <t>ニュウキン</t>
    </rPh>
    <phoneticPr fontId="19"/>
  </si>
  <si>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</si>
  <si>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</si>
  <si>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9"/>
  </si>
  <si>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</si>
  <si>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</si>
  <si>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入金工程／工種コード</t>
    <rPh sb="0" eb="2">
      <t>ニュウキン</t>
    </rPh>
    <rPh sb="2" eb="7">
      <t>コウテイ</t>
    </rPh>
    <phoneticPr fontId="19"/>
  </si>
  <si>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</si>
  <si>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62"/>
  </si>
  <si>
    <t>値引科目コード</t>
    <rPh sb="0" eb="2">
      <t>ネビ</t>
    </rPh>
    <rPh sb="2" eb="4">
      <t>カモク</t>
    </rPh>
    <phoneticPr fontId="19"/>
  </si>
  <si>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</si>
  <si>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</si>
  <si>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</si>
  <si>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</si>
  <si>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9"/>
  </si>
  <si>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</si>
  <si>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</si>
  <si>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</si>
  <si>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</si>
  <si>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</si>
  <si>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値引プロジェクト指定</t>
    <rPh sb="8" eb="10">
      <t>シテイ</t>
    </rPh>
    <phoneticPr fontId="19"/>
  </si>
  <si>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</si>
  <si>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</si>
  <si>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</si>
  <si>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</si>
  <si>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9"/>
  </si>
  <si>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</si>
  <si>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</si>
  <si>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2" eb="7">
      <t>コウテイ</t>
    </rPh>
    <phoneticPr fontId="62"/>
  </si>
  <si>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</si>
  <si>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62"/>
  </si>
  <si>
    <t>【手数料】</t>
    <rPh sb="1" eb="4">
      <t>テスウリョウ</t>
    </rPh>
    <phoneticPr fontId="62"/>
  </si>
  <si>
    <t>手数料科目コード</t>
    <rPh sb="0" eb="3">
      <t>テスウリョウ</t>
    </rPh>
    <rPh sb="3" eb="5">
      <t>カモク</t>
    </rPh>
    <phoneticPr fontId="62"/>
  </si>
  <si>
    <t>AR1050201</t>
  </si>
  <si>
    <t>手数料補助科目コード</t>
    <rPh sb="0" eb="3">
      <t>テスウリョウ</t>
    </rPh>
    <rPh sb="3" eb="5">
      <t>ホジョ</t>
    </rPh>
    <rPh sb="5" eb="7">
      <t>カモク</t>
    </rPh>
    <phoneticPr fontId="62"/>
  </si>
  <si>
    <t>AR1050202</t>
  </si>
  <si>
    <t>手数料部門指定</t>
  </si>
  <si>
    <t>AR1050203</t>
  </si>
  <si>
    <t>手数料部門コード</t>
    <rPh sb="0" eb="3">
      <t>テスウリョウ</t>
    </rPh>
    <rPh sb="3" eb="5">
      <t>ブモン</t>
    </rPh>
    <phoneticPr fontId="62"/>
  </si>
  <si>
    <t>AR1050204</t>
  </si>
  <si>
    <t>この項目は、「手数料部門指定」が「0：固定」の場合に受け入れできます。
桁数は、設定（メインメニュー右上にある[設定]アイコンから[運用設定]メニューの[基本]ページ）によって異なります。</t>
  </si>
  <si>
    <t>手数料プロジェクト指定</t>
    <rPh sb="0" eb="3">
      <t>テスウリョウ</t>
    </rPh>
    <rPh sb="9" eb="11">
      <t>シテイ</t>
    </rPh>
    <phoneticPr fontId="19"/>
  </si>
  <si>
    <t>AR1050205</t>
  </si>
  <si>
    <t>手数料プロジェクトコード</t>
    <rPh sb="0" eb="3">
      <t>テスウリョウ</t>
    </rPh>
    <phoneticPr fontId="19"/>
  </si>
  <si>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</si>
  <si>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</si>
  <si>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62"/>
  </si>
  <si>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</si>
  <si>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</si>
  <si>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手数料工程／工種コード</t>
    <rPh sb="0" eb="3">
      <t>テスウリョウ</t>
    </rPh>
    <rPh sb="3" eb="8">
      <t>コウテイ</t>
    </rPh>
    <phoneticPr fontId="62"/>
  </si>
  <si>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</si>
  <si>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</si>
  <si>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部門コード</t>
  </si>
  <si>
    <t>AR1060001</t>
  </si>
  <si>
    <t>１～15</t>
    <phoneticPr fontId="3"/>
  </si>
  <si>
    <t>部門名</t>
    <phoneticPr fontId="3"/>
  </si>
  <si>
    <t>AR1060002</t>
    <phoneticPr fontId="3"/>
  </si>
  <si>
    <t>個別請求</t>
    <rPh sb="2" eb="4">
      <t>セイキュウ</t>
    </rPh>
    <phoneticPr fontId="12"/>
  </si>
  <si>
    <t>AR1060003</t>
    <phoneticPr fontId="3"/>
  </si>
  <si>
    <t>数字</t>
    <rPh sb="0" eb="2">
      <t>スウジ</t>
    </rPh>
    <phoneticPr fontId="14"/>
  </si>
  <si>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</si>
  <si>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</si>
  <si>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</si>
  <si>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</si>
  <si>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</si>
  <si>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9"/>
  </si>
  <si>
    <t>部門グループコード（階層１）</t>
  </si>
  <si>
    <t>AR1070001</t>
  </si>
  <si>
    <t>部門グループ名（階層１）</t>
  </si>
  <si>
    <t>AR1070002</t>
  </si>
  <si>
    <t>部門グループコード（階層２）</t>
  </si>
  <si>
    <t>AR1070003</t>
  </si>
  <si>
    <t>準必須</t>
    <rPh sb="0" eb="1">
      <t>ジュン</t>
    </rPh>
    <rPh sb="1" eb="3">
      <t>ヒッス</t>
    </rPh>
    <phoneticPr fontId="19"/>
  </si>
  <si>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9"/>
  </si>
  <si>
    <t>部門グループ名（階層２）</t>
    <rPh sb="6" eb="7">
      <t>メイ</t>
    </rPh>
    <phoneticPr fontId="19"/>
  </si>
  <si>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</si>
  <si>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</si>
  <si>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</si>
  <si>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</si>
  <si>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9"/>
  </si>
  <si>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</si>
  <si>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</si>
  <si>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</si>
  <si>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</si>
  <si>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9"/>
  </si>
  <si>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</si>
  <si>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</si>
  <si>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</si>
  <si>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</si>
  <si>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9"/>
  </si>
  <si>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</si>
  <si>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</si>
  <si>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</si>
  <si>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</si>
  <si>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9"/>
  </si>
  <si>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</si>
  <si>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</si>
  <si>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</si>
  <si>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</si>
  <si>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9"/>
  </si>
  <si>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</si>
  <si>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</si>
  <si>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</si>
  <si>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</si>
  <si>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9"/>
  </si>
  <si>
    <t>AR1070016</t>
  </si>
  <si>
    <t>部門</t>
  </si>
  <si>
    <t>AR1070017</t>
  </si>
  <si>
    <t>詳細は、欄外の【設定例】参照</t>
    <rPh sb="8" eb="10">
      <t>セッテイ</t>
    </rPh>
    <rPh sb="10" eb="11">
      <t>レイ</t>
    </rPh>
    <phoneticPr fontId="19"/>
  </si>
  <si>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</si>
  <si>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9"/>
  </si>
  <si>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9"/>
  </si>
  <si>
    <t>　　≪階層例≫</t>
    <rPh sb="3" eb="5">
      <t>カイソウ</t>
    </rPh>
    <rPh sb="5" eb="6">
      <t>レイ</t>
    </rPh>
    <phoneticPr fontId="19"/>
  </si>
  <si>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</si>
  <si>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9"/>
  </si>
  <si>
    <t>　　部門グループ（Ａ・Ｂグループ）にそれぞれ部門（部門１～４）を設定する場合</t>
    <rPh sb="2" eb="4">
      <t>ブモン</t>
    </rPh>
    <rPh sb="22" eb="24">
      <t>ブモン</t>
    </rPh>
    <rPh sb="25" eb="27">
      <t>ブモン</t>
    </rPh>
    <rPh sb="32" eb="34">
      <t>セッテイ</t>
    </rPh>
    <rPh sb="36" eb="38">
      <t>バアイ</t>
    </rPh>
    <phoneticPr fontId="19"/>
  </si>
  <si>
    <t>AR1080001</t>
  </si>
  <si>
    <t>AR1080002</t>
  </si>
  <si>
    <t>プロジェクト略称</t>
  </si>
  <si>
    <t>AR1080003</t>
  </si>
  <si>
    <t>AR1080113</t>
  </si>
  <si>
    <t>AR1080114</t>
  </si>
  <si>
    <t>AR1080115</t>
  </si>
  <si>
    <t>【区分】</t>
    <rPh sb="1" eb="3">
      <t>クブン</t>
    </rPh>
    <phoneticPr fontId="19"/>
  </si>
  <si>
    <t>　この項目は、『債権奉行クラウド』または『債務奉行クラウド』をご利用の場合に受け入れできます。</t>
    <phoneticPr fontId="3"/>
  </si>
  <si>
    <t>プロジェクト区分１コード</t>
    <rPh sb="6" eb="8">
      <t>クブン</t>
    </rPh>
    <phoneticPr fontId="19"/>
  </si>
  <si>
    <t>AR1080201</t>
  </si>
  <si>
    <t>桁数は、設定（メインメニュー右上にある[設定]アイコンから[運用設定]メニューの[基本]ページ）によって異なります。</t>
    <phoneticPr fontId="19"/>
  </si>
  <si>
    <t>プロジェクト区分２コード</t>
  </si>
  <si>
    <t>AR1080202</t>
  </si>
  <si>
    <t>プロジェクト区分３コード</t>
  </si>
  <si>
    <t>AR1080203</t>
  </si>
  <si>
    <t>プロジェクト区分４コード</t>
  </si>
  <si>
    <t>AR1080204</t>
  </si>
  <si>
    <t>プロジェクト区分５コード</t>
  </si>
  <si>
    <t>AR1080205</t>
  </si>
  <si>
    <t>【請求】</t>
  </si>
  <si>
    <t>　この項目は、『債権奉行クラウド』をご利用の場合に受け入れできます。</t>
    <phoneticPr fontId="3"/>
  </si>
  <si>
    <t>請求情報</t>
    <rPh sb="0" eb="2">
      <t>セイキュウ</t>
    </rPh>
    <rPh sb="2" eb="4">
      <t>ジョウホウ</t>
    </rPh>
    <phoneticPr fontId="19"/>
  </si>
  <si>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</si>
  <si>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</si>
  <si>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</si>
  <si>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</si>
  <si>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</si>
  <si>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</si>
  <si>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</si>
  <si>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</si>
  <si>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</si>
  <si>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</si>
  <si>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</si>
  <si>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</si>
  <si>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</si>
  <si>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</si>
  <si>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</si>
  <si>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</si>
  <si>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</si>
  <si>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</si>
  <si>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</si>
  <si>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</si>
  <si>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</si>
  <si>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</si>
  <si>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</si>
  <si>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</si>
  <si>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</si>
  <si>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</si>
  <si>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</si>
  <si>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</si>
  <si>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</si>
  <si>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</si>
  <si>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</si>
  <si>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</si>
  <si>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</si>
  <si>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</si>
  <si>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</si>
  <si>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</si>
  <si>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</si>
  <si>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１／10／100／1,000／10,000／100,000／1,000,000／10,000,000／100,000,000
この項目は、「分割」が「1：割合で分割」の場合に受け入れできます。</t>
  </si>
  <si>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</si>
  <si>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</si>
  <si>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</si>
  <si>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</si>
  <si>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</si>
  <si>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</si>
  <si>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</si>
  <si>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</si>
  <si>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</si>
  <si>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</si>
  <si>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</si>
  <si>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</si>
  <si>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</si>
  <si>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</si>
  <si>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</si>
  <si>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</si>
  <si>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</si>
  <si>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</si>
  <si>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</si>
  <si>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</si>
  <si>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</si>
  <si>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</si>
  <si>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</si>
  <si>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</si>
  <si>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</si>
  <si>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</si>
  <si>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1"/>
  </si>
  <si>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</si>
  <si>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</si>
  <si>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</si>
  <si>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</si>
  <si>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</si>
  <si>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</si>
  <si>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</si>
  <si>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</si>
  <si>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</si>
  <si>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</si>
  <si>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</si>
  <si>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</si>
  <si>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</si>
  <si>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</si>
  <si>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</si>
  <si>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</si>
  <si>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</si>
  <si>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</si>
  <si>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</si>
  <si>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</si>
  <si>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</si>
  <si>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</si>
  <si>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</si>
  <si>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</si>
  <si>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</si>
  <si>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</si>
  <si>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</si>
  <si>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</si>
  <si>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</si>
  <si>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</si>
  <si>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</si>
  <si>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</si>
  <si>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</si>
  <si>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</si>
  <si>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</si>
  <si>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</si>
  <si>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</si>
  <si>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形式は、表紙の「金額・数量の形式」参照</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</si>
  <si>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</si>
  <si>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</si>
  <si>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</si>
  <si>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</si>
  <si>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</si>
  <si>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</si>
  <si>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</si>
  <si>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</si>
  <si>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</si>
  <si>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</si>
  <si>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</si>
  <si>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</si>
  <si>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</si>
  <si>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</si>
  <si>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</si>
  <si>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</si>
  <si>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</si>
  <si>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</si>
  <si>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</si>
  <si>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</si>
  <si>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</si>
  <si>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</si>
  <si>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</si>
  <si>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</si>
  <si>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</si>
  <si>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</si>
  <si>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</si>
  <si>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</si>
  <si>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</si>
  <si>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</si>
  <si>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</si>
  <si>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</si>
  <si>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</si>
  <si>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</si>
  <si>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</si>
  <si>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</si>
  <si>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</si>
  <si>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</si>
  <si>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</si>
  <si>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</si>
  <si>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</si>
  <si>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</si>
  <si>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</si>
  <si>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</si>
  <si>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</si>
  <si>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</si>
  <si>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</si>
  <si>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</si>
  <si>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</si>
  <si>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</si>
  <si>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</si>
  <si>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</si>
  <si>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</si>
  <si>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</si>
  <si>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</si>
  <si>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</si>
  <si>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</si>
  <si>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</si>
  <si>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設定内容は、「回収条件２」と同様です。
「回収条件３-基準額」が「0」の場合は受け入れできません。</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</si>
  <si>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</si>
  <si>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</si>
  <si>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</si>
  <si>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</si>
  <si>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</si>
  <si>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</si>
  <si>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</si>
  <si>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</si>
  <si>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</si>
  <si>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</si>
  <si>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</si>
  <si>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</si>
  <si>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</si>
  <si>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</si>
  <si>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</si>
  <si>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</si>
  <si>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</si>
  <si>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</si>
  <si>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</si>
  <si>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</si>
  <si>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</si>
  <si>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</si>
  <si>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</si>
  <si>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</si>
  <si>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</si>
  <si>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</si>
  <si>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</si>
  <si>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</si>
  <si>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</si>
  <si>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</si>
  <si>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</si>
  <si>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</si>
  <si>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</si>
  <si>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</si>
  <si>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</si>
  <si>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</si>
  <si>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</si>
  <si>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</si>
  <si>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</si>
  <si>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</si>
  <si>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</si>
  <si>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</si>
  <si>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</si>
  <si>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</si>
  <si>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</si>
  <si>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</si>
  <si>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</si>
  <si>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</si>
  <si>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</si>
  <si>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</si>
  <si>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</si>
  <si>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</si>
  <si>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</si>
  <si>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</si>
  <si>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9"/>
  </si>
  <si>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</si>
  <si>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</si>
  <si>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</si>
  <si>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</si>
  <si>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</si>
  <si>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</si>
  <si>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</si>
  <si>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</si>
  <si>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</si>
  <si>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</si>
  <si>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</si>
  <si>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</si>
  <si>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</si>
  <si>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</si>
  <si>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</si>
  <si>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</si>
  <si>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</si>
  <si>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</si>
  <si>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</si>
  <si>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</si>
  <si>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</si>
  <si>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</si>
  <si>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</si>
  <si>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</si>
  <si>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</si>
  <si>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</si>
  <si>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</si>
  <si>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</si>
  <si>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</si>
  <si>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</si>
  <si>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</si>
  <si>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</si>
  <si>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</si>
  <si>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</si>
  <si>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</si>
  <si>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</si>
  <si>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</si>
  <si>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</si>
  <si>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</si>
  <si>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</si>
  <si>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</si>
  <si>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</si>
  <si>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</si>
  <si>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</si>
  <si>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</si>
  <si>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</si>
  <si>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</si>
  <si>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</si>
  <si>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</si>
  <si>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</si>
  <si>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</si>
  <si>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</si>
  <si>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</si>
  <si>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</si>
  <si>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</si>
  <si>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</si>
  <si>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</si>
  <si>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</si>
  <si>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</si>
  <si>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設定内容は、「回収条件（共通・営業債務） - 回収条件３」と同様です。</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</si>
  <si>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</si>
  <si>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</si>
  <si>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</si>
  <si>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</si>
  <si>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</si>
  <si>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</si>
  <si>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</si>
  <si>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</si>
  <si>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</si>
  <si>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</si>
  <si>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</si>
  <si>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</si>
  <si>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</si>
  <si>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</si>
  <si>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</si>
  <si>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</si>
  <si>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</si>
  <si>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</si>
  <si>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</si>
  <si>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</si>
  <si>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</si>
  <si>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</si>
  <si>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</si>
  <si>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</si>
  <si>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</si>
  <si>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</si>
  <si>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</si>
  <si>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</si>
  <si>
    <t>　この項目は、『債務奉行クラウド』をご利用の場合に受け入れできます。</t>
    <phoneticPr fontId="3"/>
  </si>
  <si>
    <t>精算情報</t>
    <rPh sb="0" eb="2">
      <t>セイサン</t>
    </rPh>
    <rPh sb="2" eb="4">
      <t>ジョウホウ</t>
    </rPh>
    <phoneticPr fontId="19"/>
  </si>
  <si>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</si>
  <si>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</si>
  <si>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</si>
  <si>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</si>
  <si>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</si>
  <si>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</si>
  <si>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</si>
  <si>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</si>
  <si>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</si>
  <si>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</si>
  <si>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</si>
  <si>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</si>
  <si>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</si>
  <si>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</si>
  <si>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</si>
  <si>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</si>
  <si>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</si>
  <si>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</si>
  <si>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</si>
  <si>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</si>
  <si>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</si>
  <si>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</si>
  <si>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</si>
  <si>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</si>
  <si>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</si>
  <si>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</si>
  <si>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</si>
  <si>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</si>
  <si>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</si>
  <si>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9"/>
  </si>
  <si>
    <t>支払条件１</t>
    <rPh sb="0" eb="2">
      <t>シハラ</t>
    </rPh>
    <phoneticPr fontId="19"/>
  </si>
  <si>
    <t>支払条件１-分割</t>
  </si>
  <si>
    <t>AR1084902</t>
  </si>
  <si>
    <t>支払条件１-端数処理額</t>
  </si>
  <si>
    <t>AR1084903</t>
  </si>
  <si>
    <t>1／10／100／1,000／10,000／100,000／1,000,000／10,000,000／100,000,000
この項目は、「分割」が「1：割合で分割」の場合に受け入れできます。</t>
  </si>
  <si>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</si>
  <si>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</si>
  <si>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</si>
  <si>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</si>
  <si>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</si>
  <si>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</si>
  <si>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</si>
  <si>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</si>
  <si>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</si>
  <si>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</si>
  <si>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</si>
  <si>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</si>
  <si>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</si>
  <si>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</si>
  <si>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</si>
  <si>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</si>
  <si>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</si>
  <si>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</si>
  <si>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</si>
  <si>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</si>
  <si>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</si>
  <si>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</si>
  <si>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</si>
  <si>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</si>
  <si>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</si>
  <si>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</si>
  <si>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</si>
  <si>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</si>
  <si>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</si>
  <si>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</si>
  <si>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</si>
  <si>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</si>
  <si>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</si>
  <si>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</si>
  <si>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</si>
  <si>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</si>
  <si>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</si>
  <si>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</si>
  <si>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</si>
  <si>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</si>
  <si>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</si>
  <si>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</si>
  <si>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</si>
  <si>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</si>
  <si>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</si>
  <si>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</si>
  <si>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</si>
  <si>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</si>
  <si>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</si>
  <si>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</si>
  <si>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</si>
  <si>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</si>
  <si>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</si>
  <si>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</si>
  <si>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</si>
  <si>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</si>
  <si>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</si>
  <si>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9"/>
  </si>
  <si>
    <t>支払条件２-基準額</t>
    <rPh sb="6" eb="8">
      <t>キジュン</t>
    </rPh>
    <rPh sb="8" eb="9">
      <t>ガク</t>
    </rPh>
    <phoneticPr fontId="1"/>
  </si>
  <si>
    <t>AR1085031</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</si>
  <si>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</si>
  <si>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</si>
  <si>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</si>
  <si>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</si>
  <si>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</si>
  <si>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</si>
  <si>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</si>
  <si>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</si>
  <si>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</si>
  <si>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</si>
  <si>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</si>
  <si>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</si>
  <si>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</si>
  <si>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</si>
  <si>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</si>
  <si>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</si>
  <si>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</si>
  <si>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</si>
  <si>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</si>
  <si>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</si>
  <si>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</si>
  <si>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</si>
  <si>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</si>
  <si>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</si>
  <si>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</si>
  <si>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</si>
  <si>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</si>
  <si>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</si>
  <si>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</si>
  <si>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</si>
  <si>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</si>
  <si>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</si>
  <si>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</si>
  <si>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</si>
  <si>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</si>
  <si>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</si>
  <si>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</si>
  <si>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</si>
  <si>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</si>
  <si>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</si>
  <si>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</si>
  <si>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</si>
  <si>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</si>
  <si>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</si>
  <si>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</si>
  <si>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</si>
  <si>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</si>
  <si>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</si>
  <si>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</si>
  <si>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</si>
  <si>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</si>
  <si>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</si>
  <si>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</si>
  <si>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</si>
  <si>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</si>
  <si>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9"/>
  </si>
  <si>
    <t>支払条件３-基準額</t>
    <rPh sb="6" eb="8">
      <t>キジュン</t>
    </rPh>
    <rPh sb="8" eb="9">
      <t>ガク</t>
    </rPh>
    <phoneticPr fontId="1"/>
  </si>
  <si>
    <t>AR1085161</t>
  </si>
  <si>
    <t>設定内容は、「支払条件２」と同様です。
「支払条件３-基準額」が「0」の場合は受け入れできません。</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</si>
  <si>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</si>
  <si>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</si>
  <si>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</si>
  <si>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</si>
  <si>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</si>
  <si>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</si>
  <si>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</si>
  <si>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</si>
  <si>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</si>
  <si>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</si>
  <si>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</si>
  <si>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</si>
  <si>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</si>
  <si>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</si>
  <si>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</si>
  <si>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</si>
  <si>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</si>
  <si>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</si>
  <si>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</si>
  <si>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</si>
  <si>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</si>
  <si>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</si>
  <si>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</si>
  <si>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</si>
  <si>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</si>
  <si>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</si>
  <si>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</si>
  <si>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</si>
  <si>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</si>
  <si>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</si>
  <si>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</si>
  <si>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</si>
  <si>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</si>
  <si>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</si>
  <si>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</si>
  <si>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</si>
  <si>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</si>
  <si>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</si>
  <si>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</si>
  <si>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</si>
  <si>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</si>
  <si>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</si>
  <si>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</si>
  <si>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</si>
  <si>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</si>
  <si>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</si>
  <si>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</si>
  <si>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</si>
  <si>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</si>
  <si>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</si>
  <si>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</si>
  <si>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</si>
  <si>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</si>
  <si>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</si>
  <si>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9"/>
  </si>
  <si>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</si>
  <si>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</si>
  <si>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</si>
  <si>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</si>
  <si>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</si>
  <si>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</si>
  <si>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</si>
  <si>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</si>
  <si>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</si>
  <si>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</si>
  <si>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</si>
  <si>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</si>
  <si>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</si>
  <si>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</si>
  <si>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</si>
  <si>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</si>
  <si>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</si>
  <si>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</si>
  <si>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</si>
  <si>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</si>
  <si>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</si>
  <si>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</si>
  <si>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</si>
  <si>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</si>
  <si>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</si>
  <si>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</si>
  <si>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</si>
  <si>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</si>
  <si>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</si>
  <si>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設定内容は、「精算条件（共通・営業債務） - 支払条件２」と同様です。</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</si>
  <si>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</si>
  <si>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</si>
  <si>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</si>
  <si>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</si>
  <si>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</si>
  <si>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</si>
  <si>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</si>
  <si>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</si>
  <si>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</si>
  <si>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</si>
  <si>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</si>
  <si>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</si>
  <si>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</si>
  <si>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</si>
  <si>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</si>
  <si>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</si>
  <si>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</si>
  <si>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</si>
  <si>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</si>
  <si>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</si>
  <si>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</si>
  <si>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</si>
  <si>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</si>
  <si>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</si>
  <si>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</si>
  <si>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</si>
  <si>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</si>
  <si>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</si>
  <si>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</si>
  <si>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</si>
  <si>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</si>
  <si>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</si>
  <si>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</si>
  <si>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</si>
  <si>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</si>
  <si>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</si>
  <si>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</si>
  <si>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</si>
  <si>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</si>
  <si>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</si>
  <si>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</si>
  <si>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</si>
  <si>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</si>
  <si>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</si>
  <si>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</si>
  <si>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</si>
  <si>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</si>
  <si>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</si>
  <si>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</si>
  <si>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</si>
  <si>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</si>
  <si>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</si>
  <si>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</si>
  <si>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</si>
  <si>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</si>
  <si>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</si>
  <si>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プロジェクト区分データ</t>
    <phoneticPr fontId="3"/>
  </si>
  <si>
    <t>このデータは、『債権奉行クラウド』または『債務奉行クラウド』をご利用の場合に受け入れできます。</t>
    <rPh sb="8" eb="10">
      <t>サイケン</t>
    </rPh>
    <rPh sb="21" eb="23">
      <t>サイム</t>
    </rPh>
    <phoneticPr fontId="19"/>
  </si>
  <si>
    <t>プロジェクト区分コード</t>
    <rPh sb="6" eb="8">
      <t>クブン</t>
    </rPh>
    <phoneticPr fontId="13"/>
  </si>
  <si>
    <t>AR1090001</t>
    <phoneticPr fontId="3"/>
  </si>
  <si>
    <t>４～10</t>
    <phoneticPr fontId="3"/>
  </si>
  <si>
    <t>プロジェクト区分名</t>
    <rPh sb="6" eb="8">
      <t>クブン</t>
    </rPh>
    <rPh sb="8" eb="9">
      <t>メイ</t>
    </rPh>
    <phoneticPr fontId="14"/>
  </si>
  <si>
    <t>AR1090002</t>
    <phoneticPr fontId="3"/>
  </si>
  <si>
    <t>30</t>
    <phoneticPr fontId="3"/>
  </si>
  <si>
    <t>工程／工種データ</t>
    <phoneticPr fontId="3"/>
  </si>
  <si>
    <t>工程／工種コード</t>
    <rPh sb="0" eb="5">
      <t>コウテイ</t>
    </rPh>
    <phoneticPr fontId="19"/>
  </si>
  <si>
    <t>AR1100001</t>
  </si>
  <si>
    <t>工程／工種名</t>
    <rPh sb="0" eb="2">
      <t>コウテイ</t>
    </rPh>
    <rPh sb="3" eb="5">
      <t>コウシュ</t>
    </rPh>
    <rPh sb="5" eb="6">
      <t>メイ</t>
    </rPh>
    <phoneticPr fontId="19"/>
  </si>
  <si>
    <t>AR1100002</t>
  </si>
  <si>
    <t>AR1110001</t>
  </si>
  <si>
    <t>AR1110002</t>
  </si>
  <si>
    <t>担当者名カナ</t>
    <rPh sb="0" eb="3">
      <t>タントウシャ</t>
    </rPh>
    <rPh sb="3" eb="4">
      <t>メイ</t>
    </rPh>
    <phoneticPr fontId="1"/>
  </si>
  <si>
    <t>AR1110003</t>
  </si>
  <si>
    <t>部門コード</t>
    <rPh sb="0" eb="2">
      <t>ブモン</t>
    </rPh>
    <phoneticPr fontId="19"/>
  </si>
  <si>
    <t>AR1110101</t>
  </si>
  <si>
    <t>担当者区分１コード</t>
    <rPh sb="0" eb="3">
      <t>タントウシャ</t>
    </rPh>
    <rPh sb="3" eb="5">
      <t>クブン</t>
    </rPh>
    <phoneticPr fontId="19"/>
  </si>
  <si>
    <t>AR1110102</t>
  </si>
  <si>
    <t>担当者区分２コード</t>
    <rPh sb="0" eb="3">
      <t>タントウシャ</t>
    </rPh>
    <rPh sb="3" eb="5">
      <t>クブン</t>
    </rPh>
    <phoneticPr fontId="19"/>
  </si>
  <si>
    <t>AR1110103</t>
  </si>
  <si>
    <t>担当者区分３コード</t>
    <rPh sb="0" eb="3">
      <t>タントウシャ</t>
    </rPh>
    <rPh sb="3" eb="5">
      <t>クブン</t>
    </rPh>
    <phoneticPr fontId="19"/>
  </si>
  <si>
    <t>AR1110104</t>
  </si>
  <si>
    <t>担当者区分４コード</t>
    <rPh sb="0" eb="3">
      <t>タントウシャ</t>
    </rPh>
    <rPh sb="3" eb="5">
      <t>クブン</t>
    </rPh>
    <phoneticPr fontId="19"/>
  </si>
  <si>
    <t>AR1110105</t>
  </si>
  <si>
    <t>担当者区分５コード</t>
    <rPh sb="0" eb="3">
      <t>タントウシャ</t>
    </rPh>
    <rPh sb="3" eb="5">
      <t>クブン</t>
    </rPh>
    <phoneticPr fontId="19"/>
  </si>
  <si>
    <t>AR1110106</t>
  </si>
  <si>
    <t>担当者区分データ</t>
    <phoneticPr fontId="3"/>
  </si>
  <si>
    <t>担当者区分コード</t>
    <rPh sb="3" eb="5">
      <t>クブン</t>
    </rPh>
    <phoneticPr fontId="1"/>
  </si>
  <si>
    <t>AR1120001</t>
  </si>
  <si>
    <t>担当者区分名</t>
    <rPh sb="3" eb="5">
      <t>クブン</t>
    </rPh>
    <rPh sb="5" eb="6">
      <t>メイ</t>
    </rPh>
    <phoneticPr fontId="19"/>
  </si>
  <si>
    <t>AR1120002</t>
  </si>
  <si>
    <t>摘要コード</t>
    <rPh sb="0" eb="2">
      <t>テキヨウ</t>
    </rPh>
    <phoneticPr fontId="19"/>
  </si>
  <si>
    <t>AR1130001</t>
  </si>
  <si>
    <t>摘要内容</t>
    <rPh sb="0" eb="2">
      <t>テキヨウ</t>
    </rPh>
    <rPh sb="2" eb="4">
      <t>ナイヨウ</t>
    </rPh>
    <phoneticPr fontId="19"/>
  </si>
  <si>
    <t>AR1130002</t>
  </si>
  <si>
    <t>AR1130003</t>
  </si>
  <si>
    <t>【基本】</t>
    <rPh sb="1" eb="3">
      <t>キホン</t>
    </rPh>
    <phoneticPr fontId="11"/>
  </si>
  <si>
    <t>【ヘッダー情報】</t>
    <rPh sb="5" eb="7">
      <t>ジョウホウ</t>
    </rPh>
    <phoneticPr fontId="10"/>
  </si>
  <si>
    <t>法人口座コード</t>
    <rPh sb="0" eb="2">
      <t>ホウジン</t>
    </rPh>
    <rPh sb="2" eb="4">
      <t>コウザ</t>
    </rPh>
    <phoneticPr fontId="55"/>
  </si>
  <si>
    <t>BK1010001</t>
  </si>
  <si>
    <t>法人口座名</t>
    <rPh sb="0" eb="2">
      <t>ホウジン</t>
    </rPh>
    <rPh sb="2" eb="4">
      <t>コウザ</t>
    </rPh>
    <rPh sb="4" eb="5">
      <t>メイ</t>
    </rPh>
    <phoneticPr fontId="33"/>
  </si>
  <si>
    <t>BK1010002</t>
  </si>
  <si>
    <t>文字</t>
    <rPh sb="0" eb="2">
      <t>モジ</t>
    </rPh>
    <phoneticPr fontId="33"/>
  </si>
  <si>
    <t>銀行コード</t>
    <rPh sb="0" eb="2">
      <t>ギンコウ</t>
    </rPh>
    <phoneticPr fontId="40"/>
  </si>
  <si>
    <t>BK1010101</t>
  </si>
  <si>
    <t>BK1010102</t>
  </si>
  <si>
    <t>支店住所</t>
    <rPh sb="0" eb="2">
      <t>シテン</t>
    </rPh>
    <rPh sb="2" eb="4">
      <t>ジュウショ</t>
    </rPh>
    <phoneticPr fontId="55"/>
  </si>
  <si>
    <t>BK1010103</t>
  </si>
  <si>
    <t>文字</t>
    <rPh sb="0" eb="2">
      <t>モジ</t>
    </rPh>
    <phoneticPr fontId="40"/>
  </si>
  <si>
    <t>預金種目</t>
    <rPh sb="0" eb="2">
      <t>ヨキン</t>
    </rPh>
    <rPh sb="2" eb="4">
      <t>シュモク</t>
    </rPh>
    <phoneticPr fontId="55"/>
  </si>
  <si>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</si>
  <si>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</si>
  <si>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55"/>
  </si>
  <si>
    <t>BK1010105</t>
  </si>
  <si>
    <t>数字</t>
    <rPh sb="1" eb="2">
      <t>ジ</t>
    </rPh>
    <phoneticPr fontId="33"/>
  </si>
  <si>
    <t>口座名義</t>
    <rPh sb="0" eb="2">
      <t>コウザ</t>
    </rPh>
    <rPh sb="2" eb="4">
      <t>メイギ</t>
    </rPh>
    <phoneticPr fontId="40"/>
  </si>
  <si>
    <t>BK1010106</t>
  </si>
  <si>
    <t>文字</t>
    <rPh sb="0" eb="2">
      <t>モジ</t>
    </rPh>
    <phoneticPr fontId="55"/>
  </si>
  <si>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</si>
  <si>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</si>
  <si>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</si>
  <si>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</si>
  <si>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英数</t>
  </si>
  <si>
    <t>0：使用しない　1：使用する
新規データとして空白データを受け入れた場合は、「0：使用しない」が設定されます。</t>
  </si>
  <si>
    <t>【総合振込】</t>
    <rPh sb="1" eb="3">
      <t>ソウゴウ</t>
    </rPh>
    <rPh sb="3" eb="5">
      <t>フリコミ</t>
    </rPh>
    <phoneticPr fontId="11"/>
  </si>
  <si>
    <t>この項目は、『蔵奉行クラウド』または『債務奉行クラウド』をご利用の場合に受け入れできます。</t>
    <phoneticPr fontId="11"/>
  </si>
  <si>
    <t>総合振込で使用する</t>
    <rPh sb="0" eb="2">
      <t>ソウゴウ</t>
    </rPh>
    <rPh sb="2" eb="4">
      <t>フリコミ</t>
    </rPh>
    <rPh sb="5" eb="7">
      <t>シヨウ</t>
    </rPh>
    <phoneticPr fontId="33"/>
  </si>
  <si>
    <t>BK1010201</t>
  </si>
  <si>
    <t>ＥＢで使用する</t>
    <rPh sb="3" eb="5">
      <t>シヨウ</t>
    </rPh>
    <phoneticPr fontId="33"/>
  </si>
  <si>
    <t>BK1010202</t>
  </si>
  <si>
    <t>会社コード</t>
    <rPh sb="0" eb="2">
      <t>カイシャ</t>
    </rPh>
    <phoneticPr fontId="33"/>
  </si>
  <si>
    <t>BK1010203</t>
  </si>
  <si>
    <t>準必須</t>
    <rPh sb="0" eb="1">
      <t>ジュン</t>
    </rPh>
    <rPh sb="1" eb="3">
      <t>ヒッス</t>
    </rPh>
    <phoneticPr fontId="11"/>
  </si>
  <si>
    <t>【必須になる条件】
以下のすべての条件に該当する場合
・「総合振込で使用する」が「1：使用する」
・「ＥＢで使用する」が「1：使用する」</t>
  </si>
  <si>
    <t>レコード長</t>
    <rPh sb="4" eb="5">
      <t>チョウ</t>
    </rPh>
    <phoneticPr fontId="33"/>
  </si>
  <si>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</si>
  <si>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</si>
  <si>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3"/>
  </si>
  <si>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</si>
  <si>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</si>
  <si>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3"/>
  </si>
  <si>
    <t>BK1010206</t>
  </si>
  <si>
    <t>[得意先]メニューで、各項目の初期値を設定できます。新規データとして空白データを受け入れた場合は、初期値の内容が設定されます。</t>
    <phoneticPr fontId="3"/>
  </si>
  <si>
    <t>【基本】</t>
    <rPh sb="1" eb="3">
      <t>キホン</t>
    </rPh>
    <phoneticPr fontId="19"/>
  </si>
  <si>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</si>
  <si>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</si>
  <si>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9"/>
  </si>
  <si>
    <t>法人番号</t>
    <rPh sb="0" eb="2">
      <t>ホウジン</t>
    </rPh>
    <rPh sb="2" eb="4">
      <t>バンゴウ</t>
    </rPh>
    <phoneticPr fontId="19"/>
  </si>
  <si>
    <t>AR2010002</t>
  </si>
  <si>
    <t>個人事業主として取引先を登録している場合は、１桁目に半角スペースを入力することで、12桁の個人番号を受け入れられます。</t>
    <rPh sb="2" eb="5">
      <t>ジギョウヌシ</t>
    </rPh>
    <phoneticPr fontId="19"/>
  </si>
  <si>
    <t>得意先名</t>
    <rPh sb="0" eb="2">
      <t>トクイ</t>
    </rPh>
    <rPh sb="3" eb="4">
      <t>ナ</t>
    </rPh>
    <phoneticPr fontId="1"/>
  </si>
  <si>
    <t>AR2010003</t>
  </si>
  <si>
    <t>得意先名カナ</t>
    <rPh sb="0" eb="2">
      <t>トクイ</t>
    </rPh>
    <rPh sb="3" eb="4">
      <t>メイ</t>
    </rPh>
    <phoneticPr fontId="19"/>
  </si>
  <si>
    <t>AR2010004</t>
  </si>
  <si>
    <t>事業所名</t>
    <rPh sb="0" eb="3">
      <t>ジギョウショ</t>
    </rPh>
    <rPh sb="3" eb="4">
      <t>メイ</t>
    </rPh>
    <phoneticPr fontId="1"/>
  </si>
  <si>
    <t>AR2010005</t>
  </si>
  <si>
    <t>事業所名カナ</t>
    <rPh sb="0" eb="3">
      <t>ジギョウショ</t>
    </rPh>
    <rPh sb="3" eb="4">
      <t>メイ</t>
    </rPh>
    <phoneticPr fontId="19"/>
  </si>
  <si>
    <t>AR2010006</t>
  </si>
  <si>
    <t>得意先略称</t>
    <rPh sb="0" eb="2">
      <t>トクイ</t>
    </rPh>
    <rPh sb="3" eb="5">
      <t>リャクショウ</t>
    </rPh>
    <phoneticPr fontId="19"/>
  </si>
  <si>
    <t>AR2010007</t>
  </si>
  <si>
    <t>AR2010101</t>
  </si>
  <si>
    <t>敬称</t>
    <rPh sb="0" eb="2">
      <t>ケイショウ</t>
    </rPh>
    <phoneticPr fontId="19"/>
  </si>
  <si>
    <t>AR2010102</t>
  </si>
  <si>
    <t>0：敬称なし　1：敬称１　2：敬称２　3： 敬称３　4：敬称４　5：敬称５
敬称は、設定（メインメニュー右上にある[設定]アイコンから[運用設定]メニューの[基本]ページ）によって異なります。</t>
  </si>
  <si>
    <t>郵便番号</t>
    <rPh sb="0" eb="4">
      <t>ユウビンバンゴウ</t>
    </rPh>
    <phoneticPr fontId="1"/>
  </si>
  <si>
    <t>AR2010103</t>
  </si>
  <si>
    <t>都道府県</t>
    <rPh sb="0" eb="4">
      <t>トドウフケン</t>
    </rPh>
    <phoneticPr fontId="19"/>
  </si>
  <si>
    <t>AR2010104</t>
  </si>
  <si>
    <t>市区町村</t>
    <rPh sb="0" eb="2">
      <t>シク</t>
    </rPh>
    <rPh sb="2" eb="4">
      <t>チョウソン</t>
    </rPh>
    <phoneticPr fontId="19"/>
  </si>
  <si>
    <t>AR2010105</t>
  </si>
  <si>
    <t>番地</t>
    <rPh sb="0" eb="2">
      <t>バンチ</t>
    </rPh>
    <phoneticPr fontId="19"/>
  </si>
  <si>
    <t>AR2010106</t>
  </si>
  <si>
    <t>ビル等</t>
    <rPh sb="2" eb="3">
      <t>ナド</t>
    </rPh>
    <phoneticPr fontId="19"/>
  </si>
  <si>
    <t>AR2010107</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</si>
  <si>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</si>
  <si>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</si>
  <si>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</si>
  <si>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</si>
  <si>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</si>
  <si>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</si>
  <si>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</si>
  <si>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</si>
  <si>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</si>
  <si>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</si>
  <si>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</si>
  <si>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67" eb="69">
      <t>セッテイ</t>
    </rPh>
    <rPh sb="104" eb="106">
      <t>トリヒキ</t>
    </rPh>
    <rPh sb="106" eb="107">
      <t>サキ</t>
    </rPh>
    <phoneticPr fontId="1"/>
  </si>
  <si>
    <t>取引先名</t>
    <rPh sb="0" eb="2">
      <t>トリヒキ</t>
    </rPh>
    <rPh sb="2" eb="3">
      <t>サキ</t>
    </rPh>
    <rPh sb="3" eb="4">
      <t>ナ</t>
    </rPh>
    <phoneticPr fontId="1"/>
  </si>
  <si>
    <t>この項目は、『商奉行クラウド』の『Bシステム』以上と『蔵奉行クラウド』の『Bシステム』以上をお使いの場合に受け入れできます。</t>
  </si>
  <si>
    <t>取引先事業所名</t>
    <rPh sb="0" eb="2">
      <t>トリヒキ</t>
    </rPh>
    <rPh sb="2" eb="3">
      <t>サキ</t>
    </rPh>
    <rPh sb="3" eb="6">
      <t>ジギョウショ</t>
    </rPh>
    <rPh sb="6" eb="7">
      <t>メイ</t>
    </rPh>
    <phoneticPr fontId="1"/>
  </si>
  <si>
    <t>与信限度額</t>
  </si>
  <si>
    <t>形式は、表紙の「金額・数量の形式」参照
この項目は、『債権奉行クラウド』の『Bシステム』以上をお使いの場合に受け入れできます。</t>
  </si>
  <si>
    <t>与信警告ライン</t>
  </si>
  <si>
    <t>AR2010115</t>
  </si>
  <si>
    <t>整数３桁　小数２桁
形式は、表紙の「金額・数量の形式」参照
この項目は、『債権奉行クラウド』の『Bシステム』以上をお使いの場合に受け入れできます。</t>
  </si>
  <si>
    <t>【ご担当】</t>
  </si>
  <si>
    <t>ご担当 － 部署</t>
    <rPh sb="6" eb="8">
      <t>ブショ</t>
    </rPh>
    <phoneticPr fontId="19"/>
  </si>
  <si>
    <t>AR2010201</t>
  </si>
  <si>
    <t>ご担当 － 電話番号</t>
    <rPh sb="1" eb="3">
      <t>タントウ</t>
    </rPh>
    <rPh sb="6" eb="8">
      <t>デンワ</t>
    </rPh>
    <rPh sb="8" eb="10">
      <t>バンゴウ</t>
    </rPh>
    <phoneticPr fontId="19"/>
  </si>
  <si>
    <t>AR2010202</t>
  </si>
  <si>
    <t>ご担当 － ＦＡＸ番号</t>
    <rPh sb="1" eb="3">
      <t>タントウ</t>
    </rPh>
    <rPh sb="9" eb="11">
      <t>バンゴウ</t>
    </rPh>
    <phoneticPr fontId="19"/>
  </si>
  <si>
    <t>AR2010203</t>
  </si>
  <si>
    <t>ご担当 － 役職</t>
    <rPh sb="6" eb="8">
      <t>ヤクショク</t>
    </rPh>
    <phoneticPr fontId="19"/>
  </si>
  <si>
    <t>AR2010204</t>
  </si>
  <si>
    <t>ご担当 － 担当者名</t>
    <rPh sb="6" eb="9">
      <t>タントウシャ</t>
    </rPh>
    <rPh sb="9" eb="10">
      <t>メイ</t>
    </rPh>
    <phoneticPr fontId="19"/>
  </si>
  <si>
    <t>AR2010205</t>
  </si>
  <si>
    <t>ご担当 － 携帯番号</t>
    <rPh sb="6" eb="8">
      <t>ケイタイ</t>
    </rPh>
    <rPh sb="8" eb="10">
      <t>バンゴウ</t>
    </rPh>
    <phoneticPr fontId="19"/>
  </si>
  <si>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</si>
  <si>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</si>
  <si>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</si>
  <si>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</si>
  <si>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</si>
  <si>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9"/>
  </si>
  <si>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</si>
  <si>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</si>
  <si>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</si>
  <si>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</si>
  <si>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</si>
  <si>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</si>
  <si>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</si>
  <si>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</si>
  <si>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【販売】</t>
    <rPh sb="1" eb="3">
      <t>ハンバイ</t>
    </rPh>
    <phoneticPr fontId="19"/>
  </si>
  <si>
    <t>スポット区分</t>
    <rPh sb="4" eb="6">
      <t>クブン</t>
    </rPh>
    <phoneticPr fontId="19"/>
  </si>
  <si>
    <t>AR2010401</t>
  </si>
  <si>
    <t>0：通常得意先　1：スポット得意先</t>
    <rPh sb="2" eb="4">
      <t>ツウジョウ</t>
    </rPh>
    <rPh sb="4" eb="6">
      <t>トクイ</t>
    </rPh>
    <rPh sb="6" eb="7">
      <t>サキ</t>
    </rPh>
    <rPh sb="14" eb="16">
      <t>トクイ</t>
    </rPh>
    <rPh sb="16" eb="17">
      <t>サキ</t>
    </rPh>
    <phoneticPr fontId="19"/>
  </si>
  <si>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</si>
  <si>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</si>
  <si>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9"/>
  </si>
  <si>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</si>
  <si>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</si>
  <si>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</si>
  <si>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</si>
  <si>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</si>
  <si>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9"/>
  </si>
  <si>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</si>
  <si>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</si>
  <si>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SD2010408</t>
  </si>
  <si>
    <t>0：出荷基準　１：検収基準
この項目は、『蔵奉行クラウド』をご利用の場合に受け入れできます。</t>
    <rPh sb="21" eb="22">
      <t>クラ</t>
    </rPh>
    <phoneticPr fontId="19"/>
  </si>
  <si>
    <t>受注納品期日</t>
    <rPh sb="0" eb="2">
      <t>ジュチュウ</t>
    </rPh>
    <rPh sb="2" eb="4">
      <t>ノウヒン</t>
    </rPh>
    <rPh sb="4" eb="6">
      <t>キジツ</t>
    </rPh>
    <phoneticPr fontId="19"/>
  </si>
  <si>
    <t>SD2010401</t>
  </si>
  <si>
    <t>0：当日　１～99：日後</t>
  </si>
  <si>
    <t>売上端数処理額</t>
    <rPh sb="6" eb="7">
      <t>ガク</t>
    </rPh>
    <phoneticPr fontId="19"/>
  </si>
  <si>
    <t>SD2010402</t>
  </si>
  <si>
    <t>売上端数処理</t>
  </si>
  <si>
    <t>SD2010403</t>
  </si>
  <si>
    <t>0：切り上げ　1：四捨五入　2：切り捨て</t>
  </si>
  <si>
    <t>売価No.</t>
    <rPh sb="0" eb="2">
      <t>バイカ</t>
    </rPh>
    <phoneticPr fontId="1"/>
  </si>
  <si>
    <t>SD2010411</t>
  </si>
  <si>
    <t>仕切り率</t>
    <rPh sb="0" eb="2">
      <t>シキ</t>
    </rPh>
    <rPh sb="3" eb="4">
      <t>リツ</t>
    </rPh>
    <phoneticPr fontId="1"/>
  </si>
  <si>
    <t>SD2010412</t>
  </si>
  <si>
    <t>整数３桁　小数２桁
形式は、表紙の「金額・数量の形式」参照</t>
    <phoneticPr fontId="3"/>
  </si>
  <si>
    <t>見積書フォームコード</t>
    <rPh sb="0" eb="3">
      <t>ミツモリショ</t>
    </rPh>
    <phoneticPr fontId="0"/>
  </si>
  <si>
    <t>この項目は、『Ｓシステム』をお使いの場合に受け入れできます。</t>
    <rPh sb="15" eb="16">
      <t>ツカ</t>
    </rPh>
    <phoneticPr fontId="19"/>
  </si>
  <si>
    <t>見積書差出名コード</t>
    <rPh sb="0" eb="3">
      <t>ミツモリショ</t>
    </rPh>
    <rPh sb="3" eb="5">
      <t>サシダシ</t>
    </rPh>
    <rPh sb="5" eb="6">
      <t>メイ</t>
    </rPh>
    <phoneticPr fontId="0"/>
  </si>
  <si>
    <t>SD2010410</t>
  </si>
  <si>
    <t>AR2010402</t>
  </si>
  <si>
    <t>0：営業外債権　1：営業債権
この項目は、『債権奉行クラウド』をご利用の場合に受け入れできます。</t>
    <phoneticPr fontId="3"/>
  </si>
  <si>
    <t>債権部門指定</t>
    <rPh sb="2" eb="4">
      <t>ブモン</t>
    </rPh>
    <rPh sb="4" eb="6">
      <t>シテイ</t>
    </rPh>
    <phoneticPr fontId="19"/>
  </si>
  <si>
    <t>0：固定　1：売上</t>
    <rPh sb="2" eb="4">
      <t>コテイ</t>
    </rPh>
    <rPh sb="7" eb="9">
      <t>ウリアゲ</t>
    </rPh>
    <phoneticPr fontId="1"/>
  </si>
  <si>
    <t>債権主部門コード</t>
    <rPh sb="2" eb="3">
      <t>シュ</t>
    </rPh>
    <rPh sb="3" eb="5">
      <t>ブモン</t>
    </rPh>
    <phoneticPr fontId="0"/>
  </si>
  <si>
    <t>AR2010409</t>
  </si>
  <si>
    <t>債権プロジェクト指定</t>
    <rPh sb="8" eb="10">
      <t>シテイ</t>
    </rPh>
    <phoneticPr fontId="19"/>
  </si>
  <si>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</si>
  <si>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</si>
  <si>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</si>
  <si>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</si>
  <si>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9"/>
  </si>
  <si>
    <t>債権工程／工種指定</t>
    <rPh sb="7" eb="9">
      <t>シテイ</t>
    </rPh>
    <phoneticPr fontId="19"/>
  </si>
  <si>
    <t>AR2010420</t>
  </si>
  <si>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</si>
  <si>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</si>
  <si>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</si>
  <si>
    <t>補助科目優先コード指定</t>
  </si>
  <si>
    <t>AR2010421</t>
  </si>
  <si>
    <t>0：使用しない　1：使用する</t>
    <rPh sb="2" eb="4">
      <t>シヨウ</t>
    </rPh>
    <rPh sb="10" eb="12">
      <t>シヨウ</t>
    </rPh>
    <phoneticPr fontId="1"/>
  </si>
  <si>
    <t>補助科目優先コード</t>
  </si>
  <si>
    <t>AR2010422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</si>
  <si>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9"/>
  </si>
  <si>
    <t>【消費税】</t>
    <rPh sb="1" eb="4">
      <t>ショウヒゼイ</t>
    </rPh>
    <phoneticPr fontId="19"/>
  </si>
  <si>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</si>
  <si>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</si>
  <si>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</si>
  <si>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</si>
  <si>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</si>
  <si>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9"/>
  </si>
  <si>
    <t>1：国内　2：輸出　3：国外　9：科目優先</t>
    <rPh sb="7" eb="9">
      <t>ユシュツ</t>
    </rPh>
    <phoneticPr fontId="19"/>
  </si>
  <si>
    <t>消費税自動計算</t>
    <rPh sb="0" eb="7">
      <t>ショウヒゼイジドウケイサン</t>
    </rPh>
    <phoneticPr fontId="19"/>
  </si>
  <si>
    <t>0：計算しない　1：税抜金額から計算する　2：税込金額から計算する　9：商品優先</t>
  </si>
  <si>
    <t>0：切り上げ　1：四捨五入　2：切り捨て　9：科目優先</t>
    <rPh sb="2" eb="3">
      <t>キ</t>
    </rPh>
    <rPh sb="4" eb="5">
      <t>ア</t>
    </rPh>
    <rPh sb="9" eb="13">
      <t>シシャゴニュウ</t>
    </rPh>
    <rPh sb="16" eb="17">
      <t>キ</t>
    </rPh>
    <rPh sb="18" eb="19">
      <t>ス</t>
    </rPh>
    <phoneticPr fontId="19"/>
  </si>
  <si>
    <t>【請求】</t>
    <rPh sb="1" eb="3">
      <t>セイキュウ</t>
    </rPh>
    <phoneticPr fontId="19"/>
  </si>
  <si>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</si>
  <si>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</si>
  <si>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9"/>
  </si>
  <si>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</si>
  <si>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</si>
  <si>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9"/>
  </si>
  <si>
    <t>AR2010802</t>
  </si>
  <si>
    <t>0：しない　1：する
この項目は、『債権奉行クラウド』をご利用の場合に受け入れできます。</t>
    <phoneticPr fontId="3"/>
  </si>
  <si>
    <t>請求締日コード</t>
    <rPh sb="2" eb="3">
      <t>シ</t>
    </rPh>
    <rPh sb="3" eb="4">
      <t>ビ</t>
    </rPh>
    <phoneticPr fontId="19"/>
  </si>
  <si>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</si>
  <si>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</si>
  <si>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</si>
  <si>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</si>
  <si>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</si>
  <si>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9"/>
  </si>
  <si>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</si>
  <si>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</si>
  <si>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9"/>
  </si>
  <si>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</si>
  <si>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9"/>
  </si>
  <si>
    <t>請求単位（営業外債権）</t>
    <rPh sb="2" eb="4">
      <t>タンイ</t>
    </rPh>
    <rPh sb="5" eb="8">
      <t>エイギョウガイ</t>
    </rPh>
    <rPh sb="8" eb="10">
      <t>サイケン</t>
    </rPh>
    <phoneticPr fontId="19"/>
  </si>
  <si>
    <t>AR2010807</t>
  </si>
  <si>
    <t>0：債権伝票　1：請求締め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</si>
  <si>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</si>
  <si>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</si>
  <si>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9"/>
  </si>
  <si>
    <t>AR2010902</t>
  </si>
  <si>
    <t>0：分割しない　1：割合で分割　2：金額で分割</t>
    <rPh sb="2" eb="4">
      <t>ブンカツ</t>
    </rPh>
    <rPh sb="10" eb="12">
      <t>ワリアイ</t>
    </rPh>
    <rPh sb="13" eb="15">
      <t>ブンカツ</t>
    </rPh>
    <rPh sb="18" eb="20">
      <t>キンガク</t>
    </rPh>
    <rPh sb="21" eb="23">
      <t>ブンカツ</t>
    </rPh>
    <phoneticPr fontId="19"/>
  </si>
  <si>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</si>
  <si>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9"/>
  </si>
  <si>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</si>
  <si>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9"/>
  </si>
  <si>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</si>
  <si>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</si>
  <si>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</si>
  <si>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9"/>
  </si>
  <si>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</si>
  <si>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</si>
  <si>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9"/>
  </si>
  <si>
    <t>AR2010914</t>
  </si>
  <si>
    <t>0：月日指定　1：月指定　2：日指定</t>
    <rPh sb="2" eb="4">
      <t>ツキヒ</t>
    </rPh>
    <rPh sb="4" eb="6">
      <t>シテイ</t>
    </rPh>
    <rPh sb="9" eb="10">
      <t>ツキ</t>
    </rPh>
    <rPh sb="10" eb="12">
      <t>シテイ</t>
    </rPh>
    <rPh sb="15" eb="16">
      <t>ニチ</t>
    </rPh>
    <rPh sb="16" eb="18">
      <t>シテイ</t>
    </rPh>
    <phoneticPr fontId="19"/>
  </si>
  <si>
    <t>回収条件１-回収サイト１-回収予定日（月）</t>
    <rPh sb="19" eb="20">
      <t>ツキ</t>
    </rPh>
    <phoneticPr fontId="19"/>
  </si>
  <si>
    <t>AR2010915</t>
  </si>
  <si>
    <t>回収条件１-回収サイト１-回収予定日（日）</t>
    <rPh sb="19" eb="20">
      <t>ニチ</t>
    </rPh>
    <phoneticPr fontId="19"/>
  </si>
  <si>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</si>
  <si>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</si>
  <si>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</si>
  <si>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9"/>
  </si>
  <si>
    <t>AR2010918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</si>
  <si>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9"/>
  </si>
  <si>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</si>
  <si>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</si>
  <si>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</si>
  <si>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</si>
  <si>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</si>
  <si>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9"/>
  </si>
  <si>
    <t>AR2010924</t>
  </si>
  <si>
    <t>回収条件１-回収サイト２-回収予定日（月）</t>
    <rPh sb="19" eb="20">
      <t>ツキ</t>
    </rPh>
    <phoneticPr fontId="19"/>
  </si>
  <si>
    <t>AR2010925</t>
  </si>
  <si>
    <t>回収条件１-回収サイト２-回収予定日（日）</t>
    <rPh sb="19" eb="20">
      <t>ニチ</t>
    </rPh>
    <phoneticPr fontId="19"/>
  </si>
  <si>
    <t>AR2010926</t>
  </si>
  <si>
    <t>AR2010927</t>
  </si>
  <si>
    <t>回収条件１-回収サイト２-分割割当値</t>
    <rPh sb="13" eb="15">
      <t>ブンカツ</t>
    </rPh>
    <rPh sb="15" eb="17">
      <t>ワリアテ</t>
    </rPh>
    <rPh sb="17" eb="18">
      <t>アタイ</t>
    </rPh>
    <phoneticPr fontId="19"/>
  </si>
  <si>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</si>
  <si>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</si>
  <si>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</si>
  <si>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</si>
  <si>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</si>
  <si>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</si>
  <si>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9"/>
  </si>
  <si>
    <t>AR2010934</t>
  </si>
  <si>
    <t>回収条件１-回収サイト３-回収予定日（月）</t>
    <rPh sb="19" eb="20">
      <t>ツキ</t>
    </rPh>
    <phoneticPr fontId="19"/>
  </si>
  <si>
    <t>AR2010935</t>
  </si>
  <si>
    <t>回収条件１-回収サイト３-回収予定日（日）</t>
    <rPh sb="19" eb="20">
      <t>ニチ</t>
    </rPh>
    <phoneticPr fontId="19"/>
  </si>
  <si>
    <t>AR2010936</t>
  </si>
  <si>
    <t>AR2010937</t>
  </si>
  <si>
    <t>回収条件１-回収サイト３-分割割当値</t>
    <rPh sb="13" eb="15">
      <t>ブンカツ</t>
    </rPh>
    <rPh sb="15" eb="17">
      <t>ワリアテ</t>
    </rPh>
    <rPh sb="17" eb="18">
      <t>アタイ</t>
    </rPh>
    <phoneticPr fontId="19"/>
  </si>
  <si>
    <t>AR2010938</t>
  </si>
  <si>
    <t>回収条件２-基準額</t>
    <rPh sb="6" eb="8">
      <t>キジュン</t>
    </rPh>
    <rPh sb="8" eb="9">
      <t>ガク</t>
    </rPh>
    <phoneticPr fontId="19"/>
  </si>
  <si>
    <t>AR2011031</t>
    <phoneticPr fontId="3"/>
  </si>
  <si>
    <t>回収条件２-分割</t>
    <rPh sb="6" eb="8">
      <t>ブンカツ</t>
    </rPh>
    <phoneticPr fontId="19"/>
  </si>
  <si>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</si>
  <si>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</si>
  <si>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</si>
  <si>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</si>
  <si>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</si>
  <si>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</si>
  <si>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</si>
  <si>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9"/>
  </si>
  <si>
    <t>AR2011044</t>
  </si>
  <si>
    <t>回収条件２-回収サイト１-回収予定日（月）</t>
    <rPh sb="19" eb="20">
      <t>ツキ</t>
    </rPh>
    <phoneticPr fontId="19"/>
  </si>
  <si>
    <t>AR2011045</t>
  </si>
  <si>
    <t>回収条件２-回収サイト１-回収予定日（日）</t>
    <rPh sb="19" eb="20">
      <t>ニチ</t>
    </rPh>
    <phoneticPr fontId="19"/>
  </si>
  <si>
    <t>AR2011046</t>
  </si>
  <si>
    <t>AR2011047</t>
  </si>
  <si>
    <t>回収条件２-回収サイト１-分割割当値</t>
    <rPh sb="13" eb="15">
      <t>ブンカツ</t>
    </rPh>
    <rPh sb="15" eb="17">
      <t>ワリアテ</t>
    </rPh>
    <rPh sb="17" eb="18">
      <t>アタイ</t>
    </rPh>
    <phoneticPr fontId="19"/>
  </si>
  <si>
    <t>AR2011048</t>
  </si>
  <si>
    <t>AR2011051</t>
  </si>
  <si>
    <t>回収条件２-回収サイト２-休日回収指定</t>
  </si>
  <si>
    <t>AR2011052</t>
  </si>
  <si>
    <t>AR2011053</t>
  </si>
  <si>
    <t>回収条件２-回収サイト２-回収予定日（設定）</t>
    <rPh sb="19" eb="21">
      <t>セッテイ</t>
    </rPh>
    <phoneticPr fontId="19"/>
  </si>
  <si>
    <t>AR2011054</t>
  </si>
  <si>
    <t>回収条件２-回収サイト２-回収予定日（月）</t>
    <rPh sb="19" eb="20">
      <t>ツキ</t>
    </rPh>
    <phoneticPr fontId="19"/>
  </si>
  <si>
    <t>AR2011055</t>
  </si>
  <si>
    <t>回収条件２-回収サイト２-回収予定日（日）</t>
    <rPh sb="19" eb="20">
      <t>ニチ</t>
    </rPh>
    <phoneticPr fontId="19"/>
  </si>
  <si>
    <t>AR2011056</t>
  </si>
  <si>
    <t>AR2011057</t>
  </si>
  <si>
    <t>回収条件２-回収サイト２-分割割当値</t>
    <rPh sb="13" eb="15">
      <t>ブンカツ</t>
    </rPh>
    <rPh sb="15" eb="17">
      <t>ワリアテ</t>
    </rPh>
    <rPh sb="17" eb="18">
      <t>アタイ</t>
    </rPh>
    <phoneticPr fontId="19"/>
  </si>
  <si>
    <t>AR2011058</t>
  </si>
  <si>
    <t>AR2011061</t>
  </si>
  <si>
    <t>回収条件２-回収サイト３-休日回収指定</t>
  </si>
  <si>
    <t>AR2011062</t>
  </si>
  <si>
    <t>AR2011063</t>
  </si>
  <si>
    <t>回収条件２-回収サイト３-回収予定日（設定）</t>
    <rPh sb="19" eb="21">
      <t>セッテイ</t>
    </rPh>
    <phoneticPr fontId="19"/>
  </si>
  <si>
    <t>AR2011064</t>
  </si>
  <si>
    <t>回収条件２-回収サイト３-回収予定日（月）</t>
    <rPh sb="19" eb="20">
      <t>ツキ</t>
    </rPh>
    <phoneticPr fontId="19"/>
  </si>
  <si>
    <t>AR2011065</t>
  </si>
  <si>
    <t>回収条件２-回収サイト３-回収予定日（日）</t>
    <rPh sb="19" eb="20">
      <t>ニチ</t>
    </rPh>
    <phoneticPr fontId="19"/>
  </si>
  <si>
    <t>AR2011066</t>
  </si>
  <si>
    <t>AR2011067</t>
  </si>
  <si>
    <t>回収条件２-回収サイト３-分割割当値</t>
    <rPh sb="13" eb="15">
      <t>ブンカツ</t>
    </rPh>
    <rPh sb="15" eb="17">
      <t>ワリアテ</t>
    </rPh>
    <rPh sb="17" eb="18">
      <t>アタイ</t>
    </rPh>
    <phoneticPr fontId="19"/>
  </si>
  <si>
    <t>AR2011068</t>
  </si>
  <si>
    <t>回収条件３-基準額</t>
    <rPh sb="6" eb="8">
      <t>キジュン</t>
    </rPh>
    <rPh sb="8" eb="9">
      <t>ガク</t>
    </rPh>
    <phoneticPr fontId="19"/>
  </si>
  <si>
    <t>AR2011161</t>
    <phoneticPr fontId="3"/>
  </si>
  <si>
    <t>回収条件３-分割</t>
    <rPh sb="6" eb="8">
      <t>ブンカツ</t>
    </rPh>
    <phoneticPr fontId="19"/>
  </si>
  <si>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</si>
  <si>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</si>
  <si>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</si>
  <si>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</si>
  <si>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</si>
  <si>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</si>
  <si>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</si>
  <si>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9"/>
  </si>
  <si>
    <t>AR2011174</t>
  </si>
  <si>
    <t>回収条件３-回収サイト１-回収予定日（月）</t>
    <rPh sb="19" eb="20">
      <t>ツキ</t>
    </rPh>
    <phoneticPr fontId="19"/>
  </si>
  <si>
    <t>AR2011175</t>
  </si>
  <si>
    <t>回収条件３-回収サイト１-回収予定日（日）</t>
    <rPh sb="19" eb="20">
      <t>ニチ</t>
    </rPh>
    <phoneticPr fontId="19"/>
  </si>
  <si>
    <t>AR2011176</t>
  </si>
  <si>
    <t>AR2011177</t>
  </si>
  <si>
    <t>回収条件３-回収サイト１-分割割当値</t>
    <rPh sb="13" eb="15">
      <t>ブンカツ</t>
    </rPh>
    <rPh sb="15" eb="17">
      <t>ワリアテ</t>
    </rPh>
    <rPh sb="17" eb="18">
      <t>アタイ</t>
    </rPh>
    <phoneticPr fontId="19"/>
  </si>
  <si>
    <t>AR2011178</t>
  </si>
  <si>
    <t>AR2011181</t>
  </si>
  <si>
    <t>回収条件３-回収サイト２-休日回収指定</t>
  </si>
  <si>
    <t>AR2011182</t>
  </si>
  <si>
    <t>AR2011183</t>
    <phoneticPr fontId="3"/>
  </si>
  <si>
    <t>回収条件３-回収サイト２-回収予定日（設定）</t>
    <rPh sb="19" eb="21">
      <t>セッテイ</t>
    </rPh>
    <phoneticPr fontId="19"/>
  </si>
  <si>
    <t>AR2011184</t>
  </si>
  <si>
    <t>回収条件３-回収サイト２-回収予定日（月）</t>
    <rPh sb="19" eb="20">
      <t>ツキ</t>
    </rPh>
    <phoneticPr fontId="19"/>
  </si>
  <si>
    <t>AR2011185</t>
  </si>
  <si>
    <t>回収条件３-回収サイト２-回収予定日（日）</t>
    <rPh sb="19" eb="20">
      <t>ニチ</t>
    </rPh>
    <phoneticPr fontId="19"/>
  </si>
  <si>
    <t>AR2011186</t>
  </si>
  <si>
    <t>AR2011187</t>
  </si>
  <si>
    <t>回収条件３-回収サイト２-分割割当値</t>
    <rPh sb="13" eb="15">
      <t>ブンカツ</t>
    </rPh>
    <rPh sb="15" eb="17">
      <t>ワリアテ</t>
    </rPh>
    <rPh sb="17" eb="18">
      <t>アタイ</t>
    </rPh>
    <phoneticPr fontId="19"/>
  </si>
  <si>
    <t>AR2011188</t>
  </si>
  <si>
    <t>AR2011191</t>
  </si>
  <si>
    <t>回収条件３-回収サイト３-休日回収指定</t>
  </si>
  <si>
    <t>AR2011192</t>
  </si>
  <si>
    <t>AR2011193</t>
  </si>
  <si>
    <t>回収条件３-回収サイト３-回収予定日（設定）</t>
    <rPh sb="19" eb="21">
      <t>セッテイ</t>
    </rPh>
    <phoneticPr fontId="19"/>
  </si>
  <si>
    <t>AR2011194</t>
  </si>
  <si>
    <t>回収条件３-回収サイト３-回収予定日（月）</t>
    <rPh sb="19" eb="20">
      <t>ツキ</t>
    </rPh>
    <phoneticPr fontId="19"/>
  </si>
  <si>
    <t>AR2011195</t>
  </si>
  <si>
    <t>回収条件３-回収サイト３-回収予定日（日）</t>
    <rPh sb="19" eb="20">
      <t>ニチ</t>
    </rPh>
    <phoneticPr fontId="19"/>
  </si>
  <si>
    <t>AR2011196</t>
  </si>
  <si>
    <t>AR2011197</t>
  </si>
  <si>
    <t>回収条件３-回収サイト３-分割割当値</t>
    <rPh sb="13" eb="15">
      <t>ブンカツ</t>
    </rPh>
    <rPh sb="15" eb="17">
      <t>ワリアテ</t>
    </rPh>
    <rPh sb="17" eb="18">
      <t>アタイ</t>
    </rPh>
    <phoneticPr fontId="19"/>
  </si>
  <si>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</si>
  <si>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</si>
  <si>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</si>
  <si>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</si>
  <si>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9"/>
  </si>
  <si>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</si>
  <si>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</si>
  <si>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</si>
  <si>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</si>
  <si>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</si>
  <si>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</si>
  <si>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</si>
  <si>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</si>
  <si>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</si>
  <si>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</si>
  <si>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</si>
  <si>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</si>
  <si>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</si>
  <si>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</si>
  <si>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</si>
  <si>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</si>
  <si>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</si>
  <si>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</si>
  <si>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</si>
  <si>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</si>
  <si>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</si>
  <si>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</si>
  <si>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</si>
  <si>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</si>
  <si>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</si>
  <si>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</si>
  <si>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</si>
  <si>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</si>
  <si>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</si>
  <si>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</si>
  <si>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</si>
  <si>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</si>
  <si>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</si>
  <si>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</si>
  <si>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</si>
  <si>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</si>
  <si>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</si>
  <si>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</si>
  <si>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</si>
  <si>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</si>
  <si>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</si>
  <si>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</si>
  <si>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</si>
  <si>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</si>
  <si>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</si>
  <si>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</si>
  <si>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</si>
  <si>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</si>
  <si>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</si>
  <si>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</si>
  <si>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</si>
  <si>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</si>
  <si>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</si>
  <si>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</si>
  <si>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</si>
  <si>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</si>
  <si>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</si>
  <si>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</si>
  <si>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</si>
  <si>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</si>
  <si>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</si>
  <si>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</si>
  <si>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</si>
  <si>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</si>
  <si>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</si>
  <si>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</si>
  <si>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</si>
  <si>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</si>
  <si>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</si>
  <si>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</si>
  <si>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</si>
  <si>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</si>
  <si>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</si>
  <si>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</si>
  <si>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</si>
  <si>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</si>
  <si>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</si>
  <si>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</si>
  <si>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</si>
  <si>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</si>
  <si>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</si>
  <si>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</si>
  <si>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</si>
  <si>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</si>
  <si>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</si>
  <si>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</si>
  <si>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</si>
  <si>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</si>
  <si>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</si>
  <si>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</si>
  <si>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</si>
  <si>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</si>
  <si>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</si>
  <si>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</si>
  <si>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</si>
  <si>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</si>
  <si>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</si>
  <si>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</si>
  <si>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</si>
  <si>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</si>
  <si>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</si>
  <si>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</si>
  <si>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</si>
  <si>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</si>
  <si>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</si>
  <si>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</si>
  <si>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</si>
  <si>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</si>
  <si>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</si>
  <si>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</si>
  <si>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</si>
  <si>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</si>
  <si>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</si>
  <si>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</si>
  <si>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</si>
  <si>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</si>
  <si>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</si>
  <si>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</si>
  <si>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</si>
  <si>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</si>
  <si>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</si>
  <si>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</si>
  <si>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</si>
  <si>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</si>
  <si>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</si>
  <si>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</si>
  <si>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</si>
  <si>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</si>
  <si>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9"/>
  </si>
  <si>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</si>
  <si>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</si>
  <si>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</si>
  <si>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</si>
  <si>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</si>
  <si>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</si>
  <si>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9"/>
  </si>
  <si>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</si>
  <si>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9"/>
  </si>
  <si>
    <t>AR2015426</t>
  </si>
  <si>
    <t>非連結科目コード</t>
    <rPh sb="3" eb="5">
      <t>カモク</t>
    </rPh>
    <phoneticPr fontId="19"/>
  </si>
  <si>
    <t>３～１0</t>
  </si>
  <si>
    <t>非連結補助科目コード</t>
    <rPh sb="3" eb="5">
      <t>ホジョ</t>
    </rPh>
    <rPh sb="5" eb="7">
      <t>カモク</t>
    </rPh>
    <phoneticPr fontId="19"/>
  </si>
  <si>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</si>
  <si>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</si>
  <si>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</si>
  <si>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</si>
  <si>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</si>
  <si>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9"/>
  </si>
  <si>
    <t>SD2010801</t>
  </si>
  <si>
    <t>統一伝票店コード</t>
    <rPh sb="0" eb="2">
      <t>トウイツ</t>
    </rPh>
    <rPh sb="2" eb="4">
      <t>デンピョウ</t>
    </rPh>
    <rPh sb="4" eb="5">
      <t>ミセ</t>
    </rPh>
    <phoneticPr fontId="19"/>
  </si>
  <si>
    <t>SD2010802</t>
  </si>
  <si>
    <t>統一伝票価格表コード</t>
    <rPh sb="0" eb="2">
      <t>トウイツ</t>
    </rPh>
    <rPh sb="2" eb="4">
      <t>デンピョウ</t>
    </rPh>
    <rPh sb="4" eb="6">
      <t>カカク</t>
    </rPh>
    <rPh sb="6" eb="7">
      <t>ヒョウ</t>
    </rPh>
    <phoneticPr fontId="19"/>
  </si>
  <si>
    <t>半角英数字</t>
    <rPh sb="0" eb="2">
      <t>ハンカク</t>
    </rPh>
    <rPh sb="2" eb="4">
      <t>エイスウ</t>
    </rPh>
    <rPh sb="4" eb="5">
      <t>ジ</t>
    </rPh>
    <phoneticPr fontId="1"/>
  </si>
  <si>
    <t>値入れ元単価</t>
    <rPh sb="0" eb="2">
      <t>ネイレ</t>
    </rPh>
    <rPh sb="3" eb="4">
      <t>モト</t>
    </rPh>
    <rPh sb="4" eb="6">
      <t>タンカ</t>
    </rPh>
    <phoneticPr fontId="19"/>
  </si>
  <si>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</si>
  <si>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9"/>
  </si>
  <si>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</si>
  <si>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9"/>
  </si>
  <si>
    <t>SD2010806</t>
  </si>
  <si>
    <t>税抜税込</t>
    <rPh sb="0" eb="1">
      <t>ゼイ</t>
    </rPh>
    <rPh sb="1" eb="2">
      <t>ヌ</t>
    </rPh>
    <rPh sb="2" eb="4">
      <t>ゼイコミ</t>
    </rPh>
    <phoneticPr fontId="19"/>
  </si>
  <si>
    <t>SD2010807</t>
  </si>
  <si>
    <t>売価金額端数処理方法</t>
    <rPh sb="2" eb="4">
      <t>キンガク</t>
    </rPh>
    <phoneticPr fontId="19"/>
  </si>
  <si>
    <t>SD2010808</t>
  </si>
  <si>
    <t>0：切り上げ　1：四捨五入　2：切り捨て
新規データとして空白データを受け入れた場合は、「2：切り捨て」が設定されます。</t>
  </si>
  <si>
    <t>SD2010809</t>
  </si>
  <si>
    <t>10</t>
    <phoneticPr fontId="3"/>
  </si>
  <si>
    <t>１／10／100／1,000／10,000／100,000／1,000,000／10,000,000／100,000,000
新規データとして空白データを受け入れた場合は、1が設定されます。</t>
  </si>
  <si>
    <t>【配信】</t>
    <rPh sb="1" eb="3">
      <t>ハイシン</t>
    </rPh>
    <phoneticPr fontId="0"/>
  </si>
  <si>
    <t>　『奉行Edge 請求管理電子化クラウド』をご利用の場合に受け入れできます。</t>
    <phoneticPr fontId="0"/>
  </si>
  <si>
    <t>SD2010905</t>
  </si>
  <si>
    <t>0：郵送　1：メール配信
新規データとして空白データを受け入れた場合は、「１：メール配信」が設定されます。</t>
    <rPh sb="2" eb="4">
      <t>ユウソウ</t>
    </rPh>
    <rPh sb="10" eb="12">
      <t>ハイシン</t>
    </rPh>
    <rPh sb="42" eb="44">
      <t>ハイシン</t>
    </rPh>
    <phoneticPr fontId="0"/>
  </si>
  <si>
    <t>SD2010906</t>
  </si>
  <si>
    <t>１～２0</t>
  </si>
  <si>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</si>
  <si>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</si>
  <si>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</si>
  <si>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</si>
  <si>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</si>
  <si>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</si>
  <si>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
・配信先コードと得意先コードが同じ</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</si>
  <si>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</si>
  <si>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</si>
  <si>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9"/>
  </si>
  <si>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9"/>
  </si>
  <si>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</si>
  <si>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9"/>
  </si>
  <si>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</si>
  <si>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得意先区分データ</t>
    <phoneticPr fontId="3"/>
  </si>
  <si>
    <t>得意／請求先区分コード</t>
    <rPh sb="0" eb="2">
      <t>トクイ</t>
    </rPh>
    <rPh sb="3" eb="5">
      <t>セイキュウ</t>
    </rPh>
    <rPh sb="5" eb="6">
      <t>サキ</t>
    </rPh>
    <rPh sb="6" eb="8">
      <t>クブン</t>
    </rPh>
    <phoneticPr fontId="19"/>
  </si>
  <si>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</si>
  <si>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</si>
  <si>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9"/>
  </si>
  <si>
    <t>AR2020002</t>
  </si>
  <si>
    <t>請求締日コード</t>
    <rPh sb="0" eb="2">
      <t>セイキュウ</t>
    </rPh>
    <rPh sb="2" eb="4">
      <t>シメビ</t>
    </rPh>
    <phoneticPr fontId="1"/>
  </si>
  <si>
    <t>AR2030001</t>
  </si>
  <si>
    <t>請求締日名</t>
    <rPh sb="0" eb="2">
      <t>セイキュウ</t>
    </rPh>
    <rPh sb="2" eb="4">
      <t>シメビ</t>
    </rPh>
    <rPh sb="4" eb="5">
      <t>メイ</t>
    </rPh>
    <phoneticPr fontId="19"/>
  </si>
  <si>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</si>
  <si>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</si>
  <si>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</si>
  <si>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</si>
  <si>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</si>
  <si>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</si>
  <si>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</si>
  <si>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</si>
  <si>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</si>
  <si>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</si>
  <si>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</si>
  <si>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</si>
  <si>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</si>
  <si>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</si>
  <si>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</si>
  <si>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</si>
  <si>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</si>
  <si>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</si>
  <si>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</si>
  <si>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</si>
  <si>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</si>
  <si>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</si>
  <si>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</si>
  <si>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</si>
  <si>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</si>
  <si>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</si>
  <si>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9"/>
  </si>
  <si>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</si>
  <si>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</si>
  <si>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</si>
  <si>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</si>
  <si>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</si>
  <si>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</si>
  <si>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</si>
  <si>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</si>
  <si>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</si>
  <si>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</si>
  <si>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</si>
  <si>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</si>
  <si>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</si>
  <si>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</si>
  <si>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</si>
  <si>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</si>
  <si>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</si>
  <si>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</si>
  <si>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</si>
  <si>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</si>
  <si>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</si>
  <si>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</si>
  <si>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</si>
  <si>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</si>
  <si>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</si>
  <si>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9"/>
  </si>
  <si>
    <t>SD2030025</t>
  </si>
  <si>
    <t>0：当日　１～99：日後
新規データとして空白データを受け入れた場合は、「0：当日」が設定されます。</t>
    <rPh sb="13" eb="15">
      <t>シンキ</t>
    </rPh>
    <rPh sb="21" eb="23">
      <t>クウハク</t>
    </rPh>
    <rPh sb="39" eb="41">
      <t>トウジツ</t>
    </rPh>
    <phoneticPr fontId="19"/>
  </si>
  <si>
    <t>得意先コード</t>
    <rPh sb="0" eb="3">
      <t>トクイサキ</t>
    </rPh>
    <phoneticPr fontId="19"/>
  </si>
  <si>
    <t>SD2030026</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</si>
  <si>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35"/>
  </si>
  <si>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</si>
  <si>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</si>
  <si>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</si>
  <si>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</si>
  <si>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</si>
  <si>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</si>
  <si>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・『債務奉行クラウド』の『Sシステム』をご利用
・債務明細（[仕入管理規程]メニュー[債務管理]ページで設定）の設定が
　作成単位が「見出しごとに集約して作成する」または「明細ごとに作成する」、もしくは集約単位が「商品ごとにまとめる」
　場合</t>
  </si>
  <si>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</si>
  <si>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1"/>
  </si>
  <si>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</si>
  <si>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13"/>
  </si>
  <si>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</si>
  <si>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</si>
  <si>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空白データを受け入れた場合は、使用する商品コード（[販売管理規程]メニューの[販売管理]ページで設定）が設定されます。</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</si>
  <si>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1"/>
  </si>
  <si>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</si>
  <si>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</si>
  <si>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</si>
  <si>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1"/>
  </si>
  <si>
    <t>区切</t>
    <rPh sb="0" eb="2">
      <t>クギ</t>
    </rPh>
    <phoneticPr fontId="19"/>
  </si>
  <si>
    <t>AR3010000</t>
  </si>
  <si>
    <t>半角</t>
    <rPh sb="0" eb="2">
      <t>ハンカク</t>
    </rPh>
    <phoneticPr fontId="19"/>
  </si>
  <si>
    <t>必須</t>
    <rPh sb="0" eb="2">
      <t>ヒッス</t>
    </rPh>
    <phoneticPr fontId="19"/>
  </si>
  <si>
    <t>【ヘッダー情報】</t>
    <rPh sb="5" eb="7">
      <t>ジョウホウ</t>
    </rPh>
    <phoneticPr fontId="19"/>
  </si>
  <si>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</si>
  <si>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</si>
  <si>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3"/>
  </si>
  <si>
    <t>債権日付</t>
    <rPh sb="0" eb="2">
      <t>サイケン</t>
    </rPh>
    <rPh sb="2" eb="4">
      <t>ヒヅケ</t>
    </rPh>
    <phoneticPr fontId="19"/>
  </si>
  <si>
    <t>AR3010001</t>
  </si>
  <si>
    <t>請求日付</t>
    <rPh sb="0" eb="2">
      <t>セイキュウ</t>
    </rPh>
    <rPh sb="2" eb="4">
      <t>ヒヅケ</t>
    </rPh>
    <phoneticPr fontId="19"/>
  </si>
  <si>
    <t>AR3010002</t>
  </si>
  <si>
    <t>形式は、表紙の「日付の形式」参照
空白データを受け入れた場合は、債権日付と同じ日付が設定されます。</t>
    <rPh sb="32" eb="34">
      <t>サイケン</t>
    </rPh>
    <phoneticPr fontId="1"/>
  </si>
  <si>
    <t>伝票No.</t>
    <rPh sb="0" eb="2">
      <t>デンピョウ</t>
    </rPh>
    <phoneticPr fontId="19"/>
  </si>
  <si>
    <t>AR3010003</t>
  </si>
  <si>
    <t>請求先コード</t>
    <rPh sb="0" eb="2">
      <t>セイキュウ</t>
    </rPh>
    <rPh sb="2" eb="3">
      <t>サキ</t>
    </rPh>
    <phoneticPr fontId="19"/>
  </si>
  <si>
    <t>AR3010004</t>
  </si>
  <si>
    <t>桁数は、設定（メインメニュー右上にある[設定]アイコンから[運用設定]メニューの[取引先管理]ページ）によって異なります。</t>
    <rPh sb="41" eb="43">
      <t>トリヒキ</t>
    </rPh>
    <rPh sb="43" eb="44">
      <t>サキ</t>
    </rPh>
    <phoneticPr fontId="19"/>
  </si>
  <si>
    <t>請求先名</t>
    <rPh sb="0" eb="2">
      <t>セイキュウ</t>
    </rPh>
    <rPh sb="2" eb="3">
      <t>サキ</t>
    </rPh>
    <rPh sb="3" eb="4">
      <t>メイ</t>
    </rPh>
    <phoneticPr fontId="19"/>
  </si>
  <si>
    <t>AR3010005</t>
  </si>
  <si>
    <t>請求先事業所名</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</si>
  <si>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</si>
  <si>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</si>
  <si>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</si>
  <si>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</si>
  <si>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</si>
  <si>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</si>
  <si>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</si>
  <si>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</si>
  <si>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9"/>
  </si>
  <si>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9"/>
  </si>
  <si>
    <t>請求部門コード</t>
    <rPh sb="0" eb="2">
      <t>セイキュウ</t>
    </rPh>
    <phoneticPr fontId="19"/>
  </si>
  <si>
    <t>AR3010013</t>
  </si>
  <si>
    <t>この項目は、『債権奉行クラウド』をご利用の場合に受け入れできます。</t>
  </si>
  <si>
    <t>担当者コード</t>
  </si>
  <si>
    <t>AR3010014</t>
  </si>
  <si>
    <t>請求プロジェクトコード</t>
    <rPh sb="0" eb="2">
      <t>セイキュウ</t>
    </rPh>
    <phoneticPr fontId="19"/>
  </si>
  <si>
    <t>AR3010015</t>
  </si>
  <si>
    <t>AR3010016</t>
  </si>
  <si>
    <t>債権部門コード</t>
    <rPh sb="0" eb="2">
      <t>サイケン</t>
    </rPh>
    <rPh sb="2" eb="4">
      <t>ブモン</t>
    </rPh>
    <phoneticPr fontId="19"/>
  </si>
  <si>
    <t>AR3010020</t>
  </si>
  <si>
    <t>債権プロジェクトコード</t>
    <rPh sb="0" eb="2">
      <t>サイケン</t>
    </rPh>
    <phoneticPr fontId="19"/>
  </si>
  <si>
    <t>AR3010021</t>
  </si>
  <si>
    <t>債権工程／工種コード</t>
    <rPh sb="0" eb="2">
      <t>サイケン</t>
    </rPh>
    <phoneticPr fontId="19"/>
  </si>
  <si>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</si>
  <si>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</si>
  <si>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</si>
  <si>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</si>
  <si>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</si>
  <si>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</si>
  <si>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</si>
  <si>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【回収予定】</t>
    <rPh sb="1" eb="3">
      <t>カイシュウ</t>
    </rPh>
    <rPh sb="3" eb="5">
      <t>ヨテイ</t>
    </rPh>
    <phoneticPr fontId="19"/>
  </si>
  <si>
    <t>　この項目は、「回収予定確定単位」が「0：債権伝票」の場合に受け入れできます。</t>
    <phoneticPr fontId="3"/>
  </si>
  <si>
    <t>回収予定１</t>
    <rPh sb="0" eb="2">
      <t>カイシュウ</t>
    </rPh>
    <rPh sb="2" eb="4">
      <t>ヨテイ</t>
    </rPh>
    <phoneticPr fontId="14"/>
  </si>
  <si>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</si>
  <si>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</si>
  <si>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</si>
  <si>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</si>
  <si>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</si>
  <si>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</si>
  <si>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r>
      <t>形式は、表紙の「日付の形式」参照
【必須になる条件】
　「</t>
    </r>
    <r>
      <rPr>
        <sz val="9"/>
        <color theme="1"/>
        <rFont val="メイリオ"/>
        <family val="3"/>
        <charset val="128"/>
      </rPr>
      <t>回収予定１」を受け入れる場合</t>
    </r>
    <phoneticPr fontId="3"/>
  </si>
  <si>
    <t>回収予定額１</t>
    <phoneticPr fontId="3"/>
  </si>
  <si>
    <t>AR3010603</t>
  </si>
  <si>
    <r>
      <t>マイナスも可
形式は、表紙の「金額・数量の形式」参照
【必須になる条件】
　「</t>
    </r>
    <r>
      <rPr>
        <sz val="9"/>
        <color theme="1"/>
        <rFont val="メイリオ"/>
        <family val="3"/>
        <charset val="128"/>
      </rPr>
      <t>回収予定１」を受け入れる場合</t>
    </r>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</si>
  <si>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</si>
  <si>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</si>
  <si>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</si>
  <si>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</si>
  <si>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</si>
  <si>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</si>
  <si>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9"/>
  </si>
  <si>
    <t>設定内容は、「回収予定１」と同様です。</t>
  </si>
  <si>
    <t>回収方法２コード</t>
  </si>
  <si>
    <t>AR3010611</t>
  </si>
  <si>
    <t>設定内容は、「回収予定１」と同様です。</t>
    <phoneticPr fontId="3"/>
  </si>
  <si>
    <t>回収予定日２</t>
  </si>
  <si>
    <t>AR3010612</t>
  </si>
  <si>
    <t>回収予定額２</t>
  </si>
  <si>
    <t>AR3010613</t>
  </si>
  <si>
    <t>AR3010614</t>
  </si>
  <si>
    <t>AR3010615</t>
  </si>
  <si>
    <t>回収予定３</t>
    <rPh sb="0" eb="2">
      <t>カイシュウ</t>
    </rPh>
    <rPh sb="2" eb="4">
      <t>ヨテイ</t>
    </rPh>
    <phoneticPr fontId="19"/>
  </si>
  <si>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</si>
  <si>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</si>
  <si>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</si>
  <si>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</si>
  <si>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</si>
  <si>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</si>
  <si>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</si>
  <si>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</si>
  <si>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9"/>
  </si>
  <si>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</si>
  <si>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</si>
  <si>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</si>
  <si>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</si>
  <si>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</si>
  <si>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</si>
  <si>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</si>
  <si>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</si>
  <si>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9"/>
  </si>
  <si>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</si>
  <si>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</si>
  <si>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</si>
  <si>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</si>
  <si>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</si>
  <si>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</si>
  <si>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</si>
  <si>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</si>
  <si>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9"/>
  </si>
  <si>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</si>
  <si>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</si>
  <si>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</si>
  <si>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</si>
  <si>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</si>
  <si>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</si>
  <si>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</si>
  <si>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</si>
  <si>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9"/>
  </si>
  <si>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</si>
  <si>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</si>
  <si>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</si>
  <si>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</si>
  <si>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</si>
  <si>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</si>
  <si>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</si>
  <si>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</si>
  <si>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9"/>
  </si>
  <si>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</si>
  <si>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</si>
  <si>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</si>
  <si>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</si>
  <si>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</si>
  <si>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</si>
  <si>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</si>
  <si>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</si>
  <si>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9"/>
  </si>
  <si>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</si>
  <si>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</si>
  <si>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</si>
  <si>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</si>
  <si>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</si>
  <si>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</si>
  <si>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</si>
  <si>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</si>
  <si>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9"/>
  </si>
  <si>
    <t>回収方法10コード</t>
  </si>
  <si>
    <t>AR3010691</t>
  </si>
  <si>
    <t>回収予定日10</t>
  </si>
  <si>
    <t>AR3010692</t>
  </si>
  <si>
    <t>回収予定額10</t>
  </si>
  <si>
    <t>AR3010693</t>
  </si>
  <si>
    <t>AR3010694</t>
  </si>
  <si>
    <t>AR3010695</t>
  </si>
  <si>
    <t>回収予定11</t>
    <rPh sb="0" eb="2">
      <t>カイシュウ</t>
    </rPh>
    <rPh sb="2" eb="4">
      <t>ヨテイ</t>
    </rPh>
    <phoneticPr fontId="19"/>
  </si>
  <si>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</si>
  <si>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</si>
  <si>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</si>
  <si>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</si>
  <si>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</si>
  <si>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</si>
  <si>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</si>
  <si>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</si>
  <si>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</si>
  <si>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</si>
  <si>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9"/>
  </si>
  <si>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</si>
  <si>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</si>
  <si>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</si>
  <si>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</si>
  <si>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</si>
  <si>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</si>
  <si>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</si>
  <si>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</si>
  <si>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</si>
  <si>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</si>
  <si>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9"/>
  </si>
  <si>
    <t>証憑No.１</t>
    <rPh sb="0" eb="2">
      <t>ショウヒョウ</t>
    </rPh>
    <phoneticPr fontId="19"/>
  </si>
  <si>
    <t>AR3011001</t>
  </si>
  <si>
    <t>証憑ファイルパス１</t>
    <rPh sb="0" eb="2">
      <t>ショウヒョウ</t>
    </rPh>
    <phoneticPr fontId="19"/>
  </si>
  <si>
    <t>AR3011002</t>
  </si>
  <si>
    <t>証憑No.２</t>
    <rPh sb="0" eb="2">
      <t>ショウヒョウ</t>
    </rPh>
    <phoneticPr fontId="19"/>
  </si>
  <si>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</si>
  <si>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</si>
  <si>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9"/>
  </si>
  <si>
    <t>AR3011012</t>
  </si>
  <si>
    <t>証憑No.３</t>
    <rPh sb="0" eb="2">
      <t>ショウヒョウ</t>
    </rPh>
    <phoneticPr fontId="19"/>
  </si>
  <si>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</si>
  <si>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</si>
  <si>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9"/>
  </si>
  <si>
    <t>AR3011022</t>
  </si>
  <si>
    <t>証憑No.４</t>
    <rPh sb="0" eb="2">
      <t>ショウヒョウ</t>
    </rPh>
    <phoneticPr fontId="19"/>
  </si>
  <si>
    <t>AR3011031</t>
    <phoneticPr fontId="3"/>
  </si>
  <si>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</si>
  <si>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9"/>
  </si>
  <si>
    <t>AR3011032</t>
    <phoneticPr fontId="3"/>
  </si>
  <si>
    <t>証憑No.５</t>
    <rPh sb="0" eb="2">
      <t>ショウヒョウ</t>
    </rPh>
    <phoneticPr fontId="19"/>
  </si>
  <si>
    <t>AR3011041</t>
    <phoneticPr fontId="3"/>
  </si>
  <si>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</si>
  <si>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9"/>
  </si>
  <si>
    <t>AR3011042</t>
    <phoneticPr fontId="3"/>
  </si>
  <si>
    <t>【明細共通情報】</t>
    <rPh sb="3" eb="5">
      <t>キョウツウ</t>
    </rPh>
    <phoneticPr fontId="19"/>
  </si>
  <si>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</si>
  <si>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9"/>
  </si>
  <si>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</si>
  <si>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</si>
  <si>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9"/>
  </si>
  <si>
    <t>AR3010203</t>
  </si>
  <si>
    <t>AR3010204</t>
  </si>
  <si>
    <t>【債権情報】</t>
    <phoneticPr fontId="3"/>
  </si>
  <si>
    <t>　「明細種別」が「6：付箋」以外の場合に受け入れできます。</t>
    <phoneticPr fontId="3"/>
  </si>
  <si>
    <t>AR3010301</t>
  </si>
  <si>
    <t>債権プロジェクトコード</t>
  </si>
  <si>
    <t>AR3010302</t>
  </si>
  <si>
    <t>AR3010303</t>
  </si>
  <si>
    <t>債権科目コード</t>
  </si>
  <si>
    <t>AR3010304</t>
  </si>
  <si>
    <t>債権補助科目コード</t>
  </si>
  <si>
    <t>AR3010305</t>
  </si>
  <si>
    <t>債権額</t>
    <rPh sb="0" eb="2">
      <t>サイケン</t>
    </rPh>
    <phoneticPr fontId="19"/>
  </si>
  <si>
    <t>AR3010306</t>
  </si>
  <si>
    <t>マイナスも可
形式は、表紙の「金額・数量の形式」参照
空白データを受け入れた場合は、「売上額」、「売上消費税」をもとに設定されます。</t>
    <rPh sb="43" eb="45">
      <t>ウリアゲ</t>
    </rPh>
    <rPh sb="49" eb="51">
      <t>ウリアゲ</t>
    </rPh>
    <phoneticPr fontId="1"/>
  </si>
  <si>
    <t>AR3010308</t>
  </si>
  <si>
    <t>【売上情報】</t>
    <rPh sb="1" eb="3">
      <t>ウリアゲ</t>
    </rPh>
    <phoneticPr fontId="19"/>
  </si>
  <si>
    <t>　「明細種別」が「6：付箋」以外の場合に受け入れできます。</t>
    <phoneticPr fontId="19"/>
  </si>
  <si>
    <t>売上部門コード</t>
    <rPh sb="0" eb="2">
      <t>ウリアゲ</t>
    </rPh>
    <phoneticPr fontId="19"/>
  </si>
  <si>
    <t>AR3010401</t>
  </si>
  <si>
    <t>売上プロジェクトコード</t>
    <rPh sb="0" eb="2">
      <t>ウリアゲ</t>
    </rPh>
    <phoneticPr fontId="19"/>
  </si>
  <si>
    <t>AR3010402</t>
  </si>
  <si>
    <t>売上工程／工種コード</t>
    <rPh sb="0" eb="2">
      <t>ウリアゲ</t>
    </rPh>
    <phoneticPr fontId="19"/>
  </si>
  <si>
    <t>AR3010403</t>
  </si>
  <si>
    <t>AR3010404</t>
  </si>
  <si>
    <t>売上補助科目コード</t>
    <rPh sb="0" eb="2">
      <t>ウリアゲ</t>
    </rPh>
    <phoneticPr fontId="19"/>
  </si>
  <si>
    <t>AR3010405</t>
  </si>
  <si>
    <t>売上消費税率種別</t>
    <rPh sb="0" eb="2">
      <t>ウリアゲ</t>
    </rPh>
    <rPh sb="6" eb="8">
      <t>シュベツ</t>
    </rPh>
    <phoneticPr fontId="19"/>
  </si>
  <si>
    <t>AR3010406</t>
  </si>
  <si>
    <t>売上消費税率</t>
    <rPh sb="0" eb="2">
      <t>ウリアゲ</t>
    </rPh>
    <phoneticPr fontId="19"/>
  </si>
  <si>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</si>
  <si>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9"/>
  </si>
  <si>
    <t>売上申告書計算区分コード</t>
    <rPh sb="0" eb="2">
      <t>ウリアゲ</t>
    </rPh>
    <rPh sb="2" eb="4">
      <t>シンコク</t>
    </rPh>
    <rPh sb="4" eb="5">
      <t>ショ</t>
    </rPh>
    <rPh sb="5" eb="9">
      <t>ケイサンクブン</t>
    </rPh>
    <phoneticPr fontId="19"/>
  </si>
  <si>
    <t>AR3010408</t>
  </si>
  <si>
    <t>売上消費税自動計算</t>
    <rPh sb="0" eb="2">
      <t>ウリアゲ</t>
    </rPh>
    <rPh sb="2" eb="5">
      <t>ショウヒゼイ</t>
    </rPh>
    <rPh sb="5" eb="7">
      <t>ジドウ</t>
    </rPh>
    <rPh sb="7" eb="9">
      <t>ケイサン</t>
    </rPh>
    <phoneticPr fontId="19"/>
  </si>
  <si>
    <t>AR3010409</t>
  </si>
  <si>
    <t>売上消費税端数処理</t>
    <rPh sb="0" eb="2">
      <t>ウリアゲ</t>
    </rPh>
    <rPh sb="2" eb="5">
      <t>ショウヒゼイ</t>
    </rPh>
    <rPh sb="5" eb="7">
      <t>ハスウ</t>
    </rPh>
    <rPh sb="7" eb="9">
      <t>ショリ</t>
    </rPh>
    <phoneticPr fontId="19"/>
  </si>
  <si>
    <t>AR3010410</t>
  </si>
  <si>
    <t>売上事業区分コード</t>
    <rPh sb="0" eb="2">
      <t>ウリアゲ</t>
    </rPh>
    <rPh sb="2" eb="4">
      <t>ジギョウ</t>
    </rPh>
    <rPh sb="4" eb="6">
      <t>クブン</t>
    </rPh>
    <phoneticPr fontId="19"/>
  </si>
  <si>
    <t>AR3010416</t>
  </si>
  <si>
    <t>売上額</t>
    <rPh sb="0" eb="2">
      <t>ウリアゲ</t>
    </rPh>
    <rPh sb="2" eb="3">
      <t>ガク</t>
    </rPh>
    <phoneticPr fontId="19"/>
  </si>
  <si>
    <t>AR3010411</t>
  </si>
  <si>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1"/>
  </si>
  <si>
    <t>売上消費税</t>
    <rPh sb="0" eb="2">
      <t>ウリアゲ</t>
    </rPh>
    <phoneticPr fontId="19"/>
  </si>
  <si>
    <t>AR3010412</t>
  </si>
  <si>
    <t>マイナスも可
形式は、表紙の「数量・金額の形式」参照
課税の対象外または、「売上消費税自動計算」が「0：計算しない」の場合は受け入れできません。
空白データを受け入れた場合は、「売上額」、「売上消費税率」をもとに設定されます。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rPh sb="97" eb="99">
      <t>ショウヒ</t>
    </rPh>
    <phoneticPr fontId="1"/>
  </si>
  <si>
    <t>売上摘要</t>
    <rPh sb="0" eb="2">
      <t>ウリアゲ</t>
    </rPh>
    <rPh sb="2" eb="4">
      <t>テキヨウ</t>
    </rPh>
    <phoneticPr fontId="19"/>
  </si>
  <si>
    <t>AR3010415</t>
  </si>
  <si>
    <t>【控除情報】</t>
    <rPh sb="1" eb="3">
      <t>コウジョ</t>
    </rPh>
    <rPh sb="3" eb="5">
      <t>ジョウホウ</t>
    </rPh>
    <phoneticPr fontId="19"/>
  </si>
  <si>
    <t>　「控除種別」が「11：付箋」の場合は受け入れできません。</t>
    <phoneticPr fontId="3"/>
  </si>
  <si>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</si>
  <si>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</si>
  <si>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9"/>
  </si>
  <si>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</si>
  <si>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</si>
  <si>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9"/>
  </si>
  <si>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</si>
  <si>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</si>
  <si>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9"/>
  </si>
  <si>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</si>
  <si>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</si>
  <si>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9"/>
  </si>
  <si>
    <t>AR3010522</t>
  </si>
  <si>
    <t>振替元入金部門コード</t>
    <rPh sb="3" eb="5">
      <t>ニュウキン</t>
    </rPh>
    <rPh sb="5" eb="7">
      <t>ブモン</t>
    </rPh>
    <phoneticPr fontId="19"/>
  </si>
  <si>
    <t>AR3010523</t>
  </si>
  <si>
    <t>AR3010524</t>
  </si>
  <si>
    <t>振替元明細行番号</t>
    <rPh sb="3" eb="5">
      <t>メイサイ</t>
    </rPh>
    <rPh sb="5" eb="8">
      <t>ギョウバンゴウ</t>
    </rPh>
    <phoneticPr fontId="19"/>
  </si>
  <si>
    <t>AR3010525</t>
  </si>
  <si>
    <t>控除部門コード</t>
  </si>
  <si>
    <t>AR3010503</t>
  </si>
  <si>
    <t>控除プロジェクトコード</t>
  </si>
  <si>
    <t>AR3010504</t>
  </si>
  <si>
    <t>AR3010505</t>
  </si>
  <si>
    <t>AR3010506</t>
  </si>
  <si>
    <t>控除補助科目コード</t>
    <phoneticPr fontId="3"/>
  </si>
  <si>
    <t>AR3010507</t>
  </si>
  <si>
    <t>控除消費税率種別</t>
  </si>
  <si>
    <t>AR3010508</t>
  </si>
  <si>
    <t>控除消費税率</t>
    <rPh sb="0" eb="2">
      <t>コウジョ</t>
    </rPh>
    <phoneticPr fontId="19"/>
  </si>
  <si>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</si>
  <si>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9"/>
  </si>
  <si>
    <t>控除申告書計算区分コード</t>
  </si>
  <si>
    <t>AR3010510</t>
  </si>
  <si>
    <t>控除消費税自動計算</t>
    <rPh sb="0" eb="2">
      <t>コウジョ</t>
    </rPh>
    <phoneticPr fontId="19"/>
  </si>
  <si>
    <t>AR3010511</t>
  </si>
  <si>
    <t>控除消費税端数処理</t>
  </si>
  <si>
    <t>AR3010512</t>
  </si>
  <si>
    <t>控除事業区分コード</t>
    <rPh sb="0" eb="2">
      <t>コウジョ</t>
    </rPh>
    <rPh sb="2" eb="4">
      <t>ジギョウ</t>
    </rPh>
    <rPh sb="4" eb="6">
      <t>クブン</t>
    </rPh>
    <phoneticPr fontId="19"/>
  </si>
  <si>
    <t>AR3010518</t>
  </si>
  <si>
    <t>控除額</t>
  </si>
  <si>
    <t>AR3010513</t>
  </si>
  <si>
    <t>控除消費税</t>
  </si>
  <si>
    <t>AR3010514</t>
  </si>
  <si>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1"/>
  </si>
  <si>
    <t>AR3010517</t>
  </si>
  <si>
    <t>【付箋情報】</t>
    <rPh sb="1" eb="3">
      <t>フセン</t>
    </rPh>
    <rPh sb="3" eb="5">
      <t>ジョウホウ</t>
    </rPh>
    <phoneticPr fontId="19"/>
  </si>
  <si>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</si>
  <si>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</si>
  <si>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</si>
  <si>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</si>
  <si>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</si>
  <si>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9"/>
  </si>
  <si>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</si>
  <si>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</si>
  <si>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</si>
  <si>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</si>
  <si>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9"/>
  </si>
  <si>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9"/>
  </si>
  <si>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</si>
  <si>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</si>
  <si>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</si>
  <si>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</si>
  <si>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</si>
  <si>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</si>
  <si>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9"/>
  </si>
  <si>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</si>
  <si>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</si>
  <si>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</si>
  <si>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</si>
  <si>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</si>
  <si>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</si>
  <si>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</si>
  <si>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</si>
  <si>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9"/>
  </si>
  <si>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9"/>
  </si>
  <si>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</si>
  <si>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</si>
  <si>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</si>
  <si>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9"/>
  </si>
  <si>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9"/>
  </si>
  <si>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9"/>
  </si>
  <si>
    <t>　空白データを受け入れた場合は、「請求日付」、「債権額」、請求先の回収条件（[得意先]メニューの[請求]ページで設定）をもとに設定されます。</t>
    <rPh sb="24" eb="26">
      <t>サイケン</t>
    </rPh>
    <phoneticPr fontId="19"/>
  </si>
  <si>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3"/>
  </si>
  <si>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</si>
  <si>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</si>
  <si>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</si>
  <si>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入金日付</t>
    <rPh sb="0" eb="2">
      <t>ニュウキン</t>
    </rPh>
    <rPh sb="2" eb="4">
      <t>ヒヅケ</t>
    </rPh>
    <phoneticPr fontId="19"/>
  </si>
  <si>
    <t>AR3080001</t>
  </si>
  <si>
    <t>入金先コード</t>
  </si>
  <si>
    <t>AR3080002</t>
  </si>
  <si>
    <t>入金先名</t>
    <rPh sb="3" eb="4">
      <t>メイ</t>
    </rPh>
    <phoneticPr fontId="19"/>
  </si>
  <si>
    <t>AR3080003</t>
  </si>
  <si>
    <t>入金先事業所名</t>
    <rPh sb="3" eb="6">
      <t>ジギョウショ</t>
    </rPh>
    <rPh sb="6" eb="7">
      <t>メイ</t>
    </rPh>
    <phoneticPr fontId="19"/>
  </si>
  <si>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</si>
  <si>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</si>
  <si>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</si>
  <si>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</si>
  <si>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9"/>
  </si>
  <si>
    <t>AR3080006</t>
  </si>
  <si>
    <t>0：銀行振込　7：値引・調整　8：相殺　9：その他　10：現金　11：小切手
「入金区分」が「0：指定なし」かつ、空白データを受け入れた場合は、「9：その他」が設定されます。
「入金区分」が「0：指定なし」以外の場合は、回収方法の回収種別（[回収方法]メニューの[基本]ページで設定）が設定されます。</t>
  </si>
  <si>
    <t>法人口座コード</t>
    <rPh sb="0" eb="2">
      <t>ホウジン</t>
    </rPh>
    <rPh sb="2" eb="4">
      <t>コウザ</t>
    </rPh>
    <phoneticPr fontId="0"/>
  </si>
  <si>
    <t>AR3080007</t>
  </si>
  <si>
    <t>この項目は、回収方法の回収種別が「０：銀行振込」以外の場合に受け入れできます。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rPh sb="24" eb="26">
      <t>イガイ</t>
    </rPh>
    <phoneticPr fontId="19"/>
  </si>
  <si>
    <t>AR3080044</t>
  </si>
  <si>
    <t>入金額</t>
    <rPh sb="0" eb="2">
      <t>ニュウキン</t>
    </rPh>
    <rPh sb="2" eb="3">
      <t>ガク</t>
    </rPh>
    <phoneticPr fontId="19"/>
  </si>
  <si>
    <t>AR3080009</t>
  </si>
  <si>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19"/>
  </si>
  <si>
    <t>振込手数料</t>
    <rPh sb="0" eb="2">
      <t>フリコミ</t>
    </rPh>
    <rPh sb="2" eb="5">
      <t>テスウリョウ</t>
    </rPh>
    <phoneticPr fontId="19"/>
  </si>
  <si>
    <t>AR3080020</t>
  </si>
  <si>
    <t>マイナスも可
形式は、表紙の「数量・金額の形式」参照
この項目は、回収種別が「0：銀行振込」の場合に受け入れできます。
空白データを受け入れた場合は、0が設定されます。</t>
  </si>
  <si>
    <t>入金情報No.</t>
    <rPh sb="0" eb="2">
      <t>ニュウキン</t>
    </rPh>
    <rPh sb="2" eb="4">
      <t>ジョウホウ</t>
    </rPh>
    <phoneticPr fontId="19"/>
  </si>
  <si>
    <t>AR3080010</t>
  </si>
  <si>
    <t>【付箋情報】</t>
    <rPh sb="1" eb="3">
      <t>フセン</t>
    </rPh>
    <rPh sb="3" eb="5">
      <t>ジョウホウ</t>
    </rPh>
    <phoneticPr fontId="0"/>
  </si>
  <si>
    <t>AR3080101</t>
  </si>
  <si>
    <t>AR3080102</t>
  </si>
  <si>
    <t>【入金伝票 ‐ ヘッダー情報】</t>
  </si>
  <si>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</si>
  <si>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2"/>
  </si>
  <si>
    <t>入金伝票入金日付</t>
  </si>
  <si>
    <t>AR3080202</t>
  </si>
  <si>
    <t>形式は、表紙の「日付の形式」参照
空白データを受け入れた場合は、「入金日付」が設定されます。</t>
    <rPh sb="33" eb="37">
      <t>ニュウキンヒヅケ</t>
    </rPh>
    <phoneticPr fontId="19"/>
  </si>
  <si>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</si>
  <si>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</si>
  <si>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3"/>
  </si>
  <si>
    <t>AR3080205</t>
  </si>
  <si>
    <t>AR3080206</t>
  </si>
  <si>
    <t>AR3080207</t>
  </si>
  <si>
    <t>AR3080208</t>
  </si>
  <si>
    <t>回収方法コード</t>
  </si>
  <si>
    <t>AR3080209</t>
  </si>
  <si>
    <t>入金科目コード</t>
    <rPh sb="0" eb="2">
      <t>ニュウキン</t>
    </rPh>
    <rPh sb="2" eb="4">
      <t>カモク</t>
    </rPh>
    <phoneticPr fontId="19"/>
  </si>
  <si>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</si>
  <si>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</si>
  <si>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9"/>
  </si>
  <si>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</si>
  <si>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</si>
  <si>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</si>
  <si>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</si>
  <si>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</si>
  <si>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</si>
  <si>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</si>
  <si>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</si>
  <si>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摘要</t>
    <rPh sb="0" eb="2">
      <t>テキヨウ</t>
    </rPh>
    <phoneticPr fontId="19"/>
  </si>
  <si>
    <t>AR3080217</t>
  </si>
  <si>
    <t>この項目は、「入金区分」が「0：指定なし」以外の場合に受け入れできます。
空白データを受け入れた場合は、「メモ」が設定されます。</t>
    <rPh sb="57" eb="59">
      <t>セッテイ</t>
    </rPh>
    <phoneticPr fontId="1"/>
  </si>
  <si>
    <t>【入金伝票 ‐ 明細情報】</t>
  </si>
  <si>
    <t>明細回収部門コード</t>
    <rPh sb="2" eb="4">
      <t>カイシュウ</t>
    </rPh>
    <rPh sb="4" eb="6">
      <t>ブモン</t>
    </rPh>
    <phoneticPr fontId="19"/>
  </si>
  <si>
    <t>AR3080301</t>
  </si>
  <si>
    <t>明細回収プロジェクトコード</t>
  </si>
  <si>
    <t>AR3080302</t>
  </si>
  <si>
    <t>AR3080303</t>
  </si>
  <si>
    <t>明細科目コード</t>
    <rPh sb="0" eb="2">
      <t>メイサイ</t>
    </rPh>
    <phoneticPr fontId="19"/>
  </si>
  <si>
    <t>AR3080304</t>
  </si>
  <si>
    <t>明細補助科目コード</t>
  </si>
  <si>
    <t>AR3080305</t>
  </si>
  <si>
    <t>明細摘要</t>
    <rPh sb="0" eb="2">
      <t>メイサイ</t>
    </rPh>
    <rPh sb="2" eb="4">
      <t>テキヨウ</t>
    </rPh>
    <phoneticPr fontId="19"/>
  </si>
  <si>
    <t>AR3080307</t>
  </si>
  <si>
    <t>この項目は、「入金区分」が「0：指定なし」以外の場合に受け入れできます。</t>
  </si>
  <si>
    <t>【入金伝票 ‐ 明細付箋情報】</t>
  </si>
  <si>
    <t>明細付箋色</t>
    <rPh sb="0" eb="2">
      <t>メイサイ</t>
    </rPh>
    <phoneticPr fontId="19"/>
  </si>
  <si>
    <t>AR3080401</t>
  </si>
  <si>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</si>
  <si>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9"/>
  </si>
  <si>
    <t>AR3080402</t>
  </si>
  <si>
    <t>【入金伝票 ‐ 控除明細情報】</t>
  </si>
  <si>
    <t>控除部門コード</t>
    <rPh sb="0" eb="2">
      <t>コウジョ</t>
    </rPh>
    <rPh sb="2" eb="4">
      <t>ブモン</t>
    </rPh>
    <phoneticPr fontId="19"/>
  </si>
  <si>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</si>
  <si>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</si>
  <si>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</si>
  <si>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</si>
  <si>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</si>
  <si>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</si>
  <si>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</si>
  <si>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</si>
  <si>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</si>
  <si>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</si>
  <si>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AR3080506</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</si>
  <si>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</si>
  <si>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</si>
  <si>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9"/>
  </si>
  <si>
    <t>AR3080508</t>
  </si>
  <si>
    <t>AR3080509</t>
  </si>
  <si>
    <t>控除消費税端数処理</t>
    <rPh sb="0" eb="2">
      <t>コウジョ</t>
    </rPh>
    <phoneticPr fontId="19"/>
  </si>
  <si>
    <t>AR3080510</t>
  </si>
  <si>
    <t>AR3080511</t>
  </si>
  <si>
    <t>控除摘要</t>
    <rPh sb="0" eb="2">
      <t>コウジョ</t>
    </rPh>
    <phoneticPr fontId="19"/>
  </si>
  <si>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</si>
  <si>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</si>
  <si>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</si>
  <si>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9"/>
  </si>
  <si>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</si>
  <si>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</si>
  <si>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9"/>
  </si>
  <si>
    <t>AR3080602</t>
  </si>
  <si>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</si>
  <si>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</si>
  <si>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</si>
  <si>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</si>
  <si>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</si>
  <si>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</si>
  <si>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</si>
  <si>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</si>
  <si>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</si>
  <si>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9"/>
  </si>
  <si>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</si>
  <si>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9"/>
  </si>
  <si>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</si>
  <si>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</si>
  <si>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9"/>
  </si>
  <si>
    <t>AR3020001</t>
  </si>
  <si>
    <t>0：即時売上　1：債権回収　2：前受金　3：仮受金
空白データを受け入れた場合は、「0：即時売上」が設定されます。
「1：債権回収」を受け入れる場合は、欄外の【入金区分「1：債権回収」の入金伝票を受け入れる場合】参照</t>
    <phoneticPr fontId="3"/>
  </si>
  <si>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</si>
  <si>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</si>
  <si>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</si>
  <si>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9"/>
  </si>
  <si>
    <t>入金情報入金日付</t>
    <rPh sb="0" eb="2">
      <t>ニュウキン</t>
    </rPh>
    <rPh sb="2" eb="4">
      <t>ジョウホウ</t>
    </rPh>
    <rPh sb="4" eb="6">
      <t>ニュウキン</t>
    </rPh>
    <rPh sb="6" eb="8">
      <t>ヒヅケ</t>
    </rPh>
    <phoneticPr fontId="19"/>
  </si>
  <si>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</si>
  <si>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9"/>
  </si>
  <si>
    <t>入金情報回収種別</t>
    <rPh sb="0" eb="2">
      <t>ニュウキン</t>
    </rPh>
    <rPh sb="2" eb="4">
      <t>ジョウホウ</t>
    </rPh>
    <rPh sb="4" eb="6">
      <t>カイシュウ</t>
    </rPh>
    <rPh sb="6" eb="8">
      <t>シュベツ</t>
    </rPh>
    <phoneticPr fontId="19"/>
  </si>
  <si>
    <t>AR3020026</t>
  </si>
  <si>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19"/>
  </si>
  <si>
    <t>入金情報法人口座</t>
    <rPh sb="0" eb="2">
      <t>ニュウキン</t>
    </rPh>
    <rPh sb="2" eb="4">
      <t>ジョウホウ</t>
    </rPh>
    <rPh sb="4" eb="6">
      <t>ホウジン</t>
    </rPh>
    <rPh sb="6" eb="8">
      <t>コウザ</t>
    </rPh>
    <phoneticPr fontId="19"/>
  </si>
  <si>
    <t>AR3020027</t>
  </si>
  <si>
    <t>入金情報入金額</t>
    <rPh sb="0" eb="2">
      <t>ニュウキン</t>
    </rPh>
    <rPh sb="2" eb="4">
      <t>ジョウホウ</t>
    </rPh>
    <rPh sb="4" eb="6">
      <t>ニュウキン</t>
    </rPh>
    <rPh sb="6" eb="7">
      <t>ガク</t>
    </rPh>
    <phoneticPr fontId="19"/>
  </si>
  <si>
    <t>AR3020028</t>
  </si>
  <si>
    <t>AR3020004</t>
  </si>
  <si>
    <t>AR3020005</t>
  </si>
  <si>
    <t>AR3020006</t>
  </si>
  <si>
    <t>AR3020035</t>
  </si>
  <si>
    <t>AR3020007</t>
  </si>
  <si>
    <t>請求宛先コード</t>
    <rPh sb="0" eb="2">
      <t>セイキュウ</t>
    </rPh>
    <rPh sb="2" eb="4">
      <t>アテサキ</t>
    </rPh>
    <phoneticPr fontId="19"/>
  </si>
  <si>
    <t>AR3020008</t>
  </si>
  <si>
    <t>この項目は、『債権奉行クラウド』をご利用の場合、かつ以下のいずれかの場合に受け入れできます。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</si>
  <si>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9"/>
  </si>
  <si>
    <t>AR3020009</t>
  </si>
  <si>
    <t>AR3020010</t>
  </si>
  <si>
    <t>AR3020012</t>
  </si>
  <si>
    <t>請求単位</t>
    <rPh sb="0" eb="2">
      <t>セイキュウ</t>
    </rPh>
    <rPh sb="2" eb="4">
      <t>タンイ</t>
    </rPh>
    <phoneticPr fontId="19"/>
  </si>
  <si>
    <t>AR3020011</t>
  </si>
  <si>
    <t>AR3020013</t>
  </si>
  <si>
    <t>回収種別</t>
    <rPh sb="0" eb="4">
      <t>カイシュウシュベツ</t>
    </rPh>
    <phoneticPr fontId="0"/>
  </si>
  <si>
    <t>AR3020084</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</si>
  <si>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</si>
  <si>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</si>
  <si>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9"/>
  </si>
  <si>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</si>
  <si>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9"/>
  </si>
  <si>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</si>
  <si>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</si>
  <si>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</si>
  <si>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</si>
  <si>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</si>
  <si>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9"/>
  </si>
  <si>
    <t>入金処理額</t>
    <rPh sb="0" eb="2">
      <t>ニュウキン</t>
    </rPh>
    <rPh sb="2" eb="4">
      <t>ショリ</t>
    </rPh>
    <rPh sb="4" eb="5">
      <t>ガク</t>
    </rPh>
    <phoneticPr fontId="19"/>
  </si>
  <si>
    <t>AR3020030</t>
  </si>
  <si>
    <t>マイナスも可
形式は、表紙の「数量・金額の形式」参照
詳細は、欄外の【債権明細を自動で作成する場合】参照</t>
  </si>
  <si>
    <t>AR3020031</t>
  </si>
  <si>
    <t>摘要</t>
    <rPh sb="0" eb="2">
      <t>テキヨウ</t>
    </rPh>
    <phoneticPr fontId="0"/>
  </si>
  <si>
    <t>AR3020022</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</si>
  <si>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</si>
  <si>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9"/>
  </si>
  <si>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</si>
  <si>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</si>
  <si>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</si>
  <si>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AR3021001</t>
  </si>
  <si>
    <t>AR3021002</t>
  </si>
  <si>
    <t>AR3021011</t>
  </si>
  <si>
    <t>「証憑No.１」「証憑ファイルパス１」のいずれも指定されていない場合は、１つ目の証憑として受け入れられます。</t>
    <phoneticPr fontId="3"/>
  </si>
  <si>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</si>
  <si>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</si>
  <si>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</si>
  <si>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</si>
  <si>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</si>
  <si>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</si>
  <si>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</si>
  <si>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</si>
  <si>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</si>
  <si>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</si>
  <si>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</si>
  <si>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</si>
  <si>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</si>
  <si>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</si>
  <si>
    <t>債権No.</t>
    <rPh sb="0" eb="2">
      <t>サイケン</t>
    </rPh>
    <phoneticPr fontId="19"/>
  </si>
  <si>
    <t>AR3020218</t>
  </si>
  <si>
    <t>英数カナ</t>
    <rPh sb="0" eb="2">
      <t>エイスウ</t>
    </rPh>
    <phoneticPr fontId="62"/>
  </si>
  <si>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9"/>
  </si>
  <si>
    <t>AR3020219</t>
  </si>
  <si>
    <t>この項目は、「入金区分」が「1：債権回収」の場合に受け入れできます。
詳細は、欄外の【入金区分「1：債権回収」の入金伝票を受け入れる場合】参照</t>
    <rPh sb="56" eb="58">
      <t>ニュウキン</t>
    </rPh>
    <phoneticPr fontId="19"/>
  </si>
  <si>
    <t>債権伝票請求先コード</t>
    <rPh sb="0" eb="2">
      <t>サイケン</t>
    </rPh>
    <rPh sb="2" eb="4">
      <t>デンピョウ</t>
    </rPh>
    <rPh sb="4" eb="6">
      <t>セイキュウ</t>
    </rPh>
    <rPh sb="6" eb="7">
      <t>サキ</t>
    </rPh>
    <phoneticPr fontId="19"/>
  </si>
  <si>
    <t>AR3020220</t>
  </si>
  <si>
    <t>債権伝票請求部門コード</t>
    <rPh sb="0" eb="2">
      <t>サイケン</t>
    </rPh>
    <rPh sb="2" eb="4">
      <t>デンピョウ</t>
    </rPh>
    <rPh sb="4" eb="6">
      <t>セイキュウ</t>
    </rPh>
    <rPh sb="6" eb="8">
      <t>ブモン</t>
    </rPh>
    <phoneticPr fontId="19"/>
  </si>
  <si>
    <t>AR3020221</t>
  </si>
  <si>
    <t>債権伝票ＯＢＣｉＤ</t>
    <rPh sb="0" eb="2">
      <t>サイケン</t>
    </rPh>
    <phoneticPr fontId="19"/>
  </si>
  <si>
    <t>AR3020222</t>
  </si>
  <si>
    <t>債権伝票明細行番号</t>
    <rPh sb="0" eb="2">
      <t>サイケン</t>
    </rPh>
    <rPh sb="4" eb="6">
      <t>メイサイ</t>
    </rPh>
    <rPh sb="6" eb="9">
      <t>ギョウバンゴウ</t>
    </rPh>
    <phoneticPr fontId="19"/>
  </si>
  <si>
    <t>AR3020223</t>
  </si>
  <si>
    <t>AR3020202</t>
  </si>
  <si>
    <t>明細回収プロジェクトコード</t>
    <rPh sb="2" eb="4">
      <t>カイシュウ</t>
    </rPh>
    <phoneticPr fontId="19"/>
  </si>
  <si>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</si>
  <si>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</si>
  <si>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</si>
  <si>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</si>
  <si>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</si>
  <si>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</si>
  <si>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</si>
  <si>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</si>
  <si>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3"/>
  </si>
  <si>
    <t>AR3020209</t>
  </si>
  <si>
    <t>AR3020210</t>
  </si>
  <si>
    <t>AR3020211</t>
  </si>
  <si>
    <t>AR3020217</t>
  </si>
  <si>
    <t>明細金額</t>
    <rPh sb="0" eb="2">
      <t>メイサイ</t>
    </rPh>
    <phoneticPr fontId="19"/>
  </si>
  <si>
    <t>AR3020212</t>
  </si>
  <si>
    <t>マイナスも可
形式は、表紙の「数量・金額の形式」参照
この項目は、明細種別が「12：外税調整」「13：内税調整」の場合は受け入れできません。</t>
    <rPh sb="5" eb="6">
      <t>カ</t>
    </rPh>
    <rPh sb="29" eb="31">
      <t>コウモク</t>
    </rPh>
    <phoneticPr fontId="19"/>
  </si>
  <si>
    <t>AR3020213</t>
  </si>
  <si>
    <t>マイナスも可　
形式は、表紙の「数量・金額の形式」参照
この項目は、『債権奉行クラウド』をご利用の場合に受け入れできます。
課税の対象外または、「明細消費税自動計算」が「0：計算しない」の場合は受け入れできません。
空白データを受け入れた場合は、「明細金額」をもとに設定されます。</t>
    <phoneticPr fontId="3"/>
  </si>
  <si>
    <t>明細摘要</t>
    <rPh sb="0" eb="2">
      <t>メイサイ</t>
    </rPh>
    <rPh sb="2" eb="4">
      <t>テキヨウ</t>
    </rPh>
    <phoneticPr fontId="3"/>
  </si>
  <si>
    <t>AR3020216</t>
    <phoneticPr fontId="3"/>
  </si>
  <si>
    <t>200</t>
    <phoneticPr fontId="3"/>
  </si>
  <si>
    <t>【控除明細情報】</t>
    <rPh sb="1" eb="3">
      <t>コウジョ</t>
    </rPh>
    <rPh sb="3" eb="5">
      <t>メイサイ</t>
    </rPh>
    <rPh sb="5" eb="7">
      <t>ジョウホウ</t>
    </rPh>
    <phoneticPr fontId="19"/>
  </si>
  <si>
    <t>　控除種別が「14：付箋」の場合は受け入れできません。</t>
    <rPh sb="1" eb="3">
      <t>コウジョ</t>
    </rPh>
    <phoneticPr fontId="19"/>
  </si>
  <si>
    <t>控除種別</t>
    <rPh sb="0" eb="2">
      <t>コウジョ</t>
    </rPh>
    <rPh sb="2" eb="4">
      <t>シュベツ</t>
    </rPh>
    <phoneticPr fontId="19"/>
  </si>
  <si>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</si>
  <si>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300" eb="302">
      <t>バアイ</t>
    </rPh>
    <rPh sb="303" eb="305">
      <t>シテイ</t>
    </rPh>
    <phoneticPr fontId="19"/>
  </si>
  <si>
    <t>控除種別(補助)</t>
    <rPh sb="0" eb="2">
      <t>コウジョ</t>
    </rPh>
    <rPh sb="2" eb="4">
      <t>シュベツ</t>
    </rPh>
    <phoneticPr fontId="19"/>
  </si>
  <si>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</si>
  <si>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</si>
  <si>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</si>
  <si>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9"/>
  </si>
  <si>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</si>
  <si>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</si>
  <si>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</si>
  <si>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AR3020322</t>
  </si>
  <si>
    <t>AR3020323</t>
  </si>
  <si>
    <t>AR3020324</t>
  </si>
  <si>
    <t>AR3020303</t>
  </si>
  <si>
    <t>控除プロジェクトコード</t>
    <rPh sb="0" eb="2">
      <t>コウジョ</t>
    </rPh>
    <phoneticPr fontId="19"/>
  </si>
  <si>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</si>
  <si>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</si>
  <si>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</si>
  <si>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</si>
  <si>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</si>
  <si>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</si>
  <si>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</si>
  <si>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</si>
  <si>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</si>
  <si>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</si>
  <si>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</si>
  <si>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AR3020318</t>
  </si>
  <si>
    <t>AR3020313</t>
  </si>
  <si>
    <t>AR3020314</t>
  </si>
  <si>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</si>
  <si>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</si>
  <si>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</si>
  <si>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</si>
  <si>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</si>
  <si>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</si>
  <si>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</si>
  <si>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</si>
  <si>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</si>
  <si>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</si>
  <si>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</si>
  <si>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</si>
  <si>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</si>
  <si>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</si>
  <si>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</si>
  <si>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</si>
  <si>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</si>
  <si>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</si>
  <si>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</si>
  <si>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</si>
  <si>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</si>
  <si>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</si>
  <si>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</si>
  <si>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</si>
  <si>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</si>
  <si>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</si>
  <si>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</si>
  <si>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</si>
  <si>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</si>
  <si>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</si>
  <si>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</si>
  <si>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</si>
  <si>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</si>
  <si>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</si>
  <si>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</si>
  <si>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</si>
  <si>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</si>
  <si>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</si>
  <si>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</si>
  <si>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</si>
  <si>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</si>
  <si>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</si>
  <si>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</si>
  <si>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</si>
  <si>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</si>
  <si>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</si>
  <si>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</si>
  <si>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</si>
  <si>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</si>
  <si>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</si>
  <si>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</si>
  <si>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</si>
  <si>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</si>
  <si>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3"/>
  </si>
  <si>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</si>
  <si>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</si>
  <si>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</si>
  <si>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</si>
  <si>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</si>
  <si>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</si>
  <si>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</si>
  <si>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</si>
  <si>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</si>
  <si>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</si>
  <si>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</si>
  <si>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</si>
  <si>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</si>
  <si>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</si>
  <si>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</si>
  <si>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</si>
  <si>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</si>
  <si>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</si>
  <si>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</si>
  <si>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　</t>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</si>
  <si>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</si>
  <si>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</si>
  <si>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</si>
  <si>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</si>
  <si>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</si>
  <si>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</si>
  <si>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</si>
  <si>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</si>
  <si>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9"/>
  </si>
  <si>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</si>
  <si>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</si>
  <si>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</si>
  <si>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</si>
  <si>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</si>
  <si>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</si>
  <si>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</si>
  <si>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</si>
  <si>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</si>
  <si>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</si>
  <si>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9"/>
  </si>
  <si>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</si>
  <si>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「入金区分」が「0：即時売上」かつ、空白データを受け入れた場合は、入金先の売上主部門（[得意先]メニューの[売上]ページで設定）が設定されます。</t>
    <rPh sb="127" eb="129">
      <t>ニュウキン</t>
    </rPh>
    <rPh sb="131" eb="133">
      <t>ウリアゲ</t>
    </rPh>
    <phoneticPr fontId="19"/>
  </si>
  <si>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「入金区分」が「0：即時売上」かつ、空白データを受け入れた場合は、入金先の売上主プロジェクト（[得意先]メニューの[売上]ページで設定）が設定されます。</t>
    <rPh sb="205" eb="207">
      <t>ニュウキン</t>
    </rPh>
    <rPh sb="209" eb="211">
      <t>ウリアゲ</t>
    </rPh>
    <phoneticPr fontId="19"/>
  </si>
  <si>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「入金区分」が「0：即時売上」かつ、空白データを受け入れた場合、入金先の売上主工程／工種（[得意先]メニューの[売上]ページで設定）が設定されます。</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</si>
  <si>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</si>
  <si>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</si>
  <si>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</si>
  <si>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「*」各伝票の１明細目に必ず付けます。</t>
  </si>
  <si>
    <t>請求先コード</t>
    <rPh sb="0" eb="2">
      <t>セイキュウ</t>
    </rPh>
    <phoneticPr fontId="19"/>
  </si>
  <si>
    <t>請求先名</t>
    <rPh sb="0" eb="2">
      <t>セイキュウ</t>
    </rPh>
    <rPh sb="3" eb="4">
      <t>メイ</t>
    </rPh>
    <phoneticPr fontId="19"/>
  </si>
  <si>
    <t>請求先事業所名</t>
    <rPh sb="0" eb="2">
      <t>セイキュウ</t>
    </rPh>
    <rPh sb="2" eb="3">
      <t>サキ</t>
    </rPh>
    <rPh sb="3" eb="6">
      <t>ジギョウショ</t>
    </rPh>
    <phoneticPr fontId="19"/>
  </si>
  <si>
    <t>請求部門コード</t>
    <rPh sb="0" eb="2">
      <t>セイキュウ</t>
    </rPh>
    <phoneticPr fontId="0"/>
  </si>
  <si>
    <t>請求プロジェクトコード</t>
    <rPh sb="0" eb="2">
      <t>セイキュウ</t>
    </rPh>
    <phoneticPr fontId="0"/>
  </si>
  <si>
    <t>請求工程／工種コード</t>
    <rPh sb="0" eb="2">
      <t>セイキュウ</t>
    </rPh>
    <phoneticPr fontId="0"/>
  </si>
  <si>
    <t>回収予定１</t>
    <rPh sb="0" eb="2">
      <t>カイシュウ</t>
    </rPh>
    <rPh sb="2" eb="4">
      <t>ヨテイ</t>
    </rPh>
    <phoneticPr fontId="19"/>
  </si>
  <si>
    <t>回収方法１コード</t>
  </si>
  <si>
    <t>桁数は、設定（メインメニュー右上にある[設定]アイコンから[運用設定]メニューの[債権管理]ページ）によって異なります。
【必須になる条件】
　「回収予定１」を受け入れる場合</t>
  </si>
  <si>
    <t>回収予定日１</t>
  </si>
  <si>
    <t>回収予定額１</t>
  </si>
  <si>
    <t>マイナスも可
形式は、表紙の「金額・数量の形式」参照
【必須になる条件】
　「回収予定１」を受け入れる場合</t>
  </si>
  <si>
    <t>AR3010604</t>
  </si>
  <si>
    <t>AR3010605</t>
  </si>
  <si>
    <t>回収予定2</t>
    <rPh sb="0" eb="2">
      <t>カイシュウ</t>
    </rPh>
    <rPh sb="2" eb="4">
      <t>ヨテイ</t>
    </rPh>
    <phoneticPr fontId="19"/>
  </si>
  <si>
    <t>回収予定3</t>
    <rPh sb="0" eb="2">
      <t>カイシュウ</t>
    </rPh>
    <rPh sb="2" eb="4">
      <t>ヨテイ</t>
    </rPh>
    <phoneticPr fontId="19"/>
  </si>
  <si>
    <t>任意項目名</t>
    <rPh sb="4" eb="5">
      <t>メイ</t>
    </rPh>
    <phoneticPr fontId="19"/>
  </si>
  <si>
    <t>【債権情報】</t>
  </si>
  <si>
    <t>桁数は、設定（メインメニュー右上にある[設定]アイコンから[運用設定]メニューの[基本]ページ）によって異なります。
【必須になる条件】
付箋色と付箋メモを設定していない場合</t>
  </si>
  <si>
    <t>債権額</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</si>
  <si>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9"/>
  </si>
  <si>
    <t>【必須になる条件】
「債権科目コード」を設定していない場合は、「付箋色」または「付箋メモ」が必須です。</t>
    <rPh sb="11" eb="13">
      <t>サイケン</t>
    </rPh>
    <phoneticPr fontId="19"/>
  </si>
  <si>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9"/>
  </si>
  <si>
    <t>区切</t>
  </si>
  <si>
    <t>【ヘッダー情報】</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</si>
  <si>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</si>
  <si>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</si>
  <si>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9"/>
  </si>
  <si>
    <t>請求部門コード</t>
    <rPh sb="0" eb="2">
      <t>セイキュウ</t>
    </rPh>
    <rPh sb="2" eb="4">
      <t>ブモン</t>
    </rPh>
    <phoneticPr fontId="0"/>
  </si>
  <si>
    <t>債権区分</t>
    <rPh sb="0" eb="2">
      <t>サイケン</t>
    </rPh>
    <phoneticPr fontId="19"/>
  </si>
  <si>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</si>
  <si>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9"/>
  </si>
  <si>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9"/>
  </si>
  <si>
    <t>摘要</t>
  </si>
  <si>
    <t>明細回収部門コード</t>
    <rPh sb="0" eb="2">
      <t>メイサイ</t>
    </rPh>
    <rPh sb="2" eb="4">
      <t>カイシュウ</t>
    </rPh>
    <rPh sb="4" eb="6">
      <t>ブモン</t>
    </rPh>
    <phoneticPr fontId="1"/>
  </si>
  <si>
    <t>明細回収プロジェクトコード</t>
    <rPh sb="0" eb="2">
      <t>メイサイ</t>
    </rPh>
    <rPh sb="2" eb="4">
      <t>カイシュウ</t>
    </rPh>
    <phoneticPr fontId="1"/>
  </si>
  <si>
    <t>明細科目コード</t>
    <rPh sb="0" eb="2">
      <t>メイサイ</t>
    </rPh>
    <rPh sb="2" eb="4">
      <t>カモク</t>
    </rPh>
    <phoneticPr fontId="19"/>
  </si>
  <si>
    <t>明細補助科目コード</t>
    <rPh sb="0" eb="2">
      <t>メイサイ</t>
    </rPh>
    <rPh sb="2" eb="4">
      <t>ホジョ</t>
    </rPh>
    <rPh sb="4" eb="6">
      <t>カモク</t>
    </rPh>
    <phoneticPr fontId="19"/>
  </si>
  <si>
    <t>明細金額</t>
    <rPh sb="0" eb="2">
      <t>メイサイ</t>
    </rPh>
    <rPh sb="2" eb="4">
      <t>キンガク</t>
    </rPh>
    <phoneticPr fontId="19"/>
  </si>
  <si>
    <t>形式は、表紙の「数量・金額の形式」参照
この項目は、「明細科目コード」が設定されている場合に受け入れできます。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</si>
  <si>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</si>
  <si>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</si>
  <si>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9"/>
  </si>
  <si>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9"/>
  </si>
  <si>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9"/>
  </si>
  <si>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8"/>
  </si>
  <si>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</si>
  <si>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0：非営業債権　1：営業債権
この項目は、『債権奉行クラウド』をご利用の場合に受け入れできます。
空白データを受け入れた場合は、得意先の伝票債権区分（[得意先]メニューの[販売]ページで設定）が設定されます。</t>
  </si>
  <si>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</si>
  <si>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</si>
  <si>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</si>
  <si>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</si>
  <si>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</si>
  <si>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</si>
  <si>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</si>
  <si>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桁数は、設定（メインメニュー右上にある[設定]アイコンから[運用設定]メニューの[基本]ページ）によって異なります。
空白データを受け入れた場合は、請求先の補助科目優先コード（[得意先]メニューの[販売]ページで設定）が設定されます。
補助科目優先コードが未設定の場合は、販売取引の債権補助科目が設定されます。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9"/>
  </si>
  <si>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</si>
  <si>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</si>
  <si>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</si>
  <si>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「入金区分」が「3：非連結」かつ、空白データを受け入れた場合、入金先の債権主部門（[得意先]メニューの[販売]ページで設定）が設定されます。</t>
    <rPh sb="127" eb="129">
      <t>ニュウキン</t>
    </rPh>
    <phoneticPr fontId="1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</si>
  <si>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「入金区分」が「3：非連結」かつ、空白データを受け入れた場合、入金先の債権主プロジェクト（[得意先]メニューの[販売]ページで設定）が設定されます。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</si>
  <si>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</si>
  <si>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9"/>
  </si>
  <si>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9"/>
  </si>
  <si>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9"/>
  </si>
  <si>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9"/>
  </si>
  <si>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・『債権奉行クラウド』
・工程／工種（メインメニュー右上にある[設定]アイコンから[運用設定]メニューの[基本]ページで設定）が「使用する」</t>
    <rPh sb="78" eb="80">
      <t>サイケン</t>
    </rPh>
    <phoneticPr fontId="19"/>
  </si>
  <si>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phoneticPr fontId="3"/>
  </si>
  <si>
    <t>　　　「債権No.」　　必須　　　　　伝票No.を指定します。</t>
    <phoneticPr fontId="3"/>
  </si>
  <si>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phoneticPr fontId="3"/>
  </si>
  <si>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</si>
  <si>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</si>
  <si>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</si>
  <si>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空白データを受け入れた場合は、請求先の債権主部門（[請求先（得意先）]メニューの[売上（販売）]ページで設定）が設定されます。</t>
    <rPh sb="113" eb="115">
      <t>サイケン</t>
    </rPh>
    <phoneticPr fontId="19"/>
  </si>
  <si>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9"/>
  </si>
  <si>
    <t>この項目は、請求先のスポット区分が「スポット得意先」の場合に受け入れできます。
空白データを受け入れた場合は、請求先の事業所名（[得意先]メニューで設定）が設定されます。</t>
    <phoneticPr fontId="3"/>
  </si>
  <si>
    <t>0：非営業債権　1：営業債権
この項目は、『債権奉行クラウド』をご利用の場合に受け入れできます。
空白データを受け入れた場合は、請求先の伝票債権区分（[得意先]メニューの[販売]ページで設定）が設定されます。</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</si>
  <si>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phoneticPr fontId="19"/>
  </si>
  <si>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phoneticPr fontId="19"/>
  </si>
  <si>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空白データを受け入れた場合は、請求先の債権主プロジェクト（[請求先（得意先）]メニューの[売上（販売）]ページで設定）が設定されます。</t>
    <phoneticPr fontId="19"/>
  </si>
  <si>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空白データを受け入れた場合は、請求先の債権主工程／工種（[請求先（得意先）]メニューの[売上（販売）]ページで設定）が設定されます。</t>
    <phoneticPr fontId="19"/>
  </si>
  <si>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9"/>
  </si>
  <si>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phoneticPr fontId="3"/>
  </si>
  <si>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3"/>
  </si>
  <si>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9"/>
  </si>
  <si>
    <t>　・商品の在庫管理（[商品]メニューの[在庫]ページ）が「する」</t>
    <phoneticPr fontId="14"/>
  </si>
  <si>
    <t>【発注伝票明細按分情報】</t>
    <phoneticPr fontId="14"/>
  </si>
  <si>
    <t>　　⇒支払方法コード、支払予定、振込情報の項目を受け入れます。</t>
    <rPh sb="16" eb="18">
      <t>フリコミ</t>
    </rPh>
    <rPh sb="18" eb="20">
      <t>ジョウホウ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</si>
</sst>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6">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sz val="11"/>
      <name val="ＭＳ Ｐゴシック"/>
      <family val="3"/>
      <charset val="128"/>
    </font>
    <font>
      <sz val="6"/>
      <name val="ＭＳ Ｐゴシック"/>
      <family val="3"/>
      <charset val="128"/>
    </font>
    <font>
      <b/>
      <sz val="11"/>
      <color indexed="8"/>
      <name val="ＭＳ Ｐゴシック"/>
      <family val="3"/>
      <charset val="128"/>
    </font>
    <font>
      <sz val="11"/>
      <color indexed="8"/>
      <name val="ＭＳ Ｐゴシック"/>
      <family val="3"/>
      <charset val="128"/>
    </font>
    <font>
      <b/>
      <sz val="18"/>
      <color indexed="8"/>
      <name val="ＭＳ Ｐゴシック"/>
      <family val="3"/>
      <charset val="128"/>
    </font>
    <font>
      <sz val="11"/>
      <color indexed="9"/>
      <name val="ＭＳ Ｐゴシック"/>
      <family val="3"/>
      <charset val="128"/>
    </font>
    <font>
      <sz val="10"/>
      <name val="メイリオ"/>
      <family val="3"/>
      <charset val="128"/>
    </font>
    <font>
      <sz val="11"/>
      <name val="Consolas"/>
      <family val="3"/>
    </font>
    <font>
      <b/>
      <sz val="12"/>
      <name val="メイリオ"/>
      <family val="3"/>
      <charset val="128"/>
    </font>
    <font>
      <b/>
      <sz val="10"/>
      <name val="メイリオ"/>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b/>
      <u/>
      <sz val="12"/>
      <color indexed="12"/>
      <name val="メイリオ"/>
      <family val="3"/>
      <charset val="128"/>
    </font>
    <font>
      <sz val="8"/>
      <name val="メイリオ"/>
      <family val="3"/>
      <charset val="128"/>
    </font>
    <font>
      <sz val="9"/>
      <name val="メイリオ"/>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56"/>
      <name val="ＭＳ Ｐゴシック"/>
      <family val="3"/>
      <charset val="128"/>
    </font>
    <font>
      <b/>
      <sz val="11"/>
      <color indexed="9"/>
      <name val="ＭＳ Ｐゴシック"/>
      <family val="3"/>
      <charset val="128"/>
    </font>
    <font>
      <b/>
      <sz val="11"/>
      <color indexed="56"/>
      <name val="ＭＳ Ｐゴシック"/>
      <family val="3"/>
      <charset val="128"/>
    </font>
    <font>
      <sz val="16"/>
      <color theme="1"/>
      <name val="Meiryo UI"/>
      <family val="2"/>
      <charset val="128"/>
    </font>
    <font>
      <sz val="9"/>
      <color rgb="FFFF0000"/>
      <name val="メイリオ"/>
      <family val="3"/>
      <charset val="128"/>
    </font>
    <font>
      <sz val="10"/>
      <color theme="1"/>
      <name val="Consolas"/>
      <family val="3"/>
    </font>
    <font>
      <b/>
      <i/>
      <sz val="24"/>
      <name val="メイリオ"/>
      <family val="3"/>
      <charset val="128"/>
    </font>
    <font>
      <sz val="11"/>
      <color indexed="19"/>
      <name val="ＭＳ Ｐゴシック"/>
      <family val="3"/>
      <charset val="128"/>
    </font>
    <font>
      <sz val="11"/>
      <color indexed="10"/>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10"/>
      <color theme="1"/>
      <name val="メイリオ"/>
      <family val="3"/>
      <charset val="128"/>
    </font>
    <font>
      <u/>
      <sz val="12"/>
      <color indexed="12"/>
      <name val="メイリオ"/>
      <family val="3"/>
      <charset val="128"/>
    </font>
    <font>
      <b/>
      <sz val="11"/>
      <name val="メイリオ"/>
      <family val="3"/>
      <charset val="128"/>
    </font>
    <font>
      <sz val="6"/>
      <name val="メイリオ"/>
      <family val="2"/>
      <charset val="128"/>
    </font>
    <font>
      <u/>
      <sz val="12"/>
      <color theme="11"/>
      <name val="メイリオ"/>
      <family val="3"/>
      <charset val="128"/>
    </font>
    <font>
      <b/>
      <sz val="11"/>
      <color indexed="63"/>
      <name val="ＭＳ Ｐゴシック"/>
      <family val="3"/>
      <charset val="128"/>
    </font>
    <font>
      <b/>
      <sz val="10"/>
      <color theme="0"/>
      <name val="ＭＳ ゴシック"/>
      <family val="3"/>
      <charset val="128"/>
    </font>
    <font>
      <u/>
      <sz val="15"/>
      <color indexed="12"/>
      <name val="ＭＳ ゴシック"/>
      <family val="3"/>
      <charset val="128"/>
    </font>
    <font>
      <i/>
      <sz val="12"/>
      <name val="メイリオ"/>
      <family val="3"/>
      <charset val="128"/>
    </font>
    <font>
      <sz val="6"/>
      <name val="游ゴシック"/>
      <family val="3"/>
      <charset val="128"/>
      <scheme val="minor"/>
    </font>
    <font>
      <i/>
      <sz val="11"/>
      <color indexed="23"/>
      <name val="ＭＳ Ｐゴシック"/>
      <family val="3"/>
      <charset val="128"/>
    </font>
    <font>
      <sz val="11"/>
      <color indexed="52"/>
      <name val="ＭＳ Ｐゴシック"/>
      <family val="3"/>
      <charset val="128"/>
    </font>
    <font>
      <sz val="18"/>
      <name val="Meiryo UI"/>
      <family val="3"/>
      <charset val="128"/>
    </font>
    <font>
      <sz val="11"/>
      <color indexed="17"/>
      <name val="ＭＳ Ｐゴシック"/>
      <family val="3"/>
      <charset val="128"/>
    </font>
    <font>
      <b/>
      <sz val="12"/>
      <color theme="0" tint="-0.499984740745262"/>
      <name val="メイリオ"/>
      <family val="3"/>
      <charset val="128"/>
    </font>
    <font>
      <b/>
      <sz val="9"/>
      <name val="メイリオ"/>
      <family val="3"/>
      <charset val="128"/>
    </font>
    <font>
      <b/>
      <sz val="24"/>
      <name val="メイリオ"/>
      <family val="3"/>
      <charset val="128"/>
    </font>
    <font>
      <b/>
      <sz val="8"/>
      <name val="メイリオ"/>
      <family val="3"/>
      <charset val="128"/>
    </font>
    <font>
      <sz val="11"/>
      <name val="Yu Gothic"/>
      <family val="3"/>
      <charset val="128"/>
    </font>
    <font>
      <b/>
      <sz val="11"/>
      <name val="Consolas"/>
      <family val="3"/>
    </font>
    <font>
      <b/>
      <sz val="11"/>
      <name val="游ゴシック"/>
      <family val="3"/>
      <charset val="128"/>
    </font>
    <font>
      <b/>
      <sz val="10"/>
      <name val="游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8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medium">
        <color indexed="64"/>
      </right>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style="thin">
        <color indexed="64"/>
      </right>
      <top style="medium">
        <color indexed="64"/>
      </top>
      <bottom/>
      <diagonal/>
    </border>
  </borders>
  <cellStyleXfs count="14">
    <xf numFmtId="0" fontId="0"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alignment vertical="center"/>
    </xf>
    <xf numFmtId="0" fontId="24" fillId="0" borderId="0" applyNumberFormat="0" applyFill="0" applyBorder="0" applyAlignment="0" applyProtection="0">
      <alignment vertical="top"/>
      <protection locked="0"/>
    </xf>
    <xf numFmtId="0" fontId="2" fillId="0" borderId="0">
      <alignment vertical="center"/>
    </xf>
    <xf numFmtId="0" fontId="42" fillId="0" borderId="0"/>
    <xf numFmtId="0" fontId="9" fillId="0" borderId="0">
      <alignment vertical="center"/>
    </xf>
    <xf numFmtId="0" fontId="45" fillId="0" borderId="0" applyNumberFormat="0" applyFill="0" applyBorder="0" applyAlignment="0" applyProtection="0">
      <alignment vertical="top"/>
      <protection locked="0"/>
    </xf>
    <xf numFmtId="0" fontId="9" fillId="0" borderId="0"/>
    <xf numFmtId="0" fontId="1" fillId="0" borderId="0">
      <alignment vertical="center"/>
    </xf>
  </cellStyleXfs>
  <cellXfs count="592">
    <xf numFmtId="0" fontId="0" fillId="0" borderId="0" xfId="0">
      <alignment vertical="center"/>
    </xf>
    <xf numFmtId="0" fontId="15" fillId="3" borderId="0" xfId="4" applyFont="1" applyFill="1">
      <alignment vertical="center"/>
    </xf>
    <xf numFmtId="0" fontId="15" fillId="3" borderId="0" xfId="4" applyFont="1" applyFill="1" applyAlignment="1">
      <alignment vertical="top"/>
    </xf>
    <xf numFmtId="0" fontId="15" fillId="0" borderId="3" xfId="0" applyFont="1" applyBorder="1" applyAlignment="1">
      <alignment horizontal="center" vertical="center"/>
    </xf>
    <xf numFmtId="0" fontId="15" fillId="0" borderId="8" xfId="0" applyFont="1" applyBorder="1" applyAlignment="1">
      <alignment horizontal="center" vertical="center"/>
    </xf>
    <xf numFmtId="0" fontId="15" fillId="3" borderId="0" xfId="4" applyFont="1" applyFill="1" applyBorder="1">
      <alignment vertical="center"/>
    </xf>
    <xf numFmtId="0" fontId="15" fillId="0" borderId="0" xfId="0" applyFont="1">
      <alignment vertical="center"/>
    </xf>
    <xf numFmtId="0" fontId="15" fillId="0" borderId="3" xfId="0" applyFont="1" applyBorder="1" applyAlignment="1">
      <alignment vertical="top"/>
    </xf>
    <xf numFmtId="0" fontId="15" fillId="0" borderId="3" xfId="0" applyFont="1" applyFill="1" applyBorder="1" applyAlignment="1">
      <alignment vertical="top"/>
    </xf>
    <xf numFmtId="0" fontId="21" fillId="5" borderId="0" xfId="4" applyFont="1" applyFill="1" applyAlignment="1">
      <alignment horizontal="centerContinuous" vertical="center"/>
    </xf>
    <xf numFmtId="0" fontId="15" fillId="3" borderId="0" xfId="4" applyFont="1" applyFill="1" applyBorder="1" applyAlignment="1">
      <alignment vertical="center"/>
    </xf>
    <xf numFmtId="0" fontId="15" fillId="3" borderId="10" xfId="4" applyFont="1" applyFill="1" applyBorder="1" applyAlignment="1">
      <alignment vertical="center"/>
    </xf>
    <xf numFmtId="0" fontId="18" fillId="3" borderId="11" xfId="4" applyFont="1" applyFill="1" applyBorder="1" applyAlignment="1">
      <alignment vertical="center"/>
    </xf>
    <xf numFmtId="0" fontId="18" fillId="3" borderId="11" xfId="4" applyFont="1" applyFill="1" applyBorder="1" applyAlignment="1">
      <alignment horizontal="left" vertical="center"/>
    </xf>
    <xf numFmtId="0" fontId="15" fillId="3" borderId="12" xfId="4" applyFont="1" applyFill="1" applyBorder="1" applyAlignment="1">
      <alignment vertical="center"/>
    </xf>
    <xf numFmtId="0" fontId="15" fillId="3" borderId="13" xfId="4" applyFont="1" applyFill="1" applyBorder="1" applyAlignment="1">
      <alignment vertical="center"/>
    </xf>
    <xf numFmtId="0" fontId="22" fillId="3" borderId="0" xfId="4" applyFont="1" applyFill="1" applyBorder="1" applyAlignment="1">
      <alignment vertical="center"/>
    </xf>
    <xf numFmtId="0" fontId="15" fillId="3" borderId="0" xfId="4" applyFont="1" applyFill="1" applyBorder="1" applyAlignment="1">
      <alignment horizontal="left" vertical="center"/>
    </xf>
    <xf numFmtId="0" fontId="23" fillId="3" borderId="0" xfId="4" applyFont="1" applyFill="1" applyBorder="1" applyAlignment="1">
      <alignment horizontal="left" vertical="center"/>
    </xf>
    <xf numFmtId="0" fontId="18" fillId="3" borderId="0" xfId="4" applyFont="1" applyFill="1" applyBorder="1" applyAlignment="1">
      <alignment horizontal="left" vertical="center"/>
    </xf>
    <xf numFmtId="0" fontId="18" fillId="3" borderId="0" xfId="5" applyNumberFormat="1" applyFont="1" applyFill="1" applyBorder="1" applyAlignment="1">
      <alignment horizontal="left" vertical="center"/>
    </xf>
    <xf numFmtId="0" fontId="15" fillId="3" borderId="14" xfId="4" applyFont="1" applyFill="1" applyBorder="1" applyAlignment="1">
      <alignment vertical="center"/>
    </xf>
    <xf numFmtId="0" fontId="18" fillId="3" borderId="0" xfId="4" applyFont="1" applyFill="1" applyBorder="1" applyAlignment="1">
      <alignment vertical="center"/>
    </xf>
    <xf numFmtId="0" fontId="15" fillId="3" borderId="0" xfId="6" applyFont="1" applyFill="1" applyBorder="1" applyAlignment="1">
      <alignment horizontal="left" vertical="center"/>
    </xf>
    <xf numFmtId="0" fontId="18" fillId="3" borderId="14" xfId="5" applyNumberFormat="1" applyFont="1" applyFill="1" applyBorder="1" applyAlignment="1">
      <alignment vertical="center"/>
    </xf>
    <xf numFmtId="0" fontId="18" fillId="3" borderId="0" xfId="5" applyNumberFormat="1" applyFont="1" applyFill="1" applyBorder="1" applyAlignment="1">
      <alignment vertical="center" wrapText="1"/>
    </xf>
    <xf numFmtId="0" fontId="25" fillId="3" borderId="0" xfId="6" applyFont="1" applyFill="1" applyBorder="1" applyAlignment="1">
      <alignment horizontal="left" vertical="center"/>
    </xf>
    <xf numFmtId="0" fontId="25" fillId="3" borderId="0" xfId="6" applyFont="1" applyFill="1" applyBorder="1" applyAlignment="1">
      <alignment horizontal="left" vertical="top"/>
    </xf>
    <xf numFmtId="0" fontId="15" fillId="3" borderId="14" xfId="6" applyFont="1" applyFill="1" applyBorder="1" applyAlignment="1">
      <alignment vertical="center"/>
    </xf>
    <xf numFmtId="0" fontId="15" fillId="3" borderId="0" xfId="6" applyFont="1" applyFill="1" applyBorder="1" applyAlignment="1">
      <alignment vertical="center" wrapText="1"/>
    </xf>
    <xf numFmtId="0" fontId="24" fillId="3" borderId="0" xfId="7" applyNumberFormat="1" applyFill="1" applyBorder="1" applyAlignment="1" applyProtection="1">
      <alignment horizontal="left" vertical="center"/>
    </xf>
    <xf numFmtId="0" fontId="15" fillId="3" borderId="15" xfId="4" applyFont="1" applyFill="1" applyBorder="1" applyAlignment="1">
      <alignment vertical="center"/>
    </xf>
    <xf numFmtId="0" fontId="15" fillId="3" borderId="16" xfId="4" applyFont="1" applyFill="1" applyBorder="1" applyAlignment="1">
      <alignment vertical="center"/>
    </xf>
    <xf numFmtId="0" fontId="26" fillId="3" borderId="16" xfId="4" applyFont="1" applyFill="1" applyBorder="1" applyAlignment="1">
      <alignment horizontal="left" vertical="center"/>
    </xf>
    <xf numFmtId="49" fontId="15" fillId="3" borderId="16" xfId="4" applyNumberFormat="1" applyFont="1" applyFill="1" applyBorder="1" applyAlignment="1">
      <alignment horizontal="left" vertical="center"/>
    </xf>
    <xf numFmtId="0" fontId="15" fillId="3" borderId="16" xfId="4" applyFont="1" applyFill="1" applyBorder="1" applyAlignment="1">
      <alignment horizontal="left" vertical="center"/>
    </xf>
    <xf numFmtId="0" fontId="15" fillId="3" borderId="17" xfId="4" applyFont="1" applyFill="1" applyBorder="1" applyAlignment="1">
      <alignment vertical="center"/>
    </xf>
    <xf numFmtId="0" fontId="15" fillId="3" borderId="11" xfId="4" applyFont="1" applyFill="1" applyBorder="1">
      <alignment vertical="center"/>
    </xf>
    <xf numFmtId="0" fontId="15" fillId="0" borderId="0" xfId="0" applyNumberFormat="1" applyFont="1" applyAlignment="1">
      <alignment vertical="top"/>
    </xf>
    <xf numFmtId="0" fontId="15" fillId="0" borderId="0" xfId="0" applyFont="1" applyBorder="1" applyAlignment="1">
      <alignment vertical="center"/>
    </xf>
    <xf numFmtId="0" fontId="21" fillId="5" borderId="0" xfId="0" applyNumberFormat="1" applyFont="1" applyFill="1" applyBorder="1" applyAlignment="1">
      <alignment horizontal="centerContinuous" vertical="center"/>
    </xf>
    <xf numFmtId="0" fontId="21" fillId="5" borderId="0" xfId="0" applyFont="1" applyFill="1" applyBorder="1" applyAlignment="1">
      <alignment horizontal="centerContinuous" vertical="top"/>
    </xf>
    <xf numFmtId="0" fontId="15" fillId="0" borderId="0" xfId="0" applyFont="1" applyAlignment="1">
      <alignment vertical="center"/>
    </xf>
    <xf numFmtId="0" fontId="15" fillId="0" borderId="0" xfId="0" applyNumberFormat="1" applyFont="1" applyAlignment="1">
      <alignment vertical="center"/>
    </xf>
    <xf numFmtId="0" fontId="15" fillId="0" borderId="0" xfId="0" applyFont="1" applyAlignment="1">
      <alignment vertical="top"/>
    </xf>
    <xf numFmtId="0" fontId="20" fillId="5" borderId="18" xfId="0" applyNumberFormat="1" applyFont="1" applyFill="1" applyBorder="1" applyAlignment="1">
      <alignment horizontal="center" vertical="center"/>
    </xf>
    <xf numFmtId="0" fontId="20" fillId="5" borderId="19" xfId="0" applyNumberFormat="1" applyFont="1" applyFill="1" applyBorder="1" applyAlignment="1">
      <alignment horizontal="center" vertical="center"/>
    </xf>
    <xf numFmtId="0" fontId="20" fillId="5" borderId="20" xfId="0" applyNumberFormat="1" applyFont="1" applyFill="1" applyBorder="1" applyAlignment="1">
      <alignment horizontal="center" vertical="center"/>
    </xf>
    <xf numFmtId="0" fontId="18" fillId="7" borderId="21" xfId="3" applyFont="1" applyFill="1" applyBorder="1" applyAlignment="1">
      <alignment vertical="center"/>
    </xf>
    <xf numFmtId="0" fontId="18" fillId="7" borderId="22" xfId="3" applyFont="1" applyFill="1" applyBorder="1" applyAlignment="1">
      <alignment vertical="center"/>
    </xf>
    <xf numFmtId="0" fontId="18" fillId="7" borderId="23" xfId="3" applyFont="1" applyFill="1" applyBorder="1" applyAlignment="1">
      <alignment vertical="center"/>
    </xf>
    <xf numFmtId="0" fontId="15" fillId="0" borderId="24" xfId="8" applyNumberFormat="1" applyFont="1" applyFill="1" applyBorder="1" applyAlignment="1">
      <alignment horizontal="left" vertical="top" wrapText="1"/>
    </xf>
    <xf numFmtId="0" fontId="15" fillId="0" borderId="25" xfId="0" applyFont="1" applyBorder="1" applyAlignment="1">
      <alignment horizontal="left" vertical="top" wrapText="1"/>
    </xf>
    <xf numFmtId="0" fontId="15" fillId="0" borderId="27" xfId="8" applyNumberFormat="1" applyFont="1" applyFill="1" applyBorder="1" applyAlignment="1">
      <alignment horizontal="left" vertical="top" wrapText="1"/>
    </xf>
    <xf numFmtId="0" fontId="15" fillId="0" borderId="28" xfId="0" applyFont="1" applyBorder="1" applyAlignment="1">
      <alignment horizontal="left" vertical="top" wrapText="1"/>
    </xf>
    <xf numFmtId="0" fontId="15" fillId="0" borderId="18" xfId="8" applyNumberFormat="1" applyFont="1" applyFill="1" applyBorder="1" applyAlignment="1">
      <alignment horizontal="left" vertical="top" wrapText="1"/>
    </xf>
    <xf numFmtId="0" fontId="15" fillId="0" borderId="19" xfId="0" applyFont="1" applyBorder="1" applyAlignment="1">
      <alignment horizontal="center" vertical="top" wrapText="1"/>
    </xf>
    <xf numFmtId="0" fontId="15" fillId="0" borderId="20" xfId="0" applyFont="1" applyBorder="1" applyAlignment="1">
      <alignment vertical="top" wrapText="1"/>
    </xf>
    <xf numFmtId="0" fontId="15" fillId="0" borderId="0" xfId="0" applyNumberFormat="1" applyFont="1">
      <alignment vertical="center"/>
    </xf>
    <xf numFmtId="0" fontId="15" fillId="0" borderId="24" xfId="8" applyNumberFormat="1" applyFont="1" applyBorder="1" applyAlignment="1">
      <alignment vertical="top" wrapText="1"/>
    </xf>
    <xf numFmtId="0" fontId="15" fillId="0" borderId="30" xfId="0" applyFont="1" applyBorder="1" applyAlignment="1">
      <alignment horizontal="left" vertical="top" wrapText="1"/>
    </xf>
    <xf numFmtId="0" fontId="15" fillId="0" borderId="26" xfId="0" applyFont="1" applyBorder="1" applyAlignment="1">
      <alignment vertical="top" wrapText="1"/>
    </xf>
    <xf numFmtId="0" fontId="15" fillId="0" borderId="31" xfId="8" applyNumberFormat="1" applyFont="1" applyBorder="1" applyAlignment="1">
      <alignment vertical="top" wrapText="1"/>
    </xf>
    <xf numFmtId="0" fontId="15" fillId="0" borderId="3" xfId="0" applyFont="1" applyBorder="1" applyAlignment="1">
      <alignment horizontal="left" vertical="top" wrapText="1"/>
    </xf>
    <xf numFmtId="0" fontId="15" fillId="0" borderId="32" xfId="0" applyFont="1" applyBorder="1" applyAlignment="1">
      <alignment vertical="top" wrapText="1"/>
    </xf>
    <xf numFmtId="0" fontId="15" fillId="0" borderId="27" xfId="8" applyNumberFormat="1" applyFont="1" applyBorder="1" applyAlignment="1">
      <alignment vertical="top" wrapText="1"/>
    </xf>
    <xf numFmtId="0" fontId="15" fillId="0" borderId="24" xfId="8" applyNumberFormat="1" applyFont="1" applyBorder="1" applyAlignment="1">
      <alignment horizontal="left" vertical="top" wrapText="1"/>
    </xf>
    <xf numFmtId="0" fontId="15" fillId="0" borderId="31" xfId="8" applyNumberFormat="1" applyFont="1" applyBorder="1" applyAlignment="1">
      <alignment horizontal="left" vertical="top" wrapText="1"/>
    </xf>
    <xf numFmtId="0" fontId="15" fillId="0" borderId="27" xfId="8" applyNumberFormat="1" applyFont="1" applyBorder="1" applyAlignment="1">
      <alignment horizontal="left" vertical="top" wrapText="1"/>
    </xf>
    <xf numFmtId="0" fontId="15" fillId="0" borderId="4" xfId="0" applyFont="1" applyBorder="1" applyAlignment="1">
      <alignment horizontal="left" vertical="top" wrapText="1"/>
    </xf>
    <xf numFmtId="0" fontId="15" fillId="0" borderId="18" xfId="8" applyNumberFormat="1" applyFont="1" applyBorder="1" applyAlignment="1">
      <alignment vertical="top" wrapText="1"/>
    </xf>
    <xf numFmtId="0" fontId="15" fillId="0" borderId="19" xfId="0" applyFont="1" applyBorder="1" applyAlignment="1">
      <alignment horizontal="left" vertical="top" wrapText="1"/>
    </xf>
    <xf numFmtId="0" fontId="15" fillId="0" borderId="0" xfId="3" applyFont="1">
      <alignment vertical="center"/>
    </xf>
    <xf numFmtId="0" fontId="15" fillId="0" borderId="29" xfId="0" applyFont="1" applyBorder="1" applyAlignment="1">
      <alignment vertical="top" wrapText="1"/>
    </xf>
    <xf numFmtId="0" fontId="18" fillId="7" borderId="21" xfId="0" applyNumberFormat="1" applyFont="1" applyFill="1" applyBorder="1" applyAlignment="1">
      <alignment vertical="center"/>
    </xf>
    <xf numFmtId="0" fontId="18" fillId="7" borderId="22" xfId="0" applyNumberFormat="1" applyFont="1" applyFill="1" applyBorder="1" applyAlignment="1">
      <alignment vertical="center"/>
    </xf>
    <xf numFmtId="0" fontId="18" fillId="7" borderId="23" xfId="0" applyNumberFormat="1" applyFont="1" applyFill="1" applyBorder="1" applyAlignment="1">
      <alignment vertical="center"/>
    </xf>
    <xf numFmtId="0" fontId="15" fillId="0" borderId="18" xfId="8" applyNumberFormat="1" applyFont="1" applyBorder="1" applyAlignment="1">
      <alignment horizontal="left" vertical="top" wrapText="1"/>
    </xf>
    <xf numFmtId="0" fontId="15" fillId="0" borderId="19" xfId="0" applyFont="1" applyBorder="1" applyAlignment="1">
      <alignment vertical="top" wrapText="1"/>
    </xf>
    <xf numFmtId="0" fontId="15" fillId="0" borderId="26" xfId="0" applyFont="1" applyBorder="1" applyAlignment="1">
      <alignment horizontal="left" vertical="top" wrapText="1"/>
    </xf>
    <xf numFmtId="0" fontId="15" fillId="0" borderId="30" xfId="0" applyFont="1" applyBorder="1" applyAlignment="1">
      <alignment vertical="top" wrapText="1"/>
    </xf>
    <xf numFmtId="0" fontId="15" fillId="0" borderId="34" xfId="0" applyFont="1" applyBorder="1" applyAlignment="1">
      <alignment horizontal="left" vertical="top" wrapText="1"/>
    </xf>
    <xf numFmtId="0" fontId="15" fillId="0" borderId="28" xfId="0" applyFont="1" applyBorder="1" applyAlignment="1">
      <alignment vertical="top" wrapText="1"/>
    </xf>
    <xf numFmtId="0" fontId="15" fillId="0" borderId="35" xfId="0" applyFont="1" applyBorder="1" applyAlignment="1">
      <alignment horizontal="left" vertical="top" wrapText="1"/>
    </xf>
    <xf numFmtId="0" fontId="15" fillId="0" borderId="3" xfId="0" applyFont="1" applyBorder="1" applyAlignment="1">
      <alignment vertical="top" wrapText="1"/>
    </xf>
    <xf numFmtId="0" fontId="15" fillId="0" borderId="32" xfId="0" applyFont="1" applyBorder="1" applyAlignment="1">
      <alignment horizontal="left" vertical="top" wrapText="1"/>
    </xf>
    <xf numFmtId="0" fontId="15" fillId="0" borderId="29" xfId="0" applyFont="1" applyBorder="1" applyAlignment="1">
      <alignment horizontal="left" vertical="top" wrapText="1"/>
    </xf>
    <xf numFmtId="0" fontId="15" fillId="0" borderId="4" xfId="0" applyFont="1" applyBorder="1" applyAlignment="1">
      <alignment vertical="top" wrapText="1"/>
    </xf>
    <xf numFmtId="0" fontId="15" fillId="0" borderId="36" xfId="0" applyFont="1" applyBorder="1" applyAlignment="1">
      <alignment horizontal="left" vertical="top" wrapText="1"/>
    </xf>
    <xf numFmtId="0" fontId="15" fillId="0" borderId="37" xfId="0" applyFont="1" applyBorder="1" applyAlignment="1">
      <alignment horizontal="left" vertical="top" wrapText="1"/>
    </xf>
    <xf numFmtId="0" fontId="15" fillId="0" borderId="9" xfId="0" applyFont="1" applyBorder="1" applyAlignment="1">
      <alignment vertical="top" wrapText="1"/>
    </xf>
    <xf numFmtId="0" fontId="15" fillId="0" borderId="38" xfId="0" applyFont="1" applyBorder="1" applyAlignment="1">
      <alignment horizontal="left" vertical="top" wrapText="1"/>
    </xf>
    <xf numFmtId="0" fontId="0" fillId="0" borderId="27" xfId="0" applyBorder="1" applyAlignment="1">
      <alignment horizontal="left" vertical="top" wrapText="1"/>
    </xf>
    <xf numFmtId="0" fontId="15" fillId="0" borderId="31" xfId="0" applyFont="1" applyBorder="1" applyAlignment="1">
      <alignment horizontal="left" vertical="top" wrapText="1"/>
    </xf>
    <xf numFmtId="0" fontId="15" fillId="0" borderId="30" xfId="0" applyFont="1" applyFill="1" applyBorder="1" applyAlignment="1">
      <alignment vertical="top" wrapText="1"/>
    </xf>
    <xf numFmtId="0" fontId="15" fillId="0" borderId="3" xfId="0" applyFont="1" applyFill="1" applyBorder="1" applyAlignment="1">
      <alignment vertical="top" wrapText="1"/>
    </xf>
    <xf numFmtId="0" fontId="15" fillId="0" borderId="25" xfId="0" applyFont="1" applyBorder="1" applyAlignment="1">
      <alignment vertical="top" wrapText="1"/>
    </xf>
    <xf numFmtId="0" fontId="15" fillId="0" borderId="8" xfId="0" applyFont="1" applyBorder="1" applyAlignment="1">
      <alignment vertical="top" wrapText="1"/>
    </xf>
    <xf numFmtId="0" fontId="15" fillId="0" borderId="38" xfId="0" applyFont="1" applyFill="1" applyBorder="1" applyAlignment="1">
      <alignment horizontal="left" vertical="top" wrapText="1"/>
    </xf>
    <xf numFmtId="0" fontId="15" fillId="0" borderId="25" xfId="0" applyFont="1" applyBorder="1" applyAlignment="1">
      <alignment horizontal="center" vertical="top" wrapText="1"/>
    </xf>
    <xf numFmtId="0" fontId="15" fillId="0" borderId="31" xfId="8" applyNumberFormat="1" applyFont="1" applyFill="1" applyBorder="1" applyAlignment="1">
      <alignment horizontal="left" vertical="top" wrapText="1"/>
    </xf>
    <xf numFmtId="0" fontId="15" fillId="0" borderId="9" xfId="0" applyFont="1" applyBorder="1" applyAlignment="1">
      <alignment horizontal="left" vertical="top" wrapText="1"/>
    </xf>
    <xf numFmtId="0" fontId="15" fillId="0" borderId="24" xfId="0" applyFont="1" applyBorder="1" applyAlignment="1">
      <alignment horizontal="left" vertical="top" wrapText="1"/>
    </xf>
    <xf numFmtId="0" fontId="15" fillId="0" borderId="27" xfId="0" applyFont="1" applyBorder="1" applyAlignment="1">
      <alignment horizontal="left" vertical="top" wrapText="1"/>
    </xf>
    <xf numFmtId="0" fontId="15" fillId="0" borderId="35" xfId="0" applyFont="1" applyBorder="1" applyAlignment="1">
      <alignment vertical="top" wrapText="1"/>
    </xf>
    <xf numFmtId="0" fontId="15" fillId="0" borderId="38" xfId="0" applyFont="1" applyBorder="1" applyAlignment="1">
      <alignment vertical="top" wrapText="1"/>
    </xf>
    <xf numFmtId="0" fontId="15" fillId="0" borderId="9" xfId="0" applyFont="1" applyBorder="1" applyAlignment="1">
      <alignment vertical="top"/>
    </xf>
    <xf numFmtId="0" fontId="15" fillId="0" borderId="37" xfId="0" applyFont="1" applyBorder="1" applyAlignment="1">
      <alignment vertical="top" wrapText="1"/>
    </xf>
    <xf numFmtId="0" fontId="15" fillId="0" borderId="3" xfId="0" applyNumberFormat="1" applyFont="1" applyBorder="1" applyAlignment="1">
      <alignment vertical="top"/>
    </xf>
    <xf numFmtId="0" fontId="15" fillId="0" borderId="4" xfId="0" applyNumberFormat="1" applyFont="1" applyBorder="1" applyAlignment="1">
      <alignment vertical="top"/>
    </xf>
    <xf numFmtId="0" fontId="15" fillId="0" borderId="28" xfId="0" applyNumberFormat="1" applyFont="1" applyBorder="1" applyAlignment="1">
      <alignment vertical="top"/>
    </xf>
    <xf numFmtId="0" fontId="15" fillId="0" borderId="36" xfId="0" applyFont="1" applyBorder="1" applyAlignment="1">
      <alignment vertical="top" wrapText="1"/>
    </xf>
    <xf numFmtId="0" fontId="15" fillId="0" borderId="34" xfId="0" applyFont="1" applyBorder="1" applyAlignment="1">
      <alignment vertical="top" wrapText="1"/>
    </xf>
    <xf numFmtId="0" fontId="18" fillId="7" borderId="21" xfId="0" applyFont="1" applyFill="1" applyBorder="1" applyAlignment="1">
      <alignment vertical="center"/>
    </xf>
    <xf numFmtId="0" fontId="18" fillId="7" borderId="22" xfId="0" applyFont="1" applyFill="1" applyBorder="1" applyAlignment="1">
      <alignment vertical="center"/>
    </xf>
    <xf numFmtId="0" fontId="18" fillId="7" borderId="23" xfId="0" applyFont="1" applyFill="1" applyBorder="1" applyAlignment="1">
      <alignment vertical="center"/>
    </xf>
    <xf numFmtId="0" fontId="15" fillId="0" borderId="31" xfId="8" applyFont="1" applyFill="1" applyBorder="1" applyAlignment="1">
      <alignment horizontal="left" vertical="top" wrapText="1"/>
    </xf>
    <xf numFmtId="0" fontId="15" fillId="0" borderId="3" xfId="0"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27" xfId="8" applyFont="1" applyFill="1" applyBorder="1" applyAlignment="1">
      <alignment horizontal="left" vertical="top" wrapText="1"/>
    </xf>
    <xf numFmtId="0" fontId="15" fillId="0" borderId="24" xfId="8" applyFont="1" applyFill="1" applyBorder="1" applyAlignment="1">
      <alignment horizontal="left" vertical="top" wrapText="1"/>
    </xf>
    <xf numFmtId="0" fontId="15" fillId="0" borderId="28" xfId="0" applyFont="1" applyFill="1" applyBorder="1" applyAlignment="1">
      <alignment horizontal="left" vertical="top" wrapText="1"/>
    </xf>
    <xf numFmtId="0" fontId="15" fillId="0" borderId="43" xfId="0" applyFont="1" applyBorder="1" applyAlignment="1">
      <alignment horizontal="left" vertical="top" wrapText="1"/>
    </xf>
    <xf numFmtId="0" fontId="15" fillId="0" borderId="30" xfId="0" applyFont="1" applyFill="1" applyBorder="1" applyAlignment="1">
      <alignment horizontal="left" vertical="top" wrapText="1"/>
    </xf>
    <xf numFmtId="0" fontId="15" fillId="0" borderId="43" xfId="0" applyFont="1" applyFill="1" applyBorder="1" applyAlignment="1">
      <alignment horizontal="left" vertical="top" wrapText="1"/>
    </xf>
    <xf numFmtId="0" fontId="15" fillId="0" borderId="8" xfId="0" applyFont="1" applyBorder="1" applyAlignment="1">
      <alignment horizontal="left" vertical="top" wrapText="1"/>
    </xf>
    <xf numFmtId="0" fontId="15" fillId="0" borderId="25" xfId="8" applyNumberFormat="1" applyFont="1" applyBorder="1" applyAlignment="1">
      <alignment horizontal="left" vertical="top" wrapText="1"/>
    </xf>
    <xf numFmtId="0" fontId="15" fillId="0" borderId="3" xfId="8" applyNumberFormat="1" applyFont="1" applyBorder="1" applyAlignment="1">
      <alignment horizontal="left" vertical="top" wrapText="1"/>
    </xf>
    <xf numFmtId="0" fontId="15" fillId="0" borderId="28" xfId="8" applyNumberFormat="1" applyFont="1" applyBorder="1" applyAlignment="1">
      <alignment horizontal="left" vertical="top" wrapText="1"/>
    </xf>
    <xf numFmtId="0" fontId="15" fillId="0" borderId="43" xfId="0" applyFont="1" applyBorder="1" applyAlignment="1">
      <alignment vertical="top" wrapText="1"/>
    </xf>
    <xf numFmtId="0" fontId="18" fillId="7" borderId="48" xfId="0" applyNumberFormat="1" applyFont="1" applyFill="1" applyBorder="1" applyAlignment="1">
      <alignment vertical="center"/>
    </xf>
    <xf numFmtId="0" fontId="18" fillId="7" borderId="49" xfId="0" applyNumberFormat="1" applyFont="1" applyFill="1" applyBorder="1" applyAlignment="1">
      <alignment vertical="center"/>
    </xf>
    <xf numFmtId="0" fontId="18" fillId="7" borderId="50" xfId="0" applyNumberFormat="1" applyFont="1" applyFill="1" applyBorder="1" applyAlignment="1">
      <alignment vertical="center"/>
    </xf>
    <xf numFmtId="0" fontId="15" fillId="0" borderId="9" xfId="3" applyFont="1" applyFill="1" applyBorder="1" applyAlignment="1">
      <alignment vertical="top"/>
    </xf>
    <xf numFmtId="0" fontId="15" fillId="0" borderId="4" xfId="3" applyFont="1" applyFill="1" applyBorder="1" applyAlignment="1">
      <alignment vertical="top"/>
    </xf>
    <xf numFmtId="0" fontId="15" fillId="0" borderId="30" xfId="3" applyFont="1" applyFill="1" applyBorder="1" applyAlignment="1">
      <alignment vertical="top"/>
    </xf>
    <xf numFmtId="0" fontId="15" fillId="0" borderId="3" xfId="3" applyFont="1" applyFill="1" applyBorder="1" applyAlignment="1">
      <alignment vertical="top"/>
    </xf>
    <xf numFmtId="0" fontId="15" fillId="0" borderId="3" xfId="3" applyNumberFormat="1" applyFont="1" applyFill="1" applyBorder="1" applyAlignment="1">
      <alignment vertical="top"/>
    </xf>
    <xf numFmtId="0" fontId="15" fillId="0" borderId="28" xfId="0" applyNumberFormat="1" applyFont="1" applyFill="1" applyBorder="1" applyAlignment="1">
      <alignment vertical="top"/>
    </xf>
    <xf numFmtId="0" fontId="15" fillId="0" borderId="48" xfId="8" applyNumberFormat="1" applyFont="1" applyBorder="1" applyAlignment="1">
      <alignment horizontal="left" vertical="top" wrapText="1"/>
    </xf>
    <xf numFmtId="0" fontId="15" fillId="0" borderId="50" xfId="0" applyFont="1" applyBorder="1" applyAlignment="1">
      <alignment vertical="top" wrapText="1"/>
    </xf>
    <xf numFmtId="0" fontId="15" fillId="0" borderId="3" xfId="0" applyNumberFormat="1" applyFont="1" applyFill="1" applyBorder="1" applyAlignment="1">
      <alignment vertical="top"/>
    </xf>
    <xf numFmtId="0" fontId="15" fillId="0" borderId="3" xfId="0" applyNumberFormat="1" applyFont="1" applyFill="1" applyBorder="1" applyAlignment="1">
      <alignment vertical="top" wrapText="1"/>
    </xf>
    <xf numFmtId="0" fontId="15" fillId="0" borderId="9" xfId="3" applyNumberFormat="1" applyFont="1" applyFill="1" applyBorder="1" applyAlignment="1">
      <alignment vertical="top"/>
    </xf>
    <xf numFmtId="0" fontId="15" fillId="0" borderId="8" xfId="0" applyNumberFormat="1" applyFont="1" applyFill="1" applyBorder="1" applyAlignment="1">
      <alignment vertical="top"/>
    </xf>
    <xf numFmtId="0" fontId="15" fillId="0" borderId="25" xfId="0" applyFont="1" applyFill="1" applyBorder="1" applyAlignment="1">
      <alignment vertical="top"/>
    </xf>
    <xf numFmtId="0" fontId="15" fillId="0" borderId="9" xfId="0" applyFont="1" applyFill="1" applyBorder="1" applyAlignment="1">
      <alignment vertical="top"/>
    </xf>
    <xf numFmtId="0" fontId="15" fillId="0" borderId="28" xfId="0" applyFont="1" applyFill="1" applyBorder="1" applyAlignment="1">
      <alignment vertical="top"/>
    </xf>
    <xf numFmtId="0" fontId="15" fillId="0" borderId="4" xfId="0" applyFont="1" applyFill="1" applyBorder="1" applyAlignment="1">
      <alignment vertical="top"/>
    </xf>
    <xf numFmtId="0" fontId="15" fillId="0" borderId="30" xfId="0" applyNumberFormat="1" applyFont="1" applyFill="1" applyBorder="1" applyAlignment="1">
      <alignment vertical="top"/>
    </xf>
    <xf numFmtId="0" fontId="15" fillId="0" borderId="4" xfId="0" applyNumberFormat="1" applyFont="1" applyFill="1" applyBorder="1" applyAlignment="1">
      <alignment vertical="top"/>
    </xf>
    <xf numFmtId="0" fontId="15" fillId="0" borderId="8" xfId="0" applyFont="1" applyBorder="1" applyAlignment="1">
      <alignment vertical="top"/>
    </xf>
    <xf numFmtId="0" fontId="15" fillId="0" borderId="30" xfId="0" applyFont="1" applyFill="1" applyBorder="1" applyAlignment="1">
      <alignment vertical="top"/>
    </xf>
    <xf numFmtId="0" fontId="15" fillId="0" borderId="9" xfId="0" applyNumberFormat="1" applyFont="1" applyFill="1" applyBorder="1" applyAlignment="1">
      <alignment vertical="top"/>
    </xf>
    <xf numFmtId="0" fontId="15" fillId="0" borderId="25" xfId="3" applyFont="1" applyFill="1" applyBorder="1" applyAlignment="1">
      <alignment vertical="top"/>
    </xf>
    <xf numFmtId="0" fontId="15" fillId="0" borderId="30" xfId="0" applyFont="1" applyBorder="1" applyAlignment="1">
      <alignment vertical="top"/>
    </xf>
    <xf numFmtId="0" fontId="15" fillId="0" borderId="51" xfId="0" applyFont="1" applyBorder="1" applyAlignment="1">
      <alignment horizontal="left" vertical="top" wrapText="1"/>
    </xf>
    <xf numFmtId="0" fontId="15" fillId="0" borderId="6" xfId="0" applyFont="1" applyBorder="1" applyAlignment="1">
      <alignment horizontal="left" vertical="top" wrapText="1"/>
    </xf>
    <xf numFmtId="0" fontId="15" fillId="0" borderId="52" xfId="0" applyFont="1" applyBorder="1" applyAlignment="1">
      <alignment horizontal="left" vertical="top" wrapText="1"/>
    </xf>
    <xf numFmtId="0" fontId="15" fillId="0" borderId="5" xfId="0" applyFont="1" applyBorder="1" applyAlignment="1">
      <alignment horizontal="left" vertical="top" wrapText="1"/>
    </xf>
    <xf numFmtId="0" fontId="15" fillId="0" borderId="24" xfId="0" applyNumberFormat="1" applyFont="1" applyFill="1" applyBorder="1" applyAlignment="1">
      <alignment horizontal="left" vertical="top"/>
    </xf>
    <xf numFmtId="0" fontId="15" fillId="0" borderId="26" xfId="0" applyNumberFormat="1" applyFont="1" applyFill="1" applyBorder="1" applyAlignment="1">
      <alignment horizontal="left" vertical="top"/>
    </xf>
    <xf numFmtId="0" fontId="15" fillId="0" borderId="27" xfId="0" applyNumberFormat="1" applyFont="1" applyFill="1" applyBorder="1" applyAlignment="1">
      <alignment horizontal="left" vertical="top"/>
    </xf>
    <xf numFmtId="0" fontId="15" fillId="0" borderId="29" xfId="0" applyNumberFormat="1" applyFont="1" applyFill="1" applyBorder="1" applyAlignment="1">
      <alignment horizontal="left" vertical="top"/>
    </xf>
    <xf numFmtId="0" fontId="15" fillId="0" borderId="48" xfId="0" applyNumberFormat="1" applyFont="1" applyFill="1" applyBorder="1" applyAlignment="1">
      <alignment vertical="top"/>
    </xf>
    <xf numFmtId="0" fontId="15" fillId="0" borderId="25" xfId="8" applyNumberFormat="1" applyFont="1" applyFill="1" applyBorder="1" applyAlignment="1">
      <alignment horizontal="left" vertical="top" wrapText="1"/>
    </xf>
    <xf numFmtId="49" fontId="15" fillId="0" borderId="26" xfId="8" applyNumberFormat="1" applyFont="1" applyFill="1" applyBorder="1" applyAlignment="1">
      <alignment vertical="top" wrapText="1"/>
    </xf>
    <xf numFmtId="0" fontId="15" fillId="0" borderId="24" xfId="8" applyNumberFormat="1" applyFont="1" applyBorder="1" applyAlignment="1">
      <alignment horizontal="left" vertical="top"/>
    </xf>
    <xf numFmtId="0" fontId="15" fillId="0" borderId="31" xfId="8" applyNumberFormat="1" applyFont="1" applyBorder="1" applyAlignment="1">
      <alignment horizontal="left" vertical="top"/>
    </xf>
    <xf numFmtId="0" fontId="15" fillId="0" borderId="27" xfId="8" applyNumberFormat="1" applyFont="1" applyBorder="1" applyAlignment="1">
      <alignment horizontal="left" vertical="top"/>
    </xf>
    <xf numFmtId="0" fontId="18" fillId="7" borderId="53" xfId="0" applyNumberFormat="1" applyFont="1" applyFill="1" applyBorder="1" applyAlignment="1">
      <alignment vertical="center"/>
    </xf>
    <xf numFmtId="0" fontId="18" fillId="7" borderId="54" xfId="0" applyNumberFormat="1" applyFont="1" applyFill="1" applyBorder="1" applyAlignment="1">
      <alignment vertical="center"/>
    </xf>
    <xf numFmtId="0" fontId="18" fillId="7" borderId="55" xfId="0" applyNumberFormat="1" applyFont="1" applyFill="1" applyBorder="1" applyAlignment="1">
      <alignment vertical="center"/>
    </xf>
    <xf numFmtId="0" fontId="15" fillId="0" borderId="19" xfId="8" applyNumberFormat="1" applyFont="1" applyBorder="1" applyAlignment="1">
      <alignment horizontal="left" vertical="top" wrapText="1"/>
    </xf>
    <xf numFmtId="49" fontId="15" fillId="0" borderId="20" xfId="8" applyNumberFormat="1" applyFont="1" applyBorder="1" applyAlignment="1">
      <alignment vertical="top" wrapText="1"/>
    </xf>
    <xf numFmtId="49" fontId="15" fillId="0" borderId="26" xfId="8" applyNumberFormat="1" applyFont="1" applyBorder="1" applyAlignment="1">
      <alignment vertical="top" wrapText="1"/>
    </xf>
    <xf numFmtId="49" fontId="15" fillId="0" borderId="35" xfId="8" applyNumberFormat="1" applyFont="1" applyBorder="1" applyAlignment="1">
      <alignment vertical="top" wrapText="1"/>
    </xf>
    <xf numFmtId="0" fontId="15" fillId="0" borderId="30" xfId="8" applyNumberFormat="1" applyFont="1" applyBorder="1" applyAlignment="1">
      <alignment horizontal="left" vertical="top" wrapText="1"/>
    </xf>
    <xf numFmtId="49" fontId="15" fillId="0" borderId="34" xfId="8" applyNumberFormat="1" applyFont="1" applyBorder="1" applyAlignment="1">
      <alignment vertical="top" wrapText="1"/>
    </xf>
    <xf numFmtId="0" fontId="15" fillId="0" borderId="8" xfId="8" applyNumberFormat="1" applyFont="1" applyBorder="1" applyAlignment="1">
      <alignment horizontal="left" vertical="top" wrapText="1"/>
    </xf>
    <xf numFmtId="49" fontId="15" fillId="0" borderId="32" xfId="8" applyNumberFormat="1" applyFont="1" applyBorder="1" applyAlignment="1">
      <alignment vertical="top" wrapText="1"/>
    </xf>
    <xf numFmtId="0" fontId="15" fillId="0" borderId="19" xfId="8" applyNumberFormat="1" applyFont="1" applyBorder="1" applyAlignment="1">
      <alignment vertical="top"/>
    </xf>
    <xf numFmtId="0" fontId="15" fillId="0" borderId="19" xfId="8" applyNumberFormat="1" applyFont="1" applyBorder="1" applyAlignment="1">
      <alignment horizontal="center" vertical="top"/>
    </xf>
    <xf numFmtId="49" fontId="15" fillId="0" borderId="26" xfId="8" applyNumberFormat="1" applyFont="1" applyBorder="1" applyAlignment="1">
      <alignment vertical="top"/>
    </xf>
    <xf numFmtId="0" fontId="15" fillId="0" borderId="0" xfId="0" applyNumberFormat="1" applyFont="1" applyFill="1" applyAlignment="1">
      <alignment vertical="top"/>
    </xf>
    <xf numFmtId="0" fontId="15" fillId="0" borderId="0" xfId="0" applyFont="1" applyFill="1" applyAlignment="1">
      <alignment vertical="top" wrapText="1"/>
    </xf>
    <xf numFmtId="0" fontId="15" fillId="0" borderId="0" xfId="0" applyNumberFormat="1" applyFont="1" applyAlignment="1">
      <alignment horizontal="center" vertical="center"/>
    </xf>
    <xf numFmtId="0" fontId="15" fillId="0" borderId="0" xfId="0" applyNumberFormat="1" applyFont="1" applyFill="1" applyBorder="1">
      <alignment vertical="center"/>
    </xf>
    <xf numFmtId="0" fontId="15" fillId="0" borderId="0" xfId="0" applyFont="1" applyFill="1">
      <alignment vertical="center"/>
    </xf>
    <xf numFmtId="0" fontId="19" fillId="0" borderId="0" xfId="9" applyNumberFormat="1" applyFont="1" applyAlignment="1">
      <alignment vertical="center"/>
    </xf>
    <xf numFmtId="0" fontId="19" fillId="0" borderId="0" xfId="9" applyNumberFormat="1" applyFont="1" applyAlignment="1">
      <alignment horizontal="center" vertical="center" wrapText="1"/>
    </xf>
    <xf numFmtId="0" fontId="19" fillId="0" borderId="0" xfId="9" applyNumberFormat="1" applyFont="1" applyAlignment="1">
      <alignment horizontal="center" vertical="center"/>
    </xf>
    <xf numFmtId="0" fontId="19" fillId="0" borderId="0" xfId="9" applyNumberFormat="1" applyFont="1" applyFill="1" applyBorder="1" applyAlignment="1">
      <alignment vertical="center"/>
    </xf>
    <xf numFmtId="0" fontId="43" fillId="0" borderId="48" xfId="0" applyNumberFormat="1" applyFont="1" applyBorder="1" applyAlignment="1">
      <alignment vertical="center"/>
    </xf>
    <xf numFmtId="0" fontId="43" fillId="0" borderId="49" xfId="0" applyNumberFormat="1" applyFont="1" applyBorder="1" applyAlignment="1">
      <alignment vertical="center"/>
    </xf>
    <xf numFmtId="0" fontId="43" fillId="0" borderId="50" xfId="0" applyNumberFormat="1" applyFont="1" applyBorder="1" applyAlignment="1">
      <alignment vertical="center"/>
    </xf>
    <xf numFmtId="0" fontId="15" fillId="0" borderId="0" xfId="0" applyFont="1" applyFill="1" applyBorder="1" applyAlignment="1"/>
    <xf numFmtId="0" fontId="15" fillId="0" borderId="22" xfId="0" applyFont="1" applyBorder="1" applyAlignment="1">
      <alignment vertical="center"/>
    </xf>
    <xf numFmtId="0" fontId="15" fillId="0" borderId="0" xfId="0" applyFont="1" applyFill="1" applyBorder="1" applyAlignment="1">
      <alignment vertical="center"/>
    </xf>
    <xf numFmtId="0" fontId="18" fillId="8" borderId="27" xfId="3" applyNumberFormat="1" applyFont="1" applyFill="1" applyBorder="1" applyAlignment="1">
      <alignment horizontal="center" vertical="center"/>
    </xf>
    <xf numFmtId="0" fontId="18" fillId="8" borderId="43" xfId="3" applyNumberFormat="1" applyFont="1" applyFill="1" applyBorder="1" applyAlignment="1">
      <alignment horizontal="center" vertical="center"/>
    </xf>
    <xf numFmtId="0" fontId="18" fillId="8" borderId="29" xfId="3" applyNumberFormat="1" applyFont="1" applyFill="1" applyBorder="1" applyAlignment="1">
      <alignment horizontal="center" vertical="center"/>
    </xf>
    <xf numFmtId="0" fontId="18" fillId="8" borderId="41" xfId="3" applyNumberFormat="1" applyFont="1" applyFill="1" applyBorder="1" applyAlignment="1">
      <alignment horizontal="center" vertical="center"/>
    </xf>
    <xf numFmtId="0" fontId="18" fillId="8" borderId="21" xfId="0" applyFont="1" applyFill="1" applyBorder="1">
      <alignment vertical="center"/>
    </xf>
    <xf numFmtId="0" fontId="18" fillId="8" borderId="22" xfId="0" applyFont="1" applyFill="1" applyBorder="1">
      <alignment vertical="center"/>
    </xf>
    <xf numFmtId="0" fontId="18" fillId="8" borderId="23" xfId="0" applyFont="1" applyFill="1" applyBorder="1">
      <alignment vertical="center"/>
    </xf>
    <xf numFmtId="0" fontId="26" fillId="0" borderId="58" xfId="0" applyNumberFormat="1" applyFont="1" applyFill="1" applyBorder="1" applyAlignment="1">
      <alignment horizontal="left" vertical="center" wrapText="1"/>
    </xf>
    <xf numFmtId="0" fontId="15" fillId="0" borderId="59" xfId="0" applyNumberFormat="1" applyFont="1" applyBorder="1" applyAlignment="1">
      <alignment vertical="center" wrapText="1"/>
    </xf>
    <xf numFmtId="49" fontId="16" fillId="0" borderId="56" xfId="0" applyNumberFormat="1" applyFont="1" applyBorder="1" applyAlignment="1">
      <alignment horizontal="center" vertical="center"/>
    </xf>
    <xf numFmtId="49" fontId="15" fillId="0" borderId="60" xfId="0" applyNumberFormat="1" applyFont="1" applyBorder="1" applyAlignment="1">
      <alignment horizontal="center" vertical="center"/>
    </xf>
    <xf numFmtId="0" fontId="15" fillId="0" borderId="61" xfId="0" applyNumberFormat="1" applyFont="1" applyBorder="1" applyAlignment="1">
      <alignment horizontal="center" vertical="center"/>
    </xf>
    <xf numFmtId="0" fontId="15" fillId="0" borderId="34" xfId="0" applyNumberFormat="1" applyFont="1" applyBorder="1" applyAlignment="1">
      <alignment horizontal="center" vertical="center"/>
    </xf>
    <xf numFmtId="0" fontId="26" fillId="0" borderId="59" xfId="0" applyNumberFormat="1" applyFont="1" applyFill="1" applyBorder="1" applyAlignment="1">
      <alignment horizontal="left" vertical="center" wrapText="1"/>
    </xf>
    <xf numFmtId="0" fontId="15" fillId="0" borderId="62" xfId="0" applyNumberFormat="1" applyFont="1" applyBorder="1" applyAlignment="1">
      <alignment vertical="center" wrapText="1"/>
    </xf>
    <xf numFmtId="49" fontId="16" fillId="0" borderId="45" xfId="0" applyNumberFormat="1" applyFont="1" applyBorder="1" applyAlignment="1">
      <alignment horizontal="center" vertical="center"/>
    </xf>
    <xf numFmtId="49" fontId="15" fillId="0" borderId="3" xfId="0" applyNumberFormat="1" applyFont="1" applyBorder="1" applyAlignment="1">
      <alignment horizontal="center" vertical="center"/>
    </xf>
    <xf numFmtId="0" fontId="15" fillId="0" borderId="3" xfId="0" applyNumberFormat="1" applyFont="1" applyBorder="1" applyAlignment="1">
      <alignment horizontal="center" vertical="center"/>
    </xf>
    <xf numFmtId="0" fontId="15" fillId="0" borderId="38" xfId="0" applyNumberFormat="1" applyFont="1" applyBorder="1" applyAlignment="1">
      <alignment horizontal="center" vertical="center"/>
    </xf>
    <xf numFmtId="0" fontId="15" fillId="0" borderId="3" xfId="0" applyNumberFormat="1" applyFont="1" applyFill="1" applyBorder="1" applyAlignment="1">
      <alignment horizontal="center" vertical="center"/>
    </xf>
    <xf numFmtId="0" fontId="15" fillId="0" borderId="38" xfId="0" applyNumberFormat="1" applyFont="1" applyFill="1" applyBorder="1" applyAlignment="1">
      <alignment horizontal="center" vertical="center"/>
    </xf>
    <xf numFmtId="0" fontId="26" fillId="0" borderId="62" xfId="0" applyNumberFormat="1" applyFont="1" applyFill="1" applyBorder="1" applyAlignment="1">
      <alignment horizontal="left" vertical="center" wrapText="1"/>
    </xf>
    <xf numFmtId="0" fontId="15" fillId="0" borderId="63" xfId="0" applyNumberFormat="1" applyFont="1" applyBorder="1" applyAlignment="1">
      <alignment vertical="center" wrapText="1"/>
    </xf>
    <xf numFmtId="49" fontId="16" fillId="0" borderId="47" xfId="0" applyNumberFormat="1" applyFont="1" applyBorder="1" applyAlignment="1">
      <alignment horizontal="center" vertical="center"/>
    </xf>
    <xf numFmtId="49" fontId="15" fillId="0" borderId="28" xfId="0" applyNumberFormat="1" applyFont="1" applyBorder="1" applyAlignment="1">
      <alignment horizontal="center" vertical="center"/>
    </xf>
    <xf numFmtId="0" fontId="15" fillId="0" borderId="28" xfId="0" applyNumberFormat="1" applyFont="1" applyBorder="1" applyAlignment="1">
      <alignment horizontal="center" vertical="center"/>
    </xf>
    <xf numFmtId="0" fontId="15" fillId="0" borderId="35" xfId="0" applyNumberFormat="1" applyFont="1" applyBorder="1" applyAlignment="1">
      <alignment horizontal="center" vertical="center"/>
    </xf>
    <xf numFmtId="0" fontId="15" fillId="0" borderId="28" xfId="0" applyNumberFormat="1" applyFont="1" applyFill="1" applyBorder="1" applyAlignment="1">
      <alignment horizontal="center" vertical="center"/>
    </xf>
    <xf numFmtId="0" fontId="26" fillId="0" borderId="63" xfId="0" applyNumberFormat="1" applyFont="1" applyFill="1" applyBorder="1" applyAlignment="1">
      <alignment horizontal="left" vertical="center" wrapText="1"/>
    </xf>
    <xf numFmtId="0" fontId="19" fillId="0" borderId="49" xfId="9" applyNumberFormat="1" applyFont="1" applyBorder="1" applyAlignment="1">
      <alignment vertical="center"/>
    </xf>
    <xf numFmtId="0" fontId="19" fillId="0" borderId="49" xfId="9" applyNumberFormat="1" applyFont="1" applyBorder="1" applyAlignment="1">
      <alignment horizontal="center" vertical="center" wrapText="1"/>
    </xf>
    <xf numFmtId="0" fontId="19" fillId="0" borderId="49" xfId="9" applyNumberFormat="1" applyFont="1" applyBorder="1" applyAlignment="1">
      <alignment horizontal="center" vertical="center"/>
    </xf>
    <xf numFmtId="0" fontId="15" fillId="0" borderId="49" xfId="0" applyNumberFormat="1" applyFont="1" applyBorder="1" applyAlignment="1">
      <alignment horizontal="center" vertical="center"/>
    </xf>
    <xf numFmtId="0" fontId="15" fillId="0" borderId="0" xfId="0" applyFont="1" applyAlignment="1">
      <alignment horizontal="center" vertical="center"/>
    </xf>
    <xf numFmtId="0" fontId="15" fillId="0" borderId="0" xfId="0" applyNumberFormat="1" applyFont="1" applyFill="1" applyAlignment="1">
      <alignment horizontal="center" vertical="center"/>
    </xf>
    <xf numFmtId="0" fontId="26" fillId="0" borderId="64" xfId="0" applyNumberFormat="1" applyFont="1" applyFill="1" applyBorder="1" applyAlignment="1">
      <alignment horizontal="left" vertical="center" wrapText="1"/>
    </xf>
    <xf numFmtId="0" fontId="26" fillId="0" borderId="39" xfId="0" applyNumberFormat="1" applyFont="1" applyFill="1" applyBorder="1" applyAlignment="1">
      <alignment horizontal="left" vertical="center" wrapText="1"/>
    </xf>
    <xf numFmtId="0" fontId="26" fillId="0" borderId="41" xfId="0" applyNumberFormat="1" applyFont="1" applyFill="1" applyBorder="1" applyAlignment="1">
      <alignment horizontal="left" vertical="center" wrapText="1"/>
    </xf>
    <xf numFmtId="0" fontId="15" fillId="0" borderId="62" xfId="0" applyFont="1" applyBorder="1" applyAlignment="1">
      <alignment vertical="center" wrapText="1"/>
    </xf>
    <xf numFmtId="0" fontId="15" fillId="0" borderId="38" xfId="0" applyFont="1" applyBorder="1" applyAlignment="1">
      <alignment horizontal="center" vertical="center"/>
    </xf>
    <xf numFmtId="0" fontId="26" fillId="0" borderId="62" xfId="0" applyFont="1" applyBorder="1" applyAlignment="1">
      <alignment horizontal="left" vertical="center" wrapText="1"/>
    </xf>
    <xf numFmtId="0" fontId="26" fillId="0" borderId="58" xfId="0" applyFont="1" applyBorder="1" applyAlignment="1">
      <alignment horizontal="left" vertical="center" wrapText="1"/>
    </xf>
    <xf numFmtId="0" fontId="26" fillId="0" borderId="57" xfId="0" applyNumberFormat="1" applyFont="1" applyFill="1" applyBorder="1" applyAlignment="1">
      <alignment horizontal="left" vertical="center" wrapText="1"/>
    </xf>
    <xf numFmtId="0" fontId="15" fillId="0" borderId="0" xfId="0" applyNumberFormat="1" applyFont="1" applyBorder="1" applyAlignment="1">
      <alignment vertical="center"/>
    </xf>
    <xf numFmtId="0" fontId="15" fillId="0" borderId="49" xfId="0" applyFont="1" applyBorder="1" applyAlignment="1">
      <alignment vertical="center"/>
    </xf>
    <xf numFmtId="0" fontId="15" fillId="0" borderId="4" xfId="0" applyFont="1" applyBorder="1" applyAlignment="1">
      <alignment horizontal="center" vertical="center"/>
    </xf>
    <xf numFmtId="0" fontId="15" fillId="0" borderId="0" xfId="0" applyFont="1" applyBorder="1">
      <alignment vertical="center"/>
    </xf>
    <xf numFmtId="0" fontId="15" fillId="0" borderId="54" xfId="0" applyFont="1" applyBorder="1" applyAlignment="1">
      <alignment vertical="center"/>
    </xf>
    <xf numFmtId="0" fontId="15" fillId="0" borderId="9" xfId="0" applyFont="1" applyBorder="1" applyAlignment="1">
      <alignment horizontal="center" vertical="center"/>
    </xf>
    <xf numFmtId="0" fontId="26" fillId="2" borderId="62" xfId="3" applyNumberFormat="1" applyFont="1" applyFill="1" applyBorder="1" applyAlignment="1">
      <alignment horizontal="left" vertical="center" wrapText="1"/>
    </xf>
    <xf numFmtId="0" fontId="18" fillId="8" borderId="48" xfId="0" applyFont="1" applyFill="1" applyBorder="1">
      <alignment vertical="center"/>
    </xf>
    <xf numFmtId="0" fontId="18" fillId="8" borderId="49" xfId="0" applyFont="1" applyFill="1" applyBorder="1">
      <alignment vertical="center"/>
    </xf>
    <xf numFmtId="0" fontId="18" fillId="8" borderId="50" xfId="0" applyFont="1" applyFill="1" applyBorder="1">
      <alignment vertical="center"/>
    </xf>
    <xf numFmtId="0" fontId="18" fillId="8" borderId="53" xfId="0" applyFont="1" applyFill="1" applyBorder="1">
      <alignment vertical="center"/>
    </xf>
    <xf numFmtId="0" fontId="18" fillId="8" borderId="54" xfId="0" applyFont="1" applyFill="1" applyBorder="1">
      <alignment vertical="center"/>
    </xf>
    <xf numFmtId="0" fontId="18" fillId="8" borderId="55" xfId="0" applyFont="1" applyFill="1" applyBorder="1">
      <alignment vertical="center"/>
    </xf>
    <xf numFmtId="0" fontId="26" fillId="9" borderId="62" xfId="0" applyNumberFormat="1" applyFont="1" applyFill="1" applyBorder="1" applyAlignment="1">
      <alignment horizontal="left" vertical="center" wrapText="1"/>
    </xf>
    <xf numFmtId="49" fontId="15" fillId="0" borderId="2" xfId="0" applyNumberFormat="1" applyFont="1" applyBorder="1" applyAlignment="1">
      <alignment horizontal="center" vertical="center"/>
    </xf>
    <xf numFmtId="0" fontId="15" fillId="0" borderId="5" xfId="0" applyNumberFormat="1" applyFont="1" applyBorder="1" applyAlignment="1">
      <alignment horizontal="center" vertical="center"/>
    </xf>
    <xf numFmtId="0" fontId="26" fillId="0" borderId="65" xfId="0" applyNumberFormat="1" applyFont="1" applyFill="1" applyBorder="1" applyAlignment="1">
      <alignment horizontal="left" vertical="center" wrapText="1"/>
    </xf>
    <xf numFmtId="0" fontId="15" fillId="0" borderId="64" xfId="0" applyNumberFormat="1" applyFont="1" applyBorder="1" applyAlignment="1">
      <alignment vertical="center" wrapText="1"/>
    </xf>
    <xf numFmtId="49" fontId="16" fillId="0" borderId="46" xfId="0" applyNumberFormat="1"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NumberFormat="1" applyFont="1" applyBorder="1" applyAlignment="1">
      <alignment horizontal="center" vertical="center"/>
    </xf>
    <xf numFmtId="0" fontId="15" fillId="0" borderId="37" xfId="0" applyNumberFormat="1" applyFont="1" applyBorder="1" applyAlignment="1">
      <alignment horizontal="center" vertical="center"/>
    </xf>
    <xf numFmtId="0" fontId="15" fillId="0" borderId="37" xfId="0" applyNumberFormat="1" applyFont="1" applyFill="1" applyBorder="1" applyAlignment="1">
      <alignment horizontal="center" vertical="center"/>
    </xf>
    <xf numFmtId="0" fontId="26" fillId="0" borderId="62" xfId="3" applyNumberFormat="1" applyFont="1" applyFill="1" applyBorder="1" applyAlignment="1">
      <alignment horizontal="left" vertical="center" wrapText="1"/>
    </xf>
    <xf numFmtId="0" fontId="18" fillId="8" borderId="53" xfId="3" applyNumberFormat="1" applyFont="1" applyFill="1" applyBorder="1" applyAlignment="1"/>
    <xf numFmtId="0" fontId="26" fillId="9" borderId="62" xfId="3" applyNumberFormat="1" applyFont="1" applyFill="1" applyBorder="1" applyAlignment="1">
      <alignment horizontal="left" vertical="center" wrapText="1"/>
    </xf>
    <xf numFmtId="49" fontId="16" fillId="0" borderId="44" xfId="3" applyNumberFormat="1" applyFont="1" applyBorder="1" applyAlignment="1">
      <alignment horizontal="center" vertical="center"/>
    </xf>
    <xf numFmtId="49" fontId="15" fillId="0" borderId="3" xfId="3" applyNumberFormat="1" applyFont="1" applyBorder="1" applyAlignment="1">
      <alignment horizontal="center" vertical="center"/>
    </xf>
    <xf numFmtId="0" fontId="26" fillId="0" borderId="39" xfId="3" applyNumberFormat="1" applyFont="1" applyFill="1" applyBorder="1" applyAlignment="1">
      <alignment horizontal="left" vertical="center" wrapText="1"/>
    </xf>
    <xf numFmtId="0" fontId="26" fillId="0" borderId="39" xfId="3" applyNumberFormat="1" applyFont="1" applyFill="1" applyBorder="1" applyAlignment="1">
      <alignment horizontal="left" vertical="top" wrapText="1"/>
    </xf>
    <xf numFmtId="0" fontId="15" fillId="0" borderId="49" xfId="0" applyNumberFormat="1" applyFont="1" applyBorder="1" applyAlignment="1">
      <alignment vertical="center" wrapText="1"/>
    </xf>
    <xf numFmtId="49" fontId="16" fillId="0" borderId="49" xfId="0" applyNumberFormat="1" applyFont="1" applyBorder="1" applyAlignment="1">
      <alignment horizontal="center" vertical="center"/>
    </xf>
    <xf numFmtId="49" fontId="15" fillId="0" borderId="49" xfId="0" applyNumberFormat="1" applyFont="1" applyBorder="1" applyAlignment="1">
      <alignment horizontal="center" vertical="center"/>
    </xf>
    <xf numFmtId="0" fontId="15" fillId="0" borderId="49" xfId="0" applyNumberFormat="1" applyFont="1" applyFill="1" applyBorder="1" applyAlignment="1">
      <alignment horizontal="center" vertical="center"/>
    </xf>
    <xf numFmtId="0" fontId="26" fillId="0" borderId="49" xfId="0" applyNumberFormat="1" applyFont="1" applyFill="1" applyBorder="1" applyAlignment="1">
      <alignment horizontal="left" vertical="center" wrapText="1"/>
    </xf>
    <xf numFmtId="0" fontId="26" fillId="0" borderId="0" xfId="0" applyNumberFormat="1" applyFont="1" applyFill="1" applyBorder="1" applyAlignment="1">
      <alignment horizontal="left" vertical="center" wrapText="1"/>
    </xf>
    <xf numFmtId="0" fontId="15" fillId="0" borderId="54" xfId="0" applyNumberFormat="1" applyFont="1" applyBorder="1" applyAlignment="1">
      <alignment vertical="center" wrapText="1"/>
    </xf>
    <xf numFmtId="49" fontId="16" fillId="0" borderId="54" xfId="0" applyNumberFormat="1" applyFont="1" applyBorder="1" applyAlignment="1">
      <alignment horizontal="center" vertical="center"/>
    </xf>
    <xf numFmtId="49" fontId="15" fillId="0" borderId="54" xfId="0" applyNumberFormat="1" applyFont="1" applyBorder="1" applyAlignment="1">
      <alignment horizontal="center" vertical="center"/>
    </xf>
    <xf numFmtId="0" fontId="15" fillId="0" borderId="54" xfId="0" applyNumberFormat="1" applyFont="1" applyBorder="1" applyAlignment="1">
      <alignment horizontal="center" vertical="center"/>
    </xf>
    <xf numFmtId="0" fontId="15" fillId="0" borderId="54" xfId="0" applyNumberFormat="1" applyFont="1" applyFill="1" applyBorder="1" applyAlignment="1">
      <alignment horizontal="center" vertical="center"/>
    </xf>
    <xf numFmtId="0" fontId="26" fillId="0" borderId="54" xfId="0" applyNumberFormat="1" applyFont="1" applyFill="1" applyBorder="1" applyAlignment="1">
      <alignment horizontal="left" vertical="center" wrapText="1"/>
    </xf>
    <xf numFmtId="0" fontId="46" fillId="0" borderId="58" xfId="0" applyNumberFormat="1" applyFont="1" applyFill="1" applyBorder="1">
      <alignment vertical="center"/>
    </xf>
    <xf numFmtId="49" fontId="16" fillId="0" borderId="0" xfId="0" applyNumberFormat="1" applyFont="1" applyFill="1" applyBorder="1" applyAlignment="1">
      <alignment horizontal="center" vertical="center"/>
    </xf>
    <xf numFmtId="49" fontId="15" fillId="0" borderId="0" xfId="0" applyNumberFormat="1" applyFont="1" applyFill="1" applyBorder="1" applyAlignment="1">
      <alignment horizontal="center" vertical="center"/>
    </xf>
    <xf numFmtId="0" fontId="15" fillId="0" borderId="0" xfId="0" applyNumberFormat="1" applyFont="1" applyFill="1" applyBorder="1" applyAlignment="1">
      <alignment horizontal="center" vertical="center"/>
    </xf>
    <xf numFmtId="0" fontId="26" fillId="0" borderId="67" xfId="0" applyNumberFormat="1" applyFont="1" applyFill="1" applyBorder="1" applyAlignment="1">
      <alignment horizontal="left" vertical="center" wrapText="1"/>
    </xf>
    <xf numFmtId="0" fontId="15" fillId="0" borderId="58" xfId="0" applyNumberFormat="1" applyFont="1" applyFill="1" applyBorder="1">
      <alignment vertical="center"/>
    </xf>
    <xf numFmtId="0" fontId="15" fillId="0" borderId="0" xfId="0" applyNumberFormat="1" applyFont="1" applyFill="1">
      <alignment vertical="center"/>
    </xf>
    <xf numFmtId="0" fontId="43" fillId="0" borderId="21" xfId="0" applyNumberFormat="1" applyFont="1" applyBorder="1" applyAlignment="1">
      <alignment vertical="center"/>
    </xf>
    <xf numFmtId="0" fontId="43" fillId="0" borderId="22" xfId="0" applyNumberFormat="1" applyFont="1" applyBorder="1" applyAlignment="1">
      <alignment vertical="center"/>
    </xf>
    <xf numFmtId="0" fontId="43" fillId="0" borderId="23" xfId="0" applyNumberFormat="1" applyFont="1" applyBorder="1" applyAlignment="1">
      <alignment vertical="center"/>
    </xf>
    <xf numFmtId="0" fontId="15" fillId="0" borderId="59" xfId="0" applyFont="1" applyBorder="1">
      <alignment vertical="center"/>
    </xf>
    <xf numFmtId="0" fontId="15" fillId="0" borderId="30" xfId="0" applyNumberFormat="1" applyFont="1" applyBorder="1" applyAlignment="1">
      <alignment horizontal="center" vertical="center"/>
    </xf>
    <xf numFmtId="0" fontId="15" fillId="0" borderId="62" xfId="0" applyFont="1" applyBorder="1">
      <alignment vertical="center"/>
    </xf>
    <xf numFmtId="49" fontId="15" fillId="0" borderId="2" xfId="3" applyNumberFormat="1" applyFont="1" applyBorder="1" applyAlignment="1">
      <alignment horizontal="center" vertical="center"/>
    </xf>
    <xf numFmtId="0" fontId="26" fillId="2" borderId="62" xfId="0" applyNumberFormat="1" applyFont="1" applyFill="1" applyBorder="1" applyAlignment="1">
      <alignment horizontal="left" vertical="center" wrapText="1"/>
    </xf>
    <xf numFmtId="0" fontId="15" fillId="0" borderId="62" xfId="0" applyNumberFormat="1" applyFont="1" applyBorder="1" applyAlignment="1">
      <alignment vertical="center"/>
    </xf>
    <xf numFmtId="49" fontId="15" fillId="0" borderId="40" xfId="3" applyNumberFormat="1" applyFont="1" applyBorder="1" applyAlignment="1">
      <alignment horizontal="center" vertical="center"/>
    </xf>
    <xf numFmtId="0" fontId="15" fillId="0" borderId="5" xfId="3" applyNumberFormat="1" applyFont="1" applyBorder="1" applyAlignment="1">
      <alignment horizontal="center" vertical="center"/>
    </xf>
    <xf numFmtId="0" fontId="46" fillId="2" borderId="58" xfId="0" applyNumberFormat="1" applyFont="1" applyFill="1" applyBorder="1">
      <alignment vertical="center"/>
    </xf>
    <xf numFmtId="49" fontId="16" fillId="0" borderId="0" xfId="0" applyNumberFormat="1" applyFont="1" applyBorder="1" applyAlignment="1">
      <alignment horizontal="center" vertical="center"/>
    </xf>
    <xf numFmtId="49" fontId="15" fillId="0" borderId="0" xfId="0" applyNumberFormat="1" applyFont="1" applyBorder="1" applyAlignment="1">
      <alignment horizontal="center" vertical="center"/>
    </xf>
    <xf numFmtId="0" fontId="15" fillId="0" borderId="0" xfId="0" applyNumberFormat="1" applyFont="1" applyBorder="1" applyAlignment="1">
      <alignment horizontal="center" vertical="center"/>
    </xf>
    <xf numFmtId="0" fontId="15" fillId="2" borderId="58" xfId="0" applyNumberFormat="1" applyFont="1" applyFill="1" applyBorder="1">
      <alignment vertical="center"/>
    </xf>
    <xf numFmtId="0" fontId="15" fillId="2" borderId="53" xfId="0" applyNumberFormat="1" applyFont="1" applyFill="1" applyBorder="1">
      <alignment vertical="center"/>
    </xf>
    <xf numFmtId="0" fontId="26" fillId="0" borderId="55" xfId="0" applyNumberFormat="1" applyFont="1" applyFill="1" applyBorder="1" applyAlignment="1">
      <alignment horizontal="left" vertical="center" wrapText="1"/>
    </xf>
    <xf numFmtId="0" fontId="15" fillId="0" borderId="53" xfId="0" applyNumberFormat="1" applyFont="1" applyFill="1" applyBorder="1">
      <alignment vertical="center"/>
    </xf>
    <xf numFmtId="49" fontId="16" fillId="0" borderId="54" xfId="0" applyNumberFormat="1" applyFont="1" applyFill="1" applyBorder="1" applyAlignment="1">
      <alignment horizontal="center" vertical="center"/>
    </xf>
    <xf numFmtId="49" fontId="15" fillId="0" borderId="54" xfId="0" applyNumberFormat="1" applyFont="1" applyFill="1" applyBorder="1" applyAlignment="1">
      <alignment horizontal="center" vertical="center"/>
    </xf>
    <xf numFmtId="0" fontId="26" fillId="2" borderId="64" xfId="3" applyNumberFormat="1" applyFont="1" applyFill="1" applyBorder="1" applyAlignment="1">
      <alignment horizontal="left" vertical="center" wrapText="1"/>
    </xf>
    <xf numFmtId="49" fontId="16" fillId="0" borderId="60" xfId="0" applyNumberFormat="1" applyFont="1" applyBorder="1" applyAlignment="1">
      <alignment horizontal="center" vertical="center"/>
    </xf>
    <xf numFmtId="0" fontId="15" fillId="0" borderId="69" xfId="0" applyFont="1" applyBorder="1">
      <alignment vertical="center"/>
    </xf>
    <xf numFmtId="0" fontId="15" fillId="0" borderId="64" xfId="0" applyFont="1" applyBorder="1" applyAlignment="1">
      <alignment horizontal="left" vertical="center"/>
    </xf>
    <xf numFmtId="0" fontId="15" fillId="0" borderId="69" xfId="0" applyFont="1" applyFill="1" applyBorder="1">
      <alignment vertical="center"/>
    </xf>
    <xf numFmtId="0" fontId="15" fillId="0" borderId="69" xfId="3" applyFont="1" applyFill="1" applyBorder="1">
      <alignment vertical="center"/>
    </xf>
    <xf numFmtId="0" fontId="15" fillId="0" borderId="62" xfId="10" applyNumberFormat="1" applyFont="1" applyFill="1" applyBorder="1" applyAlignment="1">
      <alignment vertical="center"/>
    </xf>
    <xf numFmtId="0" fontId="26" fillId="2" borderId="70" xfId="0" applyNumberFormat="1" applyFont="1" applyFill="1" applyBorder="1" applyAlignment="1">
      <alignment horizontal="left" vertical="center" wrapText="1"/>
    </xf>
    <xf numFmtId="0" fontId="26" fillId="2" borderId="71" xfId="0" applyNumberFormat="1" applyFont="1" applyFill="1" applyBorder="1" applyAlignment="1">
      <alignment horizontal="left" vertical="center" wrapText="1"/>
    </xf>
    <xf numFmtId="49" fontId="16" fillId="0" borderId="44" xfId="0" applyNumberFormat="1" applyFont="1" applyBorder="1" applyAlignment="1">
      <alignment horizontal="center" vertical="center"/>
    </xf>
    <xf numFmtId="0" fontId="26" fillId="2" borderId="71" xfId="3" applyNumberFormat="1" applyFont="1" applyFill="1" applyBorder="1" applyAlignment="1">
      <alignment horizontal="left" vertical="center" wrapText="1"/>
    </xf>
    <xf numFmtId="0" fontId="46" fillId="0" borderId="48" xfId="3" applyFont="1" applyFill="1" applyBorder="1" applyAlignment="1">
      <alignment horizontal="left" vertical="center"/>
    </xf>
    <xf numFmtId="0" fontId="46" fillId="0" borderId="49" xfId="3" applyFont="1" applyFill="1" applyBorder="1" applyAlignment="1">
      <alignment horizontal="left" vertical="center"/>
    </xf>
    <xf numFmtId="0" fontId="46" fillId="0" borderId="50" xfId="3" applyFont="1" applyFill="1" applyBorder="1" applyAlignment="1">
      <alignment horizontal="left" vertical="center"/>
    </xf>
    <xf numFmtId="0" fontId="15" fillId="0" borderId="58" xfId="3" applyFont="1" applyFill="1" applyBorder="1" applyAlignment="1">
      <alignment horizontal="left" vertical="center"/>
    </xf>
    <xf numFmtId="0" fontId="15" fillId="0" borderId="0" xfId="3" applyFont="1" applyFill="1" applyBorder="1" applyAlignment="1">
      <alignment horizontal="left" vertical="center"/>
    </xf>
    <xf numFmtId="0" fontId="15" fillId="0" borderId="67" xfId="3" applyFont="1" applyFill="1" applyBorder="1" applyAlignment="1">
      <alignment horizontal="left" vertical="center"/>
    </xf>
    <xf numFmtId="0" fontId="46" fillId="0" borderId="58" xfId="3" applyFont="1" applyFill="1" applyBorder="1" applyAlignment="1">
      <alignment horizontal="left" vertical="center"/>
    </xf>
    <xf numFmtId="0" fontId="46" fillId="0" borderId="0" xfId="3" applyFont="1" applyFill="1" applyBorder="1" applyAlignment="1">
      <alignment horizontal="left" vertical="center"/>
    </xf>
    <xf numFmtId="0" fontId="46" fillId="0" borderId="67" xfId="3" applyFont="1" applyFill="1" applyBorder="1" applyAlignment="1">
      <alignment horizontal="left" vertical="center"/>
    </xf>
    <xf numFmtId="0" fontId="15" fillId="0" borderId="53" xfId="3" applyFont="1" applyFill="1" applyBorder="1" applyAlignment="1">
      <alignment horizontal="left" vertical="center"/>
    </xf>
    <xf numFmtId="0" fontId="15" fillId="0" borderId="54" xfId="3" applyFont="1" applyFill="1" applyBorder="1" applyAlignment="1">
      <alignment horizontal="left" vertical="center"/>
    </xf>
    <xf numFmtId="0" fontId="15" fillId="0" borderId="55" xfId="3" applyFont="1" applyFill="1" applyBorder="1" applyAlignment="1">
      <alignment horizontal="left" vertical="center"/>
    </xf>
    <xf numFmtId="49" fontId="16" fillId="0" borderId="45" xfId="0" applyNumberFormat="1" applyFont="1" applyFill="1" applyBorder="1" applyAlignment="1">
      <alignment horizontal="center" vertical="center"/>
    </xf>
    <xf numFmtId="49" fontId="16" fillId="0" borderId="45" xfId="3" applyNumberFormat="1" applyFont="1" applyBorder="1" applyAlignment="1">
      <alignment horizontal="center" vertical="center"/>
    </xf>
    <xf numFmtId="0" fontId="15" fillId="0" borderId="62" xfId="0" applyNumberFormat="1" applyFont="1" applyFill="1" applyBorder="1" applyAlignment="1">
      <alignment vertical="center" wrapText="1"/>
    </xf>
    <xf numFmtId="49" fontId="15" fillId="0" borderId="3" xfId="0" applyNumberFormat="1" applyFont="1" applyFill="1" applyBorder="1" applyAlignment="1">
      <alignment horizontal="center" vertical="center"/>
    </xf>
    <xf numFmtId="0" fontId="18" fillId="8" borderId="48" xfId="0" applyNumberFormat="1" applyFont="1" applyFill="1" applyBorder="1" applyAlignment="1"/>
    <xf numFmtId="0" fontId="18" fillId="8" borderId="58" xfId="0" applyNumberFormat="1" applyFont="1" applyFill="1" applyBorder="1" applyAlignment="1"/>
    <xf numFmtId="0" fontId="18" fillId="8" borderId="0" xfId="0" applyFont="1" applyFill="1" applyBorder="1">
      <alignment vertical="center"/>
    </xf>
    <xf numFmtId="0" fontId="18" fillId="8" borderId="67" xfId="0" applyFont="1" applyFill="1" applyBorder="1">
      <alignment vertical="center"/>
    </xf>
    <xf numFmtId="0" fontId="18" fillId="8" borderId="53" xfId="0" applyNumberFormat="1" applyFont="1" applyFill="1" applyBorder="1" applyAlignment="1"/>
    <xf numFmtId="0" fontId="46" fillId="0" borderId="58" xfId="3" applyNumberFormat="1" applyFont="1" applyFill="1" applyBorder="1" applyAlignment="1">
      <alignment horizontal="left" vertical="center"/>
    </xf>
    <xf numFmtId="0" fontId="46" fillId="0" borderId="0" xfId="3" applyNumberFormat="1" applyFont="1" applyFill="1" applyBorder="1" applyAlignment="1">
      <alignment horizontal="left" vertical="center"/>
    </xf>
    <xf numFmtId="0" fontId="46" fillId="0" borderId="67" xfId="3" applyNumberFormat="1" applyFont="1" applyFill="1" applyBorder="1" applyAlignment="1">
      <alignment horizontal="left" vertical="center"/>
    </xf>
    <xf numFmtId="0" fontId="15" fillId="0" borderId="58" xfId="3" applyNumberFormat="1" applyFont="1" applyFill="1" applyBorder="1" applyAlignment="1">
      <alignment horizontal="left" vertical="center"/>
    </xf>
    <xf numFmtId="0" fontId="15" fillId="0" borderId="0" xfId="3" applyNumberFormat="1" applyFont="1" applyFill="1" applyBorder="1" applyAlignment="1">
      <alignment horizontal="left" vertical="center"/>
    </xf>
    <xf numFmtId="0" fontId="15" fillId="0" borderId="67" xfId="3" applyNumberFormat="1" applyFont="1" applyFill="1" applyBorder="1" applyAlignment="1">
      <alignment horizontal="left" vertical="center"/>
    </xf>
    <xf numFmtId="0" fontId="15" fillId="0" borderId="49" xfId="0" applyNumberFormat="1" applyFont="1" applyBorder="1">
      <alignment vertical="center"/>
    </xf>
    <xf numFmtId="0" fontId="15" fillId="2" borderId="49" xfId="3" applyNumberFormat="1" applyFont="1" applyFill="1" applyBorder="1" applyAlignment="1">
      <alignment horizontal="left" vertical="center"/>
    </xf>
    <xf numFmtId="0" fontId="15" fillId="0" borderId="0" xfId="0" applyNumberFormat="1" applyFont="1" applyFill="1" applyAlignment="1">
      <alignment vertical="center"/>
    </xf>
    <xf numFmtId="49" fontId="15" fillId="0" borderId="66" xfId="0" applyNumberFormat="1" applyFont="1" applyBorder="1" applyAlignment="1">
      <alignment horizontal="center" vertical="center"/>
    </xf>
    <xf numFmtId="0" fontId="18" fillId="8" borderId="48" xfId="0" applyNumberFormat="1" applyFont="1" applyFill="1" applyBorder="1" applyAlignment="1">
      <alignment vertical="top"/>
    </xf>
    <xf numFmtId="0" fontId="18" fillId="8" borderId="58" xfId="0" applyNumberFormat="1" applyFont="1" applyFill="1" applyBorder="1" applyAlignment="1">
      <alignment vertical="top"/>
    </xf>
    <xf numFmtId="0" fontId="18" fillId="8" borderId="53" xfId="0" applyNumberFormat="1" applyFont="1" applyFill="1" applyBorder="1" applyAlignment="1">
      <alignment vertical="top"/>
    </xf>
    <xf numFmtId="0" fontId="18" fillId="0" borderId="21" xfId="0" applyFont="1" applyFill="1" applyBorder="1">
      <alignment vertical="center"/>
    </xf>
    <xf numFmtId="0" fontId="18" fillId="0" borderId="22" xfId="0" applyFont="1" applyFill="1" applyBorder="1">
      <alignment vertical="center"/>
    </xf>
    <xf numFmtId="0" fontId="18" fillId="0" borderId="23" xfId="0" applyFont="1" applyFill="1" applyBorder="1">
      <alignment vertical="center"/>
    </xf>
    <xf numFmtId="0" fontId="15" fillId="0" borderId="36" xfId="0" applyFont="1" applyBorder="1" applyAlignment="1">
      <alignment horizontal="center" vertical="center"/>
    </xf>
    <xf numFmtId="0" fontId="18" fillId="0" borderId="39" xfId="0" applyFont="1" applyFill="1" applyBorder="1">
      <alignment vertical="center"/>
    </xf>
    <xf numFmtId="0" fontId="15" fillId="0" borderId="5" xfId="0" applyNumberFormat="1" applyFont="1" applyFill="1" applyBorder="1" applyAlignment="1">
      <alignment horizontal="center" vertical="center"/>
    </xf>
    <xf numFmtId="0" fontId="26" fillId="0" borderId="39" xfId="0" applyFont="1" applyBorder="1" applyAlignment="1">
      <alignment horizontal="left" vertical="center" wrapText="1"/>
    </xf>
    <xf numFmtId="49" fontId="15" fillId="0" borderId="2" xfId="0" applyNumberFormat="1" applyFont="1" applyFill="1" applyBorder="1" applyAlignment="1">
      <alignment horizontal="center" vertical="center"/>
    </xf>
    <xf numFmtId="49" fontId="16" fillId="0" borderId="2" xfId="0" applyNumberFormat="1" applyFont="1" applyFill="1" applyBorder="1" applyAlignment="1">
      <alignment horizontal="center" vertical="center"/>
    </xf>
    <xf numFmtId="0" fontId="15" fillId="0" borderId="64" xfId="0" applyFont="1" applyBorder="1" applyAlignment="1">
      <alignment vertical="center" wrapText="1"/>
    </xf>
    <xf numFmtId="0" fontId="15" fillId="0" borderId="37" xfId="0" applyFont="1" applyBorder="1" applyAlignment="1">
      <alignment horizontal="center" vertical="center"/>
    </xf>
    <xf numFmtId="0" fontId="15" fillId="0" borderId="63" xfId="0" applyNumberFormat="1" applyFont="1" applyFill="1" applyBorder="1" applyAlignment="1">
      <alignment vertical="center" wrapText="1"/>
    </xf>
    <xf numFmtId="49" fontId="16" fillId="0" borderId="46" xfId="0" applyNumberFormat="1" applyFont="1" applyFill="1" applyBorder="1" applyAlignment="1">
      <alignment horizontal="center" vertical="center"/>
    </xf>
    <xf numFmtId="49" fontId="15" fillId="0" borderId="28" xfId="0" applyNumberFormat="1" applyFont="1" applyFill="1" applyBorder="1" applyAlignment="1">
      <alignment horizontal="center" vertical="center"/>
    </xf>
    <xf numFmtId="49" fontId="16" fillId="0" borderId="47" xfId="0" applyNumberFormat="1" applyFont="1" applyFill="1" applyBorder="1" applyAlignment="1">
      <alignment horizontal="center" vertical="center"/>
    </xf>
    <xf numFmtId="0" fontId="18" fillId="8" borderId="33" xfId="0" applyFont="1" applyFill="1" applyBorder="1">
      <alignment vertical="center"/>
    </xf>
    <xf numFmtId="0" fontId="18" fillId="8" borderId="70" xfId="0" applyFont="1" applyFill="1" applyBorder="1">
      <alignment vertical="center"/>
    </xf>
    <xf numFmtId="0" fontId="18" fillId="8" borderId="58" xfId="0" applyNumberFormat="1" applyFont="1" applyFill="1" applyBorder="1" applyAlignment="1">
      <alignment vertical="center"/>
    </xf>
    <xf numFmtId="0" fontId="18" fillId="8" borderId="53" xfId="0" applyNumberFormat="1" applyFont="1" applyFill="1" applyBorder="1" applyAlignment="1">
      <alignment vertical="center"/>
    </xf>
    <xf numFmtId="0" fontId="26" fillId="0" borderId="64" xfId="0" applyFont="1" applyBorder="1" applyAlignment="1">
      <alignment horizontal="left" vertical="center" wrapText="1"/>
    </xf>
    <xf numFmtId="0" fontId="15" fillId="0" borderId="67" xfId="0" applyFont="1" applyFill="1" applyBorder="1" applyAlignment="1">
      <alignment vertical="center"/>
    </xf>
    <xf numFmtId="0" fontId="0" fillId="0" borderId="67" xfId="0" applyFill="1" applyBorder="1" applyAlignment="1">
      <alignment vertical="center"/>
    </xf>
    <xf numFmtId="0" fontId="46" fillId="0" borderId="58" xfId="3" applyNumberFormat="1" applyFont="1" applyFill="1" applyBorder="1" applyAlignment="1">
      <alignment vertical="center"/>
    </xf>
    <xf numFmtId="0" fontId="0" fillId="0" borderId="0" xfId="0" applyFill="1" applyBorder="1" applyAlignment="1">
      <alignment horizontal="left" vertical="center"/>
    </xf>
    <xf numFmtId="0" fontId="0" fillId="0" borderId="67" xfId="0" applyFill="1" applyBorder="1" applyAlignment="1">
      <alignment horizontal="left" vertical="center"/>
    </xf>
    <xf numFmtId="0" fontId="15" fillId="0" borderId="58" xfId="3" applyNumberFormat="1" applyFont="1" applyFill="1" applyBorder="1" applyAlignment="1">
      <alignment vertical="center"/>
    </xf>
    <xf numFmtId="0" fontId="46" fillId="0" borderId="0" xfId="3" applyNumberFormat="1" applyFont="1" applyFill="1" applyBorder="1" applyAlignment="1">
      <alignment vertical="center"/>
    </xf>
    <xf numFmtId="0" fontId="46" fillId="0" borderId="67" xfId="3" applyNumberFormat="1" applyFont="1" applyFill="1" applyBorder="1" applyAlignment="1">
      <alignment vertical="center"/>
    </xf>
    <xf numFmtId="0" fontId="15" fillId="0" borderId="0" xfId="3" applyNumberFormat="1" applyFont="1" applyFill="1" applyBorder="1" applyAlignment="1">
      <alignment vertical="center"/>
    </xf>
    <xf numFmtId="0" fontId="15" fillId="0" borderId="67" xfId="3" applyNumberFormat="1" applyFont="1" applyFill="1" applyBorder="1" applyAlignment="1">
      <alignment vertical="center"/>
    </xf>
    <xf numFmtId="0" fontId="15" fillId="0" borderId="53" xfId="3" applyNumberFormat="1" applyFont="1" applyFill="1" applyBorder="1" applyAlignment="1">
      <alignment horizontal="left" vertical="center"/>
    </xf>
    <xf numFmtId="0" fontId="18" fillId="0" borderId="58" xfId="3" applyNumberFormat="1" applyFont="1" applyFill="1" applyBorder="1" applyAlignment="1">
      <alignment horizontal="left" vertical="center"/>
    </xf>
    <xf numFmtId="0" fontId="15" fillId="0" borderId="53" xfId="0" applyNumberFormat="1" applyFont="1" applyBorder="1" applyAlignment="1">
      <alignment vertical="center" wrapText="1"/>
    </xf>
    <xf numFmtId="0" fontId="46" fillId="0" borderId="48" xfId="3" applyNumberFormat="1" applyFont="1" applyFill="1" applyBorder="1" applyAlignment="1">
      <alignment horizontal="left" vertical="center"/>
    </xf>
    <xf numFmtId="0" fontId="46" fillId="0" borderId="49" xfId="3" applyNumberFormat="1" applyFont="1" applyFill="1" applyBorder="1" applyAlignment="1">
      <alignment horizontal="left" vertical="center"/>
    </xf>
    <xf numFmtId="0" fontId="26" fillId="0" borderId="50" xfId="0" applyNumberFormat="1" applyFont="1" applyFill="1" applyBorder="1" applyAlignment="1">
      <alignment horizontal="left" vertical="center" wrapText="1"/>
    </xf>
    <xf numFmtId="0" fontId="60" fillId="3" borderId="73" xfId="4" applyFont="1" applyFill="1" applyBorder="1" applyAlignment="1">
      <alignment horizontal="centerContinuous" vertical="center"/>
    </xf>
    <xf numFmtId="0" fontId="18" fillId="3" borderId="0" xfId="4" applyFont="1" applyFill="1" applyBorder="1" applyAlignment="1">
      <alignment horizontal="center" wrapText="1"/>
    </xf>
    <xf numFmtId="14" fontId="18" fillId="3" borderId="0" xfId="4" applyNumberFormat="1" applyFont="1" applyFill="1" applyBorder="1" applyAlignment="1">
      <alignment horizontal="right" vertical="center" wrapText="1"/>
    </xf>
    <xf numFmtId="0" fontId="15" fillId="3" borderId="74" xfId="4" applyFont="1" applyFill="1" applyBorder="1" applyAlignment="1">
      <alignment vertical="center"/>
    </xf>
    <xf numFmtId="0" fontId="15" fillId="3" borderId="75" xfId="4" applyFont="1" applyFill="1" applyBorder="1" applyAlignment="1">
      <alignment vertical="center"/>
    </xf>
    <xf numFmtId="0" fontId="15" fillId="3" borderId="76" xfId="4" applyFont="1" applyFill="1" applyBorder="1" applyAlignment="1">
      <alignment vertical="center"/>
    </xf>
    <xf numFmtId="0" fontId="15" fillId="3" borderId="77" xfId="4" applyFont="1" applyFill="1" applyBorder="1" applyAlignment="1">
      <alignment vertical="center"/>
    </xf>
    <xf numFmtId="0" fontId="15" fillId="3" borderId="78" xfId="4" applyFont="1" applyFill="1" applyBorder="1" applyAlignment="1">
      <alignment vertical="center"/>
    </xf>
    <xf numFmtId="0" fontId="15" fillId="3" borderId="0" xfId="5" applyNumberFormat="1" applyFont="1" applyFill="1" applyBorder="1" applyAlignment="1">
      <alignment vertical="center"/>
    </xf>
    <xf numFmtId="0" fontId="18" fillId="3" borderId="78" xfId="5" applyNumberFormat="1" applyFont="1" applyFill="1" applyBorder="1" applyAlignment="1">
      <alignment vertical="center"/>
    </xf>
    <xf numFmtId="0" fontId="15" fillId="3" borderId="78" xfId="6" applyFont="1" applyFill="1" applyBorder="1" applyAlignment="1">
      <alignment vertical="center"/>
    </xf>
    <xf numFmtId="0" fontId="18" fillId="4" borderId="5" xfId="4" applyFont="1" applyFill="1" applyBorder="1" applyAlignment="1">
      <alignment horizontal="left" vertical="center"/>
    </xf>
    <xf numFmtId="0" fontId="0" fillId="4" borderId="1" xfId="0" applyFill="1" applyBorder="1" applyAlignment="1">
      <alignment horizontal="left" vertical="center"/>
    </xf>
    <xf numFmtId="0" fontId="0" fillId="4" borderId="2" xfId="0" applyFill="1" applyBorder="1" applyAlignment="1">
      <alignment horizontal="left" vertical="center"/>
    </xf>
    <xf numFmtId="0" fontId="18" fillId="4" borderId="7" xfId="4" applyFont="1" applyFill="1" applyBorder="1" applyAlignment="1">
      <alignment vertical="center"/>
    </xf>
    <xf numFmtId="0" fontId="15" fillId="4" borderId="79" xfId="4" applyFont="1" applyFill="1" applyBorder="1" applyAlignment="1">
      <alignment vertical="center"/>
    </xf>
    <xf numFmtId="0" fontId="15" fillId="4" borderId="2" xfId="4" applyFont="1" applyFill="1" applyBorder="1" applyAlignment="1">
      <alignment vertical="center"/>
    </xf>
    <xf numFmtId="49" fontId="15" fillId="3" borderId="5" xfId="4" applyNumberFormat="1" applyFont="1" applyFill="1" applyBorder="1" applyAlignment="1">
      <alignment vertical="center"/>
    </xf>
    <xf numFmtId="49" fontId="15" fillId="3" borderId="1" xfId="4" applyNumberFormat="1" applyFont="1" applyFill="1" applyBorder="1" applyAlignment="1">
      <alignment vertical="center"/>
    </xf>
    <xf numFmtId="49" fontId="15" fillId="3" borderId="2" xfId="4" applyNumberFormat="1" applyFont="1" applyFill="1" applyBorder="1" applyAlignment="1">
      <alignment vertical="center"/>
    </xf>
    <xf numFmtId="49" fontId="15" fillId="3" borderId="5" xfId="4" applyNumberFormat="1" applyFont="1" applyFill="1" applyBorder="1" applyAlignment="1">
      <alignment horizontal="left" vertical="center"/>
    </xf>
    <xf numFmtId="49" fontId="15" fillId="3" borderId="1" xfId="4" applyNumberFormat="1" applyFont="1" applyFill="1" applyBorder="1" applyAlignment="1">
      <alignment horizontal="left" vertical="center"/>
    </xf>
    <xf numFmtId="49" fontId="15" fillId="3" borderId="2" xfId="4" applyNumberFormat="1" applyFont="1" applyFill="1" applyBorder="1" applyAlignment="1">
      <alignment horizontal="left" vertical="center"/>
    </xf>
    <xf numFmtId="49" fontId="15" fillId="3" borderId="0" xfId="4" applyNumberFormat="1" applyFont="1" applyFill="1" applyBorder="1" applyAlignment="1">
      <alignment horizontal="left" vertical="center"/>
    </xf>
    <xf numFmtId="0" fontId="25" fillId="3" borderId="0" xfId="5" applyNumberFormat="1" applyFont="1" applyFill="1" applyBorder="1" applyAlignment="1">
      <alignment horizontal="left" vertical="center"/>
    </xf>
    <xf numFmtId="0" fontId="15" fillId="4" borderId="72" xfId="4" applyFont="1" applyFill="1" applyBorder="1" applyAlignment="1">
      <alignment vertical="center"/>
    </xf>
    <xf numFmtId="0" fontId="15" fillId="4" borderId="6" xfId="4" applyFont="1" applyFill="1" applyBorder="1" applyAlignment="1">
      <alignment vertical="center"/>
    </xf>
    <xf numFmtId="0" fontId="15" fillId="4" borderId="0" xfId="4" applyFont="1" applyFill="1" applyBorder="1" applyAlignment="1">
      <alignment vertical="center"/>
    </xf>
    <xf numFmtId="0" fontId="18" fillId="4" borderId="5" xfId="4" applyFont="1" applyFill="1" applyBorder="1" applyAlignment="1">
      <alignment horizontal="center" vertical="center"/>
    </xf>
    <xf numFmtId="0" fontId="18" fillId="4" borderId="1" xfId="4" applyFont="1" applyFill="1" applyBorder="1" applyAlignment="1">
      <alignment horizontal="center" vertical="center"/>
    </xf>
    <xf numFmtId="0" fontId="18" fillId="4" borderId="2" xfId="4" applyFont="1" applyFill="1" applyBorder="1" applyAlignment="1">
      <alignment horizontal="center" vertical="center"/>
    </xf>
    <xf numFmtId="0" fontId="15" fillId="3" borderId="5" xfId="4" applyFont="1" applyFill="1" applyBorder="1" applyAlignment="1">
      <alignment horizontal="left" vertical="center"/>
    </xf>
    <xf numFmtId="0" fontId="15" fillId="3" borderId="1" xfId="4" applyFont="1" applyFill="1" applyBorder="1" applyAlignment="1">
      <alignment horizontal="left" vertical="center"/>
    </xf>
    <xf numFmtId="0" fontId="15" fillId="3" borderId="2" xfId="4" applyFont="1" applyFill="1" applyBorder="1" applyAlignment="1">
      <alignment horizontal="left" vertical="center"/>
    </xf>
    <xf numFmtId="0" fontId="26" fillId="3" borderId="5" xfId="4" applyFont="1" applyFill="1" applyBorder="1" applyAlignment="1">
      <alignment horizontal="left" vertical="center"/>
    </xf>
    <xf numFmtId="0" fontId="26" fillId="3" borderId="1" xfId="4" applyFont="1" applyFill="1" applyBorder="1" applyAlignment="1">
      <alignment horizontal="left" vertical="center"/>
    </xf>
    <xf numFmtId="0" fontId="26" fillId="3" borderId="2" xfId="4" applyFont="1" applyFill="1" applyBorder="1" applyAlignment="1">
      <alignment horizontal="left" vertical="center"/>
    </xf>
    <xf numFmtId="0" fontId="26" fillId="3" borderId="0" xfId="4" applyFont="1" applyFill="1" applyBorder="1" applyAlignment="1">
      <alignment horizontal="left" vertical="center"/>
    </xf>
    <xf numFmtId="0" fontId="61" fillId="3" borderId="0" xfId="6" applyFont="1" applyFill="1" applyBorder="1" applyAlignment="1">
      <alignment horizontal="left" vertical="center"/>
    </xf>
    <xf numFmtId="0" fontId="59" fillId="3" borderId="0" xfId="4" applyFont="1" applyFill="1" applyBorder="1" applyAlignment="1">
      <alignment horizontal="left" vertical="center"/>
    </xf>
    <xf numFmtId="0" fontId="15" fillId="3" borderId="80" xfId="4" applyFont="1" applyFill="1" applyBorder="1" applyAlignment="1">
      <alignment vertical="center"/>
    </xf>
    <xf numFmtId="0" fontId="15" fillId="3" borderId="81" xfId="4" applyFont="1" applyFill="1" applyBorder="1" applyAlignment="1">
      <alignment vertical="center"/>
    </xf>
    <xf numFmtId="0" fontId="15" fillId="3" borderId="82" xfId="4" applyFont="1" applyFill="1" applyBorder="1" applyAlignment="1">
      <alignment vertical="center"/>
    </xf>
    <xf numFmtId="0" fontId="15" fillId="3" borderId="75" xfId="4" applyFont="1" applyFill="1" applyBorder="1">
      <alignment vertical="center"/>
    </xf>
    <xf numFmtId="0" fontId="18" fillId="8" borderId="21" xfId="0" applyFont="1" applyFill="1" applyBorder="1" applyAlignment="1">
      <alignment vertical="center" wrapText="1"/>
    </xf>
    <xf numFmtId="49" fontId="16" fillId="8" borderId="22" xfId="0" applyNumberFormat="1" applyFont="1" applyFill="1" applyBorder="1" applyAlignment="1">
      <alignment horizontal="center" vertical="center"/>
    </xf>
    <xf numFmtId="49" fontId="15" fillId="8" borderId="22" xfId="0" applyNumberFormat="1" applyFont="1" applyFill="1" applyBorder="1" applyAlignment="1">
      <alignment horizontal="center" vertical="center"/>
    </xf>
    <xf numFmtId="0" fontId="15" fillId="8" borderId="22" xfId="0" applyNumberFormat="1" applyFont="1" applyFill="1" applyBorder="1" applyAlignment="1">
      <alignment horizontal="center" vertical="center"/>
    </xf>
    <xf numFmtId="0" fontId="26" fillId="8" borderId="23" xfId="0" applyNumberFormat="1" applyFont="1" applyFill="1" applyBorder="1" applyAlignment="1">
      <alignment horizontal="left" vertical="center" wrapText="1"/>
    </xf>
    <xf numFmtId="0" fontId="18" fillId="0" borderId="48" xfId="0" applyNumberFormat="1" applyFont="1" applyBorder="1" applyAlignment="1">
      <alignment vertical="center"/>
    </xf>
    <xf numFmtId="0" fontId="15" fillId="0" borderId="58" xfId="0" applyNumberFormat="1" applyFont="1" applyBorder="1" applyAlignment="1">
      <alignment vertical="center"/>
    </xf>
    <xf numFmtId="0" fontId="15" fillId="0" borderId="53" xfId="0" applyNumberFormat="1" applyFont="1" applyBorder="1" applyAlignment="1">
      <alignment vertical="center"/>
    </xf>
    <xf numFmtId="49" fontId="15" fillId="0" borderId="30" xfId="0" applyNumberFormat="1" applyFont="1" applyBorder="1" applyAlignment="1">
      <alignment horizontal="center" vertical="center"/>
    </xf>
    <xf numFmtId="0" fontId="15" fillId="0" borderId="65" xfId="0" applyFont="1" applyBorder="1" applyAlignment="1">
      <alignment vertical="center" wrapText="1"/>
    </xf>
    <xf numFmtId="49" fontId="15" fillId="0" borderId="9" xfId="0" applyNumberFormat="1" applyFont="1" applyBorder="1" applyAlignment="1">
      <alignment horizontal="center" vertical="center"/>
    </xf>
    <xf numFmtId="0" fontId="26" fillId="0" borderId="65" xfId="0" applyFont="1" applyBorder="1" applyAlignment="1">
      <alignment horizontal="left" vertical="center" wrapText="1"/>
    </xf>
    <xf numFmtId="0" fontId="15" fillId="0" borderId="65" xfId="0" applyNumberFormat="1" applyFont="1" applyBorder="1" applyAlignment="1">
      <alignment vertical="center" wrapText="1"/>
    </xf>
    <xf numFmtId="0" fontId="15" fillId="0" borderId="9" xfId="0" applyNumberFormat="1" applyFont="1" applyBorder="1" applyAlignment="1">
      <alignment horizontal="center" vertical="center"/>
    </xf>
    <xf numFmtId="0" fontId="15" fillId="0" borderId="36" xfId="0" applyNumberFormat="1" applyFont="1" applyBorder="1" applyAlignment="1">
      <alignment horizontal="center" vertical="center"/>
    </xf>
    <xf numFmtId="0" fontId="15" fillId="0" borderId="59" xfId="0" applyFont="1" applyBorder="1" applyAlignment="1">
      <alignment vertical="center" wrapText="1"/>
    </xf>
    <xf numFmtId="0" fontId="15" fillId="0" borderId="0" xfId="0" applyFont="1" applyFill="1" applyBorder="1">
      <alignment vertical="center"/>
    </xf>
    <xf numFmtId="0" fontId="18" fillId="0" borderId="49" xfId="0" applyFont="1" applyFill="1" applyBorder="1">
      <alignment vertical="center"/>
    </xf>
    <xf numFmtId="49" fontId="16" fillId="0" borderId="49" xfId="0" applyNumberFormat="1" applyFont="1" applyFill="1" applyBorder="1" applyAlignment="1">
      <alignment horizontal="center" vertical="center"/>
    </xf>
    <xf numFmtId="49" fontId="15" fillId="0" borderId="49" xfId="0" applyNumberFormat="1" applyFont="1" applyFill="1" applyBorder="1" applyAlignment="1">
      <alignment horizontal="center" vertical="center"/>
    </xf>
    <xf numFmtId="0" fontId="18" fillId="0" borderId="54" xfId="0" applyFont="1" applyFill="1" applyBorder="1">
      <alignment vertical="center"/>
    </xf>
    <xf numFmtId="0" fontId="18" fillId="0" borderId="58" xfId="0" applyNumberFormat="1" applyFont="1" applyBorder="1" applyAlignment="1">
      <alignment vertical="center"/>
    </xf>
    <xf numFmtId="49" fontId="63" fillId="0" borderId="0" xfId="0" applyNumberFormat="1" applyFont="1" applyBorder="1" applyAlignment="1">
      <alignment horizontal="center" vertical="center"/>
    </xf>
    <xf numFmtId="49" fontId="18" fillId="0" borderId="0" xfId="0" applyNumberFormat="1" applyFont="1" applyBorder="1" applyAlignment="1">
      <alignment horizontal="left" vertical="center"/>
    </xf>
    <xf numFmtId="0" fontId="18" fillId="0" borderId="0" xfId="0" applyNumberFormat="1" applyFont="1" applyBorder="1" applyAlignment="1">
      <alignment horizontal="center" vertical="center"/>
    </xf>
    <xf numFmtId="49" fontId="64" fillId="6" borderId="49" xfId="0" applyNumberFormat="1" applyFont="1" applyFill="1" applyBorder="1" applyAlignment="1">
      <alignment horizontal="left" vertical="center"/>
    </xf>
    <xf numFmtId="49" fontId="15" fillId="8" borderId="49" xfId="0" applyNumberFormat="1" applyFont="1" applyFill="1" applyBorder="1" applyAlignment="1">
      <alignment horizontal="center" vertical="center"/>
    </xf>
    <xf numFmtId="0" fontId="15" fillId="8" borderId="49" xfId="0" applyNumberFormat="1" applyFont="1" applyFill="1" applyBorder="1" applyAlignment="1">
      <alignment horizontal="center" vertical="center"/>
    </xf>
    <xf numFmtId="0" fontId="26" fillId="8" borderId="50" xfId="0" applyNumberFormat="1" applyFont="1" applyFill="1" applyBorder="1" applyAlignment="1">
      <alignment horizontal="left" vertical="center" wrapText="1"/>
    </xf>
    <xf numFmtId="49" fontId="65" fillId="8" borderId="53" xfId="0" applyNumberFormat="1" applyFont="1" applyFill="1" applyBorder="1" applyAlignment="1">
      <alignment horizontal="left" vertical="center"/>
    </xf>
    <xf numFmtId="49" fontId="64" fillId="8" borderId="54" xfId="0" applyNumberFormat="1" applyFont="1" applyFill="1" applyBorder="1" applyAlignment="1">
      <alignment horizontal="left" vertical="center"/>
    </xf>
    <xf numFmtId="49" fontId="15" fillId="8" borderId="54" xfId="0" applyNumberFormat="1" applyFont="1" applyFill="1" applyBorder="1" applyAlignment="1">
      <alignment horizontal="center" vertical="center"/>
    </xf>
    <xf numFmtId="0" fontId="15" fillId="8" borderId="54" xfId="0" applyNumberFormat="1" applyFont="1" applyFill="1" applyBorder="1" applyAlignment="1">
      <alignment horizontal="center" vertical="center"/>
    </xf>
    <xf numFmtId="0" fontId="26" fillId="8" borderId="55" xfId="0" applyNumberFormat="1" applyFont="1" applyFill="1" applyBorder="1" applyAlignment="1">
      <alignment horizontal="left" vertical="center" wrapText="1"/>
    </xf>
    <xf numFmtId="0" fontId="18" fillId="0" borderId="21" xfId="0" applyNumberFormat="1" applyFont="1" applyBorder="1" applyAlignment="1">
      <alignment vertical="center"/>
    </xf>
    <xf numFmtId="49" fontId="16" fillId="0" borderId="22" xfId="0" applyNumberFormat="1" applyFont="1" applyBorder="1" applyAlignment="1">
      <alignment horizontal="center" vertical="center"/>
    </xf>
    <xf numFmtId="49" fontId="15" fillId="0" borderId="22" xfId="0" applyNumberFormat="1" applyFont="1" applyBorder="1" applyAlignment="1">
      <alignment horizontal="center" vertical="center"/>
    </xf>
    <xf numFmtId="0" fontId="15" fillId="0" borderId="22" xfId="0" applyNumberFormat="1" applyFont="1" applyBorder="1" applyAlignment="1">
      <alignment horizontal="center" vertical="center"/>
    </xf>
    <xf numFmtId="0" fontId="26" fillId="0" borderId="23" xfId="0" applyNumberFormat="1" applyFont="1" applyFill="1" applyBorder="1" applyAlignment="1">
      <alignment horizontal="left" vertical="center" wrapText="1"/>
    </xf>
    <xf numFmtId="0" fontId="26" fillId="0" borderId="41" xfId="0" applyFont="1" applyBorder="1" applyAlignment="1">
      <alignment horizontal="left" vertical="center" wrapText="1"/>
    </xf>
    <xf numFmtId="0" fontId="18" fillId="0" borderId="48" xfId="0" applyFont="1" applyBorder="1">
      <alignment vertical="center"/>
    </xf>
    <xf numFmtId="0" fontId="15" fillId="0" borderId="49" xfId="0" applyFont="1" applyBorder="1" applyAlignment="1">
      <alignment horizontal="center" vertical="center"/>
    </xf>
    <xf numFmtId="0" fontId="26" fillId="0" borderId="50" xfId="0" applyFont="1" applyBorder="1" applyAlignment="1">
      <alignment horizontal="left" vertical="center" wrapText="1"/>
    </xf>
    <xf numFmtId="0" fontId="15" fillId="0" borderId="54" xfId="0" applyFont="1" applyBorder="1" applyAlignment="1">
      <alignment horizontal="center" vertical="center"/>
    </xf>
    <xf numFmtId="0" fontId="26" fillId="0" borderId="55" xfId="0" applyFont="1" applyBorder="1" applyAlignment="1">
      <alignment horizontal="left" vertical="center" wrapText="1"/>
    </xf>
    <xf numFmtId="0" fontId="18" fillId="0" borderId="21" xfId="0" applyFont="1" applyBorder="1">
      <alignment vertical="center"/>
    </xf>
    <xf numFmtId="0" fontId="15" fillId="0" borderId="22" xfId="0" applyFont="1" applyBorder="1" applyAlignment="1">
      <alignment horizontal="center" vertical="center"/>
    </xf>
    <xf numFmtId="0" fontId="26" fillId="0" borderId="23" xfId="0" applyFont="1" applyBorder="1" applyAlignment="1">
      <alignment horizontal="left" vertical="center" wrapText="1"/>
    </xf>
    <xf numFmtId="0" fontId="15" fillId="0" borderId="34" xfId="0" applyFont="1" applyBorder="1" applyAlignment="1">
      <alignment horizontal="center" vertical="center"/>
    </xf>
    <xf numFmtId="0" fontId="15" fillId="0" borderId="57" xfId="0" applyFont="1" applyBorder="1" applyAlignment="1">
      <alignment vertical="center" wrapText="1"/>
    </xf>
    <xf numFmtId="49" fontId="16" fillId="0" borderId="24" xfId="0" applyNumberFormat="1" applyFont="1" applyBorder="1" applyAlignment="1">
      <alignment horizontal="center" vertical="center"/>
    </xf>
    <xf numFmtId="49" fontId="15" fillId="0" borderId="25" xfId="0" applyNumberFormat="1" applyFont="1" applyBorder="1" applyAlignment="1">
      <alignment horizontal="center" vertical="center"/>
    </xf>
    <xf numFmtId="0" fontId="15" fillId="0" borderId="26" xfId="0" applyFont="1" applyBorder="1" applyAlignment="1">
      <alignment horizontal="center" vertical="center"/>
    </xf>
    <xf numFmtId="0" fontId="26" fillId="0" borderId="57" xfId="0" applyFont="1" applyBorder="1" applyAlignment="1">
      <alignment horizontal="left" vertical="center" wrapText="1"/>
    </xf>
    <xf numFmtId="0" fontId="15" fillId="0" borderId="57" xfId="0" applyNumberFormat="1" applyFont="1" applyBorder="1" applyAlignment="1">
      <alignment vertical="center" wrapText="1"/>
    </xf>
    <xf numFmtId="0" fontId="15" fillId="0" borderId="25" xfId="0" applyNumberFormat="1" applyFont="1" applyBorder="1" applyAlignment="1">
      <alignment horizontal="center" vertical="center"/>
    </xf>
    <xf numFmtId="0" fontId="15" fillId="0" borderId="26" xfId="0" applyNumberFormat="1" applyFont="1" applyBorder="1" applyAlignment="1">
      <alignment horizontal="center" vertical="center"/>
    </xf>
    <xf numFmtId="0" fontId="15" fillId="0" borderId="63" xfId="0" applyNumberFormat="1" applyFont="1" applyBorder="1" applyAlignment="1">
      <alignment vertical="center"/>
    </xf>
    <xf numFmtId="49" fontId="15" fillId="0" borderId="42" xfId="0" applyNumberFormat="1" applyFont="1" applyBorder="1" applyAlignment="1">
      <alignment horizontal="center" vertical="center"/>
    </xf>
    <xf numFmtId="0" fontId="15" fillId="0" borderId="68" xfId="0" applyNumberFormat="1" applyFont="1" applyBorder="1" applyAlignment="1">
      <alignment horizontal="center" vertical="center"/>
    </xf>
    <xf numFmtId="49" fontId="64" fillId="8" borderId="49" xfId="0" applyNumberFormat="1" applyFont="1" applyFill="1" applyBorder="1" applyAlignment="1">
      <alignment horizontal="left" vertical="center"/>
    </xf>
    <xf numFmtId="0" fontId="19" fillId="0" borderId="0" xfId="9" applyFont="1" applyAlignment="1">
      <alignment vertical="center"/>
    </xf>
    <xf numFmtId="0" fontId="19" fillId="0" borderId="0" xfId="9" applyFont="1" applyAlignment="1">
      <alignment horizontal="center" vertical="center" wrapText="1"/>
    </xf>
    <xf numFmtId="0" fontId="19" fillId="0" borderId="0" xfId="9" applyFont="1" applyAlignment="1">
      <alignment horizontal="center" vertical="center"/>
    </xf>
    <xf numFmtId="0" fontId="43" fillId="0" borderId="48" xfId="0" applyFont="1" applyBorder="1">
      <alignment vertical="center"/>
    </xf>
    <xf numFmtId="0" fontId="43" fillId="0" borderId="49" xfId="0" applyFont="1" applyBorder="1">
      <alignment vertical="center"/>
    </xf>
    <xf numFmtId="0" fontId="43" fillId="0" borderId="50" xfId="0" applyFont="1" applyBorder="1">
      <alignment vertical="center"/>
    </xf>
    <xf numFmtId="0" fontId="15" fillId="0" borderId="0" xfId="0" applyFont="1" applyAlignment="1"/>
    <xf numFmtId="0" fontId="15" fillId="0" borderId="49" xfId="0" applyFont="1" applyBorder="1">
      <alignment vertical="center"/>
    </xf>
    <xf numFmtId="0" fontId="15" fillId="0" borderId="54" xfId="0" applyFont="1" applyBorder="1">
      <alignment vertical="center"/>
    </xf>
    <xf numFmtId="0" fontId="18" fillId="8" borderId="27" xfId="3" applyFont="1" applyFill="1" applyBorder="1" applyAlignment="1">
      <alignment horizontal="center" vertical="center"/>
    </xf>
    <xf numFmtId="0" fontId="18" fillId="8" borderId="43" xfId="3" applyFont="1" applyFill="1" applyBorder="1" applyAlignment="1">
      <alignment horizontal="center" vertical="center"/>
    </xf>
    <xf numFmtId="0" fontId="18" fillId="8" borderId="29" xfId="3" applyFont="1" applyFill="1" applyBorder="1" applyAlignment="1">
      <alignment horizontal="center" vertical="center"/>
    </xf>
    <xf numFmtId="0" fontId="18" fillId="8" borderId="41" xfId="3" applyFont="1" applyFill="1" applyBorder="1" applyAlignment="1">
      <alignment horizontal="center" vertical="center"/>
    </xf>
    <xf numFmtId="0" fontId="15" fillId="8" borderId="22" xfId="0" applyFont="1" applyFill="1" applyBorder="1" applyAlignment="1">
      <alignment horizontal="center" vertical="center"/>
    </xf>
    <xf numFmtId="0" fontId="26" fillId="8" borderId="23" xfId="0" applyFont="1" applyFill="1" applyBorder="1" applyAlignment="1">
      <alignment horizontal="left" vertical="center" wrapText="1"/>
    </xf>
    <xf numFmtId="0" fontId="15" fillId="0" borderId="61" xfId="0" applyFont="1" applyBorder="1" applyAlignment="1">
      <alignment horizontal="center" vertical="center"/>
    </xf>
    <xf numFmtId="0" fontId="26" fillId="0" borderId="59" xfId="0" applyFont="1" applyBorder="1" applyAlignment="1">
      <alignment horizontal="left" vertical="center" wrapText="1"/>
    </xf>
    <xf numFmtId="0" fontId="26" fillId="0" borderId="64" xfId="0" applyFont="1" applyFill="1" applyBorder="1" applyAlignment="1">
      <alignment horizontal="left" vertical="center" wrapText="1"/>
    </xf>
    <xf numFmtId="49" fontId="16" fillId="8" borderId="49" xfId="0" applyNumberFormat="1" applyFont="1" applyFill="1" applyBorder="1" applyAlignment="1">
      <alignment horizontal="center" vertical="center"/>
    </xf>
    <xf numFmtId="0" fontId="15" fillId="8" borderId="49" xfId="0" applyFont="1" applyFill="1" applyBorder="1" applyAlignment="1">
      <alignment horizontal="center" vertical="center"/>
    </xf>
    <xf numFmtId="0" fontId="26" fillId="8" borderId="50" xfId="0" applyFont="1" applyFill="1" applyBorder="1" applyAlignment="1">
      <alignment horizontal="left" vertical="center" wrapText="1"/>
    </xf>
    <xf numFmtId="49" fontId="16" fillId="8" borderId="54" xfId="0" applyNumberFormat="1" applyFont="1" applyFill="1" applyBorder="1" applyAlignment="1">
      <alignment horizontal="center" vertical="center"/>
    </xf>
    <xf numFmtId="0" fontId="15" fillId="8" borderId="54" xfId="0" applyFont="1" applyFill="1" applyBorder="1" applyAlignment="1">
      <alignment horizontal="center" vertical="center"/>
    </xf>
    <xf numFmtId="0" fontId="26" fillId="8" borderId="55" xfId="0" applyFont="1" applyFill="1" applyBorder="1" applyAlignment="1">
      <alignment horizontal="left" vertical="center" wrapText="1"/>
    </xf>
    <xf numFmtId="0" fontId="15" fillId="0" borderId="39" xfId="0" applyFont="1" applyBorder="1" applyAlignment="1">
      <alignment vertical="center" wrapText="1"/>
    </xf>
    <xf numFmtId="49" fontId="16" fillId="0" borderId="31" xfId="0" applyNumberFormat="1" applyFont="1" applyBorder="1" applyAlignment="1">
      <alignment horizontal="center" vertical="center"/>
    </xf>
    <xf numFmtId="49" fontId="15" fillId="0" borderId="8" xfId="0" applyNumberFormat="1" applyFont="1" applyBorder="1" applyAlignment="1">
      <alignment horizontal="center" vertical="center"/>
    </xf>
    <xf numFmtId="0" fontId="15" fillId="0" borderId="32" xfId="0" applyFont="1" applyBorder="1" applyAlignment="1">
      <alignment horizontal="center" vertical="center"/>
    </xf>
    <xf numFmtId="0" fontId="0" fillId="0" borderId="39" xfId="0" applyBorder="1" applyAlignment="1">
      <alignment horizontal="left" vertical="center" wrapText="1"/>
    </xf>
    <xf numFmtId="49" fontId="15" fillId="0" borderId="83" xfId="0" applyNumberFormat="1" applyFont="1" applyBorder="1" applyAlignment="1">
      <alignment horizontal="center" vertical="center"/>
    </xf>
    <xf numFmtId="0" fontId="15" fillId="0" borderId="51" xfId="0" applyFont="1" applyBorder="1" applyAlignment="1">
      <alignment horizontal="center" vertical="center"/>
    </xf>
    <xf numFmtId="49" fontId="64" fillId="0" borderId="49" xfId="0" applyNumberFormat="1" applyFont="1" applyBorder="1" applyAlignment="1">
      <alignment horizontal="left" vertical="center"/>
    </xf>
    <xf numFmtId="49" fontId="64" fillId="0" borderId="53" xfId="0" applyNumberFormat="1" applyFont="1" applyBorder="1" applyAlignment="1">
      <alignment horizontal="left" vertical="center"/>
    </xf>
    <xf numFmtId="49" fontId="64" fillId="0" borderId="54" xfId="0" applyNumberFormat="1" applyFont="1" applyBorder="1" applyAlignment="1">
      <alignment horizontal="left" vertical="center"/>
    </xf>
    <xf numFmtId="0" fontId="19" fillId="0" borderId="49" xfId="9" applyFont="1" applyBorder="1" applyAlignment="1">
      <alignment vertical="center"/>
    </xf>
    <xf numFmtId="0" fontId="19" fillId="0" borderId="49" xfId="9" applyFont="1" applyBorder="1" applyAlignment="1">
      <alignment horizontal="center" vertical="center" wrapText="1"/>
    </xf>
    <xf numFmtId="0" fontId="19" fillId="0" borderId="49" xfId="9" applyFont="1" applyBorder="1" applyAlignment="1">
      <alignment horizontal="center" vertical="center"/>
    </xf>
    <xf numFmtId="49" fontId="18" fillId="8" borderId="49" xfId="0" applyNumberFormat="1" applyFont="1" applyFill="1" applyBorder="1" applyAlignment="1">
      <alignment horizontal="left" vertical="center"/>
    </xf>
    <xf numFmtId="49" fontId="18" fillId="8" borderId="58" xfId="0" applyNumberFormat="1" applyFont="1" applyFill="1" applyBorder="1" applyAlignment="1">
      <alignment horizontal="left" vertical="center"/>
    </xf>
    <xf numFmtId="49" fontId="18" fillId="8" borderId="0" xfId="0" applyNumberFormat="1" applyFont="1" applyFill="1" applyBorder="1" applyAlignment="1">
      <alignment horizontal="left" vertical="center"/>
    </xf>
    <xf numFmtId="49" fontId="15" fillId="8" borderId="0" xfId="0" applyNumberFormat="1" applyFont="1" applyFill="1" applyBorder="1" applyAlignment="1">
      <alignment horizontal="center" vertical="center"/>
    </xf>
    <xf numFmtId="0" fontId="15" fillId="8" borderId="0" xfId="0" applyNumberFormat="1" applyFont="1" applyFill="1" applyBorder="1" applyAlignment="1">
      <alignment horizontal="center" vertical="center"/>
    </xf>
    <xf numFmtId="0" fontId="26" fillId="8" borderId="67" xfId="0" applyNumberFormat="1" applyFont="1" applyFill="1" applyBorder="1" applyAlignment="1">
      <alignment horizontal="left" vertical="center" wrapText="1"/>
    </xf>
    <xf numFmtId="0" fontId="18" fillId="0" borderId="21" xfId="3" applyNumberFormat="1" applyFont="1" applyFill="1" applyBorder="1" applyAlignment="1">
      <alignment vertical="center" wrapText="1"/>
    </xf>
    <xf numFmtId="0" fontId="18" fillId="0" borderId="22" xfId="3" applyNumberFormat="1" applyFont="1" applyFill="1" applyBorder="1" applyAlignment="1">
      <alignment vertical="center"/>
    </xf>
    <xf numFmtId="0" fontId="18" fillId="0" borderId="23" xfId="3" applyNumberFormat="1" applyFont="1" applyFill="1" applyBorder="1" applyAlignment="1">
      <alignment vertical="center"/>
    </xf>
    <xf numFmtId="0" fontId="15" fillId="0" borderId="62" xfId="3" applyNumberFormat="1" applyFont="1" applyFill="1" applyBorder="1" applyAlignment="1">
      <alignment vertical="center"/>
    </xf>
    <xf numFmtId="0" fontId="15" fillId="2" borderId="5" xfId="3" applyNumberFormat="1" applyFont="1" applyFill="1" applyBorder="1" applyAlignment="1">
      <alignment horizontal="center" vertical="center"/>
    </xf>
    <xf numFmtId="0" fontId="15" fillId="0" borderId="65" xfId="3" applyNumberFormat="1" applyFont="1" applyFill="1" applyBorder="1" applyAlignment="1">
      <alignment vertical="center"/>
    </xf>
    <xf numFmtId="0" fontId="15" fillId="0" borderId="3" xfId="3" applyNumberFormat="1" applyFont="1" applyBorder="1" applyAlignment="1">
      <alignment horizontal="center" vertical="center"/>
    </xf>
    <xf numFmtId="0" fontId="26" fillId="2" borderId="39" xfId="3" applyNumberFormat="1" applyFont="1" applyFill="1" applyBorder="1" applyAlignment="1">
      <alignment horizontal="left" vertical="center" wrapText="1"/>
    </xf>
    <xf numFmtId="0" fontId="26" fillId="2" borderId="41" xfId="3" applyNumberFormat="1" applyFont="1" applyFill="1" applyBorder="1" applyAlignment="1">
      <alignment horizontal="left" vertical="center" wrapText="1"/>
    </xf>
    <xf numFmtId="0" fontId="15" fillId="0" borderId="0" xfId="0" applyNumberFormat="1" applyFont="1" applyBorder="1" applyAlignment="1">
      <alignment vertical="center" wrapText="1"/>
    </xf>
    <xf numFmtId="0" fontId="46" fillId="0" borderId="48" xfId="0" applyNumberFormat="1" applyFont="1" applyBorder="1" applyAlignment="1">
      <alignment vertical="center"/>
    </xf>
    <xf numFmtId="0" fontId="26" fillId="0" borderId="50" xfId="0" applyNumberFormat="1" applyFont="1" applyFill="1" applyBorder="1" applyAlignment="1">
      <alignment horizontal="left" vertical="center"/>
    </xf>
    <xf numFmtId="0" fontId="26" fillId="0" borderId="67" xfId="0" applyNumberFormat="1" applyFont="1" applyFill="1" applyBorder="1" applyAlignment="1">
      <alignment horizontal="left" vertical="center"/>
    </xf>
    <xf numFmtId="0" fontId="26" fillId="0" borderId="62" xfId="0" applyNumberFormat="1" applyFont="1" applyBorder="1" applyAlignment="1">
      <alignment horizontal="left" vertical="center" wrapText="1"/>
    </xf>
    <xf numFmtId="0" fontId="15" fillId="0" borderId="50" xfId="0" applyFont="1" applyFill="1" applyBorder="1">
      <alignment vertical="center"/>
    </xf>
    <xf numFmtId="0" fontId="15" fillId="0" borderId="67" xfId="0" applyFont="1" applyFill="1" applyBorder="1">
      <alignment vertical="center"/>
    </xf>
    <xf numFmtId="0" fontId="15" fillId="0" borderId="0" xfId="3" applyNumberFormat="1" applyFont="1" applyFill="1" applyBorder="1" applyAlignment="1">
      <alignment horizontal="left" vertical="center" wrapText="1"/>
    </xf>
    <xf numFmtId="0" fontId="15" fillId="0" borderId="67" xfId="3" applyNumberFormat="1" applyFont="1" applyFill="1" applyBorder="1" applyAlignment="1">
      <alignment horizontal="left" vertical="center" wrapText="1"/>
    </xf>
    <xf numFmtId="0" fontId="15" fillId="0" borderId="49" xfId="0" applyNumberFormat="1" applyFont="1" applyFill="1" applyBorder="1">
      <alignment vertical="center"/>
    </xf>
    <xf numFmtId="0" fontId="26" fillId="0" borderId="39" xfId="0" applyNumberFormat="1" applyFont="1" applyFill="1" applyBorder="1" applyAlignment="1">
      <alignment horizontal="left" vertical="center" wrapText="1"/>
    </xf>
    <xf numFmtId="0" fontId="26" fillId="0" borderId="57" xfId="0" applyNumberFormat="1" applyFont="1" applyFill="1" applyBorder="1" applyAlignment="1">
      <alignment horizontal="left" vertical="center" wrapText="1"/>
    </xf>
    <xf numFmtId="0" fontId="26" fillId="0" borderId="41" xfId="0" applyNumberFormat="1" applyFont="1" applyFill="1" applyBorder="1" applyAlignment="1">
      <alignment horizontal="left" vertical="center" wrapText="1"/>
    </xf>
    <xf numFmtId="0" fontId="15" fillId="0" borderId="31" xfId="8" applyNumberFormat="1" applyFont="1" applyBorder="1" applyAlignment="1">
      <alignment horizontal="left" vertical="top" wrapText="1"/>
    </xf>
    <xf numFmtId="0" fontId="15" fillId="0" borderId="26" xfId="0" applyFont="1" applyBorder="1" applyAlignment="1">
      <alignment horizontal="left" vertical="top" wrapText="1"/>
    </xf>
    <xf numFmtId="0" fontId="15" fillId="0" borderId="29" xfId="0" applyFont="1" applyBorder="1" applyAlignment="1">
      <alignment horizontal="left" vertical="top" wrapText="1"/>
    </xf>
    <xf numFmtId="0" fontId="26" fillId="2" borderId="59" xfId="3" applyNumberFormat="1" applyFont="1" applyFill="1" applyBorder="1" applyAlignment="1">
      <alignment horizontal="left" vertical="center" wrapText="1"/>
    </xf>
    <xf numFmtId="0" fontId="26" fillId="2" borderId="65" xfId="3" applyNumberFormat="1" applyFont="1" applyFill="1" applyBorder="1" applyAlignment="1">
      <alignment horizontal="left" vertical="center" wrapText="1"/>
    </xf>
    <xf numFmtId="14" fontId="18" fillId="3" borderId="0" xfId="4" applyNumberFormat="1" applyFont="1" applyFill="1" applyBorder="1" applyAlignment="1">
      <alignment horizontal="right" vertical="center" wrapText="1"/>
    </xf>
    <xf numFmtId="0" fontId="24" fillId="3" borderId="0" xfId="7" applyNumberFormat="1" applyFill="1" applyBorder="1" applyAlignment="1" applyProtection="1">
      <alignment horizontal="left" vertical="center"/>
    </xf>
    <xf numFmtId="0" fontId="15" fillId="0" borderId="24" xfId="8" applyNumberFormat="1" applyFont="1" applyBorder="1" applyAlignment="1">
      <alignment horizontal="left" vertical="top" wrapText="1"/>
    </xf>
    <xf numFmtId="0" fontId="15" fillId="0" borderId="31" xfId="8" applyNumberFormat="1" applyFont="1" applyBorder="1" applyAlignment="1">
      <alignment horizontal="left" vertical="top" wrapText="1"/>
    </xf>
    <xf numFmtId="0" fontId="15" fillId="0" borderId="27" xfId="8" applyNumberFormat="1" applyFont="1" applyBorder="1" applyAlignment="1">
      <alignment horizontal="left" vertical="top" wrapText="1"/>
    </xf>
    <xf numFmtId="49" fontId="15" fillId="0" borderId="26" xfId="8" applyNumberFormat="1" applyFont="1" applyBorder="1" applyAlignment="1">
      <alignment horizontal="left" vertical="top" wrapText="1"/>
    </xf>
    <xf numFmtId="49" fontId="15" fillId="0" borderId="32" xfId="8" applyNumberFormat="1" applyFont="1" applyBorder="1" applyAlignment="1">
      <alignment horizontal="left" vertical="top" wrapText="1"/>
    </xf>
    <xf numFmtId="49" fontId="15" fillId="0" borderId="29" xfId="8" applyNumberFormat="1" applyFont="1" applyBorder="1" applyAlignment="1">
      <alignment horizontal="left" vertical="top" wrapText="1"/>
    </xf>
    <xf numFmtId="0" fontId="15" fillId="0" borderId="24" xfId="8" applyNumberFormat="1" applyFont="1" applyBorder="1" applyAlignment="1">
      <alignment vertical="top" wrapText="1"/>
    </xf>
    <xf numFmtId="0" fontId="15" fillId="0" borderId="27" xfId="8" applyNumberFormat="1" applyFont="1" applyBorder="1" applyAlignment="1">
      <alignment vertical="top" wrapText="1"/>
    </xf>
    <xf numFmtId="0" fontId="15" fillId="0" borderId="26" xfId="0" applyFont="1" applyBorder="1" applyAlignment="1">
      <alignment vertical="top" wrapText="1"/>
    </xf>
    <xf numFmtId="0" fontId="15" fillId="0" borderId="29" xfId="0" applyFont="1" applyBorder="1" applyAlignment="1">
      <alignment vertical="top" wrapText="1"/>
    </xf>
    <xf numFmtId="0" fontId="26" fillId="0" borderId="64" xfId="0" applyFont="1" applyBorder="1" applyAlignment="1">
      <alignment horizontal="left" vertical="center" wrapText="1"/>
    </xf>
    <xf numFmtId="0" fontId="26" fillId="0" borderId="39" xfId="0" applyFont="1" applyBorder="1" applyAlignment="1">
      <alignment horizontal="left" vertical="center" wrapText="1"/>
    </xf>
    <xf numFmtId="0" fontId="26" fillId="0" borderId="41" xfId="0" applyFont="1" applyBorder="1" applyAlignment="1">
      <alignment horizontal="left" vertical="center" wrapText="1"/>
    </xf>
    <xf numFmtId="0" fontId="0" fillId="0" borderId="39" xfId="0" applyBorder="1" applyAlignment="1">
      <alignment horizontal="left" vertical="center" wrapText="1"/>
    </xf>
    <xf numFmtId="0" fontId="26" fillId="0" borderId="65" xfId="0" applyFont="1" applyBorder="1" applyAlignment="1">
      <alignment horizontal="left" vertical="center" wrapText="1"/>
    </xf>
    <xf numFmtId="0" fontId="26" fillId="0" borderId="64" xfId="0" applyFont="1" applyFill="1" applyBorder="1" applyAlignment="1">
      <alignment horizontal="left" vertical="center" wrapText="1"/>
    </xf>
    <xf numFmtId="0" fontId="26" fillId="0" borderId="65" xfId="0" applyFont="1" applyFill="1" applyBorder="1" applyAlignment="1">
      <alignment horizontal="left" vertical="center" wrapText="1"/>
    </xf>
    <xf numFmtId="0" fontId="26" fillId="0" borderId="64" xfId="0" applyNumberFormat="1" applyFont="1" applyFill="1" applyBorder="1" applyAlignment="1">
      <alignment horizontal="left" vertical="center" wrapText="1"/>
    </xf>
    <xf numFmtId="0" fontId="26" fillId="0" borderId="39" xfId="0" applyNumberFormat="1" applyFont="1" applyFill="1" applyBorder="1" applyAlignment="1">
      <alignment horizontal="left" vertical="center" wrapText="1"/>
    </xf>
    <xf numFmtId="0" fontId="26" fillId="0" borderId="65" xfId="0" applyNumberFormat="1" applyFont="1" applyFill="1" applyBorder="1" applyAlignment="1">
      <alignment horizontal="left" vertical="center" wrapText="1"/>
    </xf>
    <xf numFmtId="0" fontId="26" fillId="0" borderId="62" xfId="0" applyNumberFormat="1" applyFont="1" applyFill="1" applyBorder="1" applyAlignment="1">
      <alignment horizontal="left" vertical="center" wrapText="1"/>
    </xf>
    <xf numFmtId="0" fontId="26" fillId="0" borderId="57" xfId="0" applyNumberFormat="1" applyFont="1" applyFill="1" applyBorder="1" applyAlignment="1">
      <alignment horizontal="left" vertical="center" wrapText="1"/>
    </xf>
  </cellXfs>
  <cellStyles count="14">
    <cellStyle name="ハイパーリンク" xfId="7" builtinId="8"/>
    <cellStyle name="ハイパーリンク 2 2" xfId="11"/>
    <cellStyle name="標準" xfId="0" builtinId="0"/>
    <cellStyle name="標準 2 2" xfId="3"/>
    <cellStyle name="標準 2 2 2" xfId="10"/>
    <cellStyle name="標準 3 2" xfId="2"/>
    <cellStyle name="標準 4" xfId="12"/>
    <cellStyle name="標準 5 5" xfId="13"/>
    <cellStyle name="標準 6 2 4" xfId="1"/>
    <cellStyle name="標準_cmtable" xfId="9"/>
    <cellStyle name="標準_コピー汎用データ作成受入形式一覧表（給与）" xfId="5"/>
    <cellStyle name="標準_汎用データ　受入形式一覧表（販仕）" xfId="6"/>
    <cellStyle name="標準_汎用データ作成受入形式一覧表（人事）" xfId="4"/>
    <cellStyle name="標準_変更履歴_汎用データレイアウト集（受入形式）"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E60714D3-EDC2-4031-ADB3-D7A1FAD5E53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66420" y="13214350"/>
          <a:ext cx="2212976" cy="1874648"/>
        </a:xfrm>
        <a:prstGeom prst="rect">
          <a:avLst/>
        </a:prstGeom>
        <a:ln>
          <a:solidFill>
            <a:schemeClr val="bg1">
              <a:lumMod val="65000"/>
            </a:schemeClr>
          </a:solidFill>
        </a:ln>
      </xdr:spPr>
    </xdr:pic>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81EC9269-FC21-4468-B860-66E90F4C72D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75946" y="16794481"/>
          <a:ext cx="2228850" cy="2071362"/>
        </a:xfrm>
        <a:prstGeom prst="rect">
          <a:avLst/>
        </a:prstGeom>
        <a:ln>
          <a:solidFill>
            <a:schemeClr val="bg1">
              <a:lumMod val="65000"/>
            </a:schemeClr>
          </a:solidFill>
        </a:ln>
      </xdr:spPr>
    </xdr:pic>
    <xdr:clientData/>
  </xdr:twoCellAnchor>
  <xdr:twoCellAnchor>
    <xdr:from>
      <xdr:col>3</xdr:col>
      <xdr:colOff>180975</xdr:colOff>
      <xdr:row>30</xdr:row>
      <xdr:rowOff>104775</xdr:rowOff>
    </xdr:from>
    <xdr:to>
      <xdr:col>6</xdr:col>
      <xdr:colOff>3896996</xdr:colOff>
      <xdr:row>35</xdr:row>
      <xdr:rowOff>0</xdr:rowOff>
    </xdr:to>
    <xdr:grpSp>
      <xdr:nvGrpSpPr>
        <xdr:cNvPr id="4" name="グループ化 3">
          <a:extLst>
            <a:ext uri="{FF2B5EF4-FFF2-40B4-BE49-F238E27FC236}">
              <a16:creationId xmlns:a16="http://schemas.microsoft.com/office/drawing/2014/main" id="{658D5B26-2CD2-44D2-945B-B028C2BF9E12}"/>
            </a:ext>
          </a:extLst>
        </xdr:cNvPr>
        <xdr:cNvGrpSpPr/>
      </xdr:nvGrpSpPr>
      <xdr:grpSpPr>
        <a:xfrm>
          <a:off x="3590925" y="11725275"/>
          <a:ext cx="5859146" cy="1133475"/>
          <a:chOff x="3559811" y="12030075"/>
          <a:chExt cx="6046471" cy="1143000"/>
        </a:xfrm>
      </xdr:grpSpPr>
      <xdr:pic>
        <xdr:nvPicPr>
          <xdr:cNvPr id="5" name="図 4">
            <a:extLst>
              <a:ext uri="{FF2B5EF4-FFF2-40B4-BE49-F238E27FC236}">
                <a16:creationId xmlns:a16="http://schemas.microsoft.com/office/drawing/2014/main" id="{B33B724A-0000-40CF-BE88-50EB46D3E511}"/>
              </a:ext>
            </a:extLst>
          </xdr:cNvPr>
          <xdr:cNvPicPr>
            <a:picLocks noChangeAspect="1"/>
          </xdr:cNvPicPr>
        </xdr:nvPicPr>
        <xdr:blipFill rotWithShape="1">
          <a:blip xmlns:r="http://schemas.openxmlformats.org/officeDocument/2006/relationships" r:embed="rId3"/>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6" name="グループ化 5">
            <a:extLst>
              <a:ext uri="{FF2B5EF4-FFF2-40B4-BE49-F238E27FC236}">
                <a16:creationId xmlns:a16="http://schemas.microsoft.com/office/drawing/2014/main" id="{645E963D-AB2D-4AB6-A25C-7659BC4E8442}"/>
              </a:ext>
            </a:extLst>
          </xdr:cNvPr>
          <xdr:cNvGrpSpPr/>
        </xdr:nvGrpSpPr>
        <xdr:grpSpPr>
          <a:xfrm>
            <a:off x="3820162" y="12376150"/>
            <a:ext cx="5786120" cy="796925"/>
            <a:chOff x="3820162" y="12376150"/>
            <a:chExt cx="5786120" cy="796925"/>
          </a:xfrm>
        </xdr:grpSpPr>
        <xdr:sp macro="" textlink="">
          <xdr:nvSpPr>
            <xdr:cNvPr id="7" name="正方形/長方形 6">
              <a:extLst>
                <a:ext uri="{FF2B5EF4-FFF2-40B4-BE49-F238E27FC236}">
                  <a16:creationId xmlns:a16="http://schemas.microsoft.com/office/drawing/2014/main" id="{4252BFBA-5D8B-43F5-ACFC-F1D15480D711}"/>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606361D6-9B77-4EAA-95F4-B855F068DEDF}"/>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角丸四角形 6">
              <a:extLst>
                <a:ext uri="{FF2B5EF4-FFF2-40B4-BE49-F238E27FC236}">
                  <a16:creationId xmlns:a16="http://schemas.microsoft.com/office/drawing/2014/main" id="{F6B0336E-E3B9-4810-B6E5-A88D76EB1E89}"/>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1A738D94-D195-4113-B8EB-592A50C6B799}"/>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1" name="角丸四角形 8">
              <a:extLst>
                <a:ext uri="{FF2B5EF4-FFF2-40B4-BE49-F238E27FC236}">
                  <a16:creationId xmlns:a16="http://schemas.microsoft.com/office/drawing/2014/main" id="{3ECD25E0-6B39-42C2-B169-CA231D4DB829}"/>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32625EF3-9C94-4675-BE90-CB035EF02EE5}"/>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xdr:from>
      <xdr:col>3</xdr:col>
      <xdr:colOff>257175</xdr:colOff>
      <xdr:row>44</xdr:row>
      <xdr:rowOff>190500</xdr:rowOff>
    </xdr:from>
    <xdr:to>
      <xdr:col>6</xdr:col>
      <xdr:colOff>4664710</xdr:colOff>
      <xdr:row>53</xdr:row>
      <xdr:rowOff>170608</xdr:rowOff>
    </xdr:to>
    <xdr:grpSp>
      <xdr:nvGrpSpPr>
        <xdr:cNvPr id="14" name="グループ化 13">
          <a:extLst>
            <a:ext uri="{FF2B5EF4-FFF2-40B4-BE49-F238E27FC236}">
              <a16:creationId xmlns:a16="http://schemas.microsoft.com/office/drawing/2014/main" id="{7F704168-9E39-4F61-A848-417944A70D03}"/>
            </a:ext>
          </a:extLst>
        </xdr:cNvPr>
        <xdr:cNvGrpSpPr/>
      </xdr:nvGrpSpPr>
      <xdr:grpSpPr>
        <a:xfrm>
          <a:off x="3667125" y="15278100"/>
          <a:ext cx="6550660" cy="2208958"/>
          <a:chOff x="3409950" y="15087600"/>
          <a:chExt cx="6737985" cy="2212133"/>
        </a:xfrm>
      </xdr:grpSpPr>
      <xdr:pic>
        <xdr:nvPicPr>
          <xdr:cNvPr id="15" name="図 14">
            <a:extLst>
              <a:ext uri="{FF2B5EF4-FFF2-40B4-BE49-F238E27FC236}">
                <a16:creationId xmlns:a16="http://schemas.microsoft.com/office/drawing/2014/main" id="{5E33EA91-E514-4AED-8BF6-BEF5942E6B25}"/>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6" name="正方形/長方形 15">
            <a:extLst>
              <a:ext uri="{FF2B5EF4-FFF2-40B4-BE49-F238E27FC236}">
                <a16:creationId xmlns:a16="http://schemas.microsoft.com/office/drawing/2014/main" id="{3031DE47-2658-4909-BDDB-BBA16A676065}"/>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 name="角丸四角形 13">
            <a:extLst>
              <a:ext uri="{FF2B5EF4-FFF2-40B4-BE49-F238E27FC236}">
                <a16:creationId xmlns:a16="http://schemas.microsoft.com/office/drawing/2014/main" id="{3E601F26-FBE5-4033-A7ED-0FB9A577A0CF}"/>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角丸四角形 14">
            <a:extLst>
              <a:ext uri="{FF2B5EF4-FFF2-40B4-BE49-F238E27FC236}">
                <a16:creationId xmlns:a16="http://schemas.microsoft.com/office/drawing/2014/main" id="{D3BA1B2E-AEA8-4D07-B25E-6947CAF36BCC}"/>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9" name="直角三角形 18">
            <a:extLst>
              <a:ext uri="{FF2B5EF4-FFF2-40B4-BE49-F238E27FC236}">
                <a16:creationId xmlns:a16="http://schemas.microsoft.com/office/drawing/2014/main" id="{E46B56D7-F6C8-45D5-82FB-4A03D757062F}"/>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0" name="正方形/長方形 19">
            <a:extLst>
              <a:ext uri="{FF2B5EF4-FFF2-40B4-BE49-F238E27FC236}">
                <a16:creationId xmlns:a16="http://schemas.microsoft.com/office/drawing/2014/main" id="{0DB0BF72-C3E0-4B68-ACEA-B7D1725691BE}"/>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 name="角丸四角形 17">
            <a:extLst>
              <a:ext uri="{FF2B5EF4-FFF2-40B4-BE49-F238E27FC236}">
                <a16:creationId xmlns:a16="http://schemas.microsoft.com/office/drawing/2014/main" id="{4DA1E3E1-46CA-4B29-A4B9-4C4ECA6F35E9}"/>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2" name="正方形/長方形 21">
            <a:extLst>
              <a:ext uri="{FF2B5EF4-FFF2-40B4-BE49-F238E27FC236}">
                <a16:creationId xmlns:a16="http://schemas.microsoft.com/office/drawing/2014/main" id="{5D44DE9B-31F4-4252-B1F6-859309FC7E55}"/>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直角三角形 22">
            <a:extLst>
              <a:ext uri="{FF2B5EF4-FFF2-40B4-BE49-F238E27FC236}">
                <a16:creationId xmlns:a16="http://schemas.microsoft.com/office/drawing/2014/main" id="{92EF9A13-FC55-4758-BCD0-C9184006796E}"/>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4" name="直角三角形 23">
            <a:extLst>
              <a:ext uri="{FF2B5EF4-FFF2-40B4-BE49-F238E27FC236}">
                <a16:creationId xmlns:a16="http://schemas.microsoft.com/office/drawing/2014/main" id="{85A72D4E-B06D-46C3-99A3-3F9E3CBB79C6}"/>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w3001009\&#27231;&#33021;&#20181;&#27096;&#26360;_&#24180;&#26411;&#35519;&#25972;&#20966;&#297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v-filesrv1\Dev_Share_Folder\AKIKURO\00.&#35069;&#21697;\00-14.Ver.1.05\60.&#12486;&#12473;&#12488;\60-01.&#12486;&#12473;&#12488;&#12465;&#12540;&#12473;\&#12304;&#12486;&#12473;&#12488;&#12465;&#12540;&#12473;&#12305;%20&#27726;&#29992;&#12487;&#12540;&#12479;&#20316;&#25104;(&#12510;&#12473;&#12479;&#12540;&#65306;&#24471;&#24847;&#20808;)(R01-2401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elp.obc.jp/7G/ROBOHTML/&#27726;&#29992;&#12487;&#12540;&#12479;&#12524;&#12452;&#12450;&#12454;&#12488;&#38598;/BJac/Documents%20and%20Settings/yonoguchi.OBC-NET/Local%20Settings/Temporary%20Internet%20Files/OLK64/&#12304;&#20849;&#36890;&#20181;&#27096;&#26360;&#12305;Import&#21463;&#20837;&#38917;&#30446;&#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更新履歴"/>
      <sheetName val="IO 所得控除等"/>
      <sheetName val="IO 中途入社"/>
      <sheetName val="IO 家族・所得税"/>
      <sheetName val="IO 条件設定_基本設定"/>
      <sheetName val="IO 条件設定_入力順序設定"/>
      <sheetName val="IO 計算_基本設定"/>
      <sheetName val="IO 過不足税額計算方法"/>
      <sheetName val="IO ２以上の住宅借入金等特別控除"/>
      <sheetName val="IO 印刷条件設定_基本設定"/>
      <sheetName val="IO 印刷条件設定_印刷設定"/>
      <sheetName val="IO 印刷条件設定_プリンタ設定"/>
      <sheetName val="UI制御 ファンクションバー表示パターン"/>
      <sheetName val="UI制御 表示メッセージ一覧"/>
      <sheetName val="機能 ジャンプ処理"/>
      <sheetName val="機能 年末調整計算UI"/>
      <sheetName val="機能 年末調整計算"/>
      <sheetName val="機能 その他"/>
      <sheetName val="印刷 年末調整データ 平成20年まで"/>
      <sheetName val="印刷 年末調整データ 改正 平成21年"/>
      <sheetName val="改正 平成19年"/>
      <sheetName val="改正 平成20年"/>
      <sheetName val="改正 平成21年"/>
    </sheetNames>
    <sheetDataSet>
      <sheetData sheetId="0" refreshError="1"/>
      <sheetData sheetId="1" refreshError="1"/>
      <sheetData sheetId="2" refreshError="1"/>
      <sheetData sheetId="3" refreshError="1"/>
      <sheetData sheetId="4" refreshError="1"/>
      <sheetData sheetId="5">
        <row r="9">
          <cell r="C9" t="str">
            <v>Obc.Windows.Forms.HumanResource.FormYearEndTaxAdjustment</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汎用データ作成"/>
      <sheetName val="検索UI"/>
      <sheetName val="スワップ(範囲検索)"/>
      <sheetName val="基本条件項目名称テスト"/>
      <sheetName val="名称テスト"/>
      <sheetName val="転送テスト"/>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マスターデータ】"/>
      <sheetName val="資産勘定科目"/>
      <sheetName val="資産勘定科目内訳"/>
      <sheetName val="費用区分"/>
      <sheetName val="償却資産税申告先"/>
      <sheetName val="償却資産申告書設定"/>
      <sheetName val="設置場所"/>
      <sheetName val="摘要"/>
      <sheetName val="資産初期値設定"/>
      <sheetName val="【資産データ】"/>
      <sheetName val="基本情報"/>
      <sheetName val="移動情報"/>
      <sheetName val="追加支出情報"/>
      <sheetName val="減損情報"/>
      <sheetName val="特別償却準備金情報"/>
      <sheetName val="分割情報"/>
      <sheetName val="画像情報"/>
      <sheetName val="確認書類情報"/>
      <sheetName val="資産除去債務情報"/>
      <sheetName val="【リース資産データ】"/>
      <sheetName val="リース基本情報"/>
      <sheetName val="リース移動情報"/>
      <sheetName val="再リース情報"/>
      <sheetName val="リース減損情報"/>
      <sheetName val="リース特別償却準備金情報"/>
      <sheetName val="リース画像情報"/>
      <sheetName val="リース確認書類情報"/>
      <sheetName val="【配賦基準データ】"/>
      <sheetName val="部門別配賦基準情報"/>
    </sheetNames>
    <sheetDataSet>
      <sheetData sheetId="0">
        <row r="9">
          <cell r="K9" t="str">
            <v>文字</v>
          </cell>
        </row>
        <row r="10">
          <cell r="K10" t="str">
            <v>数字</v>
          </cell>
        </row>
        <row r="11">
          <cell r="K11" t="str">
            <v>英数</v>
          </cell>
        </row>
        <row r="12">
          <cell r="K12" t="str">
            <v>英数カナ</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15" customHeight="1"/>
    <row r="2" spans="1:48" ht="60" customHeight="1">
      <c r="B2" s="9" t="s">
        <v>4145</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8" ht="15" customHeight="1"/>
    <row r="4" spans="1:48" ht="48" customHeight="1" thickBot="1">
      <c r="D4" s="393" t="s">
        <v>4099</v>
      </c>
      <c r="E4" s="393"/>
      <c r="F4" s="393"/>
      <c r="G4" s="393"/>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c r="AM4" s="393"/>
      <c r="AN4" s="393"/>
      <c r="AO4" s="393"/>
      <c r="AP4" s="393"/>
      <c r="AQ4" s="393"/>
      <c r="AR4" s="393"/>
      <c r="AS4" s="393"/>
    </row>
    <row r="5" spans="1:48" ht="15" customHeight="1" thickTop="1">
      <c r="D5" s="394"/>
      <c r="E5" s="394"/>
      <c r="F5" s="394"/>
      <c r="G5" s="394"/>
      <c r="H5" s="394"/>
      <c r="I5" s="394"/>
      <c r="J5" s="394"/>
      <c r="K5" s="394"/>
      <c r="L5" s="394"/>
      <c r="M5" s="394"/>
      <c r="N5" s="394"/>
      <c r="O5" s="394"/>
      <c r="P5" s="394"/>
      <c r="Q5" s="394"/>
      <c r="R5" s="394"/>
      <c r="S5" s="394"/>
      <c r="T5" s="394"/>
      <c r="U5" s="394"/>
      <c r="V5" s="394"/>
      <c r="W5" s="394"/>
      <c r="X5" s="394"/>
      <c r="Y5" s="394"/>
      <c r="Z5" s="394"/>
      <c r="AA5" s="394"/>
      <c r="AB5" s="394"/>
      <c r="AC5" s="394"/>
      <c r="AD5" s="394"/>
      <c r="AE5" s="394"/>
      <c r="AF5" s="394"/>
      <c r="AG5" s="394"/>
      <c r="AH5" s="394"/>
      <c r="AI5" s="394"/>
      <c r="AJ5" s="394"/>
      <c r="AK5" s="394"/>
      <c r="AL5" s="394"/>
      <c r="AM5" s="394"/>
      <c r="AN5" s="395"/>
      <c r="AO5" s="395"/>
      <c r="AP5" s="395"/>
      <c r="AQ5" s="395"/>
      <c r="AR5" s="395"/>
      <c r="AS5" s="395"/>
      <c r="AT5" s="394"/>
    </row>
    <row r="6" spans="1:48" ht="15" customHeight="1">
      <c r="D6" s="394"/>
      <c r="E6" s="394"/>
      <c r="F6" s="394"/>
      <c r="G6" s="394"/>
      <c r="H6" s="394"/>
      <c r="I6" s="394"/>
      <c r="J6" s="394"/>
      <c r="K6" s="394"/>
      <c r="L6" s="394"/>
      <c r="M6" s="394"/>
      <c r="N6" s="394"/>
      <c r="O6" s="394"/>
      <c r="P6" s="394"/>
      <c r="Q6" s="394"/>
      <c r="R6" s="394"/>
      <c r="S6" s="394"/>
      <c r="T6" s="394"/>
      <c r="U6" s="394"/>
      <c r="V6" s="394"/>
      <c r="W6" s="394"/>
      <c r="X6" s="394"/>
      <c r="Y6" s="394"/>
      <c r="Z6" s="394"/>
      <c r="AA6" s="394"/>
      <c r="AB6" s="394"/>
      <c r="AC6" s="394"/>
      <c r="AD6" s="394"/>
      <c r="AE6" s="394"/>
      <c r="AF6" s="394"/>
      <c r="AG6" s="394"/>
      <c r="AH6" s="394"/>
      <c r="AI6" s="394"/>
      <c r="AJ6" s="394"/>
      <c r="AK6" s="394"/>
      <c r="AL6" s="394"/>
      <c r="AM6" s="394"/>
      <c r="AN6" s="568">
        <v>44757</v>
      </c>
      <c r="AO6" s="568"/>
      <c r="AP6" s="568"/>
      <c r="AQ6" s="568"/>
      <c r="AR6" s="568"/>
      <c r="AS6" s="568"/>
    </row>
    <row r="7" spans="1:48" ht="15" customHeight="1" thickBot="1">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row>
    <row r="8" spans="1:48" ht="15" customHeight="1" thickTop="1">
      <c r="B8" s="5"/>
      <c r="C8" s="5"/>
      <c r="D8" s="396"/>
      <c r="E8" s="397"/>
      <c r="F8" s="397"/>
      <c r="G8" s="397"/>
      <c r="H8" s="397"/>
      <c r="I8" s="397"/>
      <c r="J8" s="397"/>
      <c r="K8" s="397"/>
      <c r="L8" s="397"/>
      <c r="M8" s="397"/>
      <c r="N8" s="397"/>
      <c r="O8" s="397"/>
      <c r="P8" s="397"/>
      <c r="Q8" s="397"/>
      <c r="R8" s="397"/>
      <c r="S8" s="397"/>
      <c r="T8" s="397"/>
      <c r="U8" s="397"/>
      <c r="V8" s="397"/>
      <c r="W8" s="397"/>
      <c r="X8" s="397"/>
      <c r="Y8" s="397"/>
      <c r="Z8" s="397"/>
      <c r="AA8" s="397"/>
      <c r="AB8" s="397"/>
      <c r="AC8" s="397"/>
      <c r="AD8" s="397"/>
      <c r="AE8" s="397"/>
      <c r="AF8" s="397"/>
      <c r="AG8" s="397"/>
      <c r="AH8" s="397"/>
      <c r="AI8" s="397"/>
      <c r="AJ8" s="397"/>
      <c r="AK8" s="397"/>
      <c r="AL8" s="397"/>
      <c r="AM8" s="397"/>
      <c r="AN8" s="397"/>
      <c r="AO8" s="397"/>
      <c r="AP8" s="397"/>
      <c r="AQ8" s="397"/>
      <c r="AR8" s="397"/>
      <c r="AS8" s="398"/>
      <c r="AT8" s="5"/>
      <c r="AU8" s="5"/>
    </row>
    <row r="9" spans="1:48" ht="15" customHeight="1">
      <c r="D9" s="399"/>
      <c r="E9" s="22" t="s">
        <v>4098</v>
      </c>
      <c r="F9" s="19" t="s">
        <v>4100</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400"/>
    </row>
    <row r="10" spans="1:48" ht="15" customHeight="1">
      <c r="D10" s="399"/>
      <c r="E10" s="10"/>
      <c r="F10" s="17" t="s">
        <v>4101</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400"/>
    </row>
    <row r="11" spans="1:48" ht="15" customHeight="1">
      <c r="A11" s="5"/>
      <c r="D11" s="399"/>
      <c r="E11" s="10"/>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400"/>
      <c r="AV11" s="5"/>
    </row>
    <row r="12" spans="1:48" s="5" customFormat="1" ht="15" customHeight="1">
      <c r="A12" s="1"/>
      <c r="B12" s="1"/>
      <c r="C12" s="1"/>
      <c r="D12" s="399"/>
      <c r="E12" s="22" t="s">
        <v>4098</v>
      </c>
      <c r="F12" s="20" t="s">
        <v>4102</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400"/>
      <c r="AT12" s="1"/>
      <c r="AU12" s="1"/>
      <c r="AV12" s="1"/>
    </row>
    <row r="13" spans="1:48" ht="15" customHeight="1">
      <c r="D13" s="399"/>
      <c r="E13" s="401"/>
      <c r="F13" s="23" t="s">
        <v>4103</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402"/>
      <c r="AT13" s="25"/>
    </row>
    <row r="14" spans="1:48" ht="15" customHeight="1">
      <c r="D14" s="399"/>
      <c r="E14" s="401"/>
      <c r="F14" s="26" t="s">
        <v>4104</v>
      </c>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402"/>
      <c r="AT14" s="25"/>
    </row>
    <row r="15" spans="1:48" ht="15" customHeight="1">
      <c r="D15" s="399"/>
      <c r="E15" s="22"/>
      <c r="F15" s="26" t="s">
        <v>4105</v>
      </c>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402"/>
      <c r="AT15" s="25"/>
    </row>
    <row r="16" spans="1:48" ht="15" customHeight="1">
      <c r="D16" s="399"/>
      <c r="E16" s="401"/>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402"/>
      <c r="AT16" s="25"/>
      <c r="AU16" s="25"/>
    </row>
    <row r="17" spans="1:48" ht="15" customHeight="1">
      <c r="D17" s="399"/>
      <c r="E17" s="401"/>
      <c r="F17" s="23" t="s">
        <v>4106</v>
      </c>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402"/>
      <c r="AT17" s="25"/>
      <c r="AU17" s="25"/>
    </row>
    <row r="18" spans="1:48" ht="15" customHeight="1">
      <c r="D18" s="399"/>
      <c r="E18" s="401"/>
      <c r="F18" s="23" t="s">
        <v>4107</v>
      </c>
      <c r="G18" s="23"/>
      <c r="H18" s="23"/>
      <c r="I18" s="23"/>
      <c r="J18" s="23"/>
      <c r="K18" s="23"/>
      <c r="L18" s="23"/>
      <c r="M18" s="23"/>
      <c r="N18" s="23"/>
      <c r="O18" s="23"/>
      <c r="P18" s="23"/>
      <c r="Q18" s="23"/>
      <c r="R18" s="23"/>
      <c r="S18" s="23"/>
      <c r="T18" s="23"/>
      <c r="U18" s="23"/>
      <c r="V18" s="23"/>
      <c r="W18" s="23"/>
      <c r="X18" s="23"/>
      <c r="Y18" s="23"/>
      <c r="Z18" s="23"/>
      <c r="AA18" s="26" t="s">
        <v>4149</v>
      </c>
      <c r="AB18" s="23"/>
      <c r="AC18" s="23"/>
      <c r="AD18" s="23"/>
      <c r="AE18" s="23"/>
      <c r="AF18" s="23"/>
      <c r="AG18" s="23"/>
      <c r="AH18" s="23"/>
      <c r="AI18" s="23"/>
      <c r="AJ18" s="23"/>
      <c r="AK18" s="23"/>
      <c r="AL18" s="23"/>
      <c r="AM18" s="23"/>
      <c r="AN18" s="23"/>
      <c r="AO18" s="23"/>
      <c r="AP18" s="23"/>
      <c r="AQ18" s="23"/>
      <c r="AR18" s="23"/>
      <c r="AS18" s="402"/>
      <c r="AT18" s="25"/>
      <c r="AU18" s="25"/>
    </row>
    <row r="19" spans="1:48" ht="15" customHeight="1">
      <c r="D19" s="399"/>
      <c r="E19" s="401"/>
      <c r="F19" s="27" t="s">
        <v>4108</v>
      </c>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403"/>
      <c r="AT19" s="29"/>
      <c r="AU19" s="29"/>
    </row>
    <row r="20" spans="1:48" ht="15" customHeight="1">
      <c r="B20" s="5"/>
      <c r="C20" s="5"/>
      <c r="D20" s="399"/>
      <c r="E20" s="22" t="s">
        <v>4098</v>
      </c>
      <c r="F20" s="20" t="s">
        <v>4109</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400"/>
      <c r="AT20" s="5"/>
      <c r="AU20" s="5"/>
    </row>
    <row r="21" spans="1:48" ht="15" customHeight="1">
      <c r="B21" s="5"/>
      <c r="C21" s="5"/>
      <c r="D21" s="399"/>
      <c r="E21" s="22"/>
      <c r="F21" s="23" t="s">
        <v>4110</v>
      </c>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400"/>
      <c r="AT21" s="5"/>
      <c r="AU21" s="5"/>
    </row>
    <row r="22" spans="1:48" ht="15" customHeight="1">
      <c r="B22" s="5"/>
      <c r="C22" s="5"/>
      <c r="D22" s="399"/>
      <c r="E22" s="22"/>
      <c r="F22" s="404" t="s">
        <v>4111</v>
      </c>
      <c r="G22" s="405"/>
      <c r="H22" s="405"/>
      <c r="I22" s="405"/>
      <c r="J22" s="405"/>
      <c r="K22" s="405"/>
      <c r="L22" s="405"/>
      <c r="M22" s="405"/>
      <c r="N22" s="405"/>
      <c r="O22" s="405"/>
      <c r="P22" s="405"/>
      <c r="Q22" s="405"/>
      <c r="R22" s="405"/>
      <c r="S22" s="406"/>
      <c r="T22" s="407" t="s">
        <v>4112</v>
      </c>
      <c r="U22" s="408"/>
      <c r="V22" s="408"/>
      <c r="W22" s="408"/>
      <c r="X22" s="408"/>
      <c r="Y22" s="408"/>
      <c r="Z22" s="409"/>
      <c r="AA22" s="20"/>
      <c r="AB22" s="20"/>
      <c r="AC22" s="20"/>
      <c r="AD22" s="20"/>
      <c r="AE22" s="20"/>
      <c r="AF22" s="20"/>
      <c r="AG22" s="20"/>
      <c r="AH22" s="20"/>
      <c r="AI22" s="20"/>
      <c r="AJ22" s="20"/>
      <c r="AK22" s="20"/>
      <c r="AL22" s="20"/>
      <c r="AM22" s="20"/>
      <c r="AN22" s="20"/>
      <c r="AO22" s="20"/>
      <c r="AP22" s="20"/>
      <c r="AQ22" s="20"/>
      <c r="AR22" s="20"/>
      <c r="AS22" s="400"/>
      <c r="AT22" s="5"/>
      <c r="AU22" s="5"/>
    </row>
    <row r="23" spans="1:48" ht="15" customHeight="1">
      <c r="A23" s="5"/>
      <c r="B23" s="5"/>
      <c r="C23" s="5"/>
      <c r="D23" s="399"/>
      <c r="E23" s="22"/>
      <c r="F23" s="410" t="s">
        <v>4113</v>
      </c>
      <c r="G23" s="411"/>
      <c r="H23" s="411"/>
      <c r="I23" s="411"/>
      <c r="J23" s="411"/>
      <c r="K23" s="411"/>
      <c r="L23" s="412"/>
      <c r="M23" s="410" t="s">
        <v>4114</v>
      </c>
      <c r="N23" s="411"/>
      <c r="O23" s="411"/>
      <c r="P23" s="411"/>
      <c r="Q23" s="411"/>
      <c r="R23" s="411"/>
      <c r="S23" s="412"/>
      <c r="T23" s="413" t="s">
        <v>4115</v>
      </c>
      <c r="U23" s="414"/>
      <c r="V23" s="414"/>
      <c r="W23" s="414"/>
      <c r="X23" s="414"/>
      <c r="Y23" s="414"/>
      <c r="Z23" s="415"/>
      <c r="AA23" s="20"/>
      <c r="AB23" s="20"/>
      <c r="AC23" s="20"/>
      <c r="AD23" s="20"/>
      <c r="AE23" s="20"/>
      <c r="AF23" s="20"/>
      <c r="AG23" s="20"/>
      <c r="AH23" s="20"/>
      <c r="AI23" s="20"/>
      <c r="AJ23" s="20"/>
      <c r="AK23" s="20"/>
      <c r="AL23" s="20"/>
      <c r="AM23" s="20"/>
      <c r="AN23" s="20"/>
      <c r="AO23" s="20"/>
      <c r="AP23" s="20"/>
      <c r="AQ23" s="20"/>
      <c r="AR23" s="20"/>
      <c r="AS23" s="400"/>
      <c r="AT23" s="5"/>
      <c r="AU23" s="5"/>
      <c r="AV23" s="5"/>
    </row>
    <row r="24" spans="1:48" s="5" customFormat="1" ht="15" customHeight="1">
      <c r="D24" s="399"/>
      <c r="E24" s="22"/>
      <c r="F24" s="410" t="s">
        <v>4116</v>
      </c>
      <c r="G24" s="411"/>
      <c r="H24" s="411"/>
      <c r="I24" s="411"/>
      <c r="J24" s="411"/>
      <c r="K24" s="411"/>
      <c r="L24" s="412"/>
      <c r="M24" s="410" t="s">
        <v>4117</v>
      </c>
      <c r="N24" s="411"/>
      <c r="O24" s="411"/>
      <c r="P24" s="411"/>
      <c r="Q24" s="411"/>
      <c r="R24" s="411"/>
      <c r="S24" s="412"/>
      <c r="T24" s="413" t="s">
        <v>4118</v>
      </c>
      <c r="U24" s="414"/>
      <c r="V24" s="414"/>
      <c r="W24" s="414"/>
      <c r="X24" s="414"/>
      <c r="Y24" s="414"/>
      <c r="Z24" s="415"/>
      <c r="AA24" s="20"/>
      <c r="AB24" s="20"/>
      <c r="AC24" s="20"/>
      <c r="AD24" s="20"/>
      <c r="AE24" s="20"/>
      <c r="AF24" s="20"/>
      <c r="AG24" s="20"/>
      <c r="AH24" s="20"/>
      <c r="AI24" s="20"/>
      <c r="AJ24" s="20"/>
      <c r="AK24" s="20"/>
      <c r="AL24" s="20"/>
      <c r="AM24" s="20"/>
      <c r="AN24" s="20"/>
      <c r="AO24" s="20"/>
      <c r="AP24" s="20"/>
      <c r="AQ24" s="20"/>
      <c r="AR24" s="20"/>
      <c r="AS24" s="400"/>
    </row>
    <row r="25" spans="1:48" s="5" customFormat="1" ht="15" customHeight="1">
      <c r="D25" s="399"/>
      <c r="E25" s="22"/>
      <c r="F25" s="410" t="s">
        <v>4119</v>
      </c>
      <c r="G25" s="411"/>
      <c r="H25" s="411"/>
      <c r="I25" s="411"/>
      <c r="J25" s="411"/>
      <c r="K25" s="411"/>
      <c r="L25" s="412"/>
      <c r="M25" s="410" t="s">
        <v>4120</v>
      </c>
      <c r="N25" s="411"/>
      <c r="O25" s="411"/>
      <c r="P25" s="411"/>
      <c r="Q25" s="411"/>
      <c r="R25" s="411"/>
      <c r="S25" s="412"/>
      <c r="T25" s="413" t="s">
        <v>4121</v>
      </c>
      <c r="U25" s="414"/>
      <c r="V25" s="414"/>
      <c r="W25" s="414"/>
      <c r="X25" s="414"/>
      <c r="Y25" s="414"/>
      <c r="Z25" s="415"/>
      <c r="AA25" s="20"/>
      <c r="AB25" s="20"/>
      <c r="AC25" s="20"/>
      <c r="AD25" s="20"/>
      <c r="AE25" s="20"/>
      <c r="AF25" s="20"/>
      <c r="AG25" s="20"/>
      <c r="AH25" s="20"/>
      <c r="AI25" s="20"/>
      <c r="AJ25" s="20"/>
      <c r="AK25" s="20"/>
      <c r="AL25" s="20"/>
      <c r="AM25" s="20"/>
      <c r="AN25" s="20"/>
      <c r="AO25" s="20"/>
      <c r="AP25" s="20"/>
      <c r="AQ25" s="20"/>
      <c r="AR25" s="20"/>
      <c r="AS25" s="400"/>
    </row>
    <row r="26" spans="1:48" s="5" customFormat="1" ht="15" customHeight="1">
      <c r="D26" s="399"/>
      <c r="E26" s="22"/>
      <c r="F26" s="410" t="s">
        <v>4122</v>
      </c>
      <c r="G26" s="411"/>
      <c r="H26" s="411"/>
      <c r="I26" s="411"/>
      <c r="J26" s="411"/>
      <c r="K26" s="411"/>
      <c r="L26" s="412"/>
      <c r="M26" s="410" t="s">
        <v>4123</v>
      </c>
      <c r="N26" s="411"/>
      <c r="O26" s="411"/>
      <c r="P26" s="411"/>
      <c r="Q26" s="411"/>
      <c r="R26" s="411"/>
      <c r="S26" s="412"/>
      <c r="T26" s="413" t="s">
        <v>4124</v>
      </c>
      <c r="U26" s="414"/>
      <c r="V26" s="414"/>
      <c r="W26" s="414"/>
      <c r="X26" s="414"/>
      <c r="Y26" s="414"/>
      <c r="Z26" s="415"/>
      <c r="AA26" s="20"/>
      <c r="AB26" s="20"/>
      <c r="AC26" s="20"/>
      <c r="AD26" s="20"/>
      <c r="AE26" s="20"/>
      <c r="AF26" s="20"/>
      <c r="AG26" s="20"/>
      <c r="AH26" s="20"/>
      <c r="AI26" s="20"/>
      <c r="AJ26" s="20"/>
      <c r="AK26" s="20"/>
      <c r="AL26" s="20"/>
      <c r="AM26" s="20"/>
      <c r="AN26" s="20"/>
      <c r="AO26" s="20"/>
      <c r="AP26" s="20"/>
      <c r="AQ26" s="20"/>
      <c r="AR26" s="20"/>
      <c r="AS26" s="400"/>
    </row>
    <row r="27" spans="1:48" s="5" customFormat="1" ht="15" customHeight="1">
      <c r="D27" s="399"/>
      <c r="E27" s="10"/>
      <c r="F27" s="17"/>
      <c r="G27" s="17"/>
      <c r="H27" s="17"/>
      <c r="I27" s="17"/>
      <c r="J27" s="17"/>
      <c r="K27" s="17"/>
      <c r="L27" s="17"/>
      <c r="M27" s="17"/>
      <c r="N27" s="416"/>
      <c r="O27" s="416"/>
      <c r="P27" s="416"/>
      <c r="Q27" s="416"/>
      <c r="R27" s="416"/>
      <c r="S27" s="416"/>
      <c r="T27" s="416"/>
      <c r="U27" s="17"/>
      <c r="V27" s="17"/>
      <c r="W27" s="17"/>
      <c r="X27" s="17"/>
      <c r="Y27" s="17"/>
      <c r="Z27" s="17"/>
      <c r="AA27" s="17"/>
      <c r="AB27" s="17"/>
      <c r="AC27" s="416"/>
      <c r="AD27" s="416"/>
      <c r="AE27" s="416"/>
      <c r="AF27" s="416"/>
      <c r="AG27" s="416"/>
      <c r="AH27" s="416"/>
      <c r="AI27" s="416"/>
      <c r="AJ27" s="10"/>
      <c r="AK27" s="10"/>
      <c r="AL27" s="10"/>
      <c r="AM27" s="10"/>
      <c r="AN27" s="10"/>
      <c r="AO27" s="10"/>
      <c r="AP27" s="10"/>
      <c r="AQ27" s="10"/>
      <c r="AR27" s="10"/>
      <c r="AS27" s="400"/>
    </row>
    <row r="28" spans="1:48" s="5" customFormat="1" ht="15" customHeight="1">
      <c r="D28" s="399"/>
      <c r="E28" s="22"/>
      <c r="F28" s="26" t="s">
        <v>4125</v>
      </c>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400"/>
    </row>
    <row r="29" spans="1:48" s="5" customFormat="1" ht="15" customHeight="1">
      <c r="D29" s="399"/>
      <c r="E29" s="22"/>
      <c r="F29" s="417"/>
      <c r="G29" s="417" t="s">
        <v>4126</v>
      </c>
      <c r="H29" s="417"/>
      <c r="I29" s="417"/>
      <c r="J29" s="417"/>
      <c r="K29" s="417"/>
      <c r="L29" s="417"/>
      <c r="M29" s="417"/>
      <c r="N29" s="417"/>
      <c r="O29" s="417"/>
      <c r="P29" s="417"/>
      <c r="Q29" s="417"/>
      <c r="R29" s="417"/>
      <c r="S29" s="417"/>
      <c r="T29" s="417"/>
      <c r="U29" s="417"/>
      <c r="V29" s="417"/>
      <c r="W29" s="417"/>
      <c r="X29" s="417"/>
      <c r="Y29" s="417"/>
      <c r="Z29" s="417"/>
      <c r="AA29" s="417"/>
      <c r="AB29" s="417"/>
      <c r="AC29" s="417"/>
      <c r="AD29" s="417"/>
      <c r="AE29" s="417"/>
      <c r="AF29" s="417"/>
      <c r="AG29" s="417"/>
      <c r="AH29" s="417"/>
      <c r="AI29" s="417"/>
      <c r="AJ29" s="417"/>
      <c r="AK29" s="417"/>
      <c r="AL29" s="417"/>
      <c r="AM29" s="417"/>
      <c r="AN29" s="417"/>
      <c r="AO29" s="417"/>
      <c r="AP29" s="417"/>
      <c r="AQ29" s="417"/>
      <c r="AR29" s="417"/>
      <c r="AS29" s="400"/>
    </row>
    <row r="30" spans="1:48" s="5" customFormat="1" ht="15" customHeight="1">
      <c r="D30" s="399"/>
      <c r="E30" s="10"/>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400"/>
    </row>
    <row r="31" spans="1:48" s="5" customFormat="1" ht="15" customHeight="1">
      <c r="D31" s="399"/>
      <c r="E31" s="22" t="s">
        <v>4098</v>
      </c>
      <c r="F31" s="20" t="s">
        <v>4127</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400"/>
    </row>
    <row r="32" spans="1:48" s="5" customFormat="1" ht="15" customHeight="1">
      <c r="D32" s="399"/>
      <c r="E32" s="10"/>
      <c r="F32" s="407" t="s">
        <v>4128</v>
      </c>
      <c r="G32" s="408"/>
      <c r="H32" s="408"/>
      <c r="I32" s="408"/>
      <c r="J32" s="408"/>
      <c r="K32" s="408"/>
      <c r="L32" s="408"/>
      <c r="M32" s="408"/>
      <c r="N32" s="408"/>
      <c r="O32" s="408"/>
      <c r="P32" s="408"/>
      <c r="Q32" s="408"/>
      <c r="R32" s="408"/>
      <c r="S32" s="408"/>
      <c r="T32" s="408"/>
      <c r="U32" s="407" t="s">
        <v>4129</v>
      </c>
      <c r="V32" s="408"/>
      <c r="W32" s="408"/>
      <c r="X32" s="408"/>
      <c r="Y32" s="408"/>
      <c r="Z32" s="408"/>
      <c r="AA32" s="408"/>
      <c r="AB32" s="408"/>
      <c r="AC32" s="408"/>
      <c r="AD32" s="408"/>
      <c r="AE32" s="408"/>
      <c r="AF32" s="408"/>
      <c r="AG32" s="408"/>
      <c r="AH32" s="408"/>
      <c r="AI32" s="418"/>
      <c r="AJ32" s="17"/>
      <c r="AK32" s="17"/>
      <c r="AL32" s="17"/>
      <c r="AM32" s="17"/>
      <c r="AN32" s="17"/>
      <c r="AO32" s="17"/>
      <c r="AP32" s="17"/>
      <c r="AQ32" s="17"/>
      <c r="AR32" s="17"/>
      <c r="AS32" s="400"/>
    </row>
    <row r="33" spans="1:48" s="5" customFormat="1" ht="15" customHeight="1">
      <c r="D33" s="399"/>
      <c r="E33" s="10"/>
      <c r="F33" s="419"/>
      <c r="G33" s="420"/>
      <c r="H33" s="420"/>
      <c r="I33" s="420"/>
      <c r="J33" s="420"/>
      <c r="K33" s="420"/>
      <c r="L33" s="420"/>
      <c r="M33" s="420"/>
      <c r="N33" s="421" t="s">
        <v>1</v>
      </c>
      <c r="O33" s="422"/>
      <c r="P33" s="422"/>
      <c r="Q33" s="422"/>
      <c r="R33" s="422"/>
      <c r="S33" s="422"/>
      <c r="T33" s="423"/>
      <c r="U33" s="419"/>
      <c r="V33" s="420"/>
      <c r="W33" s="420"/>
      <c r="X33" s="420"/>
      <c r="Y33" s="420"/>
      <c r="Z33" s="420"/>
      <c r="AA33" s="420"/>
      <c r="AB33" s="420"/>
      <c r="AC33" s="421" t="s">
        <v>1</v>
      </c>
      <c r="AD33" s="422"/>
      <c r="AE33" s="422"/>
      <c r="AF33" s="422"/>
      <c r="AG33" s="422"/>
      <c r="AH33" s="422"/>
      <c r="AI33" s="423"/>
      <c r="AJ33" s="17"/>
      <c r="AK33" s="17"/>
      <c r="AL33" s="17"/>
      <c r="AM33" s="17"/>
      <c r="AN33" s="17"/>
      <c r="AO33" s="17"/>
      <c r="AP33" s="17"/>
      <c r="AQ33" s="17"/>
      <c r="AR33" s="17"/>
      <c r="AS33" s="400"/>
    </row>
    <row r="34" spans="1:48" s="5" customFormat="1" ht="15" customHeight="1">
      <c r="D34" s="399"/>
      <c r="E34" s="10"/>
      <c r="F34" s="424" t="s">
        <v>4130</v>
      </c>
      <c r="G34" s="425"/>
      <c r="H34" s="425"/>
      <c r="I34" s="425"/>
      <c r="J34" s="425"/>
      <c r="K34" s="425"/>
      <c r="L34" s="425"/>
      <c r="M34" s="426"/>
      <c r="N34" s="413" t="s">
        <v>4131</v>
      </c>
      <c r="O34" s="414"/>
      <c r="P34" s="414"/>
      <c r="Q34" s="414"/>
      <c r="R34" s="414"/>
      <c r="S34" s="414"/>
      <c r="T34" s="415"/>
      <c r="U34" s="425" t="s">
        <v>4132</v>
      </c>
      <c r="V34" s="425"/>
      <c r="W34" s="425"/>
      <c r="X34" s="425"/>
      <c r="Y34" s="425"/>
      <c r="Z34" s="425"/>
      <c r="AA34" s="425"/>
      <c r="AB34" s="426"/>
      <c r="AC34" s="413" t="s">
        <v>4133</v>
      </c>
      <c r="AD34" s="414"/>
      <c r="AE34" s="414"/>
      <c r="AF34" s="414"/>
      <c r="AG34" s="414"/>
      <c r="AH34" s="414"/>
      <c r="AI34" s="415"/>
      <c r="AJ34" s="17"/>
      <c r="AK34" s="17"/>
      <c r="AL34" s="17"/>
      <c r="AM34" s="17"/>
      <c r="AN34" s="17"/>
      <c r="AO34" s="17"/>
      <c r="AP34" s="17"/>
      <c r="AQ34" s="17"/>
      <c r="AR34" s="17"/>
      <c r="AS34" s="400"/>
    </row>
    <row r="35" spans="1:48" s="5" customFormat="1" ht="15" customHeight="1">
      <c r="D35" s="399"/>
      <c r="E35" s="10"/>
      <c r="F35" s="427" t="s">
        <v>4134</v>
      </c>
      <c r="G35" s="428"/>
      <c r="H35" s="428"/>
      <c r="I35" s="428"/>
      <c r="J35" s="428"/>
      <c r="K35" s="428"/>
      <c r="L35" s="428"/>
      <c r="M35" s="429"/>
      <c r="N35" s="413" t="s">
        <v>4135</v>
      </c>
      <c r="O35" s="414"/>
      <c r="P35" s="414"/>
      <c r="Q35" s="414"/>
      <c r="R35" s="414"/>
      <c r="S35" s="414"/>
      <c r="T35" s="415"/>
      <c r="U35" s="17"/>
      <c r="V35" s="17"/>
      <c r="W35" s="17"/>
      <c r="X35" s="17"/>
      <c r="Y35" s="17"/>
      <c r="Z35" s="17"/>
      <c r="AA35" s="17"/>
      <c r="AB35" s="17"/>
      <c r="AC35" s="416"/>
      <c r="AD35" s="416"/>
      <c r="AE35" s="416"/>
      <c r="AF35" s="416"/>
      <c r="AG35" s="416"/>
      <c r="AH35" s="416"/>
      <c r="AI35" s="416"/>
      <c r="AJ35" s="17"/>
      <c r="AK35" s="17"/>
      <c r="AL35" s="17"/>
      <c r="AM35" s="17"/>
      <c r="AN35" s="17"/>
      <c r="AO35" s="17"/>
      <c r="AP35" s="17"/>
      <c r="AQ35" s="17"/>
      <c r="AR35" s="17"/>
      <c r="AS35" s="400"/>
    </row>
    <row r="36" spans="1:48" s="5" customFormat="1" ht="15" customHeight="1">
      <c r="D36" s="399"/>
      <c r="E36" s="10"/>
      <c r="F36" s="430"/>
      <c r="G36" s="430"/>
      <c r="H36" s="430"/>
      <c r="I36" s="430"/>
      <c r="J36" s="430"/>
      <c r="K36" s="430"/>
      <c r="L36" s="430"/>
      <c r="M36" s="430"/>
      <c r="N36" s="416"/>
      <c r="O36" s="416"/>
      <c r="P36" s="416"/>
      <c r="Q36" s="416"/>
      <c r="R36" s="416"/>
      <c r="S36" s="416"/>
      <c r="T36" s="416"/>
      <c r="U36" s="17"/>
      <c r="V36" s="17"/>
      <c r="W36" s="17"/>
      <c r="X36" s="17"/>
      <c r="Y36" s="17"/>
      <c r="Z36" s="17"/>
      <c r="AA36" s="17"/>
      <c r="AB36" s="17"/>
      <c r="AC36" s="416"/>
      <c r="AD36" s="416"/>
      <c r="AE36" s="416"/>
      <c r="AF36" s="416"/>
      <c r="AG36" s="416"/>
      <c r="AH36" s="416"/>
      <c r="AI36" s="416"/>
      <c r="AJ36" s="17"/>
      <c r="AK36" s="17"/>
      <c r="AL36" s="17"/>
      <c r="AM36" s="17"/>
      <c r="AN36" s="17"/>
      <c r="AO36" s="17"/>
      <c r="AP36" s="17"/>
      <c r="AQ36" s="17"/>
      <c r="AR36" s="17"/>
      <c r="AS36" s="400"/>
    </row>
    <row r="37" spans="1:48" s="5" customFormat="1" ht="15" customHeight="1">
      <c r="A37" s="1"/>
      <c r="B37" s="1"/>
      <c r="C37" s="1"/>
      <c r="D37" s="399"/>
      <c r="E37" s="22" t="s">
        <v>4136</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400"/>
      <c r="AT37" s="1"/>
      <c r="AU37" s="1"/>
      <c r="AV37" s="1"/>
    </row>
    <row r="38" spans="1:48" ht="15" customHeight="1">
      <c r="D38" s="399"/>
      <c r="E38" s="401"/>
      <c r="F38" s="23" t="s">
        <v>4146</v>
      </c>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402"/>
      <c r="AT38" s="25"/>
    </row>
    <row r="39" spans="1:48" ht="15" customHeight="1">
      <c r="D39" s="399"/>
      <c r="E39" s="22"/>
      <c r="F39" s="431" t="s">
        <v>4137</v>
      </c>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402"/>
      <c r="AT39" s="25"/>
    </row>
    <row r="40" spans="1:48" ht="15" customHeight="1">
      <c r="D40" s="399"/>
      <c r="E40" s="401"/>
      <c r="F40" s="23"/>
      <c r="G40" s="23" t="s">
        <v>4138</v>
      </c>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402"/>
      <c r="AT40" s="25"/>
      <c r="AU40" s="25"/>
    </row>
    <row r="41" spans="1:48" s="5" customFormat="1" ht="15" customHeight="1">
      <c r="D41" s="399"/>
      <c r="E41" s="10"/>
      <c r="F41" s="430"/>
      <c r="G41" s="430"/>
      <c r="H41" s="430"/>
      <c r="I41" s="430" t="s">
        <v>4147</v>
      </c>
      <c r="J41" s="430"/>
      <c r="K41" s="430"/>
      <c r="L41" s="430"/>
      <c r="M41" s="416"/>
      <c r="N41" s="416"/>
      <c r="O41" s="416"/>
      <c r="P41" s="416"/>
      <c r="Q41" s="416"/>
      <c r="R41" s="416"/>
      <c r="S41" s="416"/>
      <c r="T41" s="17"/>
      <c r="U41" s="17"/>
      <c r="V41" s="10"/>
      <c r="W41" s="17"/>
      <c r="X41" s="17"/>
      <c r="Y41" s="17"/>
      <c r="Z41" s="17"/>
      <c r="AA41" s="17"/>
      <c r="AB41" s="17"/>
      <c r="AC41" s="416"/>
      <c r="AD41" s="416"/>
      <c r="AE41" s="416"/>
      <c r="AF41" s="416"/>
      <c r="AG41" s="416"/>
      <c r="AH41" s="416"/>
      <c r="AI41" s="416"/>
      <c r="AJ41" s="17"/>
      <c r="AK41" s="17"/>
      <c r="AL41" s="17"/>
      <c r="AM41" s="17"/>
      <c r="AN41" s="17"/>
      <c r="AO41" s="17"/>
      <c r="AP41" s="17"/>
      <c r="AQ41" s="17"/>
      <c r="AR41" s="17"/>
      <c r="AS41" s="400"/>
    </row>
    <row r="42" spans="1:48" s="5" customFormat="1" ht="15" customHeight="1">
      <c r="D42" s="399"/>
      <c r="E42" s="10"/>
      <c r="F42" s="430"/>
      <c r="G42" s="430" t="s">
        <v>4139</v>
      </c>
      <c r="H42" s="430"/>
      <c r="I42" s="430"/>
      <c r="J42" s="430"/>
      <c r="K42" s="430"/>
      <c r="L42" s="430"/>
      <c r="M42" s="416"/>
      <c r="N42" s="416"/>
      <c r="O42" s="416"/>
      <c r="P42" s="416"/>
      <c r="Q42" s="416"/>
      <c r="R42" s="416"/>
      <c r="S42" s="416"/>
      <c r="T42" s="17"/>
      <c r="U42" s="17"/>
      <c r="V42" s="10"/>
      <c r="W42" s="17"/>
      <c r="X42" s="17"/>
      <c r="Y42" s="17"/>
      <c r="Z42" s="17"/>
      <c r="AA42" s="17"/>
      <c r="AB42" s="17"/>
      <c r="AC42" s="416"/>
      <c r="AD42" s="416"/>
      <c r="AE42" s="416"/>
      <c r="AF42" s="416"/>
      <c r="AG42" s="416"/>
      <c r="AH42" s="416"/>
      <c r="AI42" s="416"/>
      <c r="AJ42" s="17"/>
      <c r="AK42" s="17"/>
      <c r="AL42" s="17"/>
      <c r="AM42" s="17"/>
      <c r="AN42" s="17"/>
      <c r="AO42" s="17"/>
      <c r="AP42" s="17"/>
      <c r="AQ42" s="17"/>
      <c r="AR42" s="17"/>
      <c r="AS42" s="400"/>
    </row>
    <row r="43" spans="1:48" s="5" customFormat="1" ht="15" customHeight="1">
      <c r="D43" s="399"/>
      <c r="E43" s="10"/>
      <c r="F43" s="430"/>
      <c r="G43" s="430"/>
      <c r="H43" s="430"/>
      <c r="I43" s="430" t="s">
        <v>4140</v>
      </c>
      <c r="J43" s="430"/>
      <c r="K43" s="430"/>
      <c r="L43" s="430"/>
      <c r="M43" s="416"/>
      <c r="N43" s="416"/>
      <c r="O43" s="416"/>
      <c r="P43" s="416"/>
      <c r="Q43" s="416"/>
      <c r="R43" s="416"/>
      <c r="S43" s="416"/>
      <c r="T43" s="17"/>
      <c r="U43" s="17"/>
      <c r="V43" s="10"/>
      <c r="W43" s="17"/>
      <c r="X43" s="17"/>
      <c r="Y43" s="17"/>
      <c r="Z43" s="17"/>
      <c r="AA43" s="17"/>
      <c r="AB43" s="17"/>
      <c r="AC43" s="416"/>
      <c r="AD43" s="416"/>
      <c r="AE43" s="416"/>
      <c r="AF43" s="416"/>
      <c r="AG43" s="416"/>
      <c r="AH43" s="416"/>
      <c r="AI43" s="416"/>
      <c r="AJ43" s="17"/>
      <c r="AK43" s="17"/>
      <c r="AL43" s="17"/>
      <c r="AM43" s="17"/>
      <c r="AN43" s="17"/>
      <c r="AO43" s="17"/>
      <c r="AP43" s="17"/>
      <c r="AQ43" s="17"/>
      <c r="AR43" s="17"/>
      <c r="AS43" s="400"/>
    </row>
    <row r="44" spans="1:48" s="5" customFormat="1" ht="15" customHeight="1">
      <c r="D44" s="399"/>
      <c r="E44" s="10"/>
      <c r="F44" s="430"/>
      <c r="G44" s="430"/>
      <c r="H44" s="430"/>
      <c r="I44" s="430" t="s">
        <v>4148</v>
      </c>
      <c r="J44" s="430"/>
      <c r="K44" s="430"/>
      <c r="L44" s="430"/>
      <c r="M44" s="416"/>
      <c r="N44" s="416"/>
      <c r="O44" s="416"/>
      <c r="P44" s="416"/>
      <c r="Q44" s="416"/>
      <c r="R44" s="416"/>
      <c r="S44" s="416"/>
      <c r="T44" s="17"/>
      <c r="U44" s="17"/>
      <c r="V44" s="10"/>
      <c r="W44" s="17"/>
      <c r="X44" s="17"/>
      <c r="Y44" s="17"/>
      <c r="Z44" s="17"/>
      <c r="AA44" s="17"/>
      <c r="AB44" s="17"/>
      <c r="AC44" s="416"/>
      <c r="AD44" s="416"/>
      <c r="AE44" s="416"/>
      <c r="AF44" s="416"/>
      <c r="AG44" s="416"/>
      <c r="AH44" s="416"/>
      <c r="AI44" s="416"/>
      <c r="AJ44" s="17"/>
      <c r="AK44" s="17"/>
      <c r="AL44" s="17"/>
      <c r="AM44" s="17"/>
      <c r="AN44" s="17"/>
      <c r="AO44" s="17"/>
      <c r="AP44" s="17"/>
      <c r="AQ44" s="17"/>
      <c r="AR44" s="17"/>
      <c r="AS44" s="400"/>
    </row>
    <row r="45" spans="1:48" s="5" customFormat="1" ht="15" customHeight="1">
      <c r="D45" s="399"/>
      <c r="E45" s="10"/>
      <c r="F45" s="430"/>
      <c r="G45" s="430"/>
      <c r="H45" s="430"/>
      <c r="I45" s="430" t="s">
        <v>4141</v>
      </c>
      <c r="J45" s="430"/>
      <c r="K45" s="430"/>
      <c r="L45" s="430"/>
      <c r="M45" s="416"/>
      <c r="N45" s="416"/>
      <c r="O45" s="416"/>
      <c r="P45" s="416"/>
      <c r="Q45" s="416"/>
      <c r="R45" s="416"/>
      <c r="S45" s="416"/>
      <c r="T45" s="17"/>
      <c r="U45" s="17"/>
      <c r="V45" s="10"/>
      <c r="W45" s="17"/>
      <c r="X45" s="17"/>
      <c r="Y45" s="17"/>
      <c r="Z45" s="17"/>
      <c r="AA45" s="17"/>
      <c r="AB45" s="17"/>
      <c r="AC45" s="416"/>
      <c r="AD45" s="416"/>
      <c r="AE45" s="416"/>
      <c r="AF45" s="416"/>
      <c r="AG45" s="416"/>
      <c r="AH45" s="416"/>
      <c r="AI45" s="416"/>
      <c r="AJ45" s="17"/>
      <c r="AK45" s="17"/>
      <c r="AL45" s="17"/>
      <c r="AM45" s="17"/>
      <c r="AN45" s="17"/>
      <c r="AO45" s="17"/>
      <c r="AP45" s="17"/>
      <c r="AQ45" s="17"/>
      <c r="AR45" s="17"/>
      <c r="AS45" s="400"/>
    </row>
    <row r="46" spans="1:48" s="5" customFormat="1" ht="15" customHeight="1">
      <c r="D46" s="399"/>
      <c r="E46" s="10"/>
      <c r="F46" s="430"/>
      <c r="G46" s="430"/>
      <c r="H46" s="430"/>
      <c r="I46" s="430" t="s">
        <v>4142</v>
      </c>
      <c r="J46" s="430"/>
      <c r="K46" s="430"/>
      <c r="L46" s="430"/>
      <c r="M46" s="416"/>
      <c r="N46" s="416"/>
      <c r="O46" s="416"/>
      <c r="P46" s="416"/>
      <c r="Q46" s="416"/>
      <c r="R46" s="416"/>
      <c r="S46" s="416"/>
      <c r="T46" s="17"/>
      <c r="U46" s="17"/>
      <c r="V46" s="10"/>
      <c r="W46" s="17"/>
      <c r="X46" s="17"/>
      <c r="Y46" s="17"/>
      <c r="Z46" s="17"/>
      <c r="AA46" s="17"/>
      <c r="AB46" s="17"/>
      <c r="AC46" s="416"/>
      <c r="AD46" s="416"/>
      <c r="AE46" s="416"/>
      <c r="AF46" s="416"/>
      <c r="AG46" s="416"/>
      <c r="AH46" s="416"/>
      <c r="AI46" s="416"/>
      <c r="AJ46" s="17"/>
      <c r="AK46" s="17"/>
      <c r="AL46" s="17"/>
      <c r="AM46" s="17"/>
      <c r="AN46" s="17"/>
      <c r="AO46" s="17"/>
      <c r="AP46" s="17"/>
      <c r="AQ46" s="17"/>
      <c r="AR46" s="17"/>
      <c r="AS46" s="400"/>
    </row>
    <row r="47" spans="1:48" s="5" customFormat="1" ht="15" customHeight="1">
      <c r="D47" s="399"/>
      <c r="E47" s="10"/>
      <c r="F47" s="432" t="s">
        <v>4143</v>
      </c>
      <c r="G47" s="22"/>
      <c r="H47" s="432"/>
      <c r="I47" s="432"/>
      <c r="J47" s="432"/>
      <c r="K47" s="432"/>
      <c r="L47" s="432"/>
      <c r="M47" s="416"/>
      <c r="N47" s="416"/>
      <c r="O47" s="416"/>
      <c r="P47" s="416"/>
      <c r="Q47" s="416"/>
      <c r="R47" s="416"/>
      <c r="S47" s="416"/>
      <c r="T47" s="17"/>
      <c r="U47" s="17"/>
      <c r="V47" s="10"/>
      <c r="W47" s="17"/>
      <c r="X47" s="17"/>
      <c r="Y47" s="17"/>
      <c r="Z47" s="17"/>
      <c r="AA47" s="17"/>
      <c r="AB47" s="17"/>
      <c r="AC47" s="416"/>
      <c r="AD47" s="416"/>
      <c r="AE47" s="416"/>
      <c r="AF47" s="416"/>
      <c r="AG47" s="416"/>
      <c r="AH47" s="416"/>
      <c r="AI47" s="416"/>
      <c r="AJ47" s="17"/>
      <c r="AK47" s="17"/>
      <c r="AL47" s="17"/>
      <c r="AM47" s="17"/>
      <c r="AN47" s="17"/>
      <c r="AO47" s="17"/>
      <c r="AP47" s="17"/>
      <c r="AQ47" s="17"/>
      <c r="AR47" s="17"/>
      <c r="AS47" s="400"/>
    </row>
    <row r="48" spans="1:48" s="5" customFormat="1" ht="15" customHeight="1">
      <c r="D48" s="399"/>
      <c r="E48" s="10"/>
      <c r="F48" s="430"/>
      <c r="G48" s="430" t="s">
        <v>4138</v>
      </c>
      <c r="H48" s="430"/>
      <c r="I48" s="10"/>
      <c r="J48" s="430"/>
      <c r="K48" s="430"/>
      <c r="L48" s="430"/>
      <c r="M48" s="416"/>
      <c r="N48" s="416"/>
      <c r="O48" s="416"/>
      <c r="P48" s="416"/>
      <c r="Q48" s="416"/>
      <c r="R48" s="416"/>
      <c r="S48" s="416"/>
      <c r="T48" s="17"/>
      <c r="U48" s="17"/>
      <c r="V48" s="10"/>
      <c r="W48" s="17"/>
      <c r="X48" s="17"/>
      <c r="Y48" s="17"/>
      <c r="Z48" s="17"/>
      <c r="AA48" s="17"/>
      <c r="AB48" s="17"/>
      <c r="AC48" s="416"/>
      <c r="AD48" s="416"/>
      <c r="AE48" s="416"/>
      <c r="AF48" s="416"/>
      <c r="AG48" s="416"/>
      <c r="AH48" s="416"/>
      <c r="AI48" s="416"/>
      <c r="AJ48" s="17"/>
      <c r="AK48" s="17"/>
      <c r="AL48" s="17"/>
      <c r="AM48" s="17"/>
      <c r="AN48" s="17"/>
      <c r="AO48" s="17"/>
      <c r="AP48" s="17"/>
      <c r="AQ48" s="17"/>
      <c r="AR48" s="17"/>
      <c r="AS48" s="400"/>
    </row>
    <row r="49" spans="2:47" s="5" customFormat="1" ht="15" customHeight="1">
      <c r="D49" s="399"/>
      <c r="E49" s="10"/>
      <c r="F49" s="430"/>
      <c r="G49" s="430"/>
      <c r="H49" s="430"/>
      <c r="I49" s="430" t="s">
        <v>4144</v>
      </c>
      <c r="J49" s="430"/>
      <c r="K49" s="430"/>
      <c r="L49" s="430"/>
      <c r="M49" s="416"/>
      <c r="N49" s="416"/>
      <c r="O49" s="416"/>
      <c r="P49" s="416"/>
      <c r="Q49" s="416"/>
      <c r="R49" s="416"/>
      <c r="S49" s="416"/>
      <c r="T49" s="17"/>
      <c r="U49" s="17"/>
      <c r="V49" s="10"/>
      <c r="W49" s="17"/>
      <c r="X49" s="17"/>
      <c r="Y49" s="17"/>
      <c r="Z49" s="17"/>
      <c r="AA49" s="17"/>
      <c r="AB49" s="17"/>
      <c r="AC49" s="416"/>
      <c r="AD49" s="416"/>
      <c r="AE49" s="416"/>
      <c r="AF49" s="416"/>
      <c r="AG49" s="416"/>
      <c r="AH49" s="416"/>
      <c r="AI49" s="416"/>
      <c r="AJ49" s="17"/>
      <c r="AK49" s="17"/>
      <c r="AL49" s="17"/>
      <c r="AM49" s="17"/>
      <c r="AN49" s="17"/>
      <c r="AO49" s="17"/>
      <c r="AP49" s="17"/>
      <c r="AQ49" s="17"/>
      <c r="AR49" s="17"/>
      <c r="AS49" s="400"/>
    </row>
    <row r="50" spans="2:47" s="5" customFormat="1" ht="15" customHeight="1">
      <c r="D50" s="399"/>
      <c r="E50" s="10"/>
      <c r="F50" s="430"/>
      <c r="G50" s="430" t="s">
        <v>4139</v>
      </c>
      <c r="H50" s="430"/>
      <c r="I50" s="430"/>
      <c r="J50" s="430"/>
      <c r="K50" s="430"/>
      <c r="L50" s="430"/>
      <c r="M50" s="416"/>
      <c r="N50" s="416"/>
      <c r="O50" s="416"/>
      <c r="P50" s="416"/>
      <c r="Q50" s="416"/>
      <c r="R50" s="416"/>
      <c r="S50" s="416"/>
      <c r="T50" s="17"/>
      <c r="U50" s="17"/>
      <c r="V50" s="10"/>
      <c r="W50" s="17"/>
      <c r="X50" s="17"/>
      <c r="Y50" s="17"/>
      <c r="Z50" s="17"/>
      <c r="AA50" s="17"/>
      <c r="AB50" s="17"/>
      <c r="AC50" s="416"/>
      <c r="AD50" s="416"/>
      <c r="AE50" s="416"/>
      <c r="AF50" s="416"/>
      <c r="AG50" s="416"/>
      <c r="AH50" s="416"/>
      <c r="AI50" s="416"/>
      <c r="AJ50" s="17"/>
      <c r="AK50" s="17"/>
      <c r="AL50" s="17"/>
      <c r="AM50" s="17"/>
      <c r="AN50" s="17"/>
      <c r="AO50" s="17"/>
      <c r="AP50" s="17"/>
      <c r="AQ50" s="17"/>
      <c r="AR50" s="17"/>
      <c r="AS50" s="400"/>
    </row>
    <row r="51" spans="2:47" s="5" customFormat="1" ht="15" customHeight="1">
      <c r="D51" s="399"/>
      <c r="E51" s="10"/>
      <c r="F51" s="430"/>
      <c r="G51" s="430"/>
      <c r="H51" s="430"/>
      <c r="I51" s="430" t="s">
        <v>4140</v>
      </c>
      <c r="J51" s="430"/>
      <c r="K51" s="430"/>
      <c r="L51" s="430"/>
      <c r="M51" s="416"/>
      <c r="N51" s="416"/>
      <c r="O51" s="416"/>
      <c r="P51" s="416"/>
      <c r="Q51" s="416"/>
      <c r="R51" s="416"/>
      <c r="S51" s="416"/>
      <c r="T51" s="17"/>
      <c r="U51" s="17"/>
      <c r="V51" s="10"/>
      <c r="W51" s="17"/>
      <c r="X51" s="17"/>
      <c r="Y51" s="17"/>
      <c r="Z51" s="17"/>
      <c r="AA51" s="17"/>
      <c r="AB51" s="17"/>
      <c r="AC51" s="416"/>
      <c r="AD51" s="416"/>
      <c r="AE51" s="416"/>
      <c r="AF51" s="416"/>
      <c r="AG51" s="416"/>
      <c r="AH51" s="416"/>
      <c r="AI51" s="416"/>
      <c r="AJ51" s="17"/>
      <c r="AK51" s="17"/>
      <c r="AL51" s="17"/>
      <c r="AM51" s="17"/>
      <c r="AN51" s="17"/>
      <c r="AO51" s="17"/>
      <c r="AP51" s="17"/>
      <c r="AQ51" s="17"/>
      <c r="AR51" s="17"/>
      <c r="AS51" s="400"/>
    </row>
    <row r="52" spans="2:47" s="5" customFormat="1" ht="15" customHeight="1">
      <c r="D52" s="399"/>
      <c r="E52" s="10"/>
      <c r="F52" s="430"/>
      <c r="G52" s="430"/>
      <c r="H52" s="430"/>
      <c r="I52" s="430" t="s">
        <v>4141</v>
      </c>
      <c r="J52" s="430"/>
      <c r="K52" s="430"/>
      <c r="L52" s="430"/>
      <c r="M52" s="416"/>
      <c r="N52" s="416"/>
      <c r="O52" s="416"/>
      <c r="P52" s="416"/>
      <c r="Q52" s="416"/>
      <c r="R52" s="416"/>
      <c r="S52" s="416"/>
      <c r="T52" s="17"/>
      <c r="U52" s="17"/>
      <c r="V52" s="10"/>
      <c r="W52" s="17"/>
      <c r="X52" s="17"/>
      <c r="Y52" s="17"/>
      <c r="Z52" s="17"/>
      <c r="AA52" s="17"/>
      <c r="AB52" s="17"/>
      <c r="AC52" s="416"/>
      <c r="AD52" s="416"/>
      <c r="AE52" s="416"/>
      <c r="AF52" s="416"/>
      <c r="AG52" s="416"/>
      <c r="AH52" s="416"/>
      <c r="AI52" s="416"/>
      <c r="AJ52" s="17"/>
      <c r="AK52" s="17"/>
      <c r="AL52" s="17"/>
      <c r="AM52" s="17"/>
      <c r="AN52" s="17"/>
      <c r="AO52" s="17"/>
      <c r="AP52" s="17"/>
      <c r="AQ52" s="17"/>
      <c r="AR52" s="17"/>
      <c r="AS52" s="400"/>
    </row>
    <row r="53" spans="2:47" s="5" customFormat="1" ht="15" customHeight="1">
      <c r="D53" s="399"/>
      <c r="E53" s="10"/>
      <c r="F53" s="430"/>
      <c r="G53" s="430"/>
      <c r="H53" s="430"/>
      <c r="I53" s="430" t="s">
        <v>4142</v>
      </c>
      <c r="J53" s="430"/>
      <c r="K53" s="430"/>
      <c r="L53" s="430"/>
      <c r="M53" s="416"/>
      <c r="N53" s="416"/>
      <c r="O53" s="416"/>
      <c r="P53" s="416"/>
      <c r="Q53" s="416"/>
      <c r="R53" s="416"/>
      <c r="S53" s="416"/>
      <c r="T53" s="17"/>
      <c r="U53" s="17"/>
      <c r="V53" s="10"/>
      <c r="W53" s="17"/>
      <c r="X53" s="17"/>
      <c r="Y53" s="17"/>
      <c r="Z53" s="17"/>
      <c r="AA53" s="17"/>
      <c r="AB53" s="17"/>
      <c r="AC53" s="416"/>
      <c r="AD53" s="416"/>
      <c r="AE53" s="416"/>
      <c r="AF53" s="416"/>
      <c r="AG53" s="416"/>
      <c r="AH53" s="416"/>
      <c r="AI53" s="416"/>
      <c r="AJ53" s="17"/>
      <c r="AK53" s="17"/>
      <c r="AL53" s="17"/>
      <c r="AM53" s="17"/>
      <c r="AN53" s="17"/>
      <c r="AO53" s="17"/>
      <c r="AP53" s="17"/>
      <c r="AQ53" s="17"/>
      <c r="AR53" s="17"/>
      <c r="AS53" s="400"/>
    </row>
    <row r="54" spans="2:47" s="5" customFormat="1" ht="15" customHeight="1" thickBot="1">
      <c r="D54" s="433"/>
      <c r="E54" s="434"/>
      <c r="F54" s="434"/>
      <c r="G54" s="434"/>
      <c r="H54" s="434"/>
      <c r="I54" s="434"/>
      <c r="J54" s="434"/>
      <c r="K54" s="434"/>
      <c r="L54" s="434"/>
      <c r="M54" s="434"/>
      <c r="N54" s="434"/>
      <c r="O54" s="434"/>
      <c r="P54" s="434"/>
      <c r="Q54" s="434"/>
      <c r="R54" s="434"/>
      <c r="S54" s="434"/>
      <c r="T54" s="434"/>
      <c r="U54" s="434"/>
      <c r="V54" s="434"/>
      <c r="W54" s="434"/>
      <c r="X54" s="434"/>
      <c r="Y54" s="434"/>
      <c r="Z54" s="434"/>
      <c r="AA54" s="434"/>
      <c r="AB54" s="434"/>
      <c r="AC54" s="434"/>
      <c r="AD54" s="434"/>
      <c r="AE54" s="434"/>
      <c r="AF54" s="434"/>
      <c r="AG54" s="434"/>
      <c r="AH54" s="434"/>
      <c r="AI54" s="434"/>
      <c r="AJ54" s="434"/>
      <c r="AK54" s="434"/>
      <c r="AL54" s="434"/>
      <c r="AM54" s="434"/>
      <c r="AN54" s="434"/>
      <c r="AO54" s="434"/>
      <c r="AP54" s="434"/>
      <c r="AQ54" s="434"/>
      <c r="AR54" s="434"/>
      <c r="AS54" s="435"/>
    </row>
    <row r="55" spans="2:47" s="5" customFormat="1" ht="15" customHeight="1" thickTop="1">
      <c r="B55" s="1"/>
      <c r="C55" s="1"/>
      <c r="D55" s="436"/>
      <c r="E55" s="436"/>
      <c r="F55" s="436"/>
      <c r="G55" s="436"/>
      <c r="H55" s="436"/>
      <c r="I55" s="436"/>
      <c r="J55" s="436"/>
      <c r="K55" s="436"/>
      <c r="L55" s="436"/>
      <c r="M55" s="436"/>
      <c r="N55" s="436"/>
      <c r="O55" s="436"/>
      <c r="P55" s="436"/>
      <c r="Q55" s="436"/>
      <c r="R55" s="436"/>
      <c r="S55" s="436"/>
      <c r="T55" s="436"/>
      <c r="U55" s="436"/>
      <c r="V55" s="436"/>
      <c r="W55" s="436"/>
      <c r="X55" s="436"/>
      <c r="Y55" s="436"/>
      <c r="Z55" s="436"/>
      <c r="AA55" s="436"/>
      <c r="AB55" s="436"/>
      <c r="AC55" s="436"/>
      <c r="AD55" s="436"/>
      <c r="AE55" s="436"/>
      <c r="AF55" s="436"/>
      <c r="AG55" s="436"/>
      <c r="AH55" s="436"/>
      <c r="AI55" s="436"/>
      <c r="AJ55" s="436"/>
      <c r="AK55" s="436"/>
      <c r="AL55" s="436"/>
      <c r="AM55" s="436"/>
      <c r="AN55" s="436"/>
      <c r="AO55" s="436"/>
      <c r="AP55" s="436"/>
      <c r="AQ55" s="436"/>
      <c r="AR55" s="436"/>
      <c r="AS55" s="436"/>
      <c r="AT55" s="1"/>
      <c r="AU55" s="1"/>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398"/>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1060</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c r="B5" s="207" t="s">
        <v>687</v>
      </c>
      <c r="C5" s="208" t="s">
        <v>4421</v>
      </c>
      <c r="D5" s="209" t="s">
        <v>2313</v>
      </c>
      <c r="E5" s="210" t="s">
        <v>1521</v>
      </c>
      <c r="F5" s="211" t="s">
        <v>1522</v>
      </c>
      <c r="G5" s="212" t="s">
        <v>1529</v>
      </c>
      <c r="H5" s="206"/>
    </row>
    <row r="6" spans="1:8">
      <c r="B6" s="213" t="s">
        <v>688</v>
      </c>
      <c r="C6" s="214" t="s">
        <v>4422</v>
      </c>
      <c r="D6" s="215" t="s">
        <v>1661</v>
      </c>
      <c r="E6" s="216" t="s">
        <v>1524</v>
      </c>
      <c r="F6" s="217"/>
      <c r="G6" s="220"/>
      <c r="H6" s="206"/>
    </row>
    <row r="7" spans="1:8">
      <c r="B7" s="213" t="s">
        <v>4423</v>
      </c>
      <c r="C7" s="214" t="s">
        <v>4424</v>
      </c>
      <c r="D7" s="215" t="s">
        <v>1523</v>
      </c>
      <c r="E7" s="216" t="s">
        <v>2010</v>
      </c>
      <c r="F7" s="217"/>
      <c r="G7" s="220"/>
      <c r="H7" s="206"/>
    </row>
    <row r="8" spans="1:8">
      <c r="B8" s="213" t="s">
        <v>1605</v>
      </c>
      <c r="C8" s="214" t="s">
        <v>4425</v>
      </c>
      <c r="D8" s="215" t="s">
        <v>1531</v>
      </c>
      <c r="E8" s="216" t="s">
        <v>2010</v>
      </c>
      <c r="F8" s="217"/>
      <c r="G8" s="220"/>
      <c r="H8" s="206"/>
    </row>
    <row r="9" spans="1:8">
      <c r="B9" s="213" t="s">
        <v>1607</v>
      </c>
      <c r="C9" s="214" t="s">
        <v>4426</v>
      </c>
      <c r="D9" s="215" t="s">
        <v>1531</v>
      </c>
      <c r="E9" s="216" t="s">
        <v>2010</v>
      </c>
      <c r="F9" s="217"/>
      <c r="G9" s="220"/>
      <c r="H9" s="206"/>
    </row>
    <row r="10" spans="1:8" ht="17.25" thickBot="1">
      <c r="B10" s="213" t="s">
        <v>1609</v>
      </c>
      <c r="C10" s="214" t="s">
        <v>4427</v>
      </c>
      <c r="D10" s="215" t="s">
        <v>1531</v>
      </c>
      <c r="E10" s="216" t="s">
        <v>1524</v>
      </c>
      <c r="F10" s="217"/>
      <c r="G10" s="220"/>
      <c r="H10" s="206"/>
    </row>
    <row r="11" spans="1:8" s="42" customFormat="1" ht="18">
      <c r="A11" s="6"/>
      <c r="B11" s="249" t="s">
        <v>4428</v>
      </c>
      <c r="C11" s="462"/>
      <c r="D11" s="463"/>
      <c r="E11" s="464"/>
      <c r="F11" s="464"/>
      <c r="G11" s="465"/>
      <c r="H11" s="206"/>
    </row>
    <row r="12" spans="1:8" s="42" customFormat="1" ht="18.75" thickBot="1">
      <c r="A12" s="6"/>
      <c r="B12" s="466" t="s">
        <v>4429</v>
      </c>
      <c r="C12" s="467"/>
      <c r="D12" s="468"/>
      <c r="E12" s="469"/>
      <c r="F12" s="469"/>
      <c r="G12" s="470"/>
      <c r="H12" s="206"/>
    </row>
    <row r="13" spans="1:8">
      <c r="B13" s="207" t="s">
        <v>4430</v>
      </c>
      <c r="C13" s="208" t="s">
        <v>4431</v>
      </c>
      <c r="D13" s="209" t="s">
        <v>1520</v>
      </c>
      <c r="E13" s="210" t="s">
        <v>3656</v>
      </c>
      <c r="F13" s="211"/>
      <c r="G13" s="241" t="s">
        <v>4432</v>
      </c>
      <c r="H13" s="206"/>
    </row>
    <row r="14" spans="1:8">
      <c r="B14" s="213" t="s">
        <v>4433</v>
      </c>
      <c r="C14" s="214" t="s">
        <v>4434</v>
      </c>
      <c r="D14" s="215" t="s">
        <v>1520</v>
      </c>
      <c r="E14" s="216" t="s">
        <v>1999</v>
      </c>
      <c r="F14" s="217"/>
      <c r="G14" s="235"/>
      <c r="H14" s="206"/>
    </row>
    <row r="15" spans="1:8">
      <c r="B15" s="213" t="s">
        <v>4435</v>
      </c>
      <c r="C15" s="214" t="s">
        <v>4436</v>
      </c>
      <c r="D15" s="215" t="s">
        <v>1520</v>
      </c>
      <c r="E15" s="216" t="s">
        <v>1999</v>
      </c>
      <c r="F15" s="217"/>
      <c r="G15" s="235"/>
      <c r="H15" s="206"/>
    </row>
    <row r="16" spans="1:8">
      <c r="B16" s="213" t="s">
        <v>4437</v>
      </c>
      <c r="C16" s="214" t="s">
        <v>4438</v>
      </c>
      <c r="D16" s="215" t="s">
        <v>1520</v>
      </c>
      <c r="E16" s="216" t="s">
        <v>1999</v>
      </c>
      <c r="F16" s="217"/>
      <c r="G16" s="235"/>
      <c r="H16" s="206"/>
    </row>
    <row r="17" spans="1:8" ht="17.25" thickBot="1">
      <c r="B17" s="221" t="s">
        <v>4439</v>
      </c>
      <c r="C17" s="222" t="s">
        <v>4440</v>
      </c>
      <c r="D17" s="223" t="s">
        <v>1520</v>
      </c>
      <c r="E17" s="224" t="s">
        <v>1999</v>
      </c>
      <c r="F17" s="225"/>
      <c r="G17" s="236"/>
      <c r="H17" s="206"/>
    </row>
    <row r="18" spans="1:8" s="42" customFormat="1" ht="18">
      <c r="A18" s="6"/>
      <c r="B18" s="249" t="s">
        <v>4441</v>
      </c>
      <c r="C18" s="462"/>
      <c r="D18" s="463"/>
      <c r="E18" s="464"/>
      <c r="F18" s="464"/>
      <c r="G18" s="465"/>
      <c r="H18" s="206"/>
    </row>
    <row r="19" spans="1:8" s="42" customFormat="1" ht="18.75" thickBot="1">
      <c r="A19" s="6"/>
      <c r="B19" s="466" t="s">
        <v>4442</v>
      </c>
      <c r="C19" s="467"/>
      <c r="D19" s="468"/>
      <c r="E19" s="469"/>
      <c r="F19" s="469"/>
      <c r="G19" s="470"/>
      <c r="H19" s="206"/>
    </row>
    <row r="20" spans="1:8" ht="20.100000000000001" customHeight="1" thickBot="1">
      <c r="B20" s="471" t="s">
        <v>4443</v>
      </c>
      <c r="C20" s="472"/>
      <c r="D20" s="473"/>
      <c r="E20" s="474"/>
      <c r="F20" s="474"/>
      <c r="G20" s="475"/>
      <c r="H20" s="206"/>
    </row>
    <row r="21" spans="1:8">
      <c r="B21" s="449" t="s">
        <v>1061</v>
      </c>
      <c r="C21" s="321" t="s">
        <v>4444</v>
      </c>
      <c r="D21" s="447" t="s">
        <v>1526</v>
      </c>
      <c r="E21" s="450" t="s">
        <v>1527</v>
      </c>
      <c r="F21" s="451"/>
      <c r="G21" s="258" t="s">
        <v>1664</v>
      </c>
      <c r="H21" s="206"/>
    </row>
    <row r="22" spans="1:8">
      <c r="B22" s="213" t="s">
        <v>1062</v>
      </c>
      <c r="C22" s="214" t="s">
        <v>4445</v>
      </c>
      <c r="D22" s="215" t="s">
        <v>1526</v>
      </c>
      <c r="E22" s="216" t="s">
        <v>1527</v>
      </c>
      <c r="F22" s="217"/>
      <c r="G22" s="220" t="s">
        <v>4446</v>
      </c>
      <c r="H22" s="206"/>
    </row>
    <row r="23" spans="1:8" ht="30">
      <c r="B23" s="213" t="s">
        <v>1063</v>
      </c>
      <c r="C23" s="214" t="s">
        <v>4447</v>
      </c>
      <c r="D23" s="215" t="s">
        <v>1526</v>
      </c>
      <c r="E23" s="216" t="s">
        <v>1527</v>
      </c>
      <c r="F23" s="217"/>
      <c r="G23" s="220" t="s">
        <v>4448</v>
      </c>
      <c r="H23" s="206"/>
    </row>
    <row r="24" spans="1:8">
      <c r="B24" s="213" t="s">
        <v>1064</v>
      </c>
      <c r="C24" s="214" t="s">
        <v>4449</v>
      </c>
      <c r="D24" s="215" t="s">
        <v>2170</v>
      </c>
      <c r="E24" s="216" t="s">
        <v>1999</v>
      </c>
      <c r="F24" s="217"/>
      <c r="G24" s="220" t="s">
        <v>4450</v>
      </c>
      <c r="H24" s="206"/>
    </row>
    <row r="25" spans="1:8" ht="45">
      <c r="B25" s="213" t="s">
        <v>1065</v>
      </c>
      <c r="C25" s="214" t="s">
        <v>4451</v>
      </c>
      <c r="D25" s="215" t="s">
        <v>1526</v>
      </c>
      <c r="E25" s="216" t="s">
        <v>1527</v>
      </c>
      <c r="F25" s="217"/>
      <c r="G25" s="220" t="s">
        <v>4452</v>
      </c>
      <c r="H25" s="206"/>
    </row>
    <row r="26" spans="1:8" ht="33">
      <c r="B26" s="213" t="s">
        <v>4453</v>
      </c>
      <c r="C26" s="214" t="s">
        <v>4454</v>
      </c>
      <c r="D26" s="215" t="s">
        <v>1526</v>
      </c>
      <c r="E26" s="216" t="s">
        <v>1527</v>
      </c>
      <c r="F26" s="217"/>
      <c r="G26" s="220" t="s">
        <v>4455</v>
      </c>
      <c r="H26" s="206"/>
    </row>
    <row r="27" spans="1:8" ht="45">
      <c r="B27" s="213" t="s">
        <v>4456</v>
      </c>
      <c r="C27" s="214" t="s">
        <v>4457</v>
      </c>
      <c r="D27" s="215" t="s">
        <v>1526</v>
      </c>
      <c r="E27" s="216" t="s">
        <v>1527</v>
      </c>
      <c r="F27" s="217"/>
      <c r="G27" s="220" t="s">
        <v>4458</v>
      </c>
      <c r="H27" s="206"/>
    </row>
    <row r="28" spans="1:8" ht="30">
      <c r="B28" s="213" t="s">
        <v>1068</v>
      </c>
      <c r="C28" s="214" t="s">
        <v>4459</v>
      </c>
      <c r="D28" s="215" t="s">
        <v>1526</v>
      </c>
      <c r="E28" s="216" t="s">
        <v>1527</v>
      </c>
      <c r="F28" s="217"/>
      <c r="G28" s="220" t="s">
        <v>4460</v>
      </c>
      <c r="H28" s="206"/>
    </row>
    <row r="29" spans="1:8" ht="30">
      <c r="B29" s="213" t="s">
        <v>1069</v>
      </c>
      <c r="C29" s="214" t="s">
        <v>4461</v>
      </c>
      <c r="D29" s="215" t="s">
        <v>1526</v>
      </c>
      <c r="E29" s="216" t="s">
        <v>1527</v>
      </c>
      <c r="F29" s="217"/>
      <c r="G29" s="220" t="s">
        <v>4462</v>
      </c>
      <c r="H29" s="206"/>
    </row>
    <row r="30" spans="1:8">
      <c r="B30" s="213" t="s">
        <v>1070</v>
      </c>
      <c r="C30" s="214" t="s">
        <v>4463</v>
      </c>
      <c r="D30" s="215" t="s">
        <v>2170</v>
      </c>
      <c r="E30" s="216" t="s">
        <v>1999</v>
      </c>
      <c r="F30" s="217"/>
      <c r="G30" s="220" t="s">
        <v>4464</v>
      </c>
      <c r="H30" s="206"/>
    </row>
    <row r="31" spans="1:8" ht="45">
      <c r="B31" s="213" t="s">
        <v>1071</v>
      </c>
      <c r="C31" s="214" t="s">
        <v>4465</v>
      </c>
      <c r="D31" s="215" t="s">
        <v>1526</v>
      </c>
      <c r="E31" s="216" t="s">
        <v>1527</v>
      </c>
      <c r="F31" s="217"/>
      <c r="G31" s="220" t="s">
        <v>4466</v>
      </c>
      <c r="H31" s="206"/>
    </row>
    <row r="32" spans="1:8" ht="30">
      <c r="B32" s="213" t="s">
        <v>4467</v>
      </c>
      <c r="C32" s="214" t="s">
        <v>4468</v>
      </c>
      <c r="D32" s="215" t="s">
        <v>1526</v>
      </c>
      <c r="E32" s="216" t="s">
        <v>1527</v>
      </c>
      <c r="F32" s="217"/>
      <c r="G32" s="220" t="s">
        <v>4469</v>
      </c>
      <c r="H32" s="206"/>
    </row>
    <row r="33" spans="2:8" ht="45.75" thickBot="1">
      <c r="B33" s="213" t="s">
        <v>4470</v>
      </c>
      <c r="C33" s="214" t="s">
        <v>4471</v>
      </c>
      <c r="D33" s="215" t="s">
        <v>1526</v>
      </c>
      <c r="E33" s="216" t="s">
        <v>1527</v>
      </c>
      <c r="F33" s="217"/>
      <c r="G33" s="220" t="s">
        <v>4472</v>
      </c>
      <c r="H33" s="206"/>
    </row>
    <row r="34" spans="2:8" ht="20.100000000000001" customHeight="1" thickBot="1">
      <c r="B34" s="471" t="s">
        <v>4473</v>
      </c>
      <c r="C34" s="472"/>
      <c r="D34" s="473"/>
      <c r="E34" s="474"/>
      <c r="F34" s="474"/>
      <c r="G34" s="475"/>
      <c r="H34" s="206"/>
    </row>
    <row r="35" spans="2:8" ht="20.100000000000001" customHeight="1" thickBot="1">
      <c r="B35" s="471" t="s">
        <v>4474</v>
      </c>
      <c r="C35" s="472"/>
      <c r="D35" s="473"/>
      <c r="E35" s="474"/>
      <c r="F35" s="474"/>
      <c r="G35" s="475"/>
      <c r="H35" s="206"/>
    </row>
    <row r="36" spans="2:8" ht="30">
      <c r="B36" s="207" t="s">
        <v>4475</v>
      </c>
      <c r="C36" s="208" t="s">
        <v>4476</v>
      </c>
      <c r="D36" s="445" t="s">
        <v>1526</v>
      </c>
      <c r="E36" s="295" t="s">
        <v>1555</v>
      </c>
      <c r="F36" s="211"/>
      <c r="G36" s="212" t="s">
        <v>4477</v>
      </c>
      <c r="H36" s="206"/>
    </row>
    <row r="37" spans="2:8" ht="30">
      <c r="B37" s="213" t="s">
        <v>4478</v>
      </c>
      <c r="C37" s="214" t="s">
        <v>4479</v>
      </c>
      <c r="D37" s="215" t="s">
        <v>4480</v>
      </c>
      <c r="E37" s="216" t="s">
        <v>1555</v>
      </c>
      <c r="F37" s="217"/>
      <c r="G37" s="220" t="s">
        <v>4481</v>
      </c>
      <c r="H37" s="206"/>
    </row>
    <row r="38" spans="2:8" ht="45">
      <c r="B38" s="213" t="s">
        <v>4482</v>
      </c>
      <c r="C38" s="214" t="s">
        <v>4483</v>
      </c>
      <c r="D38" s="215" t="s">
        <v>1526</v>
      </c>
      <c r="E38" s="216" t="s">
        <v>1555</v>
      </c>
      <c r="F38" s="217"/>
      <c r="G38" s="220" t="s">
        <v>4484</v>
      </c>
      <c r="H38" s="206"/>
    </row>
    <row r="39" spans="2:8" ht="33">
      <c r="B39" s="213" t="s">
        <v>4485</v>
      </c>
      <c r="C39" s="214" t="s">
        <v>4486</v>
      </c>
      <c r="D39" s="215" t="s">
        <v>1520</v>
      </c>
      <c r="E39" s="216" t="s">
        <v>1973</v>
      </c>
      <c r="F39" s="217"/>
      <c r="G39" s="220" t="s">
        <v>4487</v>
      </c>
      <c r="H39" s="206"/>
    </row>
    <row r="40" spans="2:8">
      <c r="B40" s="213" t="s">
        <v>4488</v>
      </c>
      <c r="C40" s="214" t="s">
        <v>4489</v>
      </c>
      <c r="D40" s="215" t="s">
        <v>1526</v>
      </c>
      <c r="E40" s="216" t="s">
        <v>1555</v>
      </c>
      <c r="F40" s="217"/>
      <c r="G40" s="220" t="s">
        <v>4490</v>
      </c>
      <c r="H40" s="206"/>
    </row>
    <row r="41" spans="2:8" ht="33">
      <c r="B41" s="213" t="s">
        <v>4491</v>
      </c>
      <c r="C41" s="214" t="s">
        <v>4492</v>
      </c>
      <c r="D41" s="215" t="s">
        <v>1686</v>
      </c>
      <c r="E41" s="216" t="s">
        <v>1555</v>
      </c>
      <c r="F41" s="217"/>
      <c r="G41" s="220" t="s">
        <v>4493</v>
      </c>
      <c r="H41" s="206"/>
    </row>
    <row r="42" spans="2:8" ht="33">
      <c r="B42" s="213" t="s">
        <v>4494</v>
      </c>
      <c r="C42" s="214" t="s">
        <v>4495</v>
      </c>
      <c r="D42" s="215" t="s">
        <v>1526</v>
      </c>
      <c r="E42" s="216" t="s">
        <v>1555</v>
      </c>
      <c r="F42" s="217"/>
      <c r="G42" s="220" t="s">
        <v>4496</v>
      </c>
      <c r="H42" s="206"/>
    </row>
    <row r="43" spans="2:8" ht="60">
      <c r="B43" s="213" t="s">
        <v>4497</v>
      </c>
      <c r="C43" s="214" t="s">
        <v>4498</v>
      </c>
      <c r="D43" s="215" t="s">
        <v>2170</v>
      </c>
      <c r="E43" s="216" t="s">
        <v>1555</v>
      </c>
      <c r="F43" s="217"/>
      <c r="G43" s="220" t="s">
        <v>4499</v>
      </c>
      <c r="H43" s="206"/>
    </row>
    <row r="44" spans="2:8" ht="60">
      <c r="B44" s="213" t="s">
        <v>4500</v>
      </c>
      <c r="C44" s="214" t="s">
        <v>4501</v>
      </c>
      <c r="D44" s="215" t="s">
        <v>1686</v>
      </c>
      <c r="E44" s="216" t="s">
        <v>1555</v>
      </c>
      <c r="F44" s="217"/>
      <c r="G44" s="220" t="s">
        <v>4502</v>
      </c>
      <c r="H44" s="206"/>
    </row>
    <row r="45" spans="2:8" ht="33">
      <c r="B45" s="213" t="s">
        <v>4503</v>
      </c>
      <c r="C45" s="214" t="s">
        <v>4504</v>
      </c>
      <c r="D45" s="215" t="s">
        <v>1526</v>
      </c>
      <c r="E45" s="216" t="s">
        <v>1555</v>
      </c>
      <c r="F45" s="217"/>
      <c r="G45" s="220" t="s">
        <v>4505</v>
      </c>
      <c r="H45" s="206"/>
    </row>
    <row r="46" spans="2:8" ht="60">
      <c r="B46" s="213" t="s">
        <v>4506</v>
      </c>
      <c r="C46" s="214" t="s">
        <v>4507</v>
      </c>
      <c r="D46" s="215" t="s">
        <v>2593</v>
      </c>
      <c r="E46" s="216" t="s">
        <v>1555</v>
      </c>
      <c r="F46" s="217"/>
      <c r="G46" s="220" t="s">
        <v>4508</v>
      </c>
      <c r="H46" s="206"/>
    </row>
    <row r="47" spans="2:8" ht="33">
      <c r="B47" s="213" t="s">
        <v>4509</v>
      </c>
      <c r="C47" s="214" t="s">
        <v>4510</v>
      </c>
      <c r="D47" s="215" t="s">
        <v>1520</v>
      </c>
      <c r="E47" s="216" t="s">
        <v>1973</v>
      </c>
      <c r="F47" s="217"/>
      <c r="G47" s="234" t="s">
        <v>4511</v>
      </c>
      <c r="H47" s="206"/>
    </row>
    <row r="48" spans="2:8">
      <c r="B48" s="213" t="s">
        <v>4512</v>
      </c>
      <c r="C48" s="214" t="s">
        <v>4513</v>
      </c>
      <c r="D48" s="215" t="s">
        <v>1526</v>
      </c>
      <c r="E48" s="216" t="s">
        <v>1555</v>
      </c>
      <c r="F48" s="217"/>
      <c r="G48" s="235"/>
      <c r="H48" s="206"/>
    </row>
    <row r="49" spans="2:8" ht="33">
      <c r="B49" s="213" t="s">
        <v>4514</v>
      </c>
      <c r="C49" s="214" t="s">
        <v>4515</v>
      </c>
      <c r="D49" s="215" t="s">
        <v>1686</v>
      </c>
      <c r="E49" s="216" t="s">
        <v>1555</v>
      </c>
      <c r="F49" s="217"/>
      <c r="G49" s="235"/>
      <c r="H49" s="206"/>
    </row>
    <row r="50" spans="2:8" ht="33">
      <c r="B50" s="213" t="s">
        <v>4516</v>
      </c>
      <c r="C50" s="214" t="s">
        <v>4517</v>
      </c>
      <c r="D50" s="215" t="s">
        <v>1526</v>
      </c>
      <c r="E50" s="216" t="s">
        <v>1555</v>
      </c>
      <c r="F50" s="217"/>
      <c r="G50" s="235"/>
      <c r="H50" s="206"/>
    </row>
    <row r="51" spans="2:8" ht="33">
      <c r="B51" s="213" t="s">
        <v>4518</v>
      </c>
      <c r="C51" s="214" t="s">
        <v>4519</v>
      </c>
      <c r="D51" s="215" t="s">
        <v>2170</v>
      </c>
      <c r="E51" s="216" t="s">
        <v>1555</v>
      </c>
      <c r="F51" s="217"/>
      <c r="G51" s="235"/>
      <c r="H51" s="206"/>
    </row>
    <row r="52" spans="2:8" ht="33">
      <c r="B52" s="213" t="s">
        <v>4520</v>
      </c>
      <c r="C52" s="214" t="s">
        <v>4521</v>
      </c>
      <c r="D52" s="215" t="s">
        <v>1686</v>
      </c>
      <c r="E52" s="216" t="s">
        <v>1555</v>
      </c>
      <c r="F52" s="217"/>
      <c r="G52" s="235"/>
      <c r="H52" s="206"/>
    </row>
    <row r="53" spans="2:8" ht="33">
      <c r="B53" s="213" t="s">
        <v>4522</v>
      </c>
      <c r="C53" s="214" t="s">
        <v>4523</v>
      </c>
      <c r="D53" s="215" t="s">
        <v>1526</v>
      </c>
      <c r="E53" s="216" t="s">
        <v>1555</v>
      </c>
      <c r="F53" s="217"/>
      <c r="G53" s="235"/>
      <c r="H53" s="206"/>
    </row>
    <row r="54" spans="2:8">
      <c r="B54" s="213" t="s">
        <v>4524</v>
      </c>
      <c r="C54" s="214" t="s">
        <v>4525</v>
      </c>
      <c r="D54" s="215" t="s">
        <v>2593</v>
      </c>
      <c r="E54" s="216" t="s">
        <v>1555</v>
      </c>
      <c r="F54" s="217"/>
      <c r="G54" s="258"/>
      <c r="H54" s="206"/>
    </row>
    <row r="55" spans="2:8" ht="33">
      <c r="B55" s="213" t="s">
        <v>4526</v>
      </c>
      <c r="C55" s="214" t="s">
        <v>4527</v>
      </c>
      <c r="D55" s="215" t="s">
        <v>1520</v>
      </c>
      <c r="E55" s="216" t="s">
        <v>1973</v>
      </c>
      <c r="F55" s="217"/>
      <c r="G55" s="234" t="s">
        <v>4528</v>
      </c>
      <c r="H55" s="206"/>
    </row>
    <row r="56" spans="2:8">
      <c r="B56" s="213" t="s">
        <v>4529</v>
      </c>
      <c r="C56" s="214" t="s">
        <v>4530</v>
      </c>
      <c r="D56" s="215" t="s">
        <v>1526</v>
      </c>
      <c r="E56" s="216" t="s">
        <v>1555</v>
      </c>
      <c r="F56" s="217"/>
      <c r="G56" s="235"/>
      <c r="H56" s="206"/>
    </row>
    <row r="57" spans="2:8" ht="33">
      <c r="B57" s="213" t="s">
        <v>4531</v>
      </c>
      <c r="C57" s="214" t="s">
        <v>4532</v>
      </c>
      <c r="D57" s="215" t="s">
        <v>1686</v>
      </c>
      <c r="E57" s="216" t="s">
        <v>1555</v>
      </c>
      <c r="F57" s="217"/>
      <c r="G57" s="235"/>
      <c r="H57" s="206"/>
    </row>
    <row r="58" spans="2:8" ht="33">
      <c r="B58" s="213" t="s">
        <v>4533</v>
      </c>
      <c r="C58" s="214" t="s">
        <v>4534</v>
      </c>
      <c r="D58" s="215" t="s">
        <v>1526</v>
      </c>
      <c r="E58" s="216" t="s">
        <v>1555</v>
      </c>
      <c r="F58" s="217"/>
      <c r="G58" s="235"/>
      <c r="H58" s="206"/>
    </row>
    <row r="59" spans="2:8" ht="33">
      <c r="B59" s="213" t="s">
        <v>4535</v>
      </c>
      <c r="C59" s="214" t="s">
        <v>4536</v>
      </c>
      <c r="D59" s="215" t="s">
        <v>2170</v>
      </c>
      <c r="E59" s="216" t="s">
        <v>1555</v>
      </c>
      <c r="F59" s="217"/>
      <c r="G59" s="235"/>
      <c r="H59" s="206"/>
    </row>
    <row r="60" spans="2:8" ht="33">
      <c r="B60" s="213" t="s">
        <v>4537</v>
      </c>
      <c r="C60" s="214" t="s">
        <v>4538</v>
      </c>
      <c r="D60" s="215" t="s">
        <v>1686</v>
      </c>
      <c r="E60" s="216" t="s">
        <v>1555</v>
      </c>
      <c r="F60" s="217"/>
      <c r="G60" s="235"/>
      <c r="H60" s="206"/>
    </row>
    <row r="61" spans="2:8" ht="33">
      <c r="B61" s="213" t="s">
        <v>4539</v>
      </c>
      <c r="C61" s="214" t="s">
        <v>4540</v>
      </c>
      <c r="D61" s="215" t="s">
        <v>1526</v>
      </c>
      <c r="E61" s="216" t="s">
        <v>1555</v>
      </c>
      <c r="F61" s="217"/>
      <c r="G61" s="235"/>
      <c r="H61" s="206"/>
    </row>
    <row r="62" spans="2:8" ht="17.25" thickBot="1">
      <c r="B62" s="213" t="s">
        <v>4541</v>
      </c>
      <c r="C62" s="214" t="s">
        <v>4542</v>
      </c>
      <c r="D62" s="215" t="s">
        <v>2593</v>
      </c>
      <c r="E62" s="216" t="s">
        <v>1555</v>
      </c>
      <c r="F62" s="217"/>
      <c r="G62" s="235"/>
      <c r="H62" s="206"/>
    </row>
    <row r="63" spans="2:8" ht="20.100000000000001" customHeight="1" thickBot="1">
      <c r="B63" s="471" t="s">
        <v>4543</v>
      </c>
      <c r="C63" s="472"/>
      <c r="D63" s="473"/>
      <c r="E63" s="474"/>
      <c r="F63" s="474"/>
      <c r="G63" s="475"/>
      <c r="H63" s="206"/>
    </row>
    <row r="64" spans="2:8">
      <c r="B64" s="207" t="s">
        <v>4544</v>
      </c>
      <c r="C64" s="208" t="s">
        <v>4545</v>
      </c>
      <c r="D64" s="445" t="s">
        <v>2593</v>
      </c>
      <c r="E64" s="295" t="s">
        <v>1555</v>
      </c>
      <c r="F64" s="211"/>
      <c r="G64" s="212" t="s">
        <v>4546</v>
      </c>
      <c r="H64" s="206"/>
    </row>
    <row r="65" spans="2:8" ht="30" customHeight="1">
      <c r="B65" s="213" t="s">
        <v>4547</v>
      </c>
      <c r="C65" s="214" t="s">
        <v>4548</v>
      </c>
      <c r="D65" s="215" t="s">
        <v>1526</v>
      </c>
      <c r="E65" s="216" t="s">
        <v>1555</v>
      </c>
      <c r="F65" s="217"/>
      <c r="G65" s="234" t="s">
        <v>4549</v>
      </c>
      <c r="H65" s="206"/>
    </row>
    <row r="66" spans="2:8">
      <c r="B66" s="213" t="s">
        <v>4550</v>
      </c>
      <c r="C66" s="214" t="s">
        <v>4551</v>
      </c>
      <c r="D66" s="215" t="s">
        <v>4480</v>
      </c>
      <c r="E66" s="216" t="s">
        <v>1555</v>
      </c>
      <c r="F66" s="217"/>
      <c r="G66" s="235"/>
      <c r="H66" s="206"/>
    </row>
    <row r="67" spans="2:8">
      <c r="B67" s="213" t="s">
        <v>4552</v>
      </c>
      <c r="C67" s="214" t="s">
        <v>4553</v>
      </c>
      <c r="D67" s="215" t="s">
        <v>1526</v>
      </c>
      <c r="E67" s="216" t="s">
        <v>1555</v>
      </c>
      <c r="F67" s="217"/>
      <c r="G67" s="235"/>
      <c r="H67" s="206"/>
    </row>
    <row r="68" spans="2:8" ht="33">
      <c r="B68" s="213" t="s">
        <v>4554</v>
      </c>
      <c r="C68" s="214" t="s">
        <v>4555</v>
      </c>
      <c r="D68" s="215" t="s">
        <v>1520</v>
      </c>
      <c r="E68" s="216" t="s">
        <v>1973</v>
      </c>
      <c r="F68" s="217"/>
      <c r="G68" s="235"/>
      <c r="H68" s="206"/>
    </row>
    <row r="69" spans="2:8">
      <c r="B69" s="213" t="s">
        <v>4556</v>
      </c>
      <c r="C69" s="214" t="s">
        <v>4557</v>
      </c>
      <c r="D69" s="215" t="s">
        <v>1526</v>
      </c>
      <c r="E69" s="216" t="s">
        <v>1555</v>
      </c>
      <c r="F69" s="217"/>
      <c r="G69" s="235"/>
      <c r="H69" s="206"/>
    </row>
    <row r="70" spans="2:8" ht="33">
      <c r="B70" s="213" t="s">
        <v>4558</v>
      </c>
      <c r="C70" s="214" t="s">
        <v>4559</v>
      </c>
      <c r="D70" s="215" t="s">
        <v>1686</v>
      </c>
      <c r="E70" s="216" t="s">
        <v>1555</v>
      </c>
      <c r="F70" s="217"/>
      <c r="G70" s="235"/>
      <c r="H70" s="206"/>
    </row>
    <row r="71" spans="2:8" ht="33">
      <c r="B71" s="213" t="s">
        <v>4560</v>
      </c>
      <c r="C71" s="214" t="s">
        <v>4561</v>
      </c>
      <c r="D71" s="215" t="s">
        <v>1526</v>
      </c>
      <c r="E71" s="216" t="s">
        <v>1555</v>
      </c>
      <c r="F71" s="217"/>
      <c r="G71" s="235"/>
      <c r="H71" s="206"/>
    </row>
    <row r="72" spans="2:8" ht="33">
      <c r="B72" s="213" t="s">
        <v>4562</v>
      </c>
      <c r="C72" s="214" t="s">
        <v>4563</v>
      </c>
      <c r="D72" s="215" t="s">
        <v>2170</v>
      </c>
      <c r="E72" s="216" t="s">
        <v>1555</v>
      </c>
      <c r="F72" s="217"/>
      <c r="G72" s="235"/>
      <c r="H72" s="206"/>
    </row>
    <row r="73" spans="2:8" ht="33">
      <c r="B73" s="213" t="s">
        <v>4564</v>
      </c>
      <c r="C73" s="214" t="s">
        <v>4565</v>
      </c>
      <c r="D73" s="215" t="s">
        <v>1686</v>
      </c>
      <c r="E73" s="216" t="s">
        <v>1555</v>
      </c>
      <c r="F73" s="217"/>
      <c r="G73" s="235"/>
      <c r="H73" s="206"/>
    </row>
    <row r="74" spans="2:8" ht="33">
      <c r="B74" s="213" t="s">
        <v>4566</v>
      </c>
      <c r="C74" s="214" t="s">
        <v>4567</v>
      </c>
      <c r="D74" s="215" t="s">
        <v>1526</v>
      </c>
      <c r="E74" s="216" t="s">
        <v>1555</v>
      </c>
      <c r="F74" s="217"/>
      <c r="G74" s="235"/>
      <c r="H74" s="206"/>
    </row>
    <row r="75" spans="2:8">
      <c r="B75" s="213" t="s">
        <v>4568</v>
      </c>
      <c r="C75" s="214" t="s">
        <v>4569</v>
      </c>
      <c r="D75" s="215" t="s">
        <v>2593</v>
      </c>
      <c r="E75" s="216" t="s">
        <v>1555</v>
      </c>
      <c r="F75" s="217"/>
      <c r="G75" s="235"/>
      <c r="H75" s="206"/>
    </row>
    <row r="76" spans="2:8" ht="33">
      <c r="B76" s="213" t="s">
        <v>4570</v>
      </c>
      <c r="C76" s="214" t="s">
        <v>4571</v>
      </c>
      <c r="D76" s="215" t="s">
        <v>1520</v>
      </c>
      <c r="E76" s="216" t="s">
        <v>1973</v>
      </c>
      <c r="F76" s="217"/>
      <c r="G76" s="235"/>
      <c r="H76" s="206"/>
    </row>
    <row r="77" spans="2:8">
      <c r="B77" s="213" t="s">
        <v>4572</v>
      </c>
      <c r="C77" s="214" t="s">
        <v>4573</v>
      </c>
      <c r="D77" s="215" t="s">
        <v>1526</v>
      </c>
      <c r="E77" s="216" t="s">
        <v>1555</v>
      </c>
      <c r="F77" s="217"/>
      <c r="G77" s="235"/>
      <c r="H77" s="206"/>
    </row>
    <row r="78" spans="2:8" ht="33">
      <c r="B78" s="213" t="s">
        <v>4574</v>
      </c>
      <c r="C78" s="214" t="s">
        <v>4575</v>
      </c>
      <c r="D78" s="215" t="s">
        <v>1686</v>
      </c>
      <c r="E78" s="216" t="s">
        <v>1555</v>
      </c>
      <c r="F78" s="217"/>
      <c r="G78" s="235"/>
      <c r="H78" s="206"/>
    </row>
    <row r="79" spans="2:8" ht="33">
      <c r="B79" s="213" t="s">
        <v>4576</v>
      </c>
      <c r="C79" s="214" t="s">
        <v>4577</v>
      </c>
      <c r="D79" s="215" t="s">
        <v>1526</v>
      </c>
      <c r="E79" s="216" t="s">
        <v>1555</v>
      </c>
      <c r="F79" s="217"/>
      <c r="G79" s="235"/>
      <c r="H79" s="206"/>
    </row>
    <row r="80" spans="2:8" ht="33">
      <c r="B80" s="213" t="s">
        <v>4578</v>
      </c>
      <c r="C80" s="214" t="s">
        <v>4579</v>
      </c>
      <c r="D80" s="215" t="s">
        <v>2170</v>
      </c>
      <c r="E80" s="216" t="s">
        <v>1555</v>
      </c>
      <c r="F80" s="217"/>
      <c r="G80" s="235"/>
      <c r="H80" s="206"/>
    </row>
    <row r="81" spans="2:8" ht="33">
      <c r="B81" s="213" t="s">
        <v>4580</v>
      </c>
      <c r="C81" s="214" t="s">
        <v>4581</v>
      </c>
      <c r="D81" s="215" t="s">
        <v>1686</v>
      </c>
      <c r="E81" s="216" t="s">
        <v>1555</v>
      </c>
      <c r="F81" s="217"/>
      <c r="G81" s="235"/>
      <c r="H81" s="206"/>
    </row>
    <row r="82" spans="2:8" ht="33">
      <c r="B82" s="213" t="s">
        <v>4582</v>
      </c>
      <c r="C82" s="214" t="s">
        <v>4583</v>
      </c>
      <c r="D82" s="215" t="s">
        <v>1526</v>
      </c>
      <c r="E82" s="216" t="s">
        <v>1555</v>
      </c>
      <c r="F82" s="217"/>
      <c r="G82" s="235"/>
      <c r="H82" s="206"/>
    </row>
    <row r="83" spans="2:8">
      <c r="B83" s="213" t="s">
        <v>4584</v>
      </c>
      <c r="C83" s="214" t="s">
        <v>4585</v>
      </c>
      <c r="D83" s="215" t="s">
        <v>2593</v>
      </c>
      <c r="E83" s="216" t="s">
        <v>1555</v>
      </c>
      <c r="F83" s="217"/>
      <c r="G83" s="235"/>
      <c r="H83" s="206"/>
    </row>
    <row r="84" spans="2:8" ht="33">
      <c r="B84" s="213" t="s">
        <v>4586</v>
      </c>
      <c r="C84" s="214" t="s">
        <v>4587</v>
      </c>
      <c r="D84" s="215" t="s">
        <v>1520</v>
      </c>
      <c r="E84" s="216" t="s">
        <v>1973</v>
      </c>
      <c r="F84" s="217"/>
      <c r="G84" s="235"/>
      <c r="H84" s="206"/>
    </row>
    <row r="85" spans="2:8">
      <c r="B85" s="213" t="s">
        <v>4588</v>
      </c>
      <c r="C85" s="214" t="s">
        <v>4589</v>
      </c>
      <c r="D85" s="215" t="s">
        <v>1526</v>
      </c>
      <c r="E85" s="216" t="s">
        <v>1555</v>
      </c>
      <c r="F85" s="217"/>
      <c r="G85" s="235"/>
      <c r="H85" s="206"/>
    </row>
    <row r="86" spans="2:8" ht="33">
      <c r="B86" s="213" t="s">
        <v>4590</v>
      </c>
      <c r="C86" s="214" t="s">
        <v>4591</v>
      </c>
      <c r="D86" s="215" t="s">
        <v>1686</v>
      </c>
      <c r="E86" s="216" t="s">
        <v>1555</v>
      </c>
      <c r="F86" s="217"/>
      <c r="G86" s="235"/>
      <c r="H86" s="206"/>
    </row>
    <row r="87" spans="2:8" ht="33">
      <c r="B87" s="213" t="s">
        <v>4592</v>
      </c>
      <c r="C87" s="214" t="s">
        <v>4593</v>
      </c>
      <c r="D87" s="215" t="s">
        <v>1526</v>
      </c>
      <c r="E87" s="216" t="s">
        <v>1555</v>
      </c>
      <c r="F87" s="217"/>
      <c r="G87" s="235"/>
      <c r="H87" s="206"/>
    </row>
    <row r="88" spans="2:8" ht="33">
      <c r="B88" s="213" t="s">
        <v>4594</v>
      </c>
      <c r="C88" s="214" t="s">
        <v>4595</v>
      </c>
      <c r="D88" s="215" t="s">
        <v>2170</v>
      </c>
      <c r="E88" s="216" t="s">
        <v>1555</v>
      </c>
      <c r="F88" s="217"/>
      <c r="G88" s="235"/>
      <c r="H88" s="206"/>
    </row>
    <row r="89" spans="2:8" ht="33">
      <c r="B89" s="213" t="s">
        <v>4596</v>
      </c>
      <c r="C89" s="214" t="s">
        <v>4597</v>
      </c>
      <c r="D89" s="215" t="s">
        <v>1686</v>
      </c>
      <c r="E89" s="216" t="s">
        <v>1555</v>
      </c>
      <c r="F89" s="217"/>
      <c r="G89" s="235"/>
      <c r="H89" s="206"/>
    </row>
    <row r="90" spans="2:8" ht="33">
      <c r="B90" s="213" t="s">
        <v>4598</v>
      </c>
      <c r="C90" s="214" t="s">
        <v>4599</v>
      </c>
      <c r="D90" s="215" t="s">
        <v>1526</v>
      </c>
      <c r="E90" s="216" t="s">
        <v>1555</v>
      </c>
      <c r="F90" s="217"/>
      <c r="G90" s="235"/>
      <c r="H90" s="206"/>
    </row>
    <row r="91" spans="2:8" ht="17.25" thickBot="1">
      <c r="B91" s="213" t="s">
        <v>4600</v>
      </c>
      <c r="C91" s="214" t="s">
        <v>4601</v>
      </c>
      <c r="D91" s="215" t="s">
        <v>2593</v>
      </c>
      <c r="E91" s="216" t="s">
        <v>1555</v>
      </c>
      <c r="F91" s="217"/>
      <c r="G91" s="235"/>
      <c r="H91" s="206"/>
    </row>
    <row r="92" spans="2:8" ht="20.100000000000001" customHeight="1" thickBot="1">
      <c r="B92" s="471" t="s">
        <v>4602</v>
      </c>
      <c r="C92" s="472"/>
      <c r="D92" s="473"/>
      <c r="E92" s="474"/>
      <c r="F92" s="474"/>
      <c r="G92" s="475"/>
      <c r="H92" s="206"/>
    </row>
    <row r="93" spans="2:8" ht="30" customHeight="1">
      <c r="B93" s="207" t="s">
        <v>4603</v>
      </c>
      <c r="C93" s="208" t="s">
        <v>4604</v>
      </c>
      <c r="D93" s="445" t="s">
        <v>2593</v>
      </c>
      <c r="E93" s="295" t="s">
        <v>1555</v>
      </c>
      <c r="F93" s="211"/>
      <c r="G93" s="241" t="s">
        <v>4605</v>
      </c>
      <c r="H93" s="206"/>
    </row>
    <row r="94" spans="2:8">
      <c r="B94" s="213" t="s">
        <v>4606</v>
      </c>
      <c r="C94" s="214" t="s">
        <v>4607</v>
      </c>
      <c r="D94" s="215" t="s">
        <v>1526</v>
      </c>
      <c r="E94" s="216" t="s">
        <v>1555</v>
      </c>
      <c r="F94" s="217"/>
      <c r="G94" s="235"/>
      <c r="H94" s="206"/>
    </row>
    <row r="95" spans="2:8">
      <c r="B95" s="213" t="s">
        <v>4608</v>
      </c>
      <c r="C95" s="214" t="s">
        <v>4609</v>
      </c>
      <c r="D95" s="215" t="s">
        <v>4480</v>
      </c>
      <c r="E95" s="216" t="s">
        <v>1555</v>
      </c>
      <c r="F95" s="217"/>
      <c r="G95" s="235"/>
      <c r="H95" s="206"/>
    </row>
    <row r="96" spans="2:8">
      <c r="B96" s="213" t="s">
        <v>4610</v>
      </c>
      <c r="C96" s="214" t="s">
        <v>4611</v>
      </c>
      <c r="D96" s="215" t="s">
        <v>1526</v>
      </c>
      <c r="E96" s="216" t="s">
        <v>1555</v>
      </c>
      <c r="F96" s="217"/>
      <c r="G96" s="235"/>
      <c r="H96" s="206"/>
    </row>
    <row r="97" spans="2:8" ht="33">
      <c r="B97" s="213" t="s">
        <v>4612</v>
      </c>
      <c r="C97" s="214" t="s">
        <v>4613</v>
      </c>
      <c r="D97" s="215" t="s">
        <v>1520</v>
      </c>
      <c r="E97" s="216" t="s">
        <v>1973</v>
      </c>
      <c r="F97" s="217"/>
      <c r="G97" s="235"/>
      <c r="H97" s="206"/>
    </row>
    <row r="98" spans="2:8">
      <c r="B98" s="213" t="s">
        <v>4614</v>
      </c>
      <c r="C98" s="214" t="s">
        <v>4615</v>
      </c>
      <c r="D98" s="215" t="s">
        <v>1526</v>
      </c>
      <c r="E98" s="216" t="s">
        <v>1555</v>
      </c>
      <c r="F98" s="217"/>
      <c r="G98" s="235"/>
      <c r="H98" s="206"/>
    </row>
    <row r="99" spans="2:8" ht="33">
      <c r="B99" s="213" t="s">
        <v>4616</v>
      </c>
      <c r="C99" s="214" t="s">
        <v>4617</v>
      </c>
      <c r="D99" s="215" t="s">
        <v>1686</v>
      </c>
      <c r="E99" s="216" t="s">
        <v>1555</v>
      </c>
      <c r="F99" s="217"/>
      <c r="G99" s="235"/>
      <c r="H99" s="206"/>
    </row>
    <row r="100" spans="2:8" ht="33">
      <c r="B100" s="213" t="s">
        <v>4618</v>
      </c>
      <c r="C100" s="214" t="s">
        <v>4619</v>
      </c>
      <c r="D100" s="215" t="s">
        <v>1526</v>
      </c>
      <c r="E100" s="216" t="s">
        <v>1555</v>
      </c>
      <c r="F100" s="217"/>
      <c r="G100" s="235"/>
      <c r="H100" s="206"/>
    </row>
    <row r="101" spans="2:8" ht="33">
      <c r="B101" s="213" t="s">
        <v>4620</v>
      </c>
      <c r="C101" s="214" t="s">
        <v>4621</v>
      </c>
      <c r="D101" s="215" t="s">
        <v>2170</v>
      </c>
      <c r="E101" s="216" t="s">
        <v>1555</v>
      </c>
      <c r="F101" s="217"/>
      <c r="G101" s="235"/>
      <c r="H101" s="206"/>
    </row>
    <row r="102" spans="2:8" ht="33">
      <c r="B102" s="213" t="s">
        <v>4622</v>
      </c>
      <c r="C102" s="214" t="s">
        <v>4623</v>
      </c>
      <c r="D102" s="215" t="s">
        <v>1686</v>
      </c>
      <c r="E102" s="216" t="s">
        <v>1555</v>
      </c>
      <c r="F102" s="217"/>
      <c r="G102" s="235"/>
      <c r="H102" s="206"/>
    </row>
    <row r="103" spans="2:8" ht="33">
      <c r="B103" s="213" t="s">
        <v>4624</v>
      </c>
      <c r="C103" s="214" t="s">
        <v>4625</v>
      </c>
      <c r="D103" s="215" t="s">
        <v>1526</v>
      </c>
      <c r="E103" s="216" t="s">
        <v>1555</v>
      </c>
      <c r="F103" s="217"/>
      <c r="G103" s="235"/>
      <c r="H103" s="206"/>
    </row>
    <row r="104" spans="2:8">
      <c r="B104" s="213" t="s">
        <v>4626</v>
      </c>
      <c r="C104" s="214" t="s">
        <v>4627</v>
      </c>
      <c r="D104" s="215" t="s">
        <v>2593</v>
      </c>
      <c r="E104" s="216" t="s">
        <v>1555</v>
      </c>
      <c r="F104" s="217"/>
      <c r="G104" s="235"/>
      <c r="H104" s="206"/>
    </row>
    <row r="105" spans="2:8" ht="33">
      <c r="B105" s="213" t="s">
        <v>4628</v>
      </c>
      <c r="C105" s="214" t="s">
        <v>4629</v>
      </c>
      <c r="D105" s="215" t="s">
        <v>1520</v>
      </c>
      <c r="E105" s="216" t="s">
        <v>1973</v>
      </c>
      <c r="F105" s="217"/>
      <c r="G105" s="235"/>
      <c r="H105" s="206"/>
    </row>
    <row r="106" spans="2:8">
      <c r="B106" s="213" t="s">
        <v>4630</v>
      </c>
      <c r="C106" s="214" t="s">
        <v>4631</v>
      </c>
      <c r="D106" s="215" t="s">
        <v>1526</v>
      </c>
      <c r="E106" s="216" t="s">
        <v>1555</v>
      </c>
      <c r="F106" s="217"/>
      <c r="G106" s="235"/>
      <c r="H106" s="206"/>
    </row>
    <row r="107" spans="2:8" ht="33">
      <c r="B107" s="213" t="s">
        <v>4632</v>
      </c>
      <c r="C107" s="214" t="s">
        <v>4633</v>
      </c>
      <c r="D107" s="215" t="s">
        <v>1686</v>
      </c>
      <c r="E107" s="216" t="s">
        <v>1555</v>
      </c>
      <c r="F107" s="217"/>
      <c r="G107" s="235"/>
      <c r="H107" s="206"/>
    </row>
    <row r="108" spans="2:8" ht="33">
      <c r="B108" s="213" t="s">
        <v>4634</v>
      </c>
      <c r="C108" s="214" t="s">
        <v>4635</v>
      </c>
      <c r="D108" s="215" t="s">
        <v>1526</v>
      </c>
      <c r="E108" s="216" t="s">
        <v>1555</v>
      </c>
      <c r="F108" s="217"/>
      <c r="G108" s="235"/>
      <c r="H108" s="206"/>
    </row>
    <row r="109" spans="2:8" ht="33">
      <c r="B109" s="213" t="s">
        <v>4636</v>
      </c>
      <c r="C109" s="214" t="s">
        <v>4637</v>
      </c>
      <c r="D109" s="215" t="s">
        <v>2170</v>
      </c>
      <c r="E109" s="216" t="s">
        <v>1555</v>
      </c>
      <c r="F109" s="217"/>
      <c r="G109" s="235"/>
      <c r="H109" s="206"/>
    </row>
    <row r="110" spans="2:8" ht="33">
      <c r="B110" s="213" t="s">
        <v>4638</v>
      </c>
      <c r="C110" s="214" t="s">
        <v>4639</v>
      </c>
      <c r="D110" s="215" t="s">
        <v>1686</v>
      </c>
      <c r="E110" s="216" t="s">
        <v>1555</v>
      </c>
      <c r="F110" s="217"/>
      <c r="G110" s="235"/>
      <c r="H110" s="206"/>
    </row>
    <row r="111" spans="2:8" ht="33">
      <c r="B111" s="213" t="s">
        <v>4640</v>
      </c>
      <c r="C111" s="214" t="s">
        <v>4641</v>
      </c>
      <c r="D111" s="215" t="s">
        <v>1526</v>
      </c>
      <c r="E111" s="216" t="s">
        <v>1555</v>
      </c>
      <c r="F111" s="217"/>
      <c r="G111" s="235"/>
      <c r="H111" s="206"/>
    </row>
    <row r="112" spans="2:8">
      <c r="B112" s="213" t="s">
        <v>4642</v>
      </c>
      <c r="C112" s="214" t="s">
        <v>4643</v>
      </c>
      <c r="D112" s="215" t="s">
        <v>2593</v>
      </c>
      <c r="E112" s="216" t="s">
        <v>1555</v>
      </c>
      <c r="F112" s="217"/>
      <c r="G112" s="235"/>
      <c r="H112" s="206"/>
    </row>
    <row r="113" spans="2:8" ht="33">
      <c r="B113" s="213" t="s">
        <v>4644</v>
      </c>
      <c r="C113" s="214" t="s">
        <v>4645</v>
      </c>
      <c r="D113" s="215" t="s">
        <v>1520</v>
      </c>
      <c r="E113" s="216" t="s">
        <v>1973</v>
      </c>
      <c r="F113" s="217"/>
      <c r="G113" s="235"/>
      <c r="H113" s="206"/>
    </row>
    <row r="114" spans="2:8">
      <c r="B114" s="213" t="s">
        <v>4646</v>
      </c>
      <c r="C114" s="214" t="s">
        <v>4647</v>
      </c>
      <c r="D114" s="215" t="s">
        <v>1526</v>
      </c>
      <c r="E114" s="216" t="s">
        <v>1555</v>
      </c>
      <c r="F114" s="217"/>
      <c r="G114" s="235"/>
      <c r="H114" s="206"/>
    </row>
    <row r="115" spans="2:8" ht="33">
      <c r="B115" s="213" t="s">
        <v>4648</v>
      </c>
      <c r="C115" s="214" t="s">
        <v>4649</v>
      </c>
      <c r="D115" s="215" t="s">
        <v>1686</v>
      </c>
      <c r="E115" s="216" t="s">
        <v>1555</v>
      </c>
      <c r="F115" s="217"/>
      <c r="G115" s="235"/>
      <c r="H115" s="206"/>
    </row>
    <row r="116" spans="2:8" ht="33">
      <c r="B116" s="213" t="s">
        <v>4650</v>
      </c>
      <c r="C116" s="214" t="s">
        <v>4651</v>
      </c>
      <c r="D116" s="215" t="s">
        <v>1526</v>
      </c>
      <c r="E116" s="216" t="s">
        <v>1555</v>
      </c>
      <c r="F116" s="217"/>
      <c r="G116" s="235"/>
      <c r="H116" s="206"/>
    </row>
    <row r="117" spans="2:8" ht="33">
      <c r="B117" s="213" t="s">
        <v>4652</v>
      </c>
      <c r="C117" s="214" t="s">
        <v>4653</v>
      </c>
      <c r="D117" s="215" t="s">
        <v>2170</v>
      </c>
      <c r="E117" s="216" t="s">
        <v>1555</v>
      </c>
      <c r="F117" s="217"/>
      <c r="G117" s="235"/>
      <c r="H117" s="206"/>
    </row>
    <row r="118" spans="2:8" ht="33">
      <c r="B118" s="213" t="s">
        <v>4654</v>
      </c>
      <c r="C118" s="214" t="s">
        <v>4655</v>
      </c>
      <c r="D118" s="215" t="s">
        <v>1686</v>
      </c>
      <c r="E118" s="216" t="s">
        <v>1555</v>
      </c>
      <c r="F118" s="217"/>
      <c r="G118" s="235"/>
      <c r="H118" s="206"/>
    </row>
    <row r="119" spans="2:8" ht="33">
      <c r="B119" s="213" t="s">
        <v>4656</v>
      </c>
      <c r="C119" s="214" t="s">
        <v>4657</v>
      </c>
      <c r="D119" s="215" t="s">
        <v>1526</v>
      </c>
      <c r="E119" s="216" t="s">
        <v>1555</v>
      </c>
      <c r="F119" s="217"/>
      <c r="G119" s="235"/>
      <c r="H119" s="206"/>
    </row>
    <row r="120" spans="2:8" ht="17.25" thickBot="1">
      <c r="B120" s="213" t="s">
        <v>4658</v>
      </c>
      <c r="C120" s="214" t="s">
        <v>4659</v>
      </c>
      <c r="D120" s="215" t="s">
        <v>2593</v>
      </c>
      <c r="E120" s="216" t="s">
        <v>1555</v>
      </c>
      <c r="F120" s="217"/>
      <c r="G120" s="235"/>
      <c r="H120" s="206"/>
    </row>
    <row r="121" spans="2:8" ht="20.100000000000001" customHeight="1" thickBot="1">
      <c r="B121" s="471" t="s">
        <v>4660</v>
      </c>
      <c r="C121" s="472"/>
      <c r="D121" s="473"/>
      <c r="E121" s="474"/>
      <c r="F121" s="474"/>
      <c r="G121" s="475"/>
      <c r="H121" s="206"/>
    </row>
    <row r="122" spans="2:8" ht="20.100000000000001" customHeight="1" thickBot="1">
      <c r="B122" s="471" t="s">
        <v>4474</v>
      </c>
      <c r="C122" s="472"/>
      <c r="D122" s="473"/>
      <c r="E122" s="474"/>
      <c r="F122" s="474"/>
      <c r="G122" s="475"/>
      <c r="H122" s="206"/>
    </row>
    <row r="123" spans="2:8">
      <c r="B123" s="207" t="s">
        <v>4475</v>
      </c>
      <c r="C123" s="208" t="s">
        <v>4661</v>
      </c>
      <c r="D123" s="445" t="s">
        <v>1526</v>
      </c>
      <c r="E123" s="295" t="s">
        <v>1555</v>
      </c>
      <c r="F123" s="211"/>
      <c r="G123" s="241" t="s">
        <v>4662</v>
      </c>
      <c r="H123" s="206"/>
    </row>
    <row r="124" spans="2:8">
      <c r="B124" s="213" t="s">
        <v>4478</v>
      </c>
      <c r="C124" s="214" t="s">
        <v>4663</v>
      </c>
      <c r="D124" s="215" t="s">
        <v>4480</v>
      </c>
      <c r="E124" s="216" t="s">
        <v>1555</v>
      </c>
      <c r="F124" s="217"/>
      <c r="G124" s="235"/>
      <c r="H124" s="206"/>
    </row>
    <row r="125" spans="2:8">
      <c r="B125" s="213" t="s">
        <v>4482</v>
      </c>
      <c r="C125" s="214" t="s">
        <v>4664</v>
      </c>
      <c r="D125" s="215" t="s">
        <v>1526</v>
      </c>
      <c r="E125" s="216" t="s">
        <v>1555</v>
      </c>
      <c r="F125" s="217"/>
      <c r="G125" s="235"/>
      <c r="H125" s="206"/>
    </row>
    <row r="126" spans="2:8" ht="33">
      <c r="B126" s="213" t="s">
        <v>4485</v>
      </c>
      <c r="C126" s="214" t="s">
        <v>4665</v>
      </c>
      <c r="D126" s="215" t="s">
        <v>1520</v>
      </c>
      <c r="E126" s="216" t="s">
        <v>1973</v>
      </c>
      <c r="F126" s="217"/>
      <c r="G126" s="235"/>
      <c r="H126" s="206"/>
    </row>
    <row r="127" spans="2:8">
      <c r="B127" s="213" t="s">
        <v>4488</v>
      </c>
      <c r="C127" s="214" t="s">
        <v>4666</v>
      </c>
      <c r="D127" s="215" t="s">
        <v>1526</v>
      </c>
      <c r="E127" s="216" t="s">
        <v>1555</v>
      </c>
      <c r="F127" s="217"/>
      <c r="G127" s="235"/>
      <c r="H127" s="206"/>
    </row>
    <row r="128" spans="2:8" ht="33">
      <c r="B128" s="213" t="s">
        <v>4491</v>
      </c>
      <c r="C128" s="214" t="s">
        <v>4667</v>
      </c>
      <c r="D128" s="215" t="s">
        <v>1686</v>
      </c>
      <c r="E128" s="216" t="s">
        <v>1555</v>
      </c>
      <c r="F128" s="217"/>
      <c r="G128" s="235"/>
      <c r="H128" s="206"/>
    </row>
    <row r="129" spans="2:8" ht="33">
      <c r="B129" s="213" t="s">
        <v>4494</v>
      </c>
      <c r="C129" s="214" t="s">
        <v>4668</v>
      </c>
      <c r="D129" s="215" t="s">
        <v>1526</v>
      </c>
      <c r="E129" s="216" t="s">
        <v>1555</v>
      </c>
      <c r="F129" s="217"/>
      <c r="G129" s="235"/>
      <c r="H129" s="206"/>
    </row>
    <row r="130" spans="2:8" ht="33">
      <c r="B130" s="213" t="s">
        <v>4497</v>
      </c>
      <c r="C130" s="214" t="s">
        <v>4669</v>
      </c>
      <c r="D130" s="215" t="s">
        <v>2170</v>
      </c>
      <c r="E130" s="216" t="s">
        <v>1555</v>
      </c>
      <c r="F130" s="217"/>
      <c r="G130" s="235"/>
      <c r="H130" s="206"/>
    </row>
    <row r="131" spans="2:8" ht="33">
      <c r="B131" s="213" t="s">
        <v>4500</v>
      </c>
      <c r="C131" s="214" t="s">
        <v>4670</v>
      </c>
      <c r="D131" s="215" t="s">
        <v>1686</v>
      </c>
      <c r="E131" s="216" t="s">
        <v>1555</v>
      </c>
      <c r="F131" s="217"/>
      <c r="G131" s="235"/>
      <c r="H131" s="206"/>
    </row>
    <row r="132" spans="2:8" ht="33">
      <c r="B132" s="213" t="s">
        <v>4503</v>
      </c>
      <c r="C132" s="214" t="s">
        <v>4671</v>
      </c>
      <c r="D132" s="215" t="s">
        <v>1526</v>
      </c>
      <c r="E132" s="216" t="s">
        <v>1555</v>
      </c>
      <c r="F132" s="217"/>
      <c r="G132" s="235"/>
      <c r="H132" s="206"/>
    </row>
    <row r="133" spans="2:8">
      <c r="B133" s="213" t="s">
        <v>4506</v>
      </c>
      <c r="C133" s="214" t="s">
        <v>4672</v>
      </c>
      <c r="D133" s="215" t="s">
        <v>2593</v>
      </c>
      <c r="E133" s="216" t="s">
        <v>1555</v>
      </c>
      <c r="F133" s="217"/>
      <c r="G133" s="235"/>
      <c r="H133" s="206"/>
    </row>
    <row r="134" spans="2:8" ht="33">
      <c r="B134" s="213" t="s">
        <v>4509</v>
      </c>
      <c r="C134" s="214" t="s">
        <v>4673</v>
      </c>
      <c r="D134" s="215" t="s">
        <v>1520</v>
      </c>
      <c r="E134" s="216" t="s">
        <v>1973</v>
      </c>
      <c r="F134" s="217"/>
      <c r="G134" s="235"/>
      <c r="H134" s="206"/>
    </row>
    <row r="135" spans="2:8">
      <c r="B135" s="213" t="s">
        <v>4512</v>
      </c>
      <c r="C135" s="214" t="s">
        <v>4674</v>
      </c>
      <c r="D135" s="215" t="s">
        <v>1526</v>
      </c>
      <c r="E135" s="216" t="s">
        <v>1555</v>
      </c>
      <c r="F135" s="217"/>
      <c r="G135" s="235"/>
      <c r="H135" s="206"/>
    </row>
    <row r="136" spans="2:8" ht="33">
      <c r="B136" s="213" t="s">
        <v>4514</v>
      </c>
      <c r="C136" s="214" t="s">
        <v>4675</v>
      </c>
      <c r="D136" s="215" t="s">
        <v>1686</v>
      </c>
      <c r="E136" s="216" t="s">
        <v>1555</v>
      </c>
      <c r="F136" s="217"/>
      <c r="G136" s="235"/>
      <c r="H136" s="206"/>
    </row>
    <row r="137" spans="2:8" ht="33">
      <c r="B137" s="213" t="s">
        <v>4516</v>
      </c>
      <c r="C137" s="214" t="s">
        <v>4676</v>
      </c>
      <c r="D137" s="215" t="s">
        <v>1526</v>
      </c>
      <c r="E137" s="216" t="s">
        <v>1555</v>
      </c>
      <c r="F137" s="217"/>
      <c r="G137" s="235"/>
      <c r="H137" s="206"/>
    </row>
    <row r="138" spans="2:8" ht="33">
      <c r="B138" s="213" t="s">
        <v>4518</v>
      </c>
      <c r="C138" s="214" t="s">
        <v>4677</v>
      </c>
      <c r="D138" s="215" t="s">
        <v>2170</v>
      </c>
      <c r="E138" s="216" t="s">
        <v>1555</v>
      </c>
      <c r="F138" s="217"/>
      <c r="G138" s="235"/>
      <c r="H138" s="206"/>
    </row>
    <row r="139" spans="2:8" ht="33">
      <c r="B139" s="213" t="s">
        <v>4520</v>
      </c>
      <c r="C139" s="214" t="s">
        <v>4678</v>
      </c>
      <c r="D139" s="215" t="s">
        <v>1686</v>
      </c>
      <c r="E139" s="216" t="s">
        <v>1555</v>
      </c>
      <c r="F139" s="217"/>
      <c r="G139" s="235"/>
      <c r="H139" s="206"/>
    </row>
    <row r="140" spans="2:8" ht="33">
      <c r="B140" s="213" t="s">
        <v>4522</v>
      </c>
      <c r="C140" s="214" t="s">
        <v>4679</v>
      </c>
      <c r="D140" s="215" t="s">
        <v>1526</v>
      </c>
      <c r="E140" s="216" t="s">
        <v>1555</v>
      </c>
      <c r="F140" s="217"/>
      <c r="G140" s="235"/>
      <c r="H140" s="206"/>
    </row>
    <row r="141" spans="2:8">
      <c r="B141" s="213" t="s">
        <v>4524</v>
      </c>
      <c r="C141" s="214" t="s">
        <v>4680</v>
      </c>
      <c r="D141" s="215" t="s">
        <v>2593</v>
      </c>
      <c r="E141" s="216" t="s">
        <v>1555</v>
      </c>
      <c r="F141" s="217"/>
      <c r="G141" s="235"/>
      <c r="H141" s="206"/>
    </row>
    <row r="142" spans="2:8" ht="33">
      <c r="B142" s="213" t="s">
        <v>4526</v>
      </c>
      <c r="C142" s="214" t="s">
        <v>4681</v>
      </c>
      <c r="D142" s="215" t="s">
        <v>1520</v>
      </c>
      <c r="E142" s="216" t="s">
        <v>1973</v>
      </c>
      <c r="F142" s="217"/>
      <c r="G142" s="235"/>
      <c r="H142" s="206"/>
    </row>
    <row r="143" spans="2:8">
      <c r="B143" s="213" t="s">
        <v>4529</v>
      </c>
      <c r="C143" s="214" t="s">
        <v>4682</v>
      </c>
      <c r="D143" s="215" t="s">
        <v>1526</v>
      </c>
      <c r="E143" s="216" t="s">
        <v>1555</v>
      </c>
      <c r="F143" s="217"/>
      <c r="G143" s="235"/>
      <c r="H143" s="206"/>
    </row>
    <row r="144" spans="2:8" ht="33">
      <c r="B144" s="213" t="s">
        <v>4531</v>
      </c>
      <c r="C144" s="214" t="s">
        <v>4683</v>
      </c>
      <c r="D144" s="215" t="s">
        <v>1686</v>
      </c>
      <c r="E144" s="216" t="s">
        <v>1555</v>
      </c>
      <c r="F144" s="217"/>
      <c r="G144" s="235"/>
      <c r="H144" s="206"/>
    </row>
    <row r="145" spans="2:8" ht="33">
      <c r="B145" s="213" t="s">
        <v>4533</v>
      </c>
      <c r="C145" s="214" t="s">
        <v>4684</v>
      </c>
      <c r="D145" s="215" t="s">
        <v>1526</v>
      </c>
      <c r="E145" s="216" t="s">
        <v>1555</v>
      </c>
      <c r="F145" s="217"/>
      <c r="G145" s="235"/>
      <c r="H145" s="206"/>
    </row>
    <row r="146" spans="2:8" ht="33">
      <c r="B146" s="213" t="s">
        <v>4535</v>
      </c>
      <c r="C146" s="214" t="s">
        <v>4685</v>
      </c>
      <c r="D146" s="215" t="s">
        <v>2170</v>
      </c>
      <c r="E146" s="216" t="s">
        <v>1555</v>
      </c>
      <c r="F146" s="217"/>
      <c r="G146" s="235"/>
      <c r="H146" s="206"/>
    </row>
    <row r="147" spans="2:8" ht="33">
      <c r="B147" s="213" t="s">
        <v>4537</v>
      </c>
      <c r="C147" s="214" t="s">
        <v>4686</v>
      </c>
      <c r="D147" s="215" t="s">
        <v>1686</v>
      </c>
      <c r="E147" s="216" t="s">
        <v>1555</v>
      </c>
      <c r="F147" s="217"/>
      <c r="G147" s="235"/>
      <c r="H147" s="206"/>
    </row>
    <row r="148" spans="2:8" ht="33">
      <c r="B148" s="213" t="s">
        <v>4539</v>
      </c>
      <c r="C148" s="214" t="s">
        <v>4687</v>
      </c>
      <c r="D148" s="215" t="s">
        <v>1526</v>
      </c>
      <c r="E148" s="216" t="s">
        <v>1555</v>
      </c>
      <c r="F148" s="217"/>
      <c r="G148" s="235"/>
      <c r="H148" s="206"/>
    </row>
    <row r="149" spans="2:8" ht="17.25" thickBot="1">
      <c r="B149" s="213" t="s">
        <v>4541</v>
      </c>
      <c r="C149" s="214" t="s">
        <v>4688</v>
      </c>
      <c r="D149" s="215" t="s">
        <v>2593</v>
      </c>
      <c r="E149" s="216" t="s">
        <v>1555</v>
      </c>
      <c r="F149" s="217"/>
      <c r="G149" s="235"/>
      <c r="H149" s="206"/>
    </row>
    <row r="150" spans="2:8" ht="20.100000000000001" customHeight="1" thickBot="1">
      <c r="B150" s="471" t="s">
        <v>4543</v>
      </c>
      <c r="C150" s="472"/>
      <c r="D150" s="473"/>
      <c r="E150" s="474"/>
      <c r="F150" s="474"/>
      <c r="G150" s="475"/>
      <c r="H150" s="206"/>
    </row>
    <row r="151" spans="2:8">
      <c r="B151" s="207" t="s">
        <v>4544</v>
      </c>
      <c r="C151" s="208" t="s">
        <v>4689</v>
      </c>
      <c r="D151" s="445" t="s">
        <v>2593</v>
      </c>
      <c r="E151" s="295" t="s">
        <v>1555</v>
      </c>
      <c r="F151" s="211"/>
      <c r="G151" s="241" t="s">
        <v>4690</v>
      </c>
      <c r="H151" s="206"/>
    </row>
    <row r="152" spans="2:8">
      <c r="B152" s="213" t="s">
        <v>4547</v>
      </c>
      <c r="C152" s="214" t="s">
        <v>4691</v>
      </c>
      <c r="D152" s="215" t="s">
        <v>1526</v>
      </c>
      <c r="E152" s="216" t="s">
        <v>1555</v>
      </c>
      <c r="F152" s="217"/>
      <c r="G152" s="235"/>
      <c r="H152" s="206"/>
    </row>
    <row r="153" spans="2:8">
      <c r="B153" s="213" t="s">
        <v>4550</v>
      </c>
      <c r="C153" s="214" t="s">
        <v>4692</v>
      </c>
      <c r="D153" s="215" t="s">
        <v>4480</v>
      </c>
      <c r="E153" s="216" t="s">
        <v>1555</v>
      </c>
      <c r="F153" s="217"/>
      <c r="G153" s="235"/>
      <c r="H153" s="206"/>
    </row>
    <row r="154" spans="2:8">
      <c r="B154" s="213" t="s">
        <v>4552</v>
      </c>
      <c r="C154" s="214" t="s">
        <v>4693</v>
      </c>
      <c r="D154" s="215" t="s">
        <v>1526</v>
      </c>
      <c r="E154" s="216" t="s">
        <v>1555</v>
      </c>
      <c r="F154" s="217"/>
      <c r="G154" s="235"/>
      <c r="H154" s="206"/>
    </row>
    <row r="155" spans="2:8" ht="33">
      <c r="B155" s="213" t="s">
        <v>4554</v>
      </c>
      <c r="C155" s="214" t="s">
        <v>4694</v>
      </c>
      <c r="D155" s="215" t="s">
        <v>1520</v>
      </c>
      <c r="E155" s="216" t="s">
        <v>1973</v>
      </c>
      <c r="F155" s="217"/>
      <c r="G155" s="235"/>
      <c r="H155" s="206"/>
    </row>
    <row r="156" spans="2:8">
      <c r="B156" s="213" t="s">
        <v>4556</v>
      </c>
      <c r="C156" s="214" t="s">
        <v>4695</v>
      </c>
      <c r="D156" s="215" t="s">
        <v>1526</v>
      </c>
      <c r="E156" s="216" t="s">
        <v>1555</v>
      </c>
      <c r="F156" s="217"/>
      <c r="G156" s="235"/>
      <c r="H156" s="206"/>
    </row>
    <row r="157" spans="2:8" ht="33">
      <c r="B157" s="213" t="s">
        <v>4558</v>
      </c>
      <c r="C157" s="214" t="s">
        <v>4696</v>
      </c>
      <c r="D157" s="215" t="s">
        <v>1686</v>
      </c>
      <c r="E157" s="216" t="s">
        <v>1555</v>
      </c>
      <c r="F157" s="217"/>
      <c r="G157" s="235"/>
      <c r="H157" s="206"/>
    </row>
    <row r="158" spans="2:8" ht="33">
      <c r="B158" s="213" t="s">
        <v>4560</v>
      </c>
      <c r="C158" s="214" t="s">
        <v>4697</v>
      </c>
      <c r="D158" s="215" t="s">
        <v>1526</v>
      </c>
      <c r="E158" s="216" t="s">
        <v>1555</v>
      </c>
      <c r="F158" s="217"/>
      <c r="G158" s="235"/>
      <c r="H158" s="206"/>
    </row>
    <row r="159" spans="2:8" ht="33">
      <c r="B159" s="213" t="s">
        <v>4562</v>
      </c>
      <c r="C159" s="214" t="s">
        <v>4698</v>
      </c>
      <c r="D159" s="215" t="s">
        <v>2170</v>
      </c>
      <c r="E159" s="216" t="s">
        <v>1555</v>
      </c>
      <c r="F159" s="217"/>
      <c r="G159" s="235"/>
      <c r="H159" s="206"/>
    </row>
    <row r="160" spans="2:8" ht="33">
      <c r="B160" s="213" t="s">
        <v>4564</v>
      </c>
      <c r="C160" s="214" t="s">
        <v>4699</v>
      </c>
      <c r="D160" s="215" t="s">
        <v>1686</v>
      </c>
      <c r="E160" s="216" t="s">
        <v>1555</v>
      </c>
      <c r="F160" s="217"/>
      <c r="G160" s="235"/>
      <c r="H160" s="206"/>
    </row>
    <row r="161" spans="2:8" ht="33">
      <c r="B161" s="213" t="s">
        <v>4566</v>
      </c>
      <c r="C161" s="214" t="s">
        <v>4700</v>
      </c>
      <c r="D161" s="215" t="s">
        <v>1526</v>
      </c>
      <c r="E161" s="216" t="s">
        <v>1555</v>
      </c>
      <c r="F161" s="217"/>
      <c r="G161" s="235"/>
      <c r="H161" s="206"/>
    </row>
    <row r="162" spans="2:8">
      <c r="B162" s="213" t="s">
        <v>4568</v>
      </c>
      <c r="C162" s="214" t="s">
        <v>4701</v>
      </c>
      <c r="D162" s="215" t="s">
        <v>2593</v>
      </c>
      <c r="E162" s="216" t="s">
        <v>1555</v>
      </c>
      <c r="F162" s="217"/>
      <c r="G162" s="235"/>
      <c r="H162" s="206"/>
    </row>
    <row r="163" spans="2:8" ht="33">
      <c r="B163" s="213" t="s">
        <v>4570</v>
      </c>
      <c r="C163" s="214" t="s">
        <v>4702</v>
      </c>
      <c r="D163" s="215" t="s">
        <v>1520</v>
      </c>
      <c r="E163" s="216" t="s">
        <v>1973</v>
      </c>
      <c r="F163" s="217"/>
      <c r="G163" s="235"/>
      <c r="H163" s="206"/>
    </row>
    <row r="164" spans="2:8">
      <c r="B164" s="213" t="s">
        <v>4572</v>
      </c>
      <c r="C164" s="214" t="s">
        <v>4703</v>
      </c>
      <c r="D164" s="215" t="s">
        <v>1526</v>
      </c>
      <c r="E164" s="216" t="s">
        <v>1555</v>
      </c>
      <c r="F164" s="217"/>
      <c r="G164" s="235"/>
      <c r="H164" s="206"/>
    </row>
    <row r="165" spans="2:8" ht="33">
      <c r="B165" s="213" t="s">
        <v>4574</v>
      </c>
      <c r="C165" s="214" t="s">
        <v>4704</v>
      </c>
      <c r="D165" s="215" t="s">
        <v>1686</v>
      </c>
      <c r="E165" s="216" t="s">
        <v>1555</v>
      </c>
      <c r="F165" s="217"/>
      <c r="G165" s="235"/>
      <c r="H165" s="206"/>
    </row>
    <row r="166" spans="2:8" ht="33">
      <c r="B166" s="213" t="s">
        <v>4576</v>
      </c>
      <c r="C166" s="214" t="s">
        <v>4705</v>
      </c>
      <c r="D166" s="215" t="s">
        <v>1526</v>
      </c>
      <c r="E166" s="216" t="s">
        <v>1555</v>
      </c>
      <c r="F166" s="217"/>
      <c r="G166" s="235"/>
      <c r="H166" s="206"/>
    </row>
    <row r="167" spans="2:8" ht="33">
      <c r="B167" s="213" t="s">
        <v>4578</v>
      </c>
      <c r="C167" s="214" t="s">
        <v>4706</v>
      </c>
      <c r="D167" s="215" t="s">
        <v>2170</v>
      </c>
      <c r="E167" s="216" t="s">
        <v>1555</v>
      </c>
      <c r="F167" s="217"/>
      <c r="G167" s="235"/>
      <c r="H167" s="206"/>
    </row>
    <row r="168" spans="2:8" ht="33">
      <c r="B168" s="213" t="s">
        <v>4580</v>
      </c>
      <c r="C168" s="214" t="s">
        <v>4707</v>
      </c>
      <c r="D168" s="215" t="s">
        <v>1686</v>
      </c>
      <c r="E168" s="216" t="s">
        <v>1555</v>
      </c>
      <c r="F168" s="217"/>
      <c r="G168" s="235"/>
      <c r="H168" s="206"/>
    </row>
    <row r="169" spans="2:8" ht="33">
      <c r="B169" s="213" t="s">
        <v>4582</v>
      </c>
      <c r="C169" s="214" t="s">
        <v>4708</v>
      </c>
      <c r="D169" s="215" t="s">
        <v>1526</v>
      </c>
      <c r="E169" s="216" t="s">
        <v>1555</v>
      </c>
      <c r="F169" s="217"/>
      <c r="G169" s="235"/>
      <c r="H169" s="206"/>
    </row>
    <row r="170" spans="2:8">
      <c r="B170" s="213" t="s">
        <v>4584</v>
      </c>
      <c r="C170" s="214" t="s">
        <v>4709</v>
      </c>
      <c r="D170" s="215" t="s">
        <v>2593</v>
      </c>
      <c r="E170" s="216" t="s">
        <v>1555</v>
      </c>
      <c r="F170" s="217"/>
      <c r="G170" s="235"/>
      <c r="H170" s="206"/>
    </row>
    <row r="171" spans="2:8" ht="33">
      <c r="B171" s="213" t="s">
        <v>4586</v>
      </c>
      <c r="C171" s="214" t="s">
        <v>4710</v>
      </c>
      <c r="D171" s="215" t="s">
        <v>1520</v>
      </c>
      <c r="E171" s="216" t="s">
        <v>1973</v>
      </c>
      <c r="F171" s="217"/>
      <c r="G171" s="235"/>
      <c r="H171" s="206"/>
    </row>
    <row r="172" spans="2:8">
      <c r="B172" s="213" t="s">
        <v>4588</v>
      </c>
      <c r="C172" s="214" t="s">
        <v>4711</v>
      </c>
      <c r="D172" s="215" t="s">
        <v>1526</v>
      </c>
      <c r="E172" s="216" t="s">
        <v>1555</v>
      </c>
      <c r="F172" s="217"/>
      <c r="G172" s="235"/>
      <c r="H172" s="206"/>
    </row>
    <row r="173" spans="2:8" ht="33">
      <c r="B173" s="213" t="s">
        <v>4590</v>
      </c>
      <c r="C173" s="214" t="s">
        <v>4712</v>
      </c>
      <c r="D173" s="215" t="s">
        <v>1686</v>
      </c>
      <c r="E173" s="216" t="s">
        <v>1555</v>
      </c>
      <c r="F173" s="217"/>
      <c r="G173" s="235"/>
      <c r="H173" s="206"/>
    </row>
    <row r="174" spans="2:8" ht="33">
      <c r="B174" s="213" t="s">
        <v>4592</v>
      </c>
      <c r="C174" s="214" t="s">
        <v>4713</v>
      </c>
      <c r="D174" s="215" t="s">
        <v>1526</v>
      </c>
      <c r="E174" s="216" t="s">
        <v>1555</v>
      </c>
      <c r="F174" s="217"/>
      <c r="G174" s="235"/>
      <c r="H174" s="206"/>
    </row>
    <row r="175" spans="2:8" ht="33">
      <c r="B175" s="213" t="s">
        <v>4594</v>
      </c>
      <c r="C175" s="214" t="s">
        <v>4714</v>
      </c>
      <c r="D175" s="215" t="s">
        <v>2170</v>
      </c>
      <c r="E175" s="216" t="s">
        <v>1555</v>
      </c>
      <c r="F175" s="217"/>
      <c r="G175" s="235"/>
      <c r="H175" s="206"/>
    </row>
    <row r="176" spans="2:8" ht="33">
      <c r="B176" s="213" t="s">
        <v>4596</v>
      </c>
      <c r="C176" s="214" t="s">
        <v>4715</v>
      </c>
      <c r="D176" s="215" t="s">
        <v>1686</v>
      </c>
      <c r="E176" s="216" t="s">
        <v>1555</v>
      </c>
      <c r="F176" s="217"/>
      <c r="G176" s="235"/>
      <c r="H176" s="206"/>
    </row>
    <row r="177" spans="2:8" ht="33">
      <c r="B177" s="213" t="s">
        <v>4598</v>
      </c>
      <c r="C177" s="214" t="s">
        <v>4716</v>
      </c>
      <c r="D177" s="215" t="s">
        <v>1526</v>
      </c>
      <c r="E177" s="216" t="s">
        <v>1555</v>
      </c>
      <c r="F177" s="217"/>
      <c r="G177" s="235"/>
      <c r="H177" s="206"/>
    </row>
    <row r="178" spans="2:8" ht="17.25" thickBot="1">
      <c r="B178" s="213" t="s">
        <v>4600</v>
      </c>
      <c r="C178" s="214" t="s">
        <v>4717</v>
      </c>
      <c r="D178" s="215" t="s">
        <v>2593</v>
      </c>
      <c r="E178" s="216" t="s">
        <v>1555</v>
      </c>
      <c r="F178" s="217"/>
      <c r="G178" s="235"/>
      <c r="H178" s="206"/>
    </row>
    <row r="179" spans="2:8" ht="20.100000000000001" customHeight="1" thickBot="1">
      <c r="B179" s="471" t="s">
        <v>4718</v>
      </c>
      <c r="C179" s="472"/>
      <c r="D179" s="473"/>
      <c r="E179" s="474"/>
      <c r="F179" s="474"/>
      <c r="G179" s="475"/>
      <c r="H179" s="206"/>
    </row>
    <row r="180" spans="2:8">
      <c r="B180" s="207" t="s">
        <v>4603</v>
      </c>
      <c r="C180" s="208" t="s">
        <v>4719</v>
      </c>
      <c r="D180" s="445" t="s">
        <v>2593</v>
      </c>
      <c r="E180" s="295" t="s">
        <v>1555</v>
      </c>
      <c r="F180" s="211"/>
      <c r="G180" s="241" t="s">
        <v>4720</v>
      </c>
      <c r="H180" s="206"/>
    </row>
    <row r="181" spans="2:8">
      <c r="B181" s="213" t="s">
        <v>4606</v>
      </c>
      <c r="C181" s="214" t="s">
        <v>4721</v>
      </c>
      <c r="D181" s="215" t="s">
        <v>1526</v>
      </c>
      <c r="E181" s="216" t="s">
        <v>1555</v>
      </c>
      <c r="F181" s="217"/>
      <c r="G181" s="235"/>
      <c r="H181" s="206"/>
    </row>
    <row r="182" spans="2:8">
      <c r="B182" s="213" t="s">
        <v>4608</v>
      </c>
      <c r="C182" s="214" t="s">
        <v>4722</v>
      </c>
      <c r="D182" s="215" t="s">
        <v>4480</v>
      </c>
      <c r="E182" s="216" t="s">
        <v>1555</v>
      </c>
      <c r="F182" s="217"/>
      <c r="G182" s="235"/>
      <c r="H182" s="206"/>
    </row>
    <row r="183" spans="2:8">
      <c r="B183" s="213" t="s">
        <v>4610</v>
      </c>
      <c r="C183" s="214" t="s">
        <v>4723</v>
      </c>
      <c r="D183" s="215" t="s">
        <v>1526</v>
      </c>
      <c r="E183" s="216" t="s">
        <v>1555</v>
      </c>
      <c r="F183" s="217"/>
      <c r="G183" s="235"/>
      <c r="H183" s="206"/>
    </row>
    <row r="184" spans="2:8" ht="33">
      <c r="B184" s="213" t="s">
        <v>4612</v>
      </c>
      <c r="C184" s="214" t="s">
        <v>4724</v>
      </c>
      <c r="D184" s="215" t="s">
        <v>1520</v>
      </c>
      <c r="E184" s="216" t="s">
        <v>1973</v>
      </c>
      <c r="F184" s="217"/>
      <c r="G184" s="235"/>
      <c r="H184" s="206"/>
    </row>
    <row r="185" spans="2:8">
      <c r="B185" s="213" t="s">
        <v>4614</v>
      </c>
      <c r="C185" s="214" t="s">
        <v>4725</v>
      </c>
      <c r="D185" s="215" t="s">
        <v>1526</v>
      </c>
      <c r="E185" s="216" t="s">
        <v>1555</v>
      </c>
      <c r="F185" s="217"/>
      <c r="G185" s="235"/>
      <c r="H185" s="206"/>
    </row>
    <row r="186" spans="2:8" ht="33">
      <c r="B186" s="213" t="s">
        <v>4616</v>
      </c>
      <c r="C186" s="214" t="s">
        <v>4726</v>
      </c>
      <c r="D186" s="215" t="s">
        <v>1686</v>
      </c>
      <c r="E186" s="216" t="s">
        <v>1555</v>
      </c>
      <c r="F186" s="217"/>
      <c r="G186" s="235"/>
      <c r="H186" s="206"/>
    </row>
    <row r="187" spans="2:8" ht="33">
      <c r="B187" s="213" t="s">
        <v>4618</v>
      </c>
      <c r="C187" s="214" t="s">
        <v>4727</v>
      </c>
      <c r="D187" s="215" t="s">
        <v>1526</v>
      </c>
      <c r="E187" s="216" t="s">
        <v>1555</v>
      </c>
      <c r="F187" s="217"/>
      <c r="G187" s="235"/>
      <c r="H187" s="206"/>
    </row>
    <row r="188" spans="2:8" ht="33">
      <c r="B188" s="213" t="s">
        <v>4620</v>
      </c>
      <c r="C188" s="214" t="s">
        <v>4728</v>
      </c>
      <c r="D188" s="215" t="s">
        <v>2170</v>
      </c>
      <c r="E188" s="216" t="s">
        <v>1555</v>
      </c>
      <c r="F188" s="217"/>
      <c r="G188" s="235"/>
      <c r="H188" s="206"/>
    </row>
    <row r="189" spans="2:8" ht="33">
      <c r="B189" s="213" t="s">
        <v>4622</v>
      </c>
      <c r="C189" s="214" t="s">
        <v>4729</v>
      </c>
      <c r="D189" s="215" t="s">
        <v>1686</v>
      </c>
      <c r="E189" s="216" t="s">
        <v>1555</v>
      </c>
      <c r="F189" s="217"/>
      <c r="G189" s="235"/>
      <c r="H189" s="206"/>
    </row>
    <row r="190" spans="2:8" ht="33">
      <c r="B190" s="213" t="s">
        <v>4624</v>
      </c>
      <c r="C190" s="214" t="s">
        <v>4730</v>
      </c>
      <c r="D190" s="215" t="s">
        <v>1526</v>
      </c>
      <c r="E190" s="216" t="s">
        <v>1555</v>
      </c>
      <c r="F190" s="217"/>
      <c r="G190" s="235"/>
      <c r="H190" s="206"/>
    </row>
    <row r="191" spans="2:8">
      <c r="B191" s="213" t="s">
        <v>4626</v>
      </c>
      <c r="C191" s="214" t="s">
        <v>4731</v>
      </c>
      <c r="D191" s="215" t="s">
        <v>2593</v>
      </c>
      <c r="E191" s="216" t="s">
        <v>1555</v>
      </c>
      <c r="F191" s="217"/>
      <c r="G191" s="235"/>
      <c r="H191" s="206"/>
    </row>
    <row r="192" spans="2:8" ht="33">
      <c r="B192" s="213" t="s">
        <v>4628</v>
      </c>
      <c r="C192" s="214" t="s">
        <v>4732</v>
      </c>
      <c r="D192" s="215" t="s">
        <v>1520</v>
      </c>
      <c r="E192" s="216" t="s">
        <v>1973</v>
      </c>
      <c r="F192" s="217"/>
      <c r="G192" s="235"/>
      <c r="H192" s="206"/>
    </row>
    <row r="193" spans="2:8">
      <c r="B193" s="213" t="s">
        <v>4630</v>
      </c>
      <c r="C193" s="214" t="s">
        <v>4733</v>
      </c>
      <c r="D193" s="215" t="s">
        <v>1526</v>
      </c>
      <c r="E193" s="216" t="s">
        <v>1555</v>
      </c>
      <c r="F193" s="217"/>
      <c r="G193" s="235"/>
      <c r="H193" s="206"/>
    </row>
    <row r="194" spans="2:8" ht="33">
      <c r="B194" s="213" t="s">
        <v>4632</v>
      </c>
      <c r="C194" s="214" t="s">
        <v>4734</v>
      </c>
      <c r="D194" s="215" t="s">
        <v>1686</v>
      </c>
      <c r="E194" s="216" t="s">
        <v>1555</v>
      </c>
      <c r="F194" s="217"/>
      <c r="G194" s="235"/>
      <c r="H194" s="206"/>
    </row>
    <row r="195" spans="2:8" ht="33">
      <c r="B195" s="213" t="s">
        <v>4634</v>
      </c>
      <c r="C195" s="214" t="s">
        <v>4735</v>
      </c>
      <c r="D195" s="215" t="s">
        <v>1526</v>
      </c>
      <c r="E195" s="216" t="s">
        <v>1555</v>
      </c>
      <c r="F195" s="217"/>
      <c r="G195" s="235"/>
      <c r="H195" s="206"/>
    </row>
    <row r="196" spans="2:8" ht="33">
      <c r="B196" s="213" t="s">
        <v>4636</v>
      </c>
      <c r="C196" s="214" t="s">
        <v>4736</v>
      </c>
      <c r="D196" s="215" t="s">
        <v>2170</v>
      </c>
      <c r="E196" s="216" t="s">
        <v>1555</v>
      </c>
      <c r="F196" s="217"/>
      <c r="G196" s="235"/>
      <c r="H196" s="206"/>
    </row>
    <row r="197" spans="2:8" ht="33">
      <c r="B197" s="213" t="s">
        <v>4638</v>
      </c>
      <c r="C197" s="214" t="s">
        <v>4737</v>
      </c>
      <c r="D197" s="215" t="s">
        <v>1686</v>
      </c>
      <c r="E197" s="216" t="s">
        <v>1555</v>
      </c>
      <c r="F197" s="217"/>
      <c r="G197" s="235"/>
      <c r="H197" s="206"/>
    </row>
    <row r="198" spans="2:8" ht="33">
      <c r="B198" s="213" t="s">
        <v>4640</v>
      </c>
      <c r="C198" s="214" t="s">
        <v>4738</v>
      </c>
      <c r="D198" s="215" t="s">
        <v>1526</v>
      </c>
      <c r="E198" s="216" t="s">
        <v>1555</v>
      </c>
      <c r="F198" s="217"/>
      <c r="G198" s="235"/>
      <c r="H198" s="206"/>
    </row>
    <row r="199" spans="2:8">
      <c r="B199" s="213" t="s">
        <v>4642</v>
      </c>
      <c r="C199" s="214" t="s">
        <v>4739</v>
      </c>
      <c r="D199" s="215" t="s">
        <v>2593</v>
      </c>
      <c r="E199" s="216" t="s">
        <v>1555</v>
      </c>
      <c r="F199" s="217"/>
      <c r="G199" s="235"/>
      <c r="H199" s="206"/>
    </row>
    <row r="200" spans="2:8" ht="33">
      <c r="B200" s="213" t="s">
        <v>4644</v>
      </c>
      <c r="C200" s="214" t="s">
        <v>4740</v>
      </c>
      <c r="D200" s="215" t="s">
        <v>1520</v>
      </c>
      <c r="E200" s="216" t="s">
        <v>1973</v>
      </c>
      <c r="F200" s="217"/>
      <c r="G200" s="235"/>
      <c r="H200" s="206"/>
    </row>
    <row r="201" spans="2:8">
      <c r="B201" s="213" t="s">
        <v>4646</v>
      </c>
      <c r="C201" s="214" t="s">
        <v>4741</v>
      </c>
      <c r="D201" s="215" t="s">
        <v>1526</v>
      </c>
      <c r="E201" s="216" t="s">
        <v>1555</v>
      </c>
      <c r="F201" s="217"/>
      <c r="G201" s="235"/>
      <c r="H201" s="206"/>
    </row>
    <row r="202" spans="2:8" ht="33">
      <c r="B202" s="213" t="s">
        <v>4648</v>
      </c>
      <c r="C202" s="214" t="s">
        <v>4742</v>
      </c>
      <c r="D202" s="215" t="s">
        <v>1686</v>
      </c>
      <c r="E202" s="216" t="s">
        <v>1555</v>
      </c>
      <c r="F202" s="217"/>
      <c r="G202" s="235"/>
      <c r="H202" s="206"/>
    </row>
    <row r="203" spans="2:8" ht="33">
      <c r="B203" s="213" t="s">
        <v>4650</v>
      </c>
      <c r="C203" s="214" t="s">
        <v>4743</v>
      </c>
      <c r="D203" s="215" t="s">
        <v>1526</v>
      </c>
      <c r="E203" s="216" t="s">
        <v>1555</v>
      </c>
      <c r="F203" s="217"/>
      <c r="G203" s="235"/>
      <c r="H203" s="206"/>
    </row>
    <row r="204" spans="2:8" ht="33">
      <c r="B204" s="213" t="s">
        <v>4652</v>
      </c>
      <c r="C204" s="214" t="s">
        <v>4744</v>
      </c>
      <c r="D204" s="215" t="s">
        <v>2170</v>
      </c>
      <c r="E204" s="216" t="s">
        <v>1555</v>
      </c>
      <c r="F204" s="217"/>
      <c r="G204" s="235"/>
      <c r="H204" s="206"/>
    </row>
    <row r="205" spans="2:8" ht="33">
      <c r="B205" s="213" t="s">
        <v>4654</v>
      </c>
      <c r="C205" s="214" t="s">
        <v>4745</v>
      </c>
      <c r="D205" s="215" t="s">
        <v>1686</v>
      </c>
      <c r="E205" s="216" t="s">
        <v>1555</v>
      </c>
      <c r="F205" s="217"/>
      <c r="G205" s="235"/>
      <c r="H205" s="206"/>
    </row>
    <row r="206" spans="2:8" ht="33">
      <c r="B206" s="213" t="s">
        <v>4656</v>
      </c>
      <c r="C206" s="214" t="s">
        <v>4746</v>
      </c>
      <c r="D206" s="215" t="s">
        <v>1526</v>
      </c>
      <c r="E206" s="216" t="s">
        <v>1555</v>
      </c>
      <c r="F206" s="217"/>
      <c r="G206" s="235"/>
      <c r="H206" s="206"/>
    </row>
    <row r="207" spans="2:8" ht="17.25" thickBot="1">
      <c r="B207" s="213" t="s">
        <v>4658</v>
      </c>
      <c r="C207" s="214" t="s">
        <v>4747</v>
      </c>
      <c r="D207" s="215" t="s">
        <v>2593</v>
      </c>
      <c r="E207" s="216" t="s">
        <v>1555</v>
      </c>
      <c r="F207" s="217"/>
      <c r="G207" s="235"/>
      <c r="H207" s="206"/>
    </row>
    <row r="208" spans="2:8" ht="18">
      <c r="B208" s="249" t="s">
        <v>4748</v>
      </c>
      <c r="C208" s="462"/>
      <c r="D208" s="463"/>
      <c r="E208" s="464"/>
      <c r="F208" s="464"/>
      <c r="G208" s="465"/>
      <c r="H208" s="206"/>
    </row>
    <row r="209" spans="2:8" ht="18.75" thickBot="1">
      <c r="B209" s="466" t="s">
        <v>4749</v>
      </c>
      <c r="C209" s="467"/>
      <c r="D209" s="468"/>
      <c r="E209" s="469"/>
      <c r="F209" s="469"/>
      <c r="G209" s="470"/>
      <c r="H209" s="206"/>
    </row>
    <row r="210" spans="2:8" ht="20.100000000000001" customHeight="1" thickBot="1">
      <c r="B210" s="471" t="s">
        <v>4750</v>
      </c>
      <c r="C210" s="472"/>
      <c r="D210" s="473"/>
      <c r="E210" s="474"/>
      <c r="F210" s="474"/>
      <c r="G210" s="475"/>
      <c r="H210" s="206"/>
    </row>
    <row r="211" spans="2:8">
      <c r="B211" s="213" t="s">
        <v>4751</v>
      </c>
      <c r="C211" s="214" t="s">
        <v>4752</v>
      </c>
      <c r="D211" s="215" t="s">
        <v>1526</v>
      </c>
      <c r="E211" s="216" t="s">
        <v>1527</v>
      </c>
      <c r="F211" s="217"/>
      <c r="G211" s="220" t="s">
        <v>1664</v>
      </c>
      <c r="H211" s="206"/>
    </row>
    <row r="212" spans="2:8" ht="30">
      <c r="B212" s="213" t="s">
        <v>1078</v>
      </c>
      <c r="C212" s="214" t="s">
        <v>4753</v>
      </c>
      <c r="D212" s="215" t="s">
        <v>1526</v>
      </c>
      <c r="E212" s="216" t="s">
        <v>1527</v>
      </c>
      <c r="F212" s="217"/>
      <c r="G212" s="220" t="s">
        <v>4754</v>
      </c>
      <c r="H212" s="206"/>
    </row>
    <row r="213" spans="2:8" ht="30">
      <c r="B213" s="213" t="s">
        <v>1079</v>
      </c>
      <c r="C213" s="214" t="s">
        <v>4755</v>
      </c>
      <c r="D213" s="215" t="s">
        <v>1526</v>
      </c>
      <c r="E213" s="216" t="s">
        <v>1527</v>
      </c>
      <c r="F213" s="217"/>
      <c r="G213" s="220" t="s">
        <v>4756</v>
      </c>
      <c r="H213" s="206"/>
    </row>
    <row r="214" spans="2:8">
      <c r="B214" s="213" t="s">
        <v>1080</v>
      </c>
      <c r="C214" s="214" t="s">
        <v>4757</v>
      </c>
      <c r="D214" s="215" t="s">
        <v>2170</v>
      </c>
      <c r="E214" s="216" t="s">
        <v>1999</v>
      </c>
      <c r="F214" s="217"/>
      <c r="G214" s="220" t="s">
        <v>4758</v>
      </c>
      <c r="H214" s="206"/>
    </row>
    <row r="215" spans="2:8" ht="45">
      <c r="B215" s="213" t="s">
        <v>1081</v>
      </c>
      <c r="C215" s="214" t="s">
        <v>4759</v>
      </c>
      <c r="D215" s="215" t="s">
        <v>1526</v>
      </c>
      <c r="E215" s="216" t="s">
        <v>1527</v>
      </c>
      <c r="F215" s="217"/>
      <c r="G215" s="220" t="s">
        <v>4760</v>
      </c>
      <c r="H215" s="206"/>
    </row>
    <row r="216" spans="2:8" ht="33">
      <c r="B216" s="213" t="s">
        <v>1082</v>
      </c>
      <c r="C216" s="214" t="s">
        <v>4761</v>
      </c>
      <c r="D216" s="215" t="s">
        <v>1526</v>
      </c>
      <c r="E216" s="216" t="s">
        <v>1527</v>
      </c>
      <c r="F216" s="217"/>
      <c r="G216" s="220" t="s">
        <v>4762</v>
      </c>
      <c r="H216" s="206"/>
    </row>
    <row r="217" spans="2:8" ht="45">
      <c r="B217" s="213" t="s">
        <v>1083</v>
      </c>
      <c r="C217" s="214" t="s">
        <v>4763</v>
      </c>
      <c r="D217" s="215" t="s">
        <v>1526</v>
      </c>
      <c r="E217" s="216" t="s">
        <v>1527</v>
      </c>
      <c r="F217" s="217"/>
      <c r="G217" s="220" t="s">
        <v>4764</v>
      </c>
      <c r="H217" s="206"/>
    </row>
    <row r="218" spans="2:8" ht="30">
      <c r="B218" s="213" t="s">
        <v>1084</v>
      </c>
      <c r="C218" s="214" t="s">
        <v>4765</v>
      </c>
      <c r="D218" s="215" t="s">
        <v>1526</v>
      </c>
      <c r="E218" s="216" t="s">
        <v>1527</v>
      </c>
      <c r="F218" s="217"/>
      <c r="G218" s="220" t="s">
        <v>4766</v>
      </c>
      <c r="H218" s="206"/>
    </row>
    <row r="219" spans="2:8" ht="30">
      <c r="B219" s="213" t="s">
        <v>1085</v>
      </c>
      <c r="C219" s="214" t="s">
        <v>4767</v>
      </c>
      <c r="D219" s="215" t="s">
        <v>1526</v>
      </c>
      <c r="E219" s="216" t="s">
        <v>1527</v>
      </c>
      <c r="F219" s="217"/>
      <c r="G219" s="220" t="s">
        <v>4768</v>
      </c>
      <c r="H219" s="206"/>
    </row>
    <row r="220" spans="2:8">
      <c r="B220" s="213" t="s">
        <v>1086</v>
      </c>
      <c r="C220" s="214" t="s">
        <v>4769</v>
      </c>
      <c r="D220" s="215" t="s">
        <v>2170</v>
      </c>
      <c r="E220" s="216" t="s">
        <v>1999</v>
      </c>
      <c r="F220" s="217"/>
      <c r="G220" s="220" t="s">
        <v>4770</v>
      </c>
      <c r="H220" s="206"/>
    </row>
    <row r="221" spans="2:8" ht="45">
      <c r="B221" s="213" t="s">
        <v>4771</v>
      </c>
      <c r="C221" s="214" t="s">
        <v>4772</v>
      </c>
      <c r="D221" s="215" t="s">
        <v>1526</v>
      </c>
      <c r="E221" s="216" t="s">
        <v>1527</v>
      </c>
      <c r="F221" s="217"/>
      <c r="G221" s="220" t="s">
        <v>4773</v>
      </c>
      <c r="H221" s="206"/>
    </row>
    <row r="222" spans="2:8" ht="30">
      <c r="B222" s="213" t="s">
        <v>4774</v>
      </c>
      <c r="C222" s="214" t="s">
        <v>4775</v>
      </c>
      <c r="D222" s="215" t="s">
        <v>1526</v>
      </c>
      <c r="E222" s="216" t="s">
        <v>1527</v>
      </c>
      <c r="F222" s="217"/>
      <c r="G222" s="220" t="s">
        <v>4776</v>
      </c>
      <c r="H222" s="206"/>
    </row>
    <row r="223" spans="2:8" ht="45.75" thickBot="1">
      <c r="B223" s="213" t="s">
        <v>4777</v>
      </c>
      <c r="C223" s="214" t="s">
        <v>4778</v>
      </c>
      <c r="D223" s="215" t="s">
        <v>1526</v>
      </c>
      <c r="E223" s="216" t="s">
        <v>1527</v>
      </c>
      <c r="F223" s="217"/>
      <c r="G223" s="220" t="s">
        <v>4779</v>
      </c>
      <c r="H223" s="206"/>
    </row>
    <row r="224" spans="2:8" ht="20.100000000000001" customHeight="1" thickBot="1">
      <c r="B224" s="471" t="s">
        <v>4780</v>
      </c>
      <c r="C224" s="472"/>
      <c r="D224" s="473"/>
      <c r="E224" s="474"/>
      <c r="F224" s="474"/>
      <c r="G224" s="475"/>
      <c r="H224" s="206"/>
    </row>
    <row r="225" spans="2:8" ht="20.100000000000001" customHeight="1" thickBot="1">
      <c r="B225" s="471" t="s">
        <v>4781</v>
      </c>
      <c r="C225" s="472"/>
      <c r="D225" s="473"/>
      <c r="E225" s="474"/>
      <c r="F225" s="474"/>
      <c r="G225" s="475"/>
      <c r="H225" s="206"/>
    </row>
    <row r="226" spans="2:8" ht="30">
      <c r="B226" s="207" t="s">
        <v>4782</v>
      </c>
      <c r="C226" s="208" t="s">
        <v>4783</v>
      </c>
      <c r="D226" s="445" t="s">
        <v>1526</v>
      </c>
      <c r="E226" s="295" t="s">
        <v>1555</v>
      </c>
      <c r="F226" s="211"/>
      <c r="G226" s="212" t="s">
        <v>4477</v>
      </c>
      <c r="H226" s="206"/>
    </row>
    <row r="227" spans="2:8" ht="30">
      <c r="B227" s="213" t="s">
        <v>4784</v>
      </c>
      <c r="C227" s="214" t="s">
        <v>4785</v>
      </c>
      <c r="D227" s="215" t="s">
        <v>4480</v>
      </c>
      <c r="E227" s="216" t="s">
        <v>1555</v>
      </c>
      <c r="F227" s="217"/>
      <c r="G227" s="220" t="s">
        <v>4786</v>
      </c>
      <c r="H227" s="206"/>
    </row>
    <row r="228" spans="2:8" ht="45">
      <c r="B228" s="213" t="s">
        <v>4787</v>
      </c>
      <c r="C228" s="214" t="s">
        <v>4788</v>
      </c>
      <c r="D228" s="215" t="s">
        <v>1526</v>
      </c>
      <c r="E228" s="216" t="s">
        <v>1555</v>
      </c>
      <c r="F228" s="217"/>
      <c r="G228" s="220" t="s">
        <v>4484</v>
      </c>
      <c r="H228" s="206"/>
    </row>
    <row r="229" spans="2:8" ht="33">
      <c r="B229" s="213" t="s">
        <v>4789</v>
      </c>
      <c r="C229" s="214" t="s">
        <v>4790</v>
      </c>
      <c r="D229" s="215" t="s">
        <v>1520</v>
      </c>
      <c r="E229" s="216" t="s">
        <v>1973</v>
      </c>
      <c r="F229" s="217"/>
      <c r="G229" s="220" t="s">
        <v>4791</v>
      </c>
      <c r="H229" s="206"/>
    </row>
    <row r="230" spans="2:8">
      <c r="B230" s="213" t="s">
        <v>4792</v>
      </c>
      <c r="C230" s="214" t="s">
        <v>4793</v>
      </c>
      <c r="D230" s="215" t="s">
        <v>1526</v>
      </c>
      <c r="E230" s="216" t="s">
        <v>1555</v>
      </c>
      <c r="F230" s="217"/>
      <c r="G230" s="220" t="s">
        <v>4490</v>
      </c>
      <c r="H230" s="206"/>
    </row>
    <row r="231" spans="2:8" ht="33">
      <c r="B231" s="213" t="s">
        <v>4794</v>
      </c>
      <c r="C231" s="214" t="s">
        <v>4795</v>
      </c>
      <c r="D231" s="215" t="s">
        <v>1686</v>
      </c>
      <c r="E231" s="216" t="s">
        <v>1555</v>
      </c>
      <c r="F231" s="217"/>
      <c r="G231" s="220" t="s">
        <v>4796</v>
      </c>
      <c r="H231" s="206"/>
    </row>
    <row r="232" spans="2:8" ht="33">
      <c r="B232" s="213" t="s">
        <v>4797</v>
      </c>
      <c r="C232" s="214" t="s">
        <v>4798</v>
      </c>
      <c r="D232" s="215" t="s">
        <v>1526</v>
      </c>
      <c r="E232" s="216" t="s">
        <v>1555</v>
      </c>
      <c r="F232" s="217"/>
      <c r="G232" s="220" t="s">
        <v>4496</v>
      </c>
      <c r="H232" s="206"/>
    </row>
    <row r="233" spans="2:8" ht="60">
      <c r="B233" s="213" t="s">
        <v>4799</v>
      </c>
      <c r="C233" s="214" t="s">
        <v>4800</v>
      </c>
      <c r="D233" s="215" t="s">
        <v>2170</v>
      </c>
      <c r="E233" s="216" t="s">
        <v>1555</v>
      </c>
      <c r="F233" s="217"/>
      <c r="G233" s="220" t="s">
        <v>4801</v>
      </c>
      <c r="H233" s="206"/>
    </row>
    <row r="234" spans="2:8" ht="60">
      <c r="B234" s="213" t="s">
        <v>4802</v>
      </c>
      <c r="C234" s="214" t="s">
        <v>4803</v>
      </c>
      <c r="D234" s="215" t="s">
        <v>1686</v>
      </c>
      <c r="E234" s="216" t="s">
        <v>1555</v>
      </c>
      <c r="F234" s="217"/>
      <c r="G234" s="220" t="s">
        <v>4804</v>
      </c>
      <c r="H234" s="206"/>
    </row>
    <row r="235" spans="2:8" ht="33">
      <c r="B235" s="213" t="s">
        <v>4805</v>
      </c>
      <c r="C235" s="214" t="s">
        <v>4806</v>
      </c>
      <c r="D235" s="215" t="s">
        <v>1526</v>
      </c>
      <c r="E235" s="216" t="s">
        <v>1555</v>
      </c>
      <c r="F235" s="217"/>
      <c r="G235" s="220" t="s">
        <v>4807</v>
      </c>
      <c r="H235" s="206"/>
    </row>
    <row r="236" spans="2:8" ht="60">
      <c r="B236" s="213" t="s">
        <v>4808</v>
      </c>
      <c r="C236" s="214" t="s">
        <v>4809</v>
      </c>
      <c r="D236" s="215" t="s">
        <v>2593</v>
      </c>
      <c r="E236" s="216" t="s">
        <v>1555</v>
      </c>
      <c r="F236" s="217"/>
      <c r="G236" s="220" t="s">
        <v>4508</v>
      </c>
      <c r="H236" s="206"/>
    </row>
    <row r="237" spans="2:8" ht="33">
      <c r="B237" s="213" t="s">
        <v>4810</v>
      </c>
      <c r="C237" s="214" t="s">
        <v>4811</v>
      </c>
      <c r="D237" s="215" t="s">
        <v>1520</v>
      </c>
      <c r="E237" s="216" t="s">
        <v>1973</v>
      </c>
      <c r="F237" s="217"/>
      <c r="G237" s="234" t="s">
        <v>4812</v>
      </c>
      <c r="H237" s="206"/>
    </row>
    <row r="238" spans="2:8">
      <c r="B238" s="213" t="s">
        <v>4813</v>
      </c>
      <c r="C238" s="214" t="s">
        <v>4814</v>
      </c>
      <c r="D238" s="215" t="s">
        <v>1526</v>
      </c>
      <c r="E238" s="216" t="s">
        <v>1555</v>
      </c>
      <c r="F238" s="217"/>
      <c r="G238" s="235"/>
      <c r="H238" s="206"/>
    </row>
    <row r="239" spans="2:8" ht="33">
      <c r="B239" s="213" t="s">
        <v>4815</v>
      </c>
      <c r="C239" s="214" t="s">
        <v>4816</v>
      </c>
      <c r="D239" s="215" t="s">
        <v>1686</v>
      </c>
      <c r="E239" s="216" t="s">
        <v>1555</v>
      </c>
      <c r="F239" s="217"/>
      <c r="G239" s="235"/>
      <c r="H239" s="206"/>
    </row>
    <row r="240" spans="2:8" ht="33">
      <c r="B240" s="213" t="s">
        <v>4817</v>
      </c>
      <c r="C240" s="214" t="s">
        <v>4818</v>
      </c>
      <c r="D240" s="215" t="s">
        <v>1526</v>
      </c>
      <c r="E240" s="216" t="s">
        <v>1555</v>
      </c>
      <c r="F240" s="217"/>
      <c r="G240" s="235"/>
      <c r="H240" s="206"/>
    </row>
    <row r="241" spans="2:8" ht="33">
      <c r="B241" s="213" t="s">
        <v>4819</v>
      </c>
      <c r="C241" s="214" t="s">
        <v>4820</v>
      </c>
      <c r="D241" s="215" t="s">
        <v>2170</v>
      </c>
      <c r="E241" s="216" t="s">
        <v>1555</v>
      </c>
      <c r="F241" s="217"/>
      <c r="G241" s="235"/>
      <c r="H241" s="206"/>
    </row>
    <row r="242" spans="2:8" ht="33">
      <c r="B242" s="213" t="s">
        <v>4821</v>
      </c>
      <c r="C242" s="214" t="s">
        <v>4822</v>
      </c>
      <c r="D242" s="215" t="s">
        <v>1686</v>
      </c>
      <c r="E242" s="216" t="s">
        <v>1555</v>
      </c>
      <c r="F242" s="217"/>
      <c r="G242" s="235"/>
      <c r="H242" s="206"/>
    </row>
    <row r="243" spans="2:8" ht="33">
      <c r="B243" s="213" t="s">
        <v>4823</v>
      </c>
      <c r="C243" s="214" t="s">
        <v>4824</v>
      </c>
      <c r="D243" s="215" t="s">
        <v>1526</v>
      </c>
      <c r="E243" s="216" t="s">
        <v>1555</v>
      </c>
      <c r="F243" s="217"/>
      <c r="G243" s="235"/>
      <c r="H243" s="206"/>
    </row>
    <row r="244" spans="2:8">
      <c r="B244" s="213" t="s">
        <v>4825</v>
      </c>
      <c r="C244" s="214" t="s">
        <v>4826</v>
      </c>
      <c r="D244" s="215" t="s">
        <v>2593</v>
      </c>
      <c r="E244" s="216" t="s">
        <v>1555</v>
      </c>
      <c r="F244" s="217"/>
      <c r="G244" s="235"/>
      <c r="H244" s="206"/>
    </row>
    <row r="245" spans="2:8" ht="33">
      <c r="B245" s="213" t="s">
        <v>4827</v>
      </c>
      <c r="C245" s="214" t="s">
        <v>4828</v>
      </c>
      <c r="D245" s="215" t="s">
        <v>1520</v>
      </c>
      <c r="E245" s="216" t="s">
        <v>1973</v>
      </c>
      <c r="F245" s="217"/>
      <c r="G245" s="234" t="s">
        <v>4829</v>
      </c>
      <c r="H245" s="206"/>
    </row>
    <row r="246" spans="2:8">
      <c r="B246" s="213" t="s">
        <v>4830</v>
      </c>
      <c r="C246" s="214" t="s">
        <v>4831</v>
      </c>
      <c r="D246" s="215" t="s">
        <v>1526</v>
      </c>
      <c r="E246" s="216" t="s">
        <v>1555</v>
      </c>
      <c r="F246" s="217"/>
      <c r="G246" s="235"/>
      <c r="H246" s="206"/>
    </row>
    <row r="247" spans="2:8" ht="33">
      <c r="B247" s="213" t="s">
        <v>4832</v>
      </c>
      <c r="C247" s="214" t="s">
        <v>4833</v>
      </c>
      <c r="D247" s="215" t="s">
        <v>1686</v>
      </c>
      <c r="E247" s="216" t="s">
        <v>1555</v>
      </c>
      <c r="F247" s="217"/>
      <c r="G247" s="235"/>
      <c r="H247" s="206"/>
    </row>
    <row r="248" spans="2:8" ht="33">
      <c r="B248" s="213" t="s">
        <v>4834</v>
      </c>
      <c r="C248" s="214" t="s">
        <v>4835</v>
      </c>
      <c r="D248" s="215" t="s">
        <v>1526</v>
      </c>
      <c r="E248" s="216" t="s">
        <v>1555</v>
      </c>
      <c r="F248" s="217"/>
      <c r="G248" s="235"/>
      <c r="H248" s="206"/>
    </row>
    <row r="249" spans="2:8" ht="33">
      <c r="B249" s="213" t="s">
        <v>4836</v>
      </c>
      <c r="C249" s="214" t="s">
        <v>4837</v>
      </c>
      <c r="D249" s="215" t="s">
        <v>2170</v>
      </c>
      <c r="E249" s="216" t="s">
        <v>1555</v>
      </c>
      <c r="F249" s="217"/>
      <c r="G249" s="235"/>
      <c r="H249" s="206"/>
    </row>
    <row r="250" spans="2:8" ht="33">
      <c r="B250" s="213" t="s">
        <v>4838</v>
      </c>
      <c r="C250" s="214" t="s">
        <v>4839</v>
      </c>
      <c r="D250" s="215" t="s">
        <v>1686</v>
      </c>
      <c r="E250" s="216" t="s">
        <v>1555</v>
      </c>
      <c r="F250" s="217"/>
      <c r="G250" s="235"/>
      <c r="H250" s="206"/>
    </row>
    <row r="251" spans="2:8" ht="33">
      <c r="B251" s="213" t="s">
        <v>4840</v>
      </c>
      <c r="C251" s="214" t="s">
        <v>4841</v>
      </c>
      <c r="D251" s="215" t="s">
        <v>1526</v>
      </c>
      <c r="E251" s="216" t="s">
        <v>1555</v>
      </c>
      <c r="F251" s="217"/>
      <c r="G251" s="235"/>
      <c r="H251" s="206"/>
    </row>
    <row r="252" spans="2:8" ht="17.25" thickBot="1">
      <c r="B252" s="213" t="s">
        <v>4842</v>
      </c>
      <c r="C252" s="214" t="s">
        <v>4843</v>
      </c>
      <c r="D252" s="215" t="s">
        <v>2593</v>
      </c>
      <c r="E252" s="216" t="s">
        <v>1555</v>
      </c>
      <c r="F252" s="217"/>
      <c r="G252" s="235"/>
      <c r="H252" s="206"/>
    </row>
    <row r="253" spans="2:8" ht="20.100000000000001" customHeight="1" thickBot="1">
      <c r="B253" s="471" t="s">
        <v>4844</v>
      </c>
      <c r="C253" s="472"/>
      <c r="D253" s="473"/>
      <c r="E253" s="474"/>
      <c r="F253" s="474"/>
      <c r="G253" s="475"/>
      <c r="H253" s="206"/>
    </row>
    <row r="254" spans="2:8">
      <c r="B254" s="491" t="s">
        <v>4845</v>
      </c>
      <c r="C254" s="487" t="s">
        <v>4846</v>
      </c>
      <c r="D254" s="488" t="s">
        <v>2593</v>
      </c>
      <c r="E254" s="492" t="s">
        <v>1527</v>
      </c>
      <c r="F254" s="493"/>
      <c r="G254" s="241" t="s">
        <v>4546</v>
      </c>
      <c r="H254" s="206"/>
    </row>
    <row r="255" spans="2:8" ht="30" customHeight="1">
      <c r="B255" s="213" t="s">
        <v>4847</v>
      </c>
      <c r="C255" s="214" t="s">
        <v>4848</v>
      </c>
      <c r="D255" s="215" t="s">
        <v>1526</v>
      </c>
      <c r="E255" s="216" t="s">
        <v>1527</v>
      </c>
      <c r="F255" s="217"/>
      <c r="G255" s="234" t="s">
        <v>4849</v>
      </c>
      <c r="H255" s="206"/>
    </row>
    <row r="256" spans="2:8">
      <c r="B256" s="213" t="s">
        <v>4850</v>
      </c>
      <c r="C256" s="214" t="s">
        <v>4851</v>
      </c>
      <c r="D256" s="215" t="s">
        <v>4480</v>
      </c>
      <c r="E256" s="216" t="s">
        <v>1527</v>
      </c>
      <c r="F256" s="217"/>
      <c r="G256" s="235"/>
      <c r="H256" s="206"/>
    </row>
    <row r="257" spans="2:8">
      <c r="B257" s="213" t="s">
        <v>4852</v>
      </c>
      <c r="C257" s="214" t="s">
        <v>4853</v>
      </c>
      <c r="D257" s="215" t="s">
        <v>1526</v>
      </c>
      <c r="E257" s="216" t="s">
        <v>1527</v>
      </c>
      <c r="F257" s="217"/>
      <c r="G257" s="235"/>
      <c r="H257" s="206"/>
    </row>
    <row r="258" spans="2:8" ht="33">
      <c r="B258" s="213" t="s">
        <v>4854</v>
      </c>
      <c r="C258" s="214" t="s">
        <v>4855</v>
      </c>
      <c r="D258" s="215" t="s">
        <v>1520</v>
      </c>
      <c r="E258" s="216" t="s">
        <v>1999</v>
      </c>
      <c r="F258" s="217"/>
      <c r="G258" s="235"/>
      <c r="H258" s="206"/>
    </row>
    <row r="259" spans="2:8">
      <c r="B259" s="213" t="s">
        <v>4856</v>
      </c>
      <c r="C259" s="214" t="s">
        <v>4857</v>
      </c>
      <c r="D259" s="215" t="s">
        <v>1526</v>
      </c>
      <c r="E259" s="216" t="s">
        <v>1527</v>
      </c>
      <c r="F259" s="217"/>
      <c r="G259" s="235"/>
      <c r="H259" s="206"/>
    </row>
    <row r="260" spans="2:8" ht="33">
      <c r="B260" s="213" t="s">
        <v>4858</v>
      </c>
      <c r="C260" s="214" t="s">
        <v>4859</v>
      </c>
      <c r="D260" s="215" t="s">
        <v>1686</v>
      </c>
      <c r="E260" s="216" t="s">
        <v>1527</v>
      </c>
      <c r="F260" s="217"/>
      <c r="G260" s="235"/>
      <c r="H260" s="206"/>
    </row>
    <row r="261" spans="2:8" ht="33">
      <c r="B261" s="213" t="s">
        <v>4860</v>
      </c>
      <c r="C261" s="214" t="s">
        <v>4861</v>
      </c>
      <c r="D261" s="215" t="s">
        <v>1526</v>
      </c>
      <c r="E261" s="216" t="s">
        <v>1527</v>
      </c>
      <c r="F261" s="217"/>
      <c r="G261" s="235"/>
      <c r="H261" s="206"/>
    </row>
    <row r="262" spans="2:8" ht="33">
      <c r="B262" s="213" t="s">
        <v>4862</v>
      </c>
      <c r="C262" s="214" t="s">
        <v>4863</v>
      </c>
      <c r="D262" s="215" t="s">
        <v>2170</v>
      </c>
      <c r="E262" s="216" t="s">
        <v>1527</v>
      </c>
      <c r="F262" s="217"/>
      <c r="G262" s="235"/>
      <c r="H262" s="206"/>
    </row>
    <row r="263" spans="2:8" ht="33">
      <c r="B263" s="213" t="s">
        <v>4864</v>
      </c>
      <c r="C263" s="214" t="s">
        <v>4865</v>
      </c>
      <c r="D263" s="215" t="s">
        <v>1686</v>
      </c>
      <c r="E263" s="216" t="s">
        <v>1527</v>
      </c>
      <c r="F263" s="217"/>
      <c r="G263" s="235"/>
      <c r="H263" s="206"/>
    </row>
    <row r="264" spans="2:8" ht="33">
      <c r="B264" s="213" t="s">
        <v>4866</v>
      </c>
      <c r="C264" s="214" t="s">
        <v>4867</v>
      </c>
      <c r="D264" s="215" t="s">
        <v>1526</v>
      </c>
      <c r="E264" s="216" t="s">
        <v>1527</v>
      </c>
      <c r="F264" s="217"/>
      <c r="G264" s="235"/>
      <c r="H264" s="206"/>
    </row>
    <row r="265" spans="2:8">
      <c r="B265" s="213" t="s">
        <v>4868</v>
      </c>
      <c r="C265" s="214" t="s">
        <v>4869</v>
      </c>
      <c r="D265" s="215" t="s">
        <v>2593</v>
      </c>
      <c r="E265" s="216" t="s">
        <v>1527</v>
      </c>
      <c r="F265" s="217"/>
      <c r="G265" s="235"/>
      <c r="H265" s="206"/>
    </row>
    <row r="266" spans="2:8" ht="33">
      <c r="B266" s="213" t="s">
        <v>4870</v>
      </c>
      <c r="C266" s="214" t="s">
        <v>4871</v>
      </c>
      <c r="D266" s="215" t="s">
        <v>1520</v>
      </c>
      <c r="E266" s="216" t="s">
        <v>1999</v>
      </c>
      <c r="F266" s="217"/>
      <c r="G266" s="235"/>
      <c r="H266" s="206"/>
    </row>
    <row r="267" spans="2:8">
      <c r="B267" s="213" t="s">
        <v>4872</v>
      </c>
      <c r="C267" s="214" t="s">
        <v>4873</v>
      </c>
      <c r="D267" s="215" t="s">
        <v>1526</v>
      </c>
      <c r="E267" s="216" t="s">
        <v>1527</v>
      </c>
      <c r="F267" s="217"/>
      <c r="G267" s="235"/>
      <c r="H267" s="206"/>
    </row>
    <row r="268" spans="2:8" ht="33">
      <c r="B268" s="213" t="s">
        <v>4874</v>
      </c>
      <c r="C268" s="214" t="s">
        <v>4875</v>
      </c>
      <c r="D268" s="215" t="s">
        <v>1686</v>
      </c>
      <c r="E268" s="216" t="s">
        <v>1527</v>
      </c>
      <c r="F268" s="217"/>
      <c r="G268" s="235"/>
      <c r="H268" s="206"/>
    </row>
    <row r="269" spans="2:8" ht="33">
      <c r="B269" s="213" t="s">
        <v>4876</v>
      </c>
      <c r="C269" s="214" t="s">
        <v>4877</v>
      </c>
      <c r="D269" s="215" t="s">
        <v>1526</v>
      </c>
      <c r="E269" s="216" t="s">
        <v>1527</v>
      </c>
      <c r="F269" s="217"/>
      <c r="G269" s="235"/>
      <c r="H269" s="206"/>
    </row>
    <row r="270" spans="2:8" ht="33">
      <c r="B270" s="213" t="s">
        <v>4878</v>
      </c>
      <c r="C270" s="214" t="s">
        <v>4879</v>
      </c>
      <c r="D270" s="215" t="s">
        <v>2170</v>
      </c>
      <c r="E270" s="216" t="s">
        <v>1527</v>
      </c>
      <c r="F270" s="217"/>
      <c r="G270" s="235"/>
      <c r="H270" s="206"/>
    </row>
    <row r="271" spans="2:8" ht="33">
      <c r="B271" s="213" t="s">
        <v>4880</v>
      </c>
      <c r="C271" s="214" t="s">
        <v>4881</v>
      </c>
      <c r="D271" s="215" t="s">
        <v>1686</v>
      </c>
      <c r="E271" s="216" t="s">
        <v>1527</v>
      </c>
      <c r="F271" s="217"/>
      <c r="G271" s="235"/>
      <c r="H271" s="206"/>
    </row>
    <row r="272" spans="2:8" ht="33">
      <c r="B272" s="213" t="s">
        <v>4882</v>
      </c>
      <c r="C272" s="214" t="s">
        <v>4883</v>
      </c>
      <c r="D272" s="215" t="s">
        <v>1526</v>
      </c>
      <c r="E272" s="216" t="s">
        <v>1527</v>
      </c>
      <c r="F272" s="217"/>
      <c r="G272" s="235"/>
      <c r="H272" s="206"/>
    </row>
    <row r="273" spans="2:8">
      <c r="B273" s="213" t="s">
        <v>4884</v>
      </c>
      <c r="C273" s="214" t="s">
        <v>4885</v>
      </c>
      <c r="D273" s="215" t="s">
        <v>2593</v>
      </c>
      <c r="E273" s="216" t="s">
        <v>1527</v>
      </c>
      <c r="F273" s="217"/>
      <c r="G273" s="235"/>
      <c r="H273" s="206"/>
    </row>
    <row r="274" spans="2:8" ht="33">
      <c r="B274" s="213" t="s">
        <v>4886</v>
      </c>
      <c r="C274" s="214" t="s">
        <v>4887</v>
      </c>
      <c r="D274" s="215" t="s">
        <v>1520</v>
      </c>
      <c r="E274" s="216" t="s">
        <v>1999</v>
      </c>
      <c r="F274" s="217"/>
      <c r="G274" s="235"/>
      <c r="H274" s="206"/>
    </row>
    <row r="275" spans="2:8">
      <c r="B275" s="213" t="s">
        <v>4888</v>
      </c>
      <c r="C275" s="214" t="s">
        <v>4889</v>
      </c>
      <c r="D275" s="215" t="s">
        <v>1526</v>
      </c>
      <c r="E275" s="216" t="s">
        <v>1527</v>
      </c>
      <c r="F275" s="217"/>
      <c r="G275" s="235"/>
      <c r="H275" s="206"/>
    </row>
    <row r="276" spans="2:8" ht="33">
      <c r="B276" s="213" t="s">
        <v>4890</v>
      </c>
      <c r="C276" s="214" t="s">
        <v>4891</v>
      </c>
      <c r="D276" s="215" t="s">
        <v>1686</v>
      </c>
      <c r="E276" s="216" t="s">
        <v>1527</v>
      </c>
      <c r="F276" s="217"/>
      <c r="G276" s="235"/>
      <c r="H276" s="206"/>
    </row>
    <row r="277" spans="2:8" ht="33">
      <c r="B277" s="213" t="s">
        <v>4892</v>
      </c>
      <c r="C277" s="214" t="s">
        <v>4893</v>
      </c>
      <c r="D277" s="215" t="s">
        <v>1526</v>
      </c>
      <c r="E277" s="216" t="s">
        <v>1527</v>
      </c>
      <c r="F277" s="217"/>
      <c r="G277" s="235"/>
      <c r="H277" s="206"/>
    </row>
    <row r="278" spans="2:8" ht="33">
      <c r="B278" s="213" t="s">
        <v>4894</v>
      </c>
      <c r="C278" s="214" t="s">
        <v>4895</v>
      </c>
      <c r="D278" s="215" t="s">
        <v>2170</v>
      </c>
      <c r="E278" s="216" t="s">
        <v>1527</v>
      </c>
      <c r="F278" s="217"/>
      <c r="G278" s="235"/>
      <c r="H278" s="206"/>
    </row>
    <row r="279" spans="2:8" ht="33">
      <c r="B279" s="213" t="s">
        <v>4896</v>
      </c>
      <c r="C279" s="214" t="s">
        <v>4897</v>
      </c>
      <c r="D279" s="215" t="s">
        <v>1686</v>
      </c>
      <c r="E279" s="216" t="s">
        <v>1527</v>
      </c>
      <c r="F279" s="217"/>
      <c r="G279" s="235"/>
      <c r="H279" s="206"/>
    </row>
    <row r="280" spans="2:8" ht="33">
      <c r="B280" s="213" t="s">
        <v>4898</v>
      </c>
      <c r="C280" s="214" t="s">
        <v>4899</v>
      </c>
      <c r="D280" s="215" t="s">
        <v>1526</v>
      </c>
      <c r="E280" s="216" t="s">
        <v>1527</v>
      </c>
      <c r="F280" s="217"/>
      <c r="G280" s="235"/>
      <c r="H280" s="206"/>
    </row>
    <row r="281" spans="2:8" ht="17.25" thickBot="1">
      <c r="B281" s="213" t="s">
        <v>4900</v>
      </c>
      <c r="C281" s="214" t="s">
        <v>4901</v>
      </c>
      <c r="D281" s="215" t="s">
        <v>2593</v>
      </c>
      <c r="E281" s="216" t="s">
        <v>1527</v>
      </c>
      <c r="F281" s="217"/>
      <c r="G281" s="235"/>
      <c r="H281" s="206"/>
    </row>
    <row r="282" spans="2:8" ht="20.100000000000001" customHeight="1" thickBot="1">
      <c r="B282" s="471" t="s">
        <v>4902</v>
      </c>
      <c r="C282" s="472"/>
      <c r="D282" s="473"/>
      <c r="E282" s="474"/>
      <c r="F282" s="474"/>
      <c r="G282" s="475"/>
      <c r="H282" s="206"/>
    </row>
    <row r="283" spans="2:8" ht="30" customHeight="1">
      <c r="B283" s="207" t="s">
        <v>4903</v>
      </c>
      <c r="C283" s="208" t="s">
        <v>4904</v>
      </c>
      <c r="D283" s="445" t="s">
        <v>2593</v>
      </c>
      <c r="E283" s="295" t="s">
        <v>1527</v>
      </c>
      <c r="F283" s="211"/>
      <c r="G283" s="241" t="s">
        <v>4905</v>
      </c>
      <c r="H283" s="206"/>
    </row>
    <row r="284" spans="2:8">
      <c r="B284" s="213" t="s">
        <v>4906</v>
      </c>
      <c r="C284" s="214" t="s">
        <v>4907</v>
      </c>
      <c r="D284" s="215" t="s">
        <v>1526</v>
      </c>
      <c r="E284" s="216" t="s">
        <v>1527</v>
      </c>
      <c r="F284" s="217"/>
      <c r="G284" s="235"/>
      <c r="H284" s="206"/>
    </row>
    <row r="285" spans="2:8">
      <c r="B285" s="213" t="s">
        <v>4908</v>
      </c>
      <c r="C285" s="214" t="s">
        <v>4909</v>
      </c>
      <c r="D285" s="215" t="s">
        <v>4480</v>
      </c>
      <c r="E285" s="216" t="s">
        <v>1527</v>
      </c>
      <c r="F285" s="217"/>
      <c r="G285" s="235"/>
      <c r="H285" s="206"/>
    </row>
    <row r="286" spans="2:8">
      <c r="B286" s="213" t="s">
        <v>4910</v>
      </c>
      <c r="C286" s="214" t="s">
        <v>4911</v>
      </c>
      <c r="D286" s="215" t="s">
        <v>1526</v>
      </c>
      <c r="E286" s="216" t="s">
        <v>1527</v>
      </c>
      <c r="F286" s="217"/>
      <c r="G286" s="235"/>
      <c r="H286" s="206"/>
    </row>
    <row r="287" spans="2:8" ht="33">
      <c r="B287" s="213" t="s">
        <v>4912</v>
      </c>
      <c r="C287" s="214" t="s">
        <v>4913</v>
      </c>
      <c r="D287" s="215" t="s">
        <v>1520</v>
      </c>
      <c r="E287" s="216" t="s">
        <v>1999</v>
      </c>
      <c r="F287" s="217"/>
      <c r="G287" s="235"/>
      <c r="H287" s="206"/>
    </row>
    <row r="288" spans="2:8">
      <c r="B288" s="213" t="s">
        <v>4914</v>
      </c>
      <c r="C288" s="214" t="s">
        <v>4915</v>
      </c>
      <c r="D288" s="215" t="s">
        <v>1526</v>
      </c>
      <c r="E288" s="216" t="s">
        <v>1527</v>
      </c>
      <c r="F288" s="217"/>
      <c r="G288" s="235"/>
      <c r="H288" s="206"/>
    </row>
    <row r="289" spans="2:8" ht="33">
      <c r="B289" s="213" t="s">
        <v>4916</v>
      </c>
      <c r="C289" s="214" t="s">
        <v>4917</v>
      </c>
      <c r="D289" s="215" t="s">
        <v>1686</v>
      </c>
      <c r="E289" s="216" t="s">
        <v>1527</v>
      </c>
      <c r="F289" s="217"/>
      <c r="G289" s="235"/>
      <c r="H289" s="206"/>
    </row>
    <row r="290" spans="2:8" ht="33">
      <c r="B290" s="213" t="s">
        <v>4918</v>
      </c>
      <c r="C290" s="214" t="s">
        <v>4919</v>
      </c>
      <c r="D290" s="215" t="s">
        <v>1526</v>
      </c>
      <c r="E290" s="216" t="s">
        <v>1527</v>
      </c>
      <c r="F290" s="217"/>
      <c r="G290" s="235"/>
      <c r="H290" s="206"/>
    </row>
    <row r="291" spans="2:8" ht="33">
      <c r="B291" s="213" t="s">
        <v>4920</v>
      </c>
      <c r="C291" s="214" t="s">
        <v>4921</v>
      </c>
      <c r="D291" s="215" t="s">
        <v>2170</v>
      </c>
      <c r="E291" s="216" t="s">
        <v>1527</v>
      </c>
      <c r="F291" s="217"/>
      <c r="G291" s="235"/>
      <c r="H291" s="206"/>
    </row>
    <row r="292" spans="2:8" ht="33">
      <c r="B292" s="213" t="s">
        <v>4922</v>
      </c>
      <c r="C292" s="214" t="s">
        <v>4923</v>
      </c>
      <c r="D292" s="215" t="s">
        <v>1686</v>
      </c>
      <c r="E292" s="216" t="s">
        <v>1527</v>
      </c>
      <c r="F292" s="217"/>
      <c r="G292" s="235"/>
      <c r="H292" s="206"/>
    </row>
    <row r="293" spans="2:8" ht="33">
      <c r="B293" s="213" t="s">
        <v>4924</v>
      </c>
      <c r="C293" s="214" t="s">
        <v>4925</v>
      </c>
      <c r="D293" s="215" t="s">
        <v>1526</v>
      </c>
      <c r="E293" s="216" t="s">
        <v>1527</v>
      </c>
      <c r="F293" s="217"/>
      <c r="G293" s="235"/>
      <c r="H293" s="206"/>
    </row>
    <row r="294" spans="2:8">
      <c r="B294" s="213" t="s">
        <v>4926</v>
      </c>
      <c r="C294" s="214" t="s">
        <v>4927</v>
      </c>
      <c r="D294" s="215" t="s">
        <v>2593</v>
      </c>
      <c r="E294" s="216" t="s">
        <v>1527</v>
      </c>
      <c r="F294" s="217"/>
      <c r="G294" s="235"/>
      <c r="H294" s="206"/>
    </row>
    <row r="295" spans="2:8" ht="33">
      <c r="B295" s="213" t="s">
        <v>4928</v>
      </c>
      <c r="C295" s="214" t="s">
        <v>4929</v>
      </c>
      <c r="D295" s="215" t="s">
        <v>1520</v>
      </c>
      <c r="E295" s="216" t="s">
        <v>1999</v>
      </c>
      <c r="F295" s="217"/>
      <c r="G295" s="235"/>
      <c r="H295" s="206"/>
    </row>
    <row r="296" spans="2:8">
      <c r="B296" s="213" t="s">
        <v>4930</v>
      </c>
      <c r="C296" s="214" t="s">
        <v>4931</v>
      </c>
      <c r="D296" s="215" t="s">
        <v>1526</v>
      </c>
      <c r="E296" s="216" t="s">
        <v>1527</v>
      </c>
      <c r="F296" s="217"/>
      <c r="G296" s="235"/>
      <c r="H296" s="206"/>
    </row>
    <row r="297" spans="2:8" ht="33">
      <c r="B297" s="213" t="s">
        <v>4932</v>
      </c>
      <c r="C297" s="214" t="s">
        <v>4933</v>
      </c>
      <c r="D297" s="215" t="s">
        <v>1686</v>
      </c>
      <c r="E297" s="216" t="s">
        <v>1527</v>
      </c>
      <c r="F297" s="217"/>
      <c r="G297" s="235"/>
      <c r="H297" s="206"/>
    </row>
    <row r="298" spans="2:8" ht="33">
      <c r="B298" s="213" t="s">
        <v>4934</v>
      </c>
      <c r="C298" s="214" t="s">
        <v>4935</v>
      </c>
      <c r="D298" s="215" t="s">
        <v>1526</v>
      </c>
      <c r="E298" s="216" t="s">
        <v>1527</v>
      </c>
      <c r="F298" s="217"/>
      <c r="G298" s="235"/>
      <c r="H298" s="206"/>
    </row>
    <row r="299" spans="2:8" ht="33">
      <c r="B299" s="213" t="s">
        <v>4936</v>
      </c>
      <c r="C299" s="214" t="s">
        <v>4937</v>
      </c>
      <c r="D299" s="215" t="s">
        <v>2170</v>
      </c>
      <c r="E299" s="216" t="s">
        <v>1527</v>
      </c>
      <c r="F299" s="217"/>
      <c r="G299" s="235"/>
      <c r="H299" s="206"/>
    </row>
    <row r="300" spans="2:8" ht="33">
      <c r="B300" s="213" t="s">
        <v>4938</v>
      </c>
      <c r="C300" s="214" t="s">
        <v>4939</v>
      </c>
      <c r="D300" s="215" t="s">
        <v>1686</v>
      </c>
      <c r="E300" s="216" t="s">
        <v>1527</v>
      </c>
      <c r="F300" s="217"/>
      <c r="G300" s="235"/>
      <c r="H300" s="206"/>
    </row>
    <row r="301" spans="2:8" ht="33">
      <c r="B301" s="213" t="s">
        <v>4940</v>
      </c>
      <c r="C301" s="214" t="s">
        <v>4941</v>
      </c>
      <c r="D301" s="215" t="s">
        <v>1526</v>
      </c>
      <c r="E301" s="216" t="s">
        <v>1527</v>
      </c>
      <c r="F301" s="217"/>
      <c r="G301" s="235"/>
      <c r="H301" s="206"/>
    </row>
    <row r="302" spans="2:8">
      <c r="B302" s="213" t="s">
        <v>4942</v>
      </c>
      <c r="C302" s="214" t="s">
        <v>4943</v>
      </c>
      <c r="D302" s="215" t="s">
        <v>2593</v>
      </c>
      <c r="E302" s="216" t="s">
        <v>1527</v>
      </c>
      <c r="F302" s="217"/>
      <c r="G302" s="235"/>
      <c r="H302" s="206"/>
    </row>
    <row r="303" spans="2:8" ht="33">
      <c r="B303" s="213" t="s">
        <v>4944</v>
      </c>
      <c r="C303" s="214" t="s">
        <v>4945</v>
      </c>
      <c r="D303" s="215" t="s">
        <v>1520</v>
      </c>
      <c r="E303" s="216" t="s">
        <v>1999</v>
      </c>
      <c r="F303" s="217"/>
      <c r="G303" s="235"/>
      <c r="H303" s="206"/>
    </row>
    <row r="304" spans="2:8">
      <c r="B304" s="213" t="s">
        <v>4946</v>
      </c>
      <c r="C304" s="214" t="s">
        <v>4947</v>
      </c>
      <c r="D304" s="215" t="s">
        <v>1526</v>
      </c>
      <c r="E304" s="216" t="s">
        <v>1527</v>
      </c>
      <c r="F304" s="217"/>
      <c r="G304" s="235"/>
      <c r="H304" s="206"/>
    </row>
    <row r="305" spans="2:8" ht="33">
      <c r="B305" s="213" t="s">
        <v>4948</v>
      </c>
      <c r="C305" s="214" t="s">
        <v>4949</v>
      </c>
      <c r="D305" s="215" t="s">
        <v>1686</v>
      </c>
      <c r="E305" s="216" t="s">
        <v>1527</v>
      </c>
      <c r="F305" s="217"/>
      <c r="G305" s="235"/>
      <c r="H305" s="206"/>
    </row>
    <row r="306" spans="2:8" ht="33">
      <c r="B306" s="213" t="s">
        <v>4950</v>
      </c>
      <c r="C306" s="214" t="s">
        <v>4951</v>
      </c>
      <c r="D306" s="215" t="s">
        <v>1526</v>
      </c>
      <c r="E306" s="216" t="s">
        <v>1527</v>
      </c>
      <c r="F306" s="217"/>
      <c r="G306" s="235"/>
      <c r="H306" s="206"/>
    </row>
    <row r="307" spans="2:8" ht="33">
      <c r="B307" s="213" t="s">
        <v>4952</v>
      </c>
      <c r="C307" s="214" t="s">
        <v>4953</v>
      </c>
      <c r="D307" s="215" t="s">
        <v>2170</v>
      </c>
      <c r="E307" s="216" t="s">
        <v>1527</v>
      </c>
      <c r="F307" s="217"/>
      <c r="G307" s="235"/>
      <c r="H307" s="206"/>
    </row>
    <row r="308" spans="2:8" ht="33">
      <c r="B308" s="213" t="s">
        <v>4954</v>
      </c>
      <c r="C308" s="214" t="s">
        <v>4955</v>
      </c>
      <c r="D308" s="215" t="s">
        <v>1686</v>
      </c>
      <c r="E308" s="216" t="s">
        <v>1527</v>
      </c>
      <c r="F308" s="217"/>
      <c r="G308" s="235"/>
      <c r="H308" s="206"/>
    </row>
    <row r="309" spans="2:8" ht="33">
      <c r="B309" s="213" t="s">
        <v>4956</v>
      </c>
      <c r="C309" s="214" t="s">
        <v>4957</v>
      </c>
      <c r="D309" s="215" t="s">
        <v>1526</v>
      </c>
      <c r="E309" s="216" t="s">
        <v>1527</v>
      </c>
      <c r="F309" s="217"/>
      <c r="G309" s="235"/>
      <c r="H309" s="206"/>
    </row>
    <row r="310" spans="2:8" ht="17.25" thickBot="1">
      <c r="B310" s="213" t="s">
        <v>4958</v>
      </c>
      <c r="C310" s="214" t="s">
        <v>4959</v>
      </c>
      <c r="D310" s="215" t="s">
        <v>2593</v>
      </c>
      <c r="E310" s="216" t="s">
        <v>1527</v>
      </c>
      <c r="F310" s="217"/>
      <c r="G310" s="235"/>
      <c r="H310" s="206"/>
    </row>
    <row r="311" spans="2:8" ht="20.100000000000001" customHeight="1" thickBot="1">
      <c r="B311" s="471" t="s">
        <v>4960</v>
      </c>
      <c r="C311" s="472"/>
      <c r="D311" s="473"/>
      <c r="E311" s="474"/>
      <c r="F311" s="474"/>
      <c r="G311" s="475"/>
      <c r="H311" s="206"/>
    </row>
    <row r="312" spans="2:8" ht="20.100000000000001" customHeight="1" thickBot="1">
      <c r="B312" s="471" t="s">
        <v>4781</v>
      </c>
      <c r="C312" s="472"/>
      <c r="D312" s="473"/>
      <c r="E312" s="474"/>
      <c r="F312" s="474"/>
      <c r="G312" s="475"/>
      <c r="H312" s="206"/>
    </row>
    <row r="313" spans="2:8">
      <c r="B313" s="207" t="s">
        <v>4782</v>
      </c>
      <c r="C313" s="208" t="s">
        <v>4961</v>
      </c>
      <c r="D313" s="445" t="s">
        <v>1526</v>
      </c>
      <c r="E313" s="295" t="s">
        <v>1555</v>
      </c>
      <c r="F313" s="211"/>
      <c r="G313" s="241" t="s">
        <v>4962</v>
      </c>
      <c r="H313" s="206"/>
    </row>
    <row r="314" spans="2:8">
      <c r="B314" s="213" t="s">
        <v>4784</v>
      </c>
      <c r="C314" s="214" t="s">
        <v>4963</v>
      </c>
      <c r="D314" s="215" t="s">
        <v>4480</v>
      </c>
      <c r="E314" s="216" t="s">
        <v>1555</v>
      </c>
      <c r="F314" s="217"/>
      <c r="G314" s="235"/>
      <c r="H314" s="206"/>
    </row>
    <row r="315" spans="2:8">
      <c r="B315" s="213" t="s">
        <v>4787</v>
      </c>
      <c r="C315" s="214" t="s">
        <v>4964</v>
      </c>
      <c r="D315" s="215" t="s">
        <v>1526</v>
      </c>
      <c r="E315" s="216" t="s">
        <v>1555</v>
      </c>
      <c r="F315" s="217"/>
      <c r="G315" s="235"/>
      <c r="H315" s="206"/>
    </row>
    <row r="316" spans="2:8" ht="33">
      <c r="B316" s="213" t="s">
        <v>4789</v>
      </c>
      <c r="C316" s="214" t="s">
        <v>4965</v>
      </c>
      <c r="D316" s="215" t="s">
        <v>1520</v>
      </c>
      <c r="E316" s="216" t="s">
        <v>1973</v>
      </c>
      <c r="F316" s="217"/>
      <c r="G316" s="235"/>
      <c r="H316" s="206"/>
    </row>
    <row r="317" spans="2:8">
      <c r="B317" s="213" t="s">
        <v>4792</v>
      </c>
      <c r="C317" s="214" t="s">
        <v>4966</v>
      </c>
      <c r="D317" s="215" t="s">
        <v>1526</v>
      </c>
      <c r="E317" s="216" t="s">
        <v>1555</v>
      </c>
      <c r="F317" s="217"/>
      <c r="G317" s="235"/>
      <c r="H317" s="206"/>
    </row>
    <row r="318" spans="2:8" ht="33">
      <c r="B318" s="213" t="s">
        <v>4794</v>
      </c>
      <c r="C318" s="214" t="s">
        <v>4967</v>
      </c>
      <c r="D318" s="215" t="s">
        <v>1686</v>
      </c>
      <c r="E318" s="216" t="s">
        <v>1555</v>
      </c>
      <c r="F318" s="217"/>
      <c r="G318" s="235"/>
      <c r="H318" s="206"/>
    </row>
    <row r="319" spans="2:8" ht="33">
      <c r="B319" s="213" t="s">
        <v>4797</v>
      </c>
      <c r="C319" s="214" t="s">
        <v>4968</v>
      </c>
      <c r="D319" s="215" t="s">
        <v>1526</v>
      </c>
      <c r="E319" s="216" t="s">
        <v>1555</v>
      </c>
      <c r="F319" s="217"/>
      <c r="G319" s="235"/>
      <c r="H319" s="206"/>
    </row>
    <row r="320" spans="2:8" ht="33">
      <c r="B320" s="213" t="s">
        <v>4799</v>
      </c>
      <c r="C320" s="214" t="s">
        <v>4969</v>
      </c>
      <c r="D320" s="215" t="s">
        <v>2170</v>
      </c>
      <c r="E320" s="216" t="s">
        <v>1555</v>
      </c>
      <c r="F320" s="217"/>
      <c r="G320" s="235"/>
      <c r="H320" s="206"/>
    </row>
    <row r="321" spans="2:8" ht="33">
      <c r="B321" s="213" t="s">
        <v>4802</v>
      </c>
      <c r="C321" s="214" t="s">
        <v>4970</v>
      </c>
      <c r="D321" s="215" t="s">
        <v>1686</v>
      </c>
      <c r="E321" s="216" t="s">
        <v>1555</v>
      </c>
      <c r="F321" s="217"/>
      <c r="G321" s="235"/>
      <c r="H321" s="206"/>
    </row>
    <row r="322" spans="2:8" ht="33">
      <c r="B322" s="213" t="s">
        <v>4805</v>
      </c>
      <c r="C322" s="214" t="s">
        <v>4971</v>
      </c>
      <c r="D322" s="215" t="s">
        <v>1526</v>
      </c>
      <c r="E322" s="216" t="s">
        <v>1555</v>
      </c>
      <c r="F322" s="217"/>
      <c r="G322" s="235"/>
      <c r="H322" s="206"/>
    </row>
    <row r="323" spans="2:8">
      <c r="B323" s="213" t="s">
        <v>4808</v>
      </c>
      <c r="C323" s="214" t="s">
        <v>4972</v>
      </c>
      <c r="D323" s="215" t="s">
        <v>2593</v>
      </c>
      <c r="E323" s="216" t="s">
        <v>1555</v>
      </c>
      <c r="F323" s="217"/>
      <c r="G323" s="235"/>
      <c r="H323" s="206"/>
    </row>
    <row r="324" spans="2:8" ht="33">
      <c r="B324" s="213" t="s">
        <v>4810</v>
      </c>
      <c r="C324" s="214" t="s">
        <v>4973</v>
      </c>
      <c r="D324" s="215" t="s">
        <v>1520</v>
      </c>
      <c r="E324" s="216" t="s">
        <v>1973</v>
      </c>
      <c r="F324" s="217"/>
      <c r="G324" s="235"/>
      <c r="H324" s="206"/>
    </row>
    <row r="325" spans="2:8">
      <c r="B325" s="213" t="s">
        <v>4813</v>
      </c>
      <c r="C325" s="214" t="s">
        <v>4974</v>
      </c>
      <c r="D325" s="215" t="s">
        <v>1526</v>
      </c>
      <c r="E325" s="216" t="s">
        <v>1555</v>
      </c>
      <c r="F325" s="217"/>
      <c r="G325" s="235"/>
      <c r="H325" s="206"/>
    </row>
    <row r="326" spans="2:8" ht="33">
      <c r="B326" s="213" t="s">
        <v>4815</v>
      </c>
      <c r="C326" s="214" t="s">
        <v>4975</v>
      </c>
      <c r="D326" s="215" t="s">
        <v>1686</v>
      </c>
      <c r="E326" s="216" t="s">
        <v>1555</v>
      </c>
      <c r="F326" s="217"/>
      <c r="G326" s="235"/>
      <c r="H326" s="206"/>
    </row>
    <row r="327" spans="2:8" ht="33">
      <c r="B327" s="213" t="s">
        <v>4817</v>
      </c>
      <c r="C327" s="214" t="s">
        <v>4976</v>
      </c>
      <c r="D327" s="215" t="s">
        <v>1526</v>
      </c>
      <c r="E327" s="216" t="s">
        <v>1555</v>
      </c>
      <c r="F327" s="217"/>
      <c r="G327" s="235"/>
      <c r="H327" s="206"/>
    </row>
    <row r="328" spans="2:8" ht="33">
      <c r="B328" s="213" t="s">
        <v>4819</v>
      </c>
      <c r="C328" s="214" t="s">
        <v>4977</v>
      </c>
      <c r="D328" s="215" t="s">
        <v>2170</v>
      </c>
      <c r="E328" s="216" t="s">
        <v>1555</v>
      </c>
      <c r="F328" s="217"/>
      <c r="G328" s="235"/>
      <c r="H328" s="206"/>
    </row>
    <row r="329" spans="2:8" ht="33">
      <c r="B329" s="213" t="s">
        <v>4821</v>
      </c>
      <c r="C329" s="214" t="s">
        <v>4978</v>
      </c>
      <c r="D329" s="215" t="s">
        <v>1686</v>
      </c>
      <c r="E329" s="216" t="s">
        <v>1555</v>
      </c>
      <c r="F329" s="217"/>
      <c r="G329" s="235"/>
      <c r="H329" s="206"/>
    </row>
    <row r="330" spans="2:8" ht="33">
      <c r="B330" s="213" t="s">
        <v>4823</v>
      </c>
      <c r="C330" s="214" t="s">
        <v>4979</v>
      </c>
      <c r="D330" s="215" t="s">
        <v>1526</v>
      </c>
      <c r="E330" s="216" t="s">
        <v>1555</v>
      </c>
      <c r="F330" s="217"/>
      <c r="G330" s="235"/>
      <c r="H330" s="206"/>
    </row>
    <row r="331" spans="2:8">
      <c r="B331" s="213" t="s">
        <v>4825</v>
      </c>
      <c r="C331" s="214" t="s">
        <v>4980</v>
      </c>
      <c r="D331" s="215" t="s">
        <v>2593</v>
      </c>
      <c r="E331" s="216" t="s">
        <v>1555</v>
      </c>
      <c r="F331" s="217"/>
      <c r="G331" s="235"/>
      <c r="H331" s="206"/>
    </row>
    <row r="332" spans="2:8" ht="33">
      <c r="B332" s="213" t="s">
        <v>4827</v>
      </c>
      <c r="C332" s="214" t="s">
        <v>4981</v>
      </c>
      <c r="D332" s="215" t="s">
        <v>1520</v>
      </c>
      <c r="E332" s="216" t="s">
        <v>1973</v>
      </c>
      <c r="F332" s="217"/>
      <c r="G332" s="235"/>
      <c r="H332" s="206"/>
    </row>
    <row r="333" spans="2:8">
      <c r="B333" s="213" t="s">
        <v>4830</v>
      </c>
      <c r="C333" s="214" t="s">
        <v>4982</v>
      </c>
      <c r="D333" s="215" t="s">
        <v>1526</v>
      </c>
      <c r="E333" s="216" t="s">
        <v>1555</v>
      </c>
      <c r="F333" s="217"/>
      <c r="G333" s="235"/>
      <c r="H333" s="206"/>
    </row>
    <row r="334" spans="2:8" ht="33">
      <c r="B334" s="213" t="s">
        <v>4832</v>
      </c>
      <c r="C334" s="214" t="s">
        <v>4983</v>
      </c>
      <c r="D334" s="215" t="s">
        <v>1686</v>
      </c>
      <c r="E334" s="216" t="s">
        <v>1555</v>
      </c>
      <c r="F334" s="217"/>
      <c r="G334" s="235"/>
      <c r="H334" s="206"/>
    </row>
    <row r="335" spans="2:8" ht="33">
      <c r="B335" s="213" t="s">
        <v>4834</v>
      </c>
      <c r="C335" s="214" t="s">
        <v>4984</v>
      </c>
      <c r="D335" s="215" t="s">
        <v>1526</v>
      </c>
      <c r="E335" s="216" t="s">
        <v>1555</v>
      </c>
      <c r="F335" s="217"/>
      <c r="G335" s="235"/>
      <c r="H335" s="206"/>
    </row>
    <row r="336" spans="2:8" ht="33">
      <c r="B336" s="213" t="s">
        <v>4836</v>
      </c>
      <c r="C336" s="214" t="s">
        <v>4985</v>
      </c>
      <c r="D336" s="215" t="s">
        <v>2170</v>
      </c>
      <c r="E336" s="216" t="s">
        <v>1555</v>
      </c>
      <c r="F336" s="217"/>
      <c r="G336" s="235"/>
      <c r="H336" s="206"/>
    </row>
    <row r="337" spans="2:8" ht="33">
      <c r="B337" s="213" t="s">
        <v>4838</v>
      </c>
      <c r="C337" s="214" t="s">
        <v>4986</v>
      </c>
      <c r="D337" s="215" t="s">
        <v>1686</v>
      </c>
      <c r="E337" s="216" t="s">
        <v>1555</v>
      </c>
      <c r="F337" s="217"/>
      <c r="G337" s="235"/>
      <c r="H337" s="206"/>
    </row>
    <row r="338" spans="2:8" ht="33">
      <c r="B338" s="213" t="s">
        <v>4840</v>
      </c>
      <c r="C338" s="214" t="s">
        <v>4987</v>
      </c>
      <c r="D338" s="215" t="s">
        <v>1526</v>
      </c>
      <c r="E338" s="216" t="s">
        <v>1555</v>
      </c>
      <c r="F338" s="217"/>
      <c r="G338" s="235"/>
      <c r="H338" s="206"/>
    </row>
    <row r="339" spans="2:8" ht="17.25" thickBot="1">
      <c r="B339" s="213" t="s">
        <v>4842</v>
      </c>
      <c r="C339" s="214" t="s">
        <v>4988</v>
      </c>
      <c r="D339" s="215" t="s">
        <v>2593</v>
      </c>
      <c r="E339" s="216" t="s">
        <v>1555</v>
      </c>
      <c r="F339" s="217"/>
      <c r="G339" s="235"/>
      <c r="H339" s="206"/>
    </row>
    <row r="340" spans="2:8" ht="20.100000000000001" customHeight="1" thickBot="1">
      <c r="B340" s="471" t="s">
        <v>4844</v>
      </c>
      <c r="C340" s="472"/>
      <c r="D340" s="473"/>
      <c r="E340" s="474"/>
      <c r="F340" s="474"/>
      <c r="G340" s="475"/>
      <c r="H340" s="206"/>
    </row>
    <row r="341" spans="2:8">
      <c r="B341" s="491" t="s">
        <v>4845</v>
      </c>
      <c r="C341" s="487" t="s">
        <v>4989</v>
      </c>
      <c r="D341" s="488" t="s">
        <v>2593</v>
      </c>
      <c r="E341" s="492" t="s">
        <v>1527</v>
      </c>
      <c r="F341" s="493"/>
      <c r="G341" s="241" t="s">
        <v>4990</v>
      </c>
      <c r="H341" s="206"/>
    </row>
    <row r="342" spans="2:8">
      <c r="B342" s="213" t="s">
        <v>4847</v>
      </c>
      <c r="C342" s="214" t="s">
        <v>4991</v>
      </c>
      <c r="D342" s="215" t="s">
        <v>1526</v>
      </c>
      <c r="E342" s="216" t="s">
        <v>1527</v>
      </c>
      <c r="F342" s="217"/>
      <c r="G342" s="235"/>
      <c r="H342" s="206"/>
    </row>
    <row r="343" spans="2:8">
      <c r="B343" s="213" t="s">
        <v>4850</v>
      </c>
      <c r="C343" s="214" t="s">
        <v>4992</v>
      </c>
      <c r="D343" s="215" t="s">
        <v>4480</v>
      </c>
      <c r="E343" s="216" t="s">
        <v>1527</v>
      </c>
      <c r="F343" s="217"/>
      <c r="G343" s="235"/>
      <c r="H343" s="206"/>
    </row>
    <row r="344" spans="2:8">
      <c r="B344" s="213" t="s">
        <v>4852</v>
      </c>
      <c r="C344" s="214" t="s">
        <v>4993</v>
      </c>
      <c r="D344" s="215" t="s">
        <v>1526</v>
      </c>
      <c r="E344" s="216" t="s">
        <v>1527</v>
      </c>
      <c r="F344" s="217"/>
      <c r="G344" s="235"/>
      <c r="H344" s="206"/>
    </row>
    <row r="345" spans="2:8" ht="33">
      <c r="B345" s="213" t="s">
        <v>4854</v>
      </c>
      <c r="C345" s="214" t="s">
        <v>4994</v>
      </c>
      <c r="D345" s="215" t="s">
        <v>1520</v>
      </c>
      <c r="E345" s="216" t="s">
        <v>1999</v>
      </c>
      <c r="F345" s="217"/>
      <c r="G345" s="235"/>
      <c r="H345" s="206"/>
    </row>
    <row r="346" spans="2:8">
      <c r="B346" s="213" t="s">
        <v>4856</v>
      </c>
      <c r="C346" s="214" t="s">
        <v>4995</v>
      </c>
      <c r="D346" s="215" t="s">
        <v>1526</v>
      </c>
      <c r="E346" s="216" t="s">
        <v>1527</v>
      </c>
      <c r="F346" s="217"/>
      <c r="G346" s="235"/>
      <c r="H346" s="206"/>
    </row>
    <row r="347" spans="2:8" ht="33">
      <c r="B347" s="213" t="s">
        <v>4858</v>
      </c>
      <c r="C347" s="214" t="s">
        <v>4996</v>
      </c>
      <c r="D347" s="215" t="s">
        <v>1686</v>
      </c>
      <c r="E347" s="216" t="s">
        <v>1527</v>
      </c>
      <c r="F347" s="217"/>
      <c r="G347" s="235"/>
      <c r="H347" s="206"/>
    </row>
    <row r="348" spans="2:8" ht="33">
      <c r="B348" s="213" t="s">
        <v>4860</v>
      </c>
      <c r="C348" s="214" t="s">
        <v>4997</v>
      </c>
      <c r="D348" s="215" t="s">
        <v>1526</v>
      </c>
      <c r="E348" s="216" t="s">
        <v>1527</v>
      </c>
      <c r="F348" s="217"/>
      <c r="G348" s="235"/>
      <c r="H348" s="206"/>
    </row>
    <row r="349" spans="2:8" ht="33">
      <c r="B349" s="213" t="s">
        <v>4862</v>
      </c>
      <c r="C349" s="214" t="s">
        <v>4998</v>
      </c>
      <c r="D349" s="215" t="s">
        <v>2170</v>
      </c>
      <c r="E349" s="216" t="s">
        <v>1527</v>
      </c>
      <c r="F349" s="217"/>
      <c r="G349" s="235"/>
      <c r="H349" s="206"/>
    </row>
    <row r="350" spans="2:8" ht="33">
      <c r="B350" s="213" t="s">
        <v>4864</v>
      </c>
      <c r="C350" s="214" t="s">
        <v>4999</v>
      </c>
      <c r="D350" s="215" t="s">
        <v>1686</v>
      </c>
      <c r="E350" s="216" t="s">
        <v>1527</v>
      </c>
      <c r="F350" s="217"/>
      <c r="G350" s="235"/>
      <c r="H350" s="206"/>
    </row>
    <row r="351" spans="2:8" ht="33">
      <c r="B351" s="213" t="s">
        <v>4866</v>
      </c>
      <c r="C351" s="214" t="s">
        <v>5000</v>
      </c>
      <c r="D351" s="215" t="s">
        <v>1526</v>
      </c>
      <c r="E351" s="216" t="s">
        <v>1527</v>
      </c>
      <c r="F351" s="217"/>
      <c r="G351" s="235"/>
      <c r="H351" s="206"/>
    </row>
    <row r="352" spans="2:8">
      <c r="B352" s="213" t="s">
        <v>4868</v>
      </c>
      <c r="C352" s="214" t="s">
        <v>5001</v>
      </c>
      <c r="D352" s="215" t="s">
        <v>2593</v>
      </c>
      <c r="E352" s="216" t="s">
        <v>1527</v>
      </c>
      <c r="F352" s="217"/>
      <c r="G352" s="235"/>
      <c r="H352" s="206"/>
    </row>
    <row r="353" spans="2:8" ht="33">
      <c r="B353" s="213" t="s">
        <v>4870</v>
      </c>
      <c r="C353" s="214" t="s">
        <v>5002</v>
      </c>
      <c r="D353" s="215" t="s">
        <v>1520</v>
      </c>
      <c r="E353" s="216" t="s">
        <v>1999</v>
      </c>
      <c r="F353" s="217"/>
      <c r="G353" s="235"/>
      <c r="H353" s="206"/>
    </row>
    <row r="354" spans="2:8">
      <c r="B354" s="213" t="s">
        <v>4872</v>
      </c>
      <c r="C354" s="214" t="s">
        <v>5003</v>
      </c>
      <c r="D354" s="215" t="s">
        <v>1526</v>
      </c>
      <c r="E354" s="216" t="s">
        <v>1527</v>
      </c>
      <c r="F354" s="217"/>
      <c r="G354" s="235"/>
      <c r="H354" s="206"/>
    </row>
    <row r="355" spans="2:8" ht="33">
      <c r="B355" s="213" t="s">
        <v>4874</v>
      </c>
      <c r="C355" s="214" t="s">
        <v>5004</v>
      </c>
      <c r="D355" s="215" t="s">
        <v>1686</v>
      </c>
      <c r="E355" s="216" t="s">
        <v>1527</v>
      </c>
      <c r="F355" s="217"/>
      <c r="G355" s="235"/>
      <c r="H355" s="206"/>
    </row>
    <row r="356" spans="2:8" ht="33">
      <c r="B356" s="213" t="s">
        <v>4876</v>
      </c>
      <c r="C356" s="214" t="s">
        <v>5005</v>
      </c>
      <c r="D356" s="215" t="s">
        <v>1526</v>
      </c>
      <c r="E356" s="216" t="s">
        <v>1527</v>
      </c>
      <c r="F356" s="217"/>
      <c r="G356" s="235"/>
      <c r="H356" s="206"/>
    </row>
    <row r="357" spans="2:8" ht="33">
      <c r="B357" s="213" t="s">
        <v>4878</v>
      </c>
      <c r="C357" s="214" t="s">
        <v>5006</v>
      </c>
      <c r="D357" s="215" t="s">
        <v>2170</v>
      </c>
      <c r="E357" s="216" t="s">
        <v>1527</v>
      </c>
      <c r="F357" s="217"/>
      <c r="G357" s="235"/>
      <c r="H357" s="206"/>
    </row>
    <row r="358" spans="2:8" ht="33">
      <c r="B358" s="213" t="s">
        <v>4880</v>
      </c>
      <c r="C358" s="214" t="s">
        <v>5007</v>
      </c>
      <c r="D358" s="215" t="s">
        <v>1686</v>
      </c>
      <c r="E358" s="216" t="s">
        <v>1527</v>
      </c>
      <c r="F358" s="217"/>
      <c r="G358" s="235"/>
      <c r="H358" s="206"/>
    </row>
    <row r="359" spans="2:8" ht="33">
      <c r="B359" s="213" t="s">
        <v>4882</v>
      </c>
      <c r="C359" s="214" t="s">
        <v>5008</v>
      </c>
      <c r="D359" s="215" t="s">
        <v>1526</v>
      </c>
      <c r="E359" s="216" t="s">
        <v>1527</v>
      </c>
      <c r="F359" s="217"/>
      <c r="G359" s="235"/>
      <c r="H359" s="206"/>
    </row>
    <row r="360" spans="2:8">
      <c r="B360" s="213" t="s">
        <v>4884</v>
      </c>
      <c r="C360" s="214" t="s">
        <v>5009</v>
      </c>
      <c r="D360" s="215" t="s">
        <v>2593</v>
      </c>
      <c r="E360" s="216" t="s">
        <v>1527</v>
      </c>
      <c r="F360" s="217"/>
      <c r="G360" s="235"/>
      <c r="H360" s="206"/>
    </row>
    <row r="361" spans="2:8" ht="33">
      <c r="B361" s="213" t="s">
        <v>4886</v>
      </c>
      <c r="C361" s="214" t="s">
        <v>5010</v>
      </c>
      <c r="D361" s="215" t="s">
        <v>1520</v>
      </c>
      <c r="E361" s="216" t="s">
        <v>1999</v>
      </c>
      <c r="F361" s="217"/>
      <c r="G361" s="235"/>
      <c r="H361" s="206"/>
    </row>
    <row r="362" spans="2:8">
      <c r="B362" s="213" t="s">
        <v>4888</v>
      </c>
      <c r="C362" s="214" t="s">
        <v>5011</v>
      </c>
      <c r="D362" s="215" t="s">
        <v>1526</v>
      </c>
      <c r="E362" s="216" t="s">
        <v>1527</v>
      </c>
      <c r="F362" s="217"/>
      <c r="G362" s="235"/>
      <c r="H362" s="206"/>
    </row>
    <row r="363" spans="2:8" ht="33">
      <c r="B363" s="213" t="s">
        <v>4890</v>
      </c>
      <c r="C363" s="214" t="s">
        <v>5012</v>
      </c>
      <c r="D363" s="215" t="s">
        <v>1686</v>
      </c>
      <c r="E363" s="216" t="s">
        <v>1527</v>
      </c>
      <c r="F363" s="217"/>
      <c r="G363" s="235"/>
      <c r="H363" s="206"/>
    </row>
    <row r="364" spans="2:8" ht="33">
      <c r="B364" s="213" t="s">
        <v>4892</v>
      </c>
      <c r="C364" s="214" t="s">
        <v>5013</v>
      </c>
      <c r="D364" s="215" t="s">
        <v>1526</v>
      </c>
      <c r="E364" s="216" t="s">
        <v>1527</v>
      </c>
      <c r="F364" s="217"/>
      <c r="G364" s="235"/>
      <c r="H364" s="206"/>
    </row>
    <row r="365" spans="2:8" ht="33">
      <c r="B365" s="213" t="s">
        <v>4894</v>
      </c>
      <c r="C365" s="214" t="s">
        <v>5014</v>
      </c>
      <c r="D365" s="215" t="s">
        <v>2170</v>
      </c>
      <c r="E365" s="216" t="s">
        <v>1527</v>
      </c>
      <c r="F365" s="217"/>
      <c r="G365" s="235"/>
      <c r="H365" s="206"/>
    </row>
    <row r="366" spans="2:8" ht="33">
      <c r="B366" s="213" t="s">
        <v>4896</v>
      </c>
      <c r="C366" s="214" t="s">
        <v>5015</v>
      </c>
      <c r="D366" s="215" t="s">
        <v>1686</v>
      </c>
      <c r="E366" s="216" t="s">
        <v>1527</v>
      </c>
      <c r="F366" s="217"/>
      <c r="G366" s="235"/>
      <c r="H366" s="206"/>
    </row>
    <row r="367" spans="2:8" ht="33">
      <c r="B367" s="213" t="s">
        <v>4898</v>
      </c>
      <c r="C367" s="214" t="s">
        <v>5016</v>
      </c>
      <c r="D367" s="215" t="s">
        <v>1526</v>
      </c>
      <c r="E367" s="216" t="s">
        <v>1527</v>
      </c>
      <c r="F367" s="217"/>
      <c r="G367" s="235"/>
      <c r="H367" s="206"/>
    </row>
    <row r="368" spans="2:8" ht="17.25" thickBot="1">
      <c r="B368" s="213" t="s">
        <v>4900</v>
      </c>
      <c r="C368" s="214" t="s">
        <v>5017</v>
      </c>
      <c r="D368" s="215" t="s">
        <v>2593</v>
      </c>
      <c r="E368" s="216" t="s">
        <v>1527</v>
      </c>
      <c r="F368" s="217"/>
      <c r="G368" s="235"/>
      <c r="H368" s="206"/>
    </row>
    <row r="369" spans="2:8" ht="20.100000000000001" customHeight="1" thickBot="1">
      <c r="B369" s="471" t="s">
        <v>4902</v>
      </c>
      <c r="C369" s="472"/>
      <c r="D369" s="473"/>
      <c r="E369" s="474"/>
      <c r="F369" s="474"/>
      <c r="G369" s="475"/>
      <c r="H369" s="206"/>
    </row>
    <row r="370" spans="2:8">
      <c r="B370" s="491" t="s">
        <v>4903</v>
      </c>
      <c r="C370" s="487" t="s">
        <v>5018</v>
      </c>
      <c r="D370" s="488" t="s">
        <v>2593</v>
      </c>
      <c r="E370" s="492" t="s">
        <v>1527</v>
      </c>
      <c r="F370" s="493"/>
      <c r="G370" s="241" t="s">
        <v>5019</v>
      </c>
      <c r="H370" s="206"/>
    </row>
    <row r="371" spans="2:8">
      <c r="B371" s="213" t="s">
        <v>4906</v>
      </c>
      <c r="C371" s="214" t="s">
        <v>5020</v>
      </c>
      <c r="D371" s="215" t="s">
        <v>1526</v>
      </c>
      <c r="E371" s="216" t="s">
        <v>1527</v>
      </c>
      <c r="F371" s="217"/>
      <c r="G371" s="235"/>
      <c r="H371" s="206"/>
    </row>
    <row r="372" spans="2:8">
      <c r="B372" s="213" t="s">
        <v>4908</v>
      </c>
      <c r="C372" s="214" t="s">
        <v>5021</v>
      </c>
      <c r="D372" s="215" t="s">
        <v>4480</v>
      </c>
      <c r="E372" s="216" t="s">
        <v>1527</v>
      </c>
      <c r="F372" s="217"/>
      <c r="G372" s="235"/>
      <c r="H372" s="206"/>
    </row>
    <row r="373" spans="2:8">
      <c r="B373" s="213" t="s">
        <v>4910</v>
      </c>
      <c r="C373" s="214" t="s">
        <v>5022</v>
      </c>
      <c r="D373" s="215" t="s">
        <v>1526</v>
      </c>
      <c r="E373" s="216" t="s">
        <v>1527</v>
      </c>
      <c r="F373" s="217"/>
      <c r="G373" s="235"/>
      <c r="H373" s="206"/>
    </row>
    <row r="374" spans="2:8" ht="33">
      <c r="B374" s="213" t="s">
        <v>4912</v>
      </c>
      <c r="C374" s="214" t="s">
        <v>5023</v>
      </c>
      <c r="D374" s="215" t="s">
        <v>1520</v>
      </c>
      <c r="E374" s="216" t="s">
        <v>1999</v>
      </c>
      <c r="F374" s="217"/>
      <c r="G374" s="235"/>
      <c r="H374" s="206"/>
    </row>
    <row r="375" spans="2:8">
      <c r="B375" s="213" t="s">
        <v>4914</v>
      </c>
      <c r="C375" s="214" t="s">
        <v>5024</v>
      </c>
      <c r="D375" s="215" t="s">
        <v>1526</v>
      </c>
      <c r="E375" s="216" t="s">
        <v>1527</v>
      </c>
      <c r="F375" s="217"/>
      <c r="G375" s="235"/>
      <c r="H375" s="206"/>
    </row>
    <row r="376" spans="2:8" ht="33">
      <c r="B376" s="213" t="s">
        <v>4916</v>
      </c>
      <c r="C376" s="214" t="s">
        <v>5025</v>
      </c>
      <c r="D376" s="215" t="s">
        <v>1686</v>
      </c>
      <c r="E376" s="216" t="s">
        <v>1527</v>
      </c>
      <c r="F376" s="217"/>
      <c r="G376" s="235"/>
      <c r="H376" s="206"/>
    </row>
    <row r="377" spans="2:8" ht="33">
      <c r="B377" s="213" t="s">
        <v>4918</v>
      </c>
      <c r="C377" s="214" t="s">
        <v>5026</v>
      </c>
      <c r="D377" s="215" t="s">
        <v>1526</v>
      </c>
      <c r="E377" s="216" t="s">
        <v>1527</v>
      </c>
      <c r="F377" s="217"/>
      <c r="G377" s="235"/>
      <c r="H377" s="206"/>
    </row>
    <row r="378" spans="2:8" ht="33">
      <c r="B378" s="213" t="s">
        <v>4920</v>
      </c>
      <c r="C378" s="214" t="s">
        <v>5027</v>
      </c>
      <c r="D378" s="215" t="s">
        <v>2170</v>
      </c>
      <c r="E378" s="216" t="s">
        <v>1527</v>
      </c>
      <c r="F378" s="217"/>
      <c r="G378" s="235"/>
      <c r="H378" s="206"/>
    </row>
    <row r="379" spans="2:8" ht="33">
      <c r="B379" s="213" t="s">
        <v>4922</v>
      </c>
      <c r="C379" s="214" t="s">
        <v>5028</v>
      </c>
      <c r="D379" s="215" t="s">
        <v>1686</v>
      </c>
      <c r="E379" s="216" t="s">
        <v>1527</v>
      </c>
      <c r="F379" s="217"/>
      <c r="G379" s="235"/>
      <c r="H379" s="206"/>
    </row>
    <row r="380" spans="2:8" ht="33">
      <c r="B380" s="213" t="s">
        <v>4924</v>
      </c>
      <c r="C380" s="214" t="s">
        <v>5029</v>
      </c>
      <c r="D380" s="215" t="s">
        <v>1526</v>
      </c>
      <c r="E380" s="216" t="s">
        <v>1527</v>
      </c>
      <c r="F380" s="217"/>
      <c r="G380" s="235"/>
      <c r="H380" s="206"/>
    </row>
    <row r="381" spans="2:8">
      <c r="B381" s="213" t="s">
        <v>4926</v>
      </c>
      <c r="C381" s="214" t="s">
        <v>5030</v>
      </c>
      <c r="D381" s="215" t="s">
        <v>2593</v>
      </c>
      <c r="E381" s="216" t="s">
        <v>1527</v>
      </c>
      <c r="F381" s="217"/>
      <c r="G381" s="235"/>
      <c r="H381" s="206"/>
    </row>
    <row r="382" spans="2:8" ht="33">
      <c r="B382" s="213" t="s">
        <v>4928</v>
      </c>
      <c r="C382" s="214" t="s">
        <v>5031</v>
      </c>
      <c r="D382" s="215" t="s">
        <v>1520</v>
      </c>
      <c r="E382" s="216" t="s">
        <v>1999</v>
      </c>
      <c r="F382" s="217"/>
      <c r="G382" s="235"/>
      <c r="H382" s="206"/>
    </row>
    <row r="383" spans="2:8">
      <c r="B383" s="213" t="s">
        <v>4930</v>
      </c>
      <c r="C383" s="214" t="s">
        <v>5032</v>
      </c>
      <c r="D383" s="215" t="s">
        <v>1526</v>
      </c>
      <c r="E383" s="216" t="s">
        <v>1527</v>
      </c>
      <c r="F383" s="217"/>
      <c r="G383" s="235"/>
      <c r="H383" s="206"/>
    </row>
    <row r="384" spans="2:8" ht="33">
      <c r="B384" s="213" t="s">
        <v>4932</v>
      </c>
      <c r="C384" s="214" t="s">
        <v>5033</v>
      </c>
      <c r="D384" s="215" t="s">
        <v>1686</v>
      </c>
      <c r="E384" s="216" t="s">
        <v>1527</v>
      </c>
      <c r="F384" s="217"/>
      <c r="G384" s="235"/>
      <c r="H384" s="206"/>
    </row>
    <row r="385" spans="2:8" ht="33">
      <c r="B385" s="213" t="s">
        <v>4934</v>
      </c>
      <c r="C385" s="214" t="s">
        <v>5034</v>
      </c>
      <c r="D385" s="215" t="s">
        <v>1526</v>
      </c>
      <c r="E385" s="216" t="s">
        <v>1527</v>
      </c>
      <c r="F385" s="217"/>
      <c r="G385" s="235"/>
      <c r="H385" s="206"/>
    </row>
    <row r="386" spans="2:8" ht="33">
      <c r="B386" s="213" t="s">
        <v>4936</v>
      </c>
      <c r="C386" s="214" t="s">
        <v>5035</v>
      </c>
      <c r="D386" s="215" t="s">
        <v>2170</v>
      </c>
      <c r="E386" s="216" t="s">
        <v>1527</v>
      </c>
      <c r="F386" s="217"/>
      <c r="G386" s="235"/>
      <c r="H386" s="206"/>
    </row>
    <row r="387" spans="2:8" ht="33">
      <c r="B387" s="213" t="s">
        <v>4938</v>
      </c>
      <c r="C387" s="214" t="s">
        <v>5036</v>
      </c>
      <c r="D387" s="215" t="s">
        <v>1686</v>
      </c>
      <c r="E387" s="216" t="s">
        <v>1527</v>
      </c>
      <c r="F387" s="217"/>
      <c r="G387" s="235"/>
      <c r="H387" s="206"/>
    </row>
    <row r="388" spans="2:8" ht="33">
      <c r="B388" s="213" t="s">
        <v>4940</v>
      </c>
      <c r="C388" s="214" t="s">
        <v>5037</v>
      </c>
      <c r="D388" s="215" t="s">
        <v>1526</v>
      </c>
      <c r="E388" s="216" t="s">
        <v>1527</v>
      </c>
      <c r="F388" s="217"/>
      <c r="G388" s="235"/>
      <c r="H388" s="206"/>
    </row>
    <row r="389" spans="2:8">
      <c r="B389" s="213" t="s">
        <v>4942</v>
      </c>
      <c r="C389" s="214" t="s">
        <v>5038</v>
      </c>
      <c r="D389" s="215" t="s">
        <v>2593</v>
      </c>
      <c r="E389" s="216" t="s">
        <v>1527</v>
      </c>
      <c r="F389" s="217"/>
      <c r="G389" s="235"/>
      <c r="H389" s="206"/>
    </row>
    <row r="390" spans="2:8" ht="33">
      <c r="B390" s="213" t="s">
        <v>4944</v>
      </c>
      <c r="C390" s="214" t="s">
        <v>5039</v>
      </c>
      <c r="D390" s="215" t="s">
        <v>1520</v>
      </c>
      <c r="E390" s="216" t="s">
        <v>1999</v>
      </c>
      <c r="F390" s="217"/>
      <c r="G390" s="235"/>
      <c r="H390" s="206"/>
    </row>
    <row r="391" spans="2:8">
      <c r="B391" s="213" t="s">
        <v>4946</v>
      </c>
      <c r="C391" s="214" t="s">
        <v>5040</v>
      </c>
      <c r="D391" s="215" t="s">
        <v>1526</v>
      </c>
      <c r="E391" s="216" t="s">
        <v>1527</v>
      </c>
      <c r="F391" s="217"/>
      <c r="G391" s="235"/>
      <c r="H391" s="206"/>
    </row>
    <row r="392" spans="2:8" ht="33">
      <c r="B392" s="213" t="s">
        <v>4948</v>
      </c>
      <c r="C392" s="214" t="s">
        <v>5041</v>
      </c>
      <c r="D392" s="215" t="s">
        <v>1686</v>
      </c>
      <c r="E392" s="216" t="s">
        <v>1527</v>
      </c>
      <c r="F392" s="217"/>
      <c r="G392" s="235"/>
      <c r="H392" s="206"/>
    </row>
    <row r="393" spans="2:8" ht="33">
      <c r="B393" s="213" t="s">
        <v>4950</v>
      </c>
      <c r="C393" s="214" t="s">
        <v>5042</v>
      </c>
      <c r="D393" s="215" t="s">
        <v>1526</v>
      </c>
      <c r="E393" s="216" t="s">
        <v>1527</v>
      </c>
      <c r="F393" s="217"/>
      <c r="G393" s="235"/>
      <c r="H393" s="206"/>
    </row>
    <row r="394" spans="2:8" ht="33">
      <c r="B394" s="213" t="s">
        <v>4952</v>
      </c>
      <c r="C394" s="214" t="s">
        <v>5043</v>
      </c>
      <c r="D394" s="215" t="s">
        <v>2170</v>
      </c>
      <c r="E394" s="216" t="s">
        <v>1527</v>
      </c>
      <c r="F394" s="217"/>
      <c r="G394" s="235"/>
      <c r="H394" s="206"/>
    </row>
    <row r="395" spans="2:8" ht="33">
      <c r="B395" s="213" t="s">
        <v>4954</v>
      </c>
      <c r="C395" s="214" t="s">
        <v>5044</v>
      </c>
      <c r="D395" s="215" t="s">
        <v>1686</v>
      </c>
      <c r="E395" s="216" t="s">
        <v>1527</v>
      </c>
      <c r="F395" s="217"/>
      <c r="G395" s="235"/>
      <c r="H395" s="206"/>
    </row>
    <row r="396" spans="2:8" ht="33">
      <c r="B396" s="213" t="s">
        <v>4956</v>
      </c>
      <c r="C396" s="214" t="s">
        <v>5045</v>
      </c>
      <c r="D396" s="215" t="s">
        <v>1526</v>
      </c>
      <c r="E396" s="216" t="s">
        <v>1527</v>
      </c>
      <c r="F396" s="217"/>
      <c r="G396" s="235"/>
      <c r="H396" s="206"/>
    </row>
    <row r="397" spans="2:8" ht="17.25" thickBot="1">
      <c r="B397" s="213" t="s">
        <v>4958</v>
      </c>
      <c r="C397" s="214" t="s">
        <v>5046</v>
      </c>
      <c r="D397" s="215" t="s">
        <v>2593</v>
      </c>
      <c r="E397" s="216" t="s">
        <v>1527</v>
      </c>
      <c r="F397" s="217"/>
      <c r="G397" s="235"/>
      <c r="H397" s="206"/>
    </row>
    <row r="398" spans="2:8" ht="20.100000000000001" customHeight="1">
      <c r="B398" s="228"/>
      <c r="C398" s="228"/>
      <c r="D398" s="229"/>
      <c r="E398" s="230"/>
      <c r="F398" s="230"/>
      <c r="G398" s="228"/>
      <c r="H398"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291" t="s">
        <v>5047</v>
      </c>
      <c r="C2" s="292"/>
      <c r="D2" s="292"/>
      <c r="E2" s="292"/>
      <c r="F2" s="292"/>
      <c r="G2" s="293"/>
      <c r="H2" s="196"/>
    </row>
    <row r="3" spans="1:8" s="245" customFormat="1" ht="13.5" customHeight="1">
      <c r="A3" s="242"/>
      <c r="B3" s="243"/>
      <c r="C3" s="243"/>
      <c r="D3" s="243"/>
      <c r="E3" s="243"/>
      <c r="F3" s="243"/>
      <c r="G3" s="243"/>
      <c r="H3" s="198"/>
    </row>
    <row r="4" spans="1:8" s="245" customFormat="1" ht="13.5" customHeight="1">
      <c r="A4" s="242"/>
      <c r="B4" s="39" t="s">
        <v>5048</v>
      </c>
      <c r="C4" s="39"/>
      <c r="D4" s="39"/>
      <c r="E4" s="39"/>
      <c r="F4" s="39"/>
      <c r="G4" s="39"/>
      <c r="H4" s="198"/>
    </row>
    <row r="5" spans="1:8" s="245" customFormat="1" ht="13.5" customHeight="1" thickBot="1">
      <c r="A5" s="242"/>
      <c r="B5" s="246"/>
      <c r="C5" s="246"/>
      <c r="D5" s="246"/>
      <c r="E5" s="246"/>
      <c r="F5" s="246"/>
      <c r="G5" s="246"/>
      <c r="H5" s="198"/>
    </row>
    <row r="6" spans="1:8" ht="20.25" customHeight="1" thickBot="1">
      <c r="A6" s="42"/>
      <c r="B6" s="199" t="s">
        <v>968</v>
      </c>
      <c r="C6" s="200" t="s">
        <v>1515</v>
      </c>
      <c r="D6" s="200" t="s">
        <v>1516</v>
      </c>
      <c r="E6" s="200" t="s">
        <v>1517</v>
      </c>
      <c r="F6" s="201" t="s">
        <v>1518</v>
      </c>
      <c r="G6" s="202" t="s">
        <v>562</v>
      </c>
      <c r="H6" s="42"/>
    </row>
    <row r="7" spans="1:8">
      <c r="B7" s="294" t="s">
        <v>5049</v>
      </c>
      <c r="C7" s="313" t="s">
        <v>5050</v>
      </c>
      <c r="D7" s="209" t="s">
        <v>5051</v>
      </c>
      <c r="E7" s="210" t="s">
        <v>1521</v>
      </c>
      <c r="F7" s="211" t="s">
        <v>1522</v>
      </c>
      <c r="G7" s="212" t="s">
        <v>1529</v>
      </c>
      <c r="H7" s="206"/>
    </row>
    <row r="8" spans="1:8" ht="17.25" thickBot="1">
      <c r="B8" s="494" t="s">
        <v>5052</v>
      </c>
      <c r="C8" s="222" t="s">
        <v>5053</v>
      </c>
      <c r="D8" s="495" t="s">
        <v>5054</v>
      </c>
      <c r="E8" s="496" t="s">
        <v>1524</v>
      </c>
      <c r="F8" s="225"/>
      <c r="G8" s="220"/>
      <c r="H8" s="206"/>
    </row>
    <row r="9" spans="1:8" ht="20.100000000000001" customHeight="1">
      <c r="B9" s="228"/>
      <c r="C9" s="228"/>
      <c r="D9" s="229"/>
      <c r="E9" s="230"/>
      <c r="F9" s="230"/>
      <c r="G9" s="228"/>
      <c r="H9"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291" t="s">
        <v>5055</v>
      </c>
      <c r="C2" s="292"/>
      <c r="D2" s="292"/>
      <c r="E2" s="292"/>
      <c r="F2" s="292"/>
      <c r="G2" s="293"/>
      <c r="H2" s="196"/>
    </row>
    <row r="3" spans="1:8" s="245" customFormat="1" ht="13.5" customHeight="1">
      <c r="A3" s="242"/>
      <c r="B3" s="243"/>
      <c r="C3" s="243"/>
      <c r="D3" s="243"/>
      <c r="E3" s="243"/>
      <c r="F3" s="243"/>
      <c r="G3" s="243"/>
      <c r="H3" s="198"/>
    </row>
    <row r="4" spans="1:8" s="245" customFormat="1" ht="13.5" customHeight="1">
      <c r="A4" s="242"/>
      <c r="B4" s="39" t="s">
        <v>5048</v>
      </c>
      <c r="C4" s="39"/>
      <c r="D4" s="39"/>
      <c r="E4" s="39"/>
      <c r="F4" s="39"/>
      <c r="G4" s="39"/>
      <c r="H4" s="198"/>
    </row>
    <row r="5" spans="1:8" s="245" customFormat="1" ht="13.5" customHeight="1" thickBot="1">
      <c r="A5" s="242"/>
      <c r="B5" s="246"/>
      <c r="C5" s="246"/>
      <c r="D5" s="246"/>
      <c r="E5" s="246"/>
      <c r="F5" s="246"/>
      <c r="G5" s="246"/>
      <c r="H5" s="198"/>
    </row>
    <row r="6" spans="1:8" ht="20.25" customHeight="1" thickBot="1">
      <c r="A6" s="42"/>
      <c r="B6" s="199" t="s">
        <v>968</v>
      </c>
      <c r="C6" s="200" t="s">
        <v>1515</v>
      </c>
      <c r="D6" s="200" t="s">
        <v>1516</v>
      </c>
      <c r="E6" s="200" t="s">
        <v>1517</v>
      </c>
      <c r="F6" s="201" t="s">
        <v>1518</v>
      </c>
      <c r="G6" s="202" t="s">
        <v>562</v>
      </c>
      <c r="H6" s="42"/>
    </row>
    <row r="7" spans="1:8">
      <c r="B7" s="294" t="s">
        <v>5056</v>
      </c>
      <c r="C7" s="313" t="s">
        <v>5057</v>
      </c>
      <c r="D7" s="209" t="s">
        <v>1638</v>
      </c>
      <c r="E7" s="210" t="s">
        <v>1521</v>
      </c>
      <c r="F7" s="211" t="s">
        <v>1522</v>
      </c>
      <c r="G7" s="212" t="s">
        <v>1529</v>
      </c>
      <c r="H7" s="206"/>
    </row>
    <row r="8" spans="1:8" ht="17.25" thickBot="1">
      <c r="B8" s="494" t="s">
        <v>5058</v>
      </c>
      <c r="C8" s="222" t="s">
        <v>5059</v>
      </c>
      <c r="D8" s="495" t="s">
        <v>1531</v>
      </c>
      <c r="E8" s="496" t="s">
        <v>1524</v>
      </c>
      <c r="F8" s="225"/>
      <c r="G8" s="220"/>
      <c r="H8" s="206"/>
    </row>
    <row r="9" spans="1:8" ht="20.100000000000001" customHeight="1">
      <c r="B9" s="228"/>
      <c r="C9" s="228"/>
      <c r="D9" s="229"/>
      <c r="E9" s="230"/>
      <c r="F9" s="230"/>
      <c r="G9" s="228"/>
      <c r="H9"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1168</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c r="B5" s="207" t="s">
        <v>776</v>
      </c>
      <c r="C5" s="208" t="s">
        <v>5060</v>
      </c>
      <c r="D5" s="209" t="s">
        <v>1520</v>
      </c>
      <c r="E5" s="210" t="s">
        <v>1521</v>
      </c>
      <c r="F5" s="211" t="s">
        <v>1522</v>
      </c>
      <c r="G5" s="212" t="s">
        <v>1529</v>
      </c>
      <c r="H5" s="206"/>
    </row>
    <row r="6" spans="1:8">
      <c r="B6" s="213" t="s">
        <v>4097</v>
      </c>
      <c r="C6" s="214" t="s">
        <v>5061</v>
      </c>
      <c r="D6" s="215" t="s">
        <v>1539</v>
      </c>
      <c r="E6" s="216" t="s">
        <v>2091</v>
      </c>
      <c r="F6" s="217"/>
      <c r="G6" s="220"/>
      <c r="H6" s="206"/>
    </row>
    <row r="7" spans="1:8">
      <c r="B7" s="213" t="s">
        <v>5062</v>
      </c>
      <c r="C7" s="214" t="s">
        <v>5063</v>
      </c>
      <c r="D7" s="215" t="s">
        <v>1539</v>
      </c>
      <c r="E7" s="216" t="s">
        <v>2091</v>
      </c>
      <c r="F7" s="217"/>
      <c r="G7" s="220"/>
      <c r="H7" s="206"/>
    </row>
    <row r="8" spans="1:8">
      <c r="B8" s="213" t="s">
        <v>5064</v>
      </c>
      <c r="C8" s="214" t="s">
        <v>5065</v>
      </c>
      <c r="D8" s="215" t="s">
        <v>2309</v>
      </c>
      <c r="E8" s="216" t="s">
        <v>1521</v>
      </c>
      <c r="F8" s="217"/>
      <c r="G8" s="220" t="s">
        <v>1529</v>
      </c>
      <c r="H8" s="206"/>
    </row>
    <row r="9" spans="1:8">
      <c r="B9" s="213" t="s">
        <v>5066</v>
      </c>
      <c r="C9" s="214" t="s">
        <v>5067</v>
      </c>
      <c r="D9" s="215" t="s">
        <v>1520</v>
      </c>
      <c r="E9" s="216" t="s">
        <v>1521</v>
      </c>
      <c r="F9" s="217"/>
      <c r="G9" s="234" t="s">
        <v>1529</v>
      </c>
      <c r="H9" s="206"/>
    </row>
    <row r="10" spans="1:8">
      <c r="B10" s="213" t="s">
        <v>5068</v>
      </c>
      <c r="C10" s="214" t="s">
        <v>5069</v>
      </c>
      <c r="D10" s="215" t="s">
        <v>1520</v>
      </c>
      <c r="E10" s="216" t="s">
        <v>1521</v>
      </c>
      <c r="F10" s="217"/>
      <c r="G10" s="235"/>
      <c r="H10" s="206"/>
    </row>
    <row r="11" spans="1:8">
      <c r="B11" s="213" t="s">
        <v>5070</v>
      </c>
      <c r="C11" s="214" t="s">
        <v>5071</v>
      </c>
      <c r="D11" s="215" t="s">
        <v>1520</v>
      </c>
      <c r="E11" s="216" t="s">
        <v>1521</v>
      </c>
      <c r="F11" s="217"/>
      <c r="G11" s="235"/>
      <c r="H11" s="206"/>
    </row>
    <row r="12" spans="1:8">
      <c r="B12" s="213" t="s">
        <v>5072</v>
      </c>
      <c r="C12" s="214" t="s">
        <v>5073</v>
      </c>
      <c r="D12" s="215" t="s">
        <v>1520</v>
      </c>
      <c r="E12" s="216" t="s">
        <v>1521</v>
      </c>
      <c r="F12" s="217"/>
      <c r="G12" s="235"/>
      <c r="H12" s="206"/>
    </row>
    <row r="13" spans="1:8" ht="17.25" thickBot="1">
      <c r="B13" s="213" t="s">
        <v>5074</v>
      </c>
      <c r="C13" s="214" t="s">
        <v>5075</v>
      </c>
      <c r="D13" s="215" t="s">
        <v>1520</v>
      </c>
      <c r="E13" s="216" t="s">
        <v>1521</v>
      </c>
      <c r="F13" s="217"/>
      <c r="G13" s="258"/>
      <c r="H13" s="206"/>
    </row>
    <row r="14" spans="1:8" ht="20.100000000000001" customHeight="1">
      <c r="B14" s="228"/>
      <c r="C14" s="228"/>
      <c r="D14" s="229"/>
      <c r="E14" s="230"/>
      <c r="F14" s="230"/>
      <c r="G14" s="228"/>
      <c r="H14"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5076</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c r="B5" s="207" t="s">
        <v>5077</v>
      </c>
      <c r="C5" s="208" t="s">
        <v>5078</v>
      </c>
      <c r="D5" s="209" t="s">
        <v>1520</v>
      </c>
      <c r="E5" s="210" t="s">
        <v>1521</v>
      </c>
      <c r="F5" s="211" t="s">
        <v>1522</v>
      </c>
      <c r="G5" s="212" t="s">
        <v>1529</v>
      </c>
      <c r="H5" s="206"/>
    </row>
    <row r="6" spans="1:8" ht="17.25" thickBot="1">
      <c r="B6" s="213" t="s">
        <v>5079</v>
      </c>
      <c r="C6" s="214" t="s">
        <v>5080</v>
      </c>
      <c r="D6" s="215" t="s">
        <v>1539</v>
      </c>
      <c r="E6" s="216" t="s">
        <v>1524</v>
      </c>
      <c r="F6" s="217"/>
      <c r="G6" s="220"/>
      <c r="H6" s="206"/>
    </row>
    <row r="7" spans="1:8" ht="20.100000000000001" customHeight="1">
      <c r="B7" s="228"/>
      <c r="C7" s="228"/>
      <c r="D7" s="229"/>
      <c r="E7" s="230"/>
      <c r="F7" s="230"/>
      <c r="G7" s="228"/>
      <c r="H7"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1169</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c r="B5" s="207" t="s">
        <v>5081</v>
      </c>
      <c r="C5" s="208" t="s">
        <v>5082</v>
      </c>
      <c r="D5" s="209" t="s">
        <v>1637</v>
      </c>
      <c r="E5" s="210" t="s">
        <v>1521</v>
      </c>
      <c r="F5" s="211" t="s">
        <v>1522</v>
      </c>
      <c r="G5" s="212" t="s">
        <v>1529</v>
      </c>
      <c r="H5" s="206"/>
    </row>
    <row r="6" spans="1:8">
      <c r="B6" s="213" t="s">
        <v>5083</v>
      </c>
      <c r="C6" s="214" t="s">
        <v>5084</v>
      </c>
      <c r="D6" s="215" t="s">
        <v>2573</v>
      </c>
      <c r="E6" s="216" t="s">
        <v>1524</v>
      </c>
      <c r="F6" s="217"/>
      <c r="G6" s="220"/>
      <c r="H6" s="206"/>
    </row>
    <row r="7" spans="1:8" ht="17.25" thickBot="1">
      <c r="B7" s="213" t="s">
        <v>1557</v>
      </c>
      <c r="C7" s="214" t="s">
        <v>5085</v>
      </c>
      <c r="D7" s="215" t="s">
        <v>1535</v>
      </c>
      <c r="E7" s="216" t="s">
        <v>1521</v>
      </c>
      <c r="F7" s="217"/>
      <c r="G7" s="220"/>
      <c r="H7" s="206"/>
    </row>
    <row r="8" spans="1:8" ht="20.100000000000001" customHeight="1">
      <c r="B8" s="228"/>
      <c r="C8" s="228"/>
      <c r="D8" s="229"/>
      <c r="E8" s="230"/>
      <c r="F8" s="230"/>
      <c r="G8" s="228"/>
      <c r="H8"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5"/>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1401</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ht="20.100000000000001" customHeight="1" thickBot="1">
      <c r="A5" s="188"/>
      <c r="B5" s="203" t="s">
        <v>5087</v>
      </c>
      <c r="C5" s="438"/>
      <c r="D5" s="439"/>
      <c r="E5" s="440"/>
      <c r="F5" s="440"/>
      <c r="G5" s="441"/>
      <c r="H5" s="206"/>
    </row>
    <row r="6" spans="1:8">
      <c r="B6" s="207" t="s">
        <v>5088</v>
      </c>
      <c r="C6" s="208" t="s">
        <v>5089</v>
      </c>
      <c r="D6" s="209" t="s">
        <v>1702</v>
      </c>
      <c r="E6" s="210" t="s">
        <v>1521</v>
      </c>
      <c r="F6" s="211" t="s">
        <v>1522</v>
      </c>
      <c r="G6" s="212"/>
      <c r="H6" s="206"/>
    </row>
    <row r="7" spans="1:8" ht="17.25" thickBot="1">
      <c r="B7" s="213" t="s">
        <v>5090</v>
      </c>
      <c r="C7" s="214" t="s">
        <v>5091</v>
      </c>
      <c r="D7" s="215" t="s">
        <v>1643</v>
      </c>
      <c r="E7" s="216" t="s">
        <v>5092</v>
      </c>
      <c r="F7" s="217"/>
      <c r="G7" s="220"/>
      <c r="H7" s="206"/>
    </row>
    <row r="8" spans="1:8" ht="20.100000000000001" customHeight="1" thickBot="1">
      <c r="B8" s="203" t="s">
        <v>5086</v>
      </c>
      <c r="C8" s="438"/>
      <c r="D8" s="439"/>
      <c r="E8" s="440"/>
      <c r="F8" s="440"/>
      <c r="G8" s="441"/>
      <c r="H8" s="206"/>
    </row>
    <row r="9" spans="1:8">
      <c r="B9" s="207" t="s">
        <v>5093</v>
      </c>
      <c r="C9" s="208" t="s">
        <v>5094</v>
      </c>
      <c r="D9" s="209" t="s">
        <v>1534</v>
      </c>
      <c r="E9" s="210" t="s">
        <v>2496</v>
      </c>
      <c r="F9" s="211" t="s">
        <v>1522</v>
      </c>
      <c r="G9" s="212"/>
      <c r="H9" s="206"/>
    </row>
    <row r="10" spans="1:8">
      <c r="B10" s="213" t="s">
        <v>4093</v>
      </c>
      <c r="C10" s="214" t="s">
        <v>5095</v>
      </c>
      <c r="D10" s="215" t="s">
        <v>1702</v>
      </c>
      <c r="E10" s="216" t="s">
        <v>2917</v>
      </c>
      <c r="F10" s="217" t="s">
        <v>1522</v>
      </c>
      <c r="G10" s="220"/>
      <c r="H10" s="206"/>
    </row>
    <row r="11" spans="1:8">
      <c r="B11" s="213" t="s">
        <v>5096</v>
      </c>
      <c r="C11" s="214" t="s">
        <v>5097</v>
      </c>
      <c r="D11" s="215" t="s">
        <v>3237</v>
      </c>
      <c r="E11" s="216" t="s">
        <v>5098</v>
      </c>
      <c r="F11" s="217"/>
      <c r="G11" s="220"/>
      <c r="H11" s="206"/>
    </row>
    <row r="12" spans="1:8">
      <c r="B12" s="213" t="s">
        <v>5099</v>
      </c>
      <c r="C12" s="214" t="s">
        <v>5100</v>
      </c>
      <c r="D12" s="215" t="s">
        <v>1526</v>
      </c>
      <c r="E12" s="216" t="s">
        <v>2496</v>
      </c>
      <c r="F12" s="217" t="s">
        <v>1522</v>
      </c>
      <c r="G12" s="220" t="s">
        <v>5101</v>
      </c>
      <c r="H12" s="206"/>
    </row>
    <row r="13" spans="1:8">
      <c r="B13" s="213" t="s">
        <v>5102</v>
      </c>
      <c r="C13" s="214" t="s">
        <v>5103</v>
      </c>
      <c r="D13" s="215" t="s">
        <v>4094</v>
      </c>
      <c r="E13" s="216" t="s">
        <v>5104</v>
      </c>
      <c r="F13" s="217" t="s">
        <v>1522</v>
      </c>
      <c r="G13" s="220"/>
      <c r="H13" s="206"/>
    </row>
    <row r="14" spans="1:8">
      <c r="B14" s="213" t="s">
        <v>5105</v>
      </c>
      <c r="C14" s="214" t="s">
        <v>5106</v>
      </c>
      <c r="D14" s="215" t="s">
        <v>1531</v>
      </c>
      <c r="E14" s="216" t="s">
        <v>5107</v>
      </c>
      <c r="F14" s="217"/>
      <c r="G14" s="220"/>
      <c r="H14" s="206"/>
    </row>
    <row r="15" spans="1:8">
      <c r="B15" s="213" t="s">
        <v>5108</v>
      </c>
      <c r="C15" s="214" t="s">
        <v>5109</v>
      </c>
      <c r="D15" s="215" t="s">
        <v>1531</v>
      </c>
      <c r="E15" s="216" t="s">
        <v>1521</v>
      </c>
      <c r="F15" s="217"/>
      <c r="G15" s="220"/>
      <c r="H15" s="206"/>
    </row>
    <row r="16" spans="1:8" ht="17.25" thickBot="1">
      <c r="B16" s="213" t="s">
        <v>5110</v>
      </c>
      <c r="C16" s="214" t="s">
        <v>5111</v>
      </c>
      <c r="D16" s="215" t="s">
        <v>1643</v>
      </c>
      <c r="E16" s="216" t="s">
        <v>5112</v>
      </c>
      <c r="F16" s="217"/>
      <c r="G16" s="220"/>
      <c r="H16" s="206"/>
    </row>
    <row r="17" spans="2:8" ht="18">
      <c r="B17" s="249" t="s">
        <v>5114</v>
      </c>
      <c r="C17" s="497"/>
      <c r="D17" s="463"/>
      <c r="E17" s="464"/>
      <c r="F17" s="464"/>
      <c r="G17" s="465"/>
      <c r="H17" s="206"/>
    </row>
    <row r="18" spans="2:8" ht="18.75" thickBot="1">
      <c r="B18" s="252" t="s">
        <v>5115</v>
      </c>
      <c r="C18" s="467"/>
      <c r="D18" s="468"/>
      <c r="E18" s="469"/>
      <c r="F18" s="469"/>
      <c r="G18" s="470"/>
      <c r="H18" s="206"/>
    </row>
    <row r="19" spans="2:8" ht="30">
      <c r="B19" s="207" t="s">
        <v>5116</v>
      </c>
      <c r="C19" s="208" t="s">
        <v>5117</v>
      </c>
      <c r="D19" s="209" t="s">
        <v>1526</v>
      </c>
      <c r="E19" s="210" t="s">
        <v>1577</v>
      </c>
      <c r="F19" s="211"/>
      <c r="G19" s="212" t="s">
        <v>5113</v>
      </c>
      <c r="H19" s="206"/>
    </row>
    <row r="20" spans="2:8" ht="30">
      <c r="B20" s="213" t="s">
        <v>5118</v>
      </c>
      <c r="C20" s="214" t="s">
        <v>5119</v>
      </c>
      <c r="D20" s="215" t="s">
        <v>1526</v>
      </c>
      <c r="E20" s="216" t="s">
        <v>1577</v>
      </c>
      <c r="F20" s="217"/>
      <c r="G20" s="220" t="s">
        <v>5113</v>
      </c>
      <c r="H20" s="206"/>
    </row>
    <row r="21" spans="2:8" ht="60">
      <c r="B21" s="213" t="s">
        <v>5120</v>
      </c>
      <c r="C21" s="214" t="s">
        <v>5121</v>
      </c>
      <c r="D21" s="215" t="s">
        <v>1535</v>
      </c>
      <c r="E21" s="216" t="s">
        <v>1577</v>
      </c>
      <c r="F21" s="217" t="s">
        <v>5122</v>
      </c>
      <c r="G21" s="220" t="s">
        <v>5123</v>
      </c>
      <c r="H21" s="206"/>
    </row>
    <row r="22" spans="2:8" ht="75">
      <c r="B22" s="213" t="s">
        <v>5124</v>
      </c>
      <c r="C22" s="214" t="s">
        <v>5125</v>
      </c>
      <c r="D22" s="215" t="s">
        <v>1702</v>
      </c>
      <c r="E22" s="216" t="s">
        <v>1577</v>
      </c>
      <c r="F22" s="217"/>
      <c r="G22" s="220" t="s">
        <v>5126</v>
      </c>
      <c r="H22" s="206"/>
    </row>
    <row r="23" spans="2:8" ht="75">
      <c r="B23" s="213" t="s">
        <v>5127</v>
      </c>
      <c r="C23" s="214" t="s">
        <v>5128</v>
      </c>
      <c r="D23" s="215" t="s">
        <v>1526</v>
      </c>
      <c r="E23" s="216" t="s">
        <v>2496</v>
      </c>
      <c r="F23" s="217"/>
      <c r="G23" s="220" t="s">
        <v>5129</v>
      </c>
      <c r="H23" s="206"/>
    </row>
    <row r="24" spans="2:8" ht="75.75" thickBot="1">
      <c r="B24" s="213" t="s">
        <v>5130</v>
      </c>
      <c r="C24" s="214" t="s">
        <v>5131</v>
      </c>
      <c r="D24" s="215" t="s">
        <v>1526</v>
      </c>
      <c r="E24" s="216" t="s">
        <v>2496</v>
      </c>
      <c r="F24" s="217"/>
      <c r="G24" s="220" t="s">
        <v>5129</v>
      </c>
      <c r="H24" s="206"/>
    </row>
    <row r="25" spans="2:8" ht="18.75">
      <c r="B25" s="228"/>
      <c r="C25" s="228"/>
      <c r="D25" s="229"/>
      <c r="E25" s="230"/>
      <c r="F25" s="230"/>
      <c r="G25" s="228"/>
      <c r="H25"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3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32" customWidth="1"/>
    <col min="7" max="7" width="98.7109375" style="6" customWidth="1"/>
    <col min="8" max="8" width="2.7109375" style="6" customWidth="1"/>
    <col min="9" max="16384" width="10.28515625" style="6"/>
  </cols>
  <sheetData>
    <row r="1" spans="2:8" ht="13.5" customHeight="1" thickBot="1">
      <c r="B1" s="498"/>
      <c r="C1" s="498"/>
      <c r="D1" s="499"/>
      <c r="E1" s="500"/>
      <c r="F1" s="500"/>
      <c r="G1" s="498"/>
      <c r="H1" s="498"/>
    </row>
    <row r="2" spans="2:8" ht="43.9" customHeight="1" thickBot="1">
      <c r="B2" s="501" t="s">
        <v>1128</v>
      </c>
      <c r="C2" s="502"/>
      <c r="D2" s="502"/>
      <c r="E2" s="502"/>
      <c r="F2" s="502"/>
      <c r="G2" s="503"/>
      <c r="H2" s="504"/>
    </row>
    <row r="3" spans="2:8" ht="13.5" customHeight="1">
      <c r="B3" s="505"/>
      <c r="C3" s="505"/>
      <c r="D3" s="505"/>
      <c r="E3" s="505"/>
      <c r="F3" s="505"/>
      <c r="G3" s="505"/>
    </row>
    <row r="4" spans="2:8">
      <c r="B4" s="6" t="s">
        <v>5132</v>
      </c>
      <c r="D4" s="6"/>
      <c r="E4" s="6"/>
      <c r="F4" s="6"/>
    </row>
    <row r="5" spans="2:8" ht="13.5" customHeight="1" thickBot="1">
      <c r="B5" s="506"/>
      <c r="C5" s="506"/>
      <c r="D5" s="506"/>
      <c r="E5" s="506"/>
      <c r="F5" s="506"/>
      <c r="G5" s="506"/>
    </row>
    <row r="6" spans="2:8" ht="20.25" customHeight="1" thickBot="1">
      <c r="B6" s="507" t="s">
        <v>968</v>
      </c>
      <c r="C6" s="508" t="s">
        <v>1515</v>
      </c>
      <c r="D6" s="508" t="s">
        <v>1516</v>
      </c>
      <c r="E6" s="508" t="s">
        <v>1517</v>
      </c>
      <c r="F6" s="509" t="s">
        <v>1518</v>
      </c>
      <c r="G6" s="510" t="s">
        <v>562</v>
      </c>
    </row>
    <row r="7" spans="2:8" ht="20.100000000000001" customHeight="1" thickBot="1">
      <c r="B7" s="203" t="s">
        <v>5133</v>
      </c>
      <c r="C7" s="438"/>
      <c r="D7" s="439"/>
      <c r="E7" s="511"/>
      <c r="F7" s="511"/>
      <c r="G7" s="512"/>
      <c r="H7" s="240"/>
    </row>
    <row r="8" spans="2:8" ht="30">
      <c r="B8" s="452" t="s">
        <v>5134</v>
      </c>
      <c r="C8" s="208" t="s">
        <v>5135</v>
      </c>
      <c r="D8" s="209" t="s">
        <v>1638</v>
      </c>
      <c r="E8" s="513" t="s">
        <v>1521</v>
      </c>
      <c r="F8" s="485" t="s">
        <v>1522</v>
      </c>
      <c r="G8" s="514" t="s">
        <v>5136</v>
      </c>
      <c r="H8" s="240"/>
    </row>
    <row r="9" spans="2:8" ht="30">
      <c r="B9" s="237" t="s">
        <v>5137</v>
      </c>
      <c r="C9" s="214" t="s">
        <v>5138</v>
      </c>
      <c r="D9" s="215" t="s">
        <v>2413</v>
      </c>
      <c r="E9" s="3" t="s">
        <v>2009</v>
      </c>
      <c r="F9" s="238"/>
      <c r="G9" s="239" t="s">
        <v>5139</v>
      </c>
      <c r="H9" s="240"/>
    </row>
    <row r="10" spans="2:8">
      <c r="B10" s="237" t="s">
        <v>5140</v>
      </c>
      <c r="C10" s="214" t="s">
        <v>5141</v>
      </c>
      <c r="D10" s="215" t="s">
        <v>1523</v>
      </c>
      <c r="E10" s="3" t="s">
        <v>2091</v>
      </c>
      <c r="F10" s="238"/>
      <c r="G10" s="239"/>
      <c r="H10" s="240"/>
    </row>
    <row r="11" spans="2:8">
      <c r="B11" s="237" t="s">
        <v>5142</v>
      </c>
      <c r="C11" s="214" t="s">
        <v>5143</v>
      </c>
      <c r="D11" s="215" t="s">
        <v>1523</v>
      </c>
      <c r="E11" s="3" t="s">
        <v>1999</v>
      </c>
      <c r="F11" s="238"/>
      <c r="G11" s="239"/>
      <c r="H11" s="240"/>
    </row>
    <row r="12" spans="2:8">
      <c r="B12" s="237" t="s">
        <v>5144</v>
      </c>
      <c r="C12" s="214" t="s">
        <v>5145</v>
      </c>
      <c r="D12" s="215" t="s">
        <v>1531</v>
      </c>
      <c r="E12" s="3" t="s">
        <v>2091</v>
      </c>
      <c r="F12" s="238"/>
      <c r="G12" s="239"/>
      <c r="H12" s="240"/>
    </row>
    <row r="13" spans="2:8">
      <c r="B13" s="237" t="s">
        <v>5146</v>
      </c>
      <c r="C13" s="214" t="s">
        <v>5147</v>
      </c>
      <c r="D13" s="215" t="s">
        <v>1531</v>
      </c>
      <c r="E13" s="3" t="s">
        <v>1999</v>
      </c>
      <c r="F13" s="238"/>
      <c r="G13" s="239"/>
      <c r="H13" s="240"/>
    </row>
    <row r="14" spans="2:8">
      <c r="B14" s="237" t="s">
        <v>5148</v>
      </c>
      <c r="C14" s="214" t="s">
        <v>5149</v>
      </c>
      <c r="D14" s="215" t="s">
        <v>1523</v>
      </c>
      <c r="E14" s="3" t="s">
        <v>2091</v>
      </c>
      <c r="F14" s="238"/>
      <c r="G14" s="239"/>
      <c r="H14" s="240"/>
    </row>
    <row r="15" spans="2:8">
      <c r="B15" s="237" t="s">
        <v>1557</v>
      </c>
      <c r="C15" s="214" t="s">
        <v>5150</v>
      </c>
      <c r="D15" s="215" t="s">
        <v>1535</v>
      </c>
      <c r="E15" s="3" t="s">
        <v>1521</v>
      </c>
      <c r="F15" s="238"/>
      <c r="G15" s="239"/>
      <c r="H15" s="240"/>
    </row>
    <row r="16" spans="2:8" ht="30">
      <c r="B16" s="237" t="s">
        <v>5151</v>
      </c>
      <c r="C16" s="214" t="s">
        <v>5152</v>
      </c>
      <c r="D16" s="215" t="s">
        <v>1526</v>
      </c>
      <c r="E16" s="3" t="s">
        <v>2009</v>
      </c>
      <c r="F16" s="238"/>
      <c r="G16" s="239" t="s">
        <v>5153</v>
      </c>
      <c r="H16" s="240"/>
    </row>
    <row r="17" spans="2:8">
      <c r="B17" s="237" t="s">
        <v>5154</v>
      </c>
      <c r="C17" s="214" t="s">
        <v>5155</v>
      </c>
      <c r="D17" s="215" t="s">
        <v>1535</v>
      </c>
      <c r="E17" s="3" t="s">
        <v>1527</v>
      </c>
      <c r="F17" s="238"/>
      <c r="G17" s="239"/>
      <c r="H17" s="240"/>
    </row>
    <row r="18" spans="2:8">
      <c r="B18" s="237" t="s">
        <v>5156</v>
      </c>
      <c r="C18" s="214" t="s">
        <v>5157</v>
      </c>
      <c r="D18" s="215" t="s">
        <v>1576</v>
      </c>
      <c r="E18" s="3" t="s">
        <v>2091</v>
      </c>
      <c r="F18" s="238"/>
      <c r="G18" s="239"/>
      <c r="H18" s="240"/>
    </row>
    <row r="19" spans="2:8">
      <c r="B19" s="237" t="s">
        <v>5158</v>
      </c>
      <c r="C19" s="214" t="s">
        <v>5159</v>
      </c>
      <c r="D19" s="215" t="s">
        <v>2335</v>
      </c>
      <c r="E19" s="3" t="s">
        <v>2091</v>
      </c>
      <c r="F19" s="238"/>
      <c r="G19" s="239"/>
      <c r="H19" s="240"/>
    </row>
    <row r="20" spans="2:8">
      <c r="B20" s="237" t="s">
        <v>5160</v>
      </c>
      <c r="C20" s="214" t="s">
        <v>5161</v>
      </c>
      <c r="D20" s="215" t="s">
        <v>1539</v>
      </c>
      <c r="E20" s="3" t="s">
        <v>2091</v>
      </c>
      <c r="F20" s="238"/>
      <c r="G20" s="239"/>
      <c r="H20" s="240"/>
    </row>
    <row r="21" spans="2:8">
      <c r="B21" s="237" t="s">
        <v>5162</v>
      </c>
      <c r="C21" s="214" t="s">
        <v>5163</v>
      </c>
      <c r="D21" s="215" t="s">
        <v>2340</v>
      </c>
      <c r="E21" s="3" t="s">
        <v>2091</v>
      </c>
      <c r="F21" s="238"/>
      <c r="G21" s="239"/>
      <c r="H21" s="240"/>
    </row>
    <row r="22" spans="2:8">
      <c r="B22" s="237" t="s">
        <v>5164</v>
      </c>
      <c r="C22" s="214" t="s">
        <v>5165</v>
      </c>
      <c r="D22" s="215" t="s">
        <v>1643</v>
      </c>
      <c r="E22" s="3" t="s">
        <v>2091</v>
      </c>
      <c r="F22" s="238"/>
      <c r="G22" s="239"/>
      <c r="H22" s="240"/>
    </row>
    <row r="23" spans="2:8">
      <c r="B23" s="237" t="s">
        <v>5166</v>
      </c>
      <c r="C23" s="214" t="s">
        <v>5167</v>
      </c>
      <c r="D23" s="215" t="s">
        <v>1643</v>
      </c>
      <c r="E23" s="3" t="s">
        <v>2091</v>
      </c>
      <c r="F23" s="238"/>
      <c r="G23" s="239"/>
      <c r="H23" s="240"/>
    </row>
    <row r="24" spans="2:8">
      <c r="B24" s="237" t="s">
        <v>5168</v>
      </c>
      <c r="C24" s="214" t="s">
        <v>5169</v>
      </c>
      <c r="D24" s="215" t="s">
        <v>5170</v>
      </c>
      <c r="E24" s="3" t="s">
        <v>2010</v>
      </c>
      <c r="F24" s="238"/>
      <c r="G24" s="239"/>
      <c r="H24" s="240"/>
    </row>
    <row r="25" spans="2:8">
      <c r="B25" s="237" t="s">
        <v>1605</v>
      </c>
      <c r="C25" s="214" t="s">
        <v>5171</v>
      </c>
      <c r="D25" s="215" t="s">
        <v>1531</v>
      </c>
      <c r="E25" s="3" t="s">
        <v>2091</v>
      </c>
      <c r="F25" s="238"/>
      <c r="G25" s="239"/>
      <c r="H25" s="240"/>
    </row>
    <row r="26" spans="2:8">
      <c r="B26" s="237" t="s">
        <v>1607</v>
      </c>
      <c r="C26" s="214" t="s">
        <v>5172</v>
      </c>
      <c r="D26" s="215" t="s">
        <v>1531</v>
      </c>
      <c r="E26" s="3" t="s">
        <v>2091</v>
      </c>
      <c r="F26" s="238"/>
      <c r="G26" s="239"/>
      <c r="H26" s="240"/>
    </row>
    <row r="27" spans="2:8">
      <c r="B27" s="237" t="s">
        <v>1609</v>
      </c>
      <c r="C27" s="214" t="s">
        <v>5173</v>
      </c>
      <c r="D27" s="215" t="s">
        <v>1531</v>
      </c>
      <c r="E27" s="3" t="s">
        <v>1524</v>
      </c>
      <c r="F27" s="238"/>
      <c r="G27" s="239"/>
      <c r="H27" s="240"/>
    </row>
    <row r="28" spans="2:8" ht="60">
      <c r="B28" s="366" t="s">
        <v>5174</v>
      </c>
      <c r="C28" s="260" t="s">
        <v>679</v>
      </c>
      <c r="D28" s="261" t="s">
        <v>1638</v>
      </c>
      <c r="E28" s="244" t="s">
        <v>1521</v>
      </c>
      <c r="F28" s="367"/>
      <c r="G28" s="515" t="s">
        <v>5175</v>
      </c>
      <c r="H28" s="240"/>
    </row>
    <row r="29" spans="2:8">
      <c r="B29" s="366" t="s">
        <v>5176</v>
      </c>
      <c r="C29" s="260" t="s">
        <v>681</v>
      </c>
      <c r="D29" s="261" t="s">
        <v>1523</v>
      </c>
      <c r="E29" s="244" t="s">
        <v>2091</v>
      </c>
      <c r="F29" s="367"/>
      <c r="G29" s="585" t="s">
        <v>5177</v>
      </c>
      <c r="H29" s="240"/>
    </row>
    <row r="30" spans="2:8">
      <c r="B30" s="366" t="s">
        <v>5178</v>
      </c>
      <c r="C30" s="260" t="s">
        <v>683</v>
      </c>
      <c r="D30" s="261" t="s">
        <v>1531</v>
      </c>
      <c r="E30" s="244" t="s">
        <v>2091</v>
      </c>
      <c r="F30" s="367"/>
      <c r="G30" s="586"/>
      <c r="H30" s="240"/>
    </row>
    <row r="31" spans="2:8" ht="30">
      <c r="B31" s="366" t="s">
        <v>5179</v>
      </c>
      <c r="C31" s="260" t="s">
        <v>691</v>
      </c>
      <c r="D31" s="261" t="s">
        <v>2593</v>
      </c>
      <c r="E31" s="244" t="s">
        <v>1527</v>
      </c>
      <c r="F31" s="367"/>
      <c r="G31" s="515" t="s">
        <v>5180</v>
      </c>
      <c r="H31" s="240"/>
    </row>
    <row r="32" spans="2:8" ht="45.75" thickBot="1">
      <c r="B32" s="366" t="s">
        <v>5181</v>
      </c>
      <c r="C32" s="260" t="s">
        <v>5182</v>
      </c>
      <c r="D32" s="261">
        <v>5</v>
      </c>
      <c r="E32" s="244" t="s">
        <v>1527</v>
      </c>
      <c r="F32" s="367"/>
      <c r="G32" s="515" t="s">
        <v>5183</v>
      </c>
      <c r="H32" s="240"/>
    </row>
    <row r="33" spans="2:8" ht="20.100000000000001" customHeight="1" thickBot="1">
      <c r="B33" s="203" t="s">
        <v>5184</v>
      </c>
      <c r="C33" s="438"/>
      <c r="D33" s="439"/>
      <c r="E33" s="511"/>
      <c r="F33" s="511"/>
      <c r="G33" s="512"/>
      <c r="H33" s="240"/>
    </row>
    <row r="34" spans="2:8">
      <c r="B34" s="452" t="s">
        <v>5185</v>
      </c>
      <c r="C34" s="208" t="s">
        <v>5186</v>
      </c>
      <c r="D34" s="209" t="s">
        <v>1531</v>
      </c>
      <c r="E34" s="513" t="s">
        <v>2010</v>
      </c>
      <c r="F34" s="485"/>
      <c r="G34" s="514"/>
      <c r="H34" s="240"/>
    </row>
    <row r="35" spans="2:8">
      <c r="B35" s="237" t="s">
        <v>5187</v>
      </c>
      <c r="C35" s="214" t="s">
        <v>5188</v>
      </c>
      <c r="D35" s="215" t="s">
        <v>1643</v>
      </c>
      <c r="E35" s="3" t="s">
        <v>2010</v>
      </c>
      <c r="F35" s="238"/>
      <c r="G35" s="239"/>
      <c r="H35" s="240"/>
    </row>
    <row r="36" spans="2:8">
      <c r="B36" s="237" t="s">
        <v>5189</v>
      </c>
      <c r="C36" s="214" t="s">
        <v>5190</v>
      </c>
      <c r="D36" s="215" t="s">
        <v>1643</v>
      </c>
      <c r="E36" s="3" t="s">
        <v>2010</v>
      </c>
      <c r="F36" s="238"/>
      <c r="G36" s="239"/>
      <c r="H36" s="240"/>
    </row>
    <row r="37" spans="2:8">
      <c r="B37" s="237" t="s">
        <v>5191</v>
      </c>
      <c r="C37" s="214" t="s">
        <v>5192</v>
      </c>
      <c r="D37" s="215" t="s">
        <v>1539</v>
      </c>
      <c r="E37" s="3" t="s">
        <v>2010</v>
      </c>
      <c r="F37" s="238"/>
      <c r="G37" s="239"/>
      <c r="H37" s="240"/>
    </row>
    <row r="38" spans="2:8">
      <c r="B38" s="237" t="s">
        <v>5193</v>
      </c>
      <c r="C38" s="214" t="s">
        <v>5194</v>
      </c>
      <c r="D38" s="215" t="s">
        <v>1539</v>
      </c>
      <c r="E38" s="3" t="s">
        <v>2010</v>
      </c>
      <c r="F38" s="238"/>
      <c r="G38" s="239"/>
      <c r="H38" s="240"/>
    </row>
    <row r="39" spans="2:8">
      <c r="B39" s="237" t="s">
        <v>5195</v>
      </c>
      <c r="C39" s="214" t="s">
        <v>5196</v>
      </c>
      <c r="D39" s="215" t="s">
        <v>1643</v>
      </c>
      <c r="E39" s="3" t="s">
        <v>2010</v>
      </c>
      <c r="F39" s="238"/>
      <c r="G39" s="239"/>
      <c r="H39" s="240"/>
    </row>
    <row r="40" spans="2:8" ht="17.25" thickBot="1">
      <c r="B40" s="237" t="s">
        <v>5197</v>
      </c>
      <c r="C40" s="214" t="s">
        <v>5198</v>
      </c>
      <c r="D40" s="215" t="s">
        <v>5170</v>
      </c>
      <c r="E40" s="3" t="s">
        <v>5112</v>
      </c>
      <c r="F40" s="238"/>
      <c r="G40" s="239"/>
      <c r="H40" s="240"/>
    </row>
    <row r="41" spans="2:8" ht="20.100000000000001" customHeight="1" thickBot="1">
      <c r="B41" s="203" t="s">
        <v>4428</v>
      </c>
      <c r="C41" s="438"/>
      <c r="D41" s="439"/>
      <c r="E41" s="511"/>
      <c r="F41" s="511"/>
      <c r="G41" s="512"/>
      <c r="H41" s="240"/>
    </row>
    <row r="42" spans="2:8" ht="30" customHeight="1">
      <c r="B42" s="452" t="s">
        <v>5199</v>
      </c>
      <c r="C42" s="208" t="s">
        <v>5200</v>
      </c>
      <c r="D42" s="209" t="s">
        <v>1520</v>
      </c>
      <c r="E42" s="513" t="s">
        <v>3656</v>
      </c>
      <c r="F42" s="485"/>
      <c r="G42" s="490" t="s">
        <v>5201</v>
      </c>
      <c r="H42" s="240"/>
    </row>
    <row r="43" spans="2:8">
      <c r="B43" s="237" t="s">
        <v>5202</v>
      </c>
      <c r="C43" s="214" t="s">
        <v>5203</v>
      </c>
      <c r="D43" s="215" t="s">
        <v>1520</v>
      </c>
      <c r="E43" s="3" t="s">
        <v>3656</v>
      </c>
      <c r="F43" s="238"/>
      <c r="G43" s="363"/>
      <c r="H43" s="240"/>
    </row>
    <row r="44" spans="2:8">
      <c r="B44" s="237" t="s">
        <v>5204</v>
      </c>
      <c r="C44" s="214" t="s">
        <v>5205</v>
      </c>
      <c r="D44" s="215" t="s">
        <v>1520</v>
      </c>
      <c r="E44" s="3" t="s">
        <v>3656</v>
      </c>
      <c r="F44" s="238"/>
      <c r="G44" s="363"/>
      <c r="H44" s="240"/>
    </row>
    <row r="45" spans="2:8">
      <c r="B45" s="237" t="s">
        <v>5206</v>
      </c>
      <c r="C45" s="214" t="s">
        <v>5207</v>
      </c>
      <c r="D45" s="215" t="s">
        <v>1520</v>
      </c>
      <c r="E45" s="3" t="s">
        <v>3656</v>
      </c>
      <c r="F45" s="238"/>
      <c r="G45" s="363"/>
      <c r="H45" s="240"/>
    </row>
    <row r="46" spans="2:8" ht="17.25" thickBot="1">
      <c r="B46" s="237" t="s">
        <v>5208</v>
      </c>
      <c r="C46" s="214" t="s">
        <v>5209</v>
      </c>
      <c r="D46" s="215" t="s">
        <v>1520</v>
      </c>
      <c r="E46" s="3" t="s">
        <v>3656</v>
      </c>
      <c r="F46" s="238"/>
      <c r="G46" s="476"/>
      <c r="H46" s="240"/>
    </row>
    <row r="47" spans="2:8" ht="20.100000000000001" customHeight="1" thickBot="1">
      <c r="B47" s="203" t="s">
        <v>5210</v>
      </c>
      <c r="C47" s="438"/>
      <c r="D47" s="439"/>
      <c r="E47" s="511"/>
      <c r="F47" s="511"/>
      <c r="G47" s="512"/>
      <c r="H47" s="240"/>
    </row>
    <row r="48" spans="2:8">
      <c r="B48" s="452" t="s">
        <v>5211</v>
      </c>
      <c r="C48" s="208" t="s">
        <v>5212</v>
      </c>
      <c r="D48" s="209" t="s">
        <v>1526</v>
      </c>
      <c r="E48" s="513" t="s">
        <v>2009</v>
      </c>
      <c r="F48" s="485"/>
      <c r="G48" s="514" t="s">
        <v>5213</v>
      </c>
      <c r="H48" s="240"/>
    </row>
    <row r="49" spans="2:8">
      <c r="B49" s="237" t="s">
        <v>5214</v>
      </c>
      <c r="C49" s="214" t="s">
        <v>5215</v>
      </c>
      <c r="D49" s="215" t="s">
        <v>2309</v>
      </c>
      <c r="E49" s="3" t="s">
        <v>1999</v>
      </c>
      <c r="F49" s="238"/>
      <c r="G49" s="580" t="s">
        <v>5216</v>
      </c>
      <c r="H49" s="240"/>
    </row>
    <row r="50" spans="2:8">
      <c r="B50" s="237" t="s">
        <v>5217</v>
      </c>
      <c r="C50" s="214" t="s">
        <v>5218</v>
      </c>
      <c r="D50" s="215" t="s">
        <v>5219</v>
      </c>
      <c r="E50" s="3" t="s">
        <v>1999</v>
      </c>
      <c r="F50" s="238"/>
      <c r="G50" s="584"/>
      <c r="H50" s="240"/>
    </row>
    <row r="51" spans="2:8" ht="45">
      <c r="B51" s="237" t="s">
        <v>5220</v>
      </c>
      <c r="C51" s="214" t="s">
        <v>5221</v>
      </c>
      <c r="D51" s="215" t="s">
        <v>2313</v>
      </c>
      <c r="E51" s="3" t="s">
        <v>1999</v>
      </c>
      <c r="F51" s="238"/>
      <c r="G51" s="239" t="s">
        <v>5222</v>
      </c>
      <c r="H51" s="240"/>
    </row>
    <row r="52" spans="2:8" ht="60">
      <c r="B52" s="366" t="s">
        <v>5223</v>
      </c>
      <c r="C52" s="260" t="s">
        <v>78</v>
      </c>
      <c r="D52" s="261" t="s">
        <v>1638</v>
      </c>
      <c r="E52" s="244" t="s">
        <v>1999</v>
      </c>
      <c r="F52" s="367"/>
      <c r="G52" s="376" t="s">
        <v>5224</v>
      </c>
      <c r="H52" s="240"/>
    </row>
    <row r="53" spans="2:8" ht="30">
      <c r="B53" s="366" t="s">
        <v>1677</v>
      </c>
      <c r="C53" s="260" t="s">
        <v>5225</v>
      </c>
      <c r="D53" s="261" t="s">
        <v>2170</v>
      </c>
      <c r="E53" s="244" t="s">
        <v>1577</v>
      </c>
      <c r="F53" s="367"/>
      <c r="G53" s="239" t="s">
        <v>5226</v>
      </c>
      <c r="H53" s="240"/>
    </row>
    <row r="54" spans="2:8">
      <c r="B54" s="237" t="s">
        <v>5227</v>
      </c>
      <c r="C54" s="214" t="s">
        <v>5228</v>
      </c>
      <c r="D54" s="215" t="s">
        <v>2170</v>
      </c>
      <c r="E54" s="3" t="s">
        <v>2009</v>
      </c>
      <c r="F54" s="238"/>
      <c r="G54" s="239" t="s">
        <v>5229</v>
      </c>
      <c r="H54" s="240"/>
    </row>
    <row r="55" spans="2:8">
      <c r="B55" s="237" t="s">
        <v>5230</v>
      </c>
      <c r="C55" s="214" t="s">
        <v>5231</v>
      </c>
      <c r="D55" s="215" t="s">
        <v>4096</v>
      </c>
      <c r="E55" s="3" t="s">
        <v>2009</v>
      </c>
      <c r="F55" s="238"/>
      <c r="G55" s="239" t="s">
        <v>2272</v>
      </c>
      <c r="H55" s="240"/>
    </row>
    <row r="56" spans="2:8">
      <c r="B56" s="237" t="s">
        <v>5232</v>
      </c>
      <c r="C56" s="214" t="s">
        <v>5233</v>
      </c>
      <c r="D56" s="215" t="s">
        <v>1526</v>
      </c>
      <c r="E56" s="3" t="s">
        <v>2009</v>
      </c>
      <c r="F56" s="238"/>
      <c r="G56" s="239" t="s">
        <v>5234</v>
      </c>
      <c r="H56" s="240"/>
    </row>
    <row r="57" spans="2:8">
      <c r="B57" s="237" t="s">
        <v>5235</v>
      </c>
      <c r="C57" s="214" t="s">
        <v>5236</v>
      </c>
      <c r="D57" s="215" t="s">
        <v>1526</v>
      </c>
      <c r="E57" s="3" t="s">
        <v>1527</v>
      </c>
      <c r="F57" s="238"/>
      <c r="G57" s="239" t="s">
        <v>2171</v>
      </c>
      <c r="H57" s="240"/>
    </row>
    <row r="58" spans="2:8" ht="30">
      <c r="B58" s="237" t="s">
        <v>5237</v>
      </c>
      <c r="C58" s="214" t="s">
        <v>5238</v>
      </c>
      <c r="D58" s="215" t="s">
        <v>1641</v>
      </c>
      <c r="E58" s="3" t="s">
        <v>1527</v>
      </c>
      <c r="F58" s="238"/>
      <c r="G58" s="239" t="s">
        <v>5239</v>
      </c>
      <c r="H58" s="240"/>
    </row>
    <row r="59" spans="2:8">
      <c r="B59" s="237" t="s">
        <v>5240</v>
      </c>
      <c r="C59" s="214" t="s">
        <v>76</v>
      </c>
      <c r="D59" s="215" t="s">
        <v>1534</v>
      </c>
      <c r="E59" s="3" t="s">
        <v>2009</v>
      </c>
      <c r="F59" s="238"/>
      <c r="G59" s="376" t="s">
        <v>5241</v>
      </c>
      <c r="H59" s="240"/>
    </row>
    <row r="60" spans="2:8">
      <c r="B60" s="237" t="s">
        <v>5242</v>
      </c>
      <c r="C60" s="214" t="s">
        <v>5243</v>
      </c>
      <c r="D60" s="215" t="s">
        <v>1535</v>
      </c>
      <c r="E60" s="3" t="s">
        <v>1999</v>
      </c>
      <c r="F60" s="238"/>
      <c r="G60" s="448"/>
      <c r="H60" s="240"/>
    </row>
    <row r="61" spans="2:8">
      <c r="B61" s="237" t="s">
        <v>42</v>
      </c>
      <c r="C61" s="214" t="s">
        <v>43</v>
      </c>
      <c r="D61" s="215" t="s">
        <v>1534</v>
      </c>
      <c r="E61" s="3" t="s">
        <v>2009</v>
      </c>
      <c r="F61" s="238"/>
      <c r="G61" s="239"/>
      <c r="H61" s="240"/>
    </row>
    <row r="62" spans="2:8">
      <c r="B62" s="237" t="s">
        <v>44</v>
      </c>
      <c r="C62" s="214" t="s">
        <v>45</v>
      </c>
      <c r="D62" s="215" t="s">
        <v>1535</v>
      </c>
      <c r="E62" s="3" t="s">
        <v>1999</v>
      </c>
      <c r="F62" s="238"/>
      <c r="G62" s="239"/>
      <c r="H62" s="240"/>
    </row>
    <row r="63" spans="2:8">
      <c r="B63" s="237" t="s">
        <v>46</v>
      </c>
      <c r="C63" s="214" t="s">
        <v>47</v>
      </c>
      <c r="D63" s="215" t="s">
        <v>1534</v>
      </c>
      <c r="E63" s="3" t="s">
        <v>2009</v>
      </c>
      <c r="F63" s="238"/>
      <c r="G63" s="239"/>
      <c r="H63" s="240"/>
    </row>
    <row r="64" spans="2:8">
      <c r="B64" s="237" t="s">
        <v>48</v>
      </c>
      <c r="C64" s="214" t="s">
        <v>49</v>
      </c>
      <c r="D64" s="215" t="s">
        <v>1535</v>
      </c>
      <c r="E64" s="3" t="s">
        <v>1999</v>
      </c>
      <c r="F64" s="238"/>
      <c r="G64" s="239"/>
      <c r="H64" s="240"/>
    </row>
    <row r="65" spans="2:8" ht="30">
      <c r="B65" s="366" t="s">
        <v>1408</v>
      </c>
      <c r="C65" s="260" t="s">
        <v>5244</v>
      </c>
      <c r="D65" s="261" t="s">
        <v>1526</v>
      </c>
      <c r="E65" s="244" t="s">
        <v>1577</v>
      </c>
      <c r="F65" s="367"/>
      <c r="G65" s="376" t="s">
        <v>5245</v>
      </c>
      <c r="H65" s="240"/>
    </row>
    <row r="66" spans="2:8">
      <c r="B66" s="237" t="s">
        <v>5246</v>
      </c>
      <c r="C66" s="214" t="s">
        <v>671</v>
      </c>
      <c r="D66" s="215" t="s">
        <v>1526</v>
      </c>
      <c r="E66" s="3" t="s">
        <v>2009</v>
      </c>
      <c r="F66" s="238"/>
      <c r="G66" s="239" t="s">
        <v>5247</v>
      </c>
      <c r="H66" s="240"/>
    </row>
    <row r="67" spans="2:8">
      <c r="B67" s="237" t="s">
        <v>5248</v>
      </c>
      <c r="C67" s="214" t="s">
        <v>5249</v>
      </c>
      <c r="D67" s="215" t="s">
        <v>2309</v>
      </c>
      <c r="E67" s="3" t="s">
        <v>1999</v>
      </c>
      <c r="F67" s="238"/>
      <c r="G67" s="239" t="s">
        <v>1529</v>
      </c>
      <c r="H67" s="240"/>
    </row>
    <row r="68" spans="2:8" ht="45">
      <c r="B68" s="237" t="s">
        <v>5250</v>
      </c>
      <c r="C68" s="214" t="s">
        <v>5251</v>
      </c>
      <c r="D68" s="215" t="s">
        <v>1526</v>
      </c>
      <c r="E68" s="3" t="s">
        <v>1527</v>
      </c>
      <c r="F68" s="238"/>
      <c r="G68" s="239" t="s">
        <v>5252</v>
      </c>
      <c r="H68" s="240"/>
    </row>
    <row r="69" spans="2:8" ht="45">
      <c r="B69" s="237" t="s">
        <v>5253</v>
      </c>
      <c r="C69" s="214" t="s">
        <v>5254</v>
      </c>
      <c r="D69" s="215" t="s">
        <v>2313</v>
      </c>
      <c r="E69" s="3" t="s">
        <v>1999</v>
      </c>
      <c r="F69" s="238"/>
      <c r="G69" s="239" t="s">
        <v>5255</v>
      </c>
      <c r="H69" s="240"/>
    </row>
    <row r="70" spans="2:8" ht="45">
      <c r="B70" s="366" t="s">
        <v>5256</v>
      </c>
      <c r="C70" s="260" t="s">
        <v>5257</v>
      </c>
      <c r="D70" s="261" t="s">
        <v>1526</v>
      </c>
      <c r="E70" s="244" t="s">
        <v>1527</v>
      </c>
      <c r="F70" s="367"/>
      <c r="G70" s="376" t="s">
        <v>5258</v>
      </c>
      <c r="H70" s="240"/>
    </row>
    <row r="71" spans="2:8" ht="60">
      <c r="B71" s="366" t="s">
        <v>5259</v>
      </c>
      <c r="C71" s="260" t="s">
        <v>5260</v>
      </c>
      <c r="D71" s="261" t="s">
        <v>1638</v>
      </c>
      <c r="E71" s="244" t="s">
        <v>1999</v>
      </c>
      <c r="F71" s="367"/>
      <c r="G71" s="376" t="s">
        <v>5224</v>
      </c>
      <c r="H71" s="240"/>
    </row>
    <row r="72" spans="2:8" ht="30">
      <c r="B72" s="237" t="s">
        <v>1259</v>
      </c>
      <c r="C72" s="214" t="s">
        <v>50</v>
      </c>
      <c r="D72" s="215" t="s">
        <v>1520</v>
      </c>
      <c r="E72" s="3" t="s">
        <v>1521</v>
      </c>
      <c r="F72" s="238"/>
      <c r="G72" s="376" t="s">
        <v>5632</v>
      </c>
      <c r="H72" s="240"/>
    </row>
    <row r="73" spans="2:8" ht="30">
      <c r="B73" s="237" t="s">
        <v>1260</v>
      </c>
      <c r="C73" s="214" t="s">
        <v>51</v>
      </c>
      <c r="D73" s="215" t="s">
        <v>1520</v>
      </c>
      <c r="E73" s="3" t="s">
        <v>1521</v>
      </c>
      <c r="F73" s="238"/>
      <c r="G73" s="239" t="s">
        <v>5633</v>
      </c>
      <c r="H73" s="240"/>
    </row>
    <row r="74" spans="2:8" ht="30">
      <c r="B74" s="237" t="s">
        <v>1261</v>
      </c>
      <c r="C74" s="214" t="s">
        <v>52</v>
      </c>
      <c r="D74" s="215" t="s">
        <v>1520</v>
      </c>
      <c r="E74" s="3" t="s">
        <v>1521</v>
      </c>
      <c r="F74" s="238"/>
      <c r="G74" s="239" t="s">
        <v>5634</v>
      </c>
      <c r="H74" s="240"/>
    </row>
    <row r="75" spans="2:8" ht="45">
      <c r="B75" s="237" t="s">
        <v>1262</v>
      </c>
      <c r="C75" s="214" t="s">
        <v>53</v>
      </c>
      <c r="D75" s="215" t="s">
        <v>1520</v>
      </c>
      <c r="E75" s="3" t="s">
        <v>1521</v>
      </c>
      <c r="F75" s="238"/>
      <c r="G75" s="239" t="s">
        <v>5635</v>
      </c>
      <c r="H75" s="240"/>
    </row>
    <row r="76" spans="2:8" ht="45">
      <c r="B76" s="237" t="s">
        <v>1263</v>
      </c>
      <c r="C76" s="214" t="s">
        <v>54</v>
      </c>
      <c r="D76" s="215" t="s">
        <v>1520</v>
      </c>
      <c r="E76" s="3" t="s">
        <v>1521</v>
      </c>
      <c r="F76" s="238"/>
      <c r="G76" s="239" t="s">
        <v>5636</v>
      </c>
      <c r="H76" s="240"/>
    </row>
    <row r="77" spans="2:8" ht="45">
      <c r="B77" s="237" t="s">
        <v>1264</v>
      </c>
      <c r="C77" s="214" t="s">
        <v>55</v>
      </c>
      <c r="D77" s="215" t="s">
        <v>1520</v>
      </c>
      <c r="E77" s="3" t="s">
        <v>1521</v>
      </c>
      <c r="F77" s="238"/>
      <c r="G77" s="239" t="s">
        <v>5637</v>
      </c>
      <c r="H77" s="240"/>
    </row>
    <row r="78" spans="2:8">
      <c r="B78" s="237" t="s">
        <v>5261</v>
      </c>
      <c r="C78" s="214" t="s">
        <v>5262</v>
      </c>
      <c r="D78" s="215" t="s">
        <v>1526</v>
      </c>
      <c r="E78" s="3" t="s">
        <v>1527</v>
      </c>
      <c r="F78" s="238"/>
      <c r="G78" s="239" t="s">
        <v>5263</v>
      </c>
      <c r="H78" s="240"/>
    </row>
    <row r="79" spans="2:8" ht="30.75" thickBot="1">
      <c r="B79" s="237" t="s">
        <v>5264</v>
      </c>
      <c r="C79" s="214" t="s">
        <v>5265</v>
      </c>
      <c r="D79" s="215" t="s">
        <v>1637</v>
      </c>
      <c r="E79" s="3" t="s">
        <v>1521</v>
      </c>
      <c r="F79" s="238"/>
      <c r="G79" s="239" t="s">
        <v>5266</v>
      </c>
      <c r="H79" s="240"/>
    </row>
    <row r="80" spans="2:8" ht="17.25" thickBot="1">
      <c r="B80" s="249" t="s">
        <v>5267</v>
      </c>
      <c r="C80" s="516"/>
      <c r="D80" s="463"/>
      <c r="E80" s="517"/>
      <c r="F80" s="517"/>
      <c r="G80" s="518"/>
      <c r="H80" s="240"/>
    </row>
    <row r="81" spans="2:8">
      <c r="B81" s="452" t="s">
        <v>5268</v>
      </c>
      <c r="C81" s="208" t="s">
        <v>5269</v>
      </c>
      <c r="D81" s="209" t="s">
        <v>1526</v>
      </c>
      <c r="E81" s="513" t="s">
        <v>2009</v>
      </c>
      <c r="F81" s="485"/>
      <c r="G81" s="514" t="s">
        <v>5270</v>
      </c>
      <c r="H81" s="240"/>
    </row>
    <row r="82" spans="2:8">
      <c r="B82" s="237" t="s">
        <v>5271</v>
      </c>
      <c r="C82" s="214" t="s">
        <v>5272</v>
      </c>
      <c r="D82" s="215" t="s">
        <v>1526</v>
      </c>
      <c r="E82" s="3" t="s">
        <v>2009</v>
      </c>
      <c r="F82" s="238"/>
      <c r="G82" s="239" t="s">
        <v>1664</v>
      </c>
      <c r="H82" s="240"/>
    </row>
    <row r="83" spans="2:8">
      <c r="B83" s="237" t="s">
        <v>5273</v>
      </c>
      <c r="C83" s="214" t="s">
        <v>702</v>
      </c>
      <c r="D83" s="215" t="s">
        <v>1526</v>
      </c>
      <c r="E83" s="3" t="s">
        <v>2009</v>
      </c>
      <c r="F83" s="238"/>
      <c r="G83" s="239" t="s">
        <v>5274</v>
      </c>
      <c r="H83" s="240"/>
    </row>
    <row r="84" spans="2:8">
      <c r="B84" s="237" t="s">
        <v>5275</v>
      </c>
      <c r="C84" s="214" t="s">
        <v>703</v>
      </c>
      <c r="D84" s="215" t="s">
        <v>1526</v>
      </c>
      <c r="E84" s="3" t="s">
        <v>2009</v>
      </c>
      <c r="F84" s="238"/>
      <c r="G84" s="239" t="s">
        <v>5276</v>
      </c>
      <c r="H84" s="240"/>
    </row>
    <row r="85" spans="2:8" ht="17.25" thickBot="1">
      <c r="B85" s="237" t="s">
        <v>4269</v>
      </c>
      <c r="C85" s="214" t="s">
        <v>704</v>
      </c>
      <c r="D85" s="215" t="s">
        <v>1526</v>
      </c>
      <c r="E85" s="3" t="s">
        <v>2009</v>
      </c>
      <c r="F85" s="238"/>
      <c r="G85" s="239" t="s">
        <v>5277</v>
      </c>
      <c r="H85" s="240"/>
    </row>
    <row r="86" spans="2:8" ht="17.25" thickBot="1">
      <c r="B86" s="249" t="s">
        <v>5278</v>
      </c>
      <c r="C86" s="516"/>
      <c r="D86" s="463"/>
      <c r="E86" s="517"/>
      <c r="F86" s="517"/>
      <c r="G86" s="518"/>
      <c r="H86" s="240"/>
    </row>
    <row r="87" spans="2:8" ht="30">
      <c r="B87" s="452" t="s">
        <v>5279</v>
      </c>
      <c r="C87" s="208" t="s">
        <v>5280</v>
      </c>
      <c r="D87" s="209" t="s">
        <v>1638</v>
      </c>
      <c r="E87" s="513" t="s">
        <v>1999</v>
      </c>
      <c r="F87" s="485"/>
      <c r="G87" s="514" t="s">
        <v>5281</v>
      </c>
      <c r="H87" s="240"/>
    </row>
    <row r="88" spans="2:8" ht="45.75" thickBot="1">
      <c r="B88" s="366" t="s">
        <v>5282</v>
      </c>
      <c r="C88" s="260" t="s">
        <v>743</v>
      </c>
      <c r="D88" s="261">
        <v>1</v>
      </c>
      <c r="E88" s="244" t="s">
        <v>1555</v>
      </c>
      <c r="F88" s="367"/>
      <c r="G88" s="376" t="s">
        <v>5283</v>
      </c>
      <c r="H88" s="240"/>
    </row>
    <row r="89" spans="2:8" ht="20.100000000000001" customHeight="1" thickBot="1">
      <c r="B89" s="482" t="s">
        <v>5284</v>
      </c>
      <c r="C89" s="472"/>
      <c r="D89" s="473"/>
      <c r="E89" s="483"/>
      <c r="F89" s="483"/>
      <c r="G89" s="484"/>
      <c r="H89" s="240"/>
    </row>
    <row r="90" spans="2:8" ht="30">
      <c r="B90" s="522" t="s">
        <v>1061</v>
      </c>
      <c r="C90" s="523" t="s">
        <v>5285</v>
      </c>
      <c r="D90" s="524" t="s">
        <v>1526</v>
      </c>
      <c r="E90" s="4" t="s">
        <v>2009</v>
      </c>
      <c r="F90" s="525"/>
      <c r="G90" s="363" t="s">
        <v>5286</v>
      </c>
      <c r="H90" s="240"/>
    </row>
    <row r="91" spans="2:8">
      <c r="B91" s="237" t="s">
        <v>5287</v>
      </c>
      <c r="C91" s="214" t="s">
        <v>5288</v>
      </c>
      <c r="D91" s="215" t="s">
        <v>2170</v>
      </c>
      <c r="E91" s="3" t="s">
        <v>3656</v>
      </c>
      <c r="F91" s="238"/>
      <c r="G91" s="239" t="s">
        <v>5289</v>
      </c>
      <c r="H91" s="240"/>
    </row>
    <row r="92" spans="2:8" ht="30">
      <c r="B92" s="237" t="s">
        <v>5290</v>
      </c>
      <c r="C92" s="214" t="s">
        <v>5291</v>
      </c>
      <c r="D92" s="215" t="s">
        <v>1526</v>
      </c>
      <c r="E92" s="3" t="s">
        <v>2009</v>
      </c>
      <c r="F92" s="238"/>
      <c r="G92" s="239" t="s">
        <v>5292</v>
      </c>
      <c r="H92" s="240"/>
    </row>
    <row r="93" spans="2:8" ht="30">
      <c r="B93" s="237" t="s">
        <v>5293</v>
      </c>
      <c r="C93" s="214" t="s">
        <v>5294</v>
      </c>
      <c r="D93" s="215" t="s">
        <v>1526</v>
      </c>
      <c r="E93" s="3" t="s">
        <v>2009</v>
      </c>
      <c r="F93" s="238"/>
      <c r="G93" s="239" t="s">
        <v>5295</v>
      </c>
      <c r="H93" s="240"/>
    </row>
    <row r="94" spans="2:8" ht="75">
      <c r="B94" s="366" t="s">
        <v>5296</v>
      </c>
      <c r="C94" s="260" t="s">
        <v>5297</v>
      </c>
      <c r="D94" s="261" t="s">
        <v>2170</v>
      </c>
      <c r="E94" s="244" t="s">
        <v>3656</v>
      </c>
      <c r="F94" s="367"/>
      <c r="G94" s="376" t="s">
        <v>5298</v>
      </c>
      <c r="H94" s="240"/>
    </row>
    <row r="95" spans="2:8" ht="36" customHeight="1">
      <c r="B95" s="366" t="s">
        <v>5299</v>
      </c>
      <c r="C95" s="260" t="s">
        <v>5300</v>
      </c>
      <c r="D95" s="261" t="s">
        <v>1526</v>
      </c>
      <c r="E95" s="244" t="s">
        <v>2009</v>
      </c>
      <c r="F95" s="367"/>
      <c r="G95" s="580" t="s">
        <v>5301</v>
      </c>
      <c r="H95" s="240"/>
    </row>
    <row r="96" spans="2:8" ht="36" customHeight="1" thickBot="1">
      <c r="B96" s="366" t="s">
        <v>1410</v>
      </c>
      <c r="C96" s="260" t="s">
        <v>5302</v>
      </c>
      <c r="D96" s="261" t="s">
        <v>1526</v>
      </c>
      <c r="E96" s="244" t="s">
        <v>2009</v>
      </c>
      <c r="F96" s="367"/>
      <c r="G96" s="582"/>
      <c r="H96" s="240"/>
    </row>
    <row r="97" spans="2:8" ht="20.100000000000001" customHeight="1" thickBot="1">
      <c r="B97" s="482" t="s">
        <v>5303</v>
      </c>
      <c r="C97" s="472"/>
      <c r="D97" s="473"/>
      <c r="E97" s="483"/>
      <c r="F97" s="483"/>
      <c r="G97" s="484"/>
      <c r="H97" s="240"/>
    </row>
    <row r="98" spans="2:8" ht="20.100000000000001" customHeight="1" thickBot="1">
      <c r="B98" s="482" t="s">
        <v>4474</v>
      </c>
      <c r="C98" s="472"/>
      <c r="D98" s="473"/>
      <c r="E98" s="483"/>
      <c r="F98" s="483"/>
      <c r="G98" s="484"/>
      <c r="H98" s="240"/>
    </row>
    <row r="99" spans="2:8">
      <c r="B99" s="452" t="s">
        <v>5304</v>
      </c>
      <c r="C99" s="208" t="s">
        <v>5305</v>
      </c>
      <c r="D99" s="209" t="s">
        <v>1526</v>
      </c>
      <c r="E99" s="513" t="s">
        <v>2009</v>
      </c>
      <c r="F99" s="485"/>
      <c r="G99" s="514" t="s">
        <v>5306</v>
      </c>
      <c r="H99" s="240"/>
    </row>
    <row r="100" spans="2:8" ht="30">
      <c r="B100" s="237" t="s">
        <v>4478</v>
      </c>
      <c r="C100" s="214" t="s">
        <v>5307</v>
      </c>
      <c r="D100" s="215" t="s">
        <v>4096</v>
      </c>
      <c r="E100" s="3" t="s">
        <v>2009</v>
      </c>
      <c r="F100" s="238"/>
      <c r="G100" s="239" t="s">
        <v>5308</v>
      </c>
      <c r="H100" s="240"/>
    </row>
    <row r="101" spans="2:8" ht="30">
      <c r="B101" s="237" t="s">
        <v>4482</v>
      </c>
      <c r="C101" s="214" t="s">
        <v>5309</v>
      </c>
      <c r="D101" s="215" t="s">
        <v>1526</v>
      </c>
      <c r="E101" s="3" t="s">
        <v>2009</v>
      </c>
      <c r="F101" s="238"/>
      <c r="G101" s="239" t="s">
        <v>5310</v>
      </c>
      <c r="H101" s="240"/>
    </row>
    <row r="102" spans="2:8" ht="33">
      <c r="B102" s="237" t="s">
        <v>4485</v>
      </c>
      <c r="C102" s="214" t="s">
        <v>5311</v>
      </c>
      <c r="D102" s="215" t="s">
        <v>1520</v>
      </c>
      <c r="E102" s="3" t="s">
        <v>3656</v>
      </c>
      <c r="F102" s="238"/>
      <c r="G102" s="239" t="s">
        <v>4487</v>
      </c>
      <c r="H102" s="240"/>
    </row>
    <row r="103" spans="2:8">
      <c r="B103" s="237" t="s">
        <v>5312</v>
      </c>
      <c r="C103" s="214" t="s">
        <v>5313</v>
      </c>
      <c r="D103" s="215" t="s">
        <v>1526</v>
      </c>
      <c r="E103" s="3" t="s">
        <v>2009</v>
      </c>
      <c r="F103" s="238"/>
      <c r="G103" s="239" t="s">
        <v>5314</v>
      </c>
      <c r="H103" s="240"/>
    </row>
    <row r="104" spans="2:8" ht="33">
      <c r="B104" s="237" t="s">
        <v>4491</v>
      </c>
      <c r="C104" s="214" t="s">
        <v>5315</v>
      </c>
      <c r="D104" s="215">
        <v>3</v>
      </c>
      <c r="E104" s="3" t="s">
        <v>2009</v>
      </c>
      <c r="F104" s="238"/>
      <c r="G104" s="239" t="s">
        <v>5316</v>
      </c>
      <c r="H104" s="240"/>
    </row>
    <row r="105" spans="2:8" ht="33">
      <c r="B105" s="237" t="s">
        <v>5317</v>
      </c>
      <c r="C105" s="214" t="s">
        <v>5318</v>
      </c>
      <c r="D105" s="215" t="s">
        <v>1526</v>
      </c>
      <c r="E105" s="3" t="s">
        <v>2009</v>
      </c>
      <c r="F105" s="238"/>
      <c r="G105" s="239" t="s">
        <v>5319</v>
      </c>
      <c r="H105" s="240"/>
    </row>
    <row r="106" spans="2:8" ht="60">
      <c r="B106" s="237" t="s">
        <v>5320</v>
      </c>
      <c r="C106" s="214" t="s">
        <v>5321</v>
      </c>
      <c r="D106" s="215" t="s">
        <v>2170</v>
      </c>
      <c r="E106" s="3" t="s">
        <v>2009</v>
      </c>
      <c r="F106" s="238"/>
      <c r="G106" s="239" t="s">
        <v>4499</v>
      </c>
      <c r="H106" s="240"/>
    </row>
    <row r="107" spans="2:8" ht="60">
      <c r="B107" s="237" t="s">
        <v>5322</v>
      </c>
      <c r="C107" s="214" t="s">
        <v>5323</v>
      </c>
      <c r="D107" s="215">
        <v>3</v>
      </c>
      <c r="E107" s="3" t="s">
        <v>2009</v>
      </c>
      <c r="F107" s="238"/>
      <c r="G107" s="239" t="s">
        <v>4502</v>
      </c>
      <c r="H107" s="240"/>
    </row>
    <row r="108" spans="2:8" ht="33">
      <c r="B108" s="237" t="s">
        <v>4503</v>
      </c>
      <c r="C108" s="214" t="s">
        <v>5324</v>
      </c>
      <c r="D108" s="215">
        <v>1</v>
      </c>
      <c r="E108" s="3" t="s">
        <v>2009</v>
      </c>
      <c r="F108" s="238"/>
      <c r="G108" s="239" t="s">
        <v>5325</v>
      </c>
      <c r="H108" s="240"/>
    </row>
    <row r="109" spans="2:8" ht="60">
      <c r="B109" s="237" t="s">
        <v>5326</v>
      </c>
      <c r="C109" s="214" t="s">
        <v>5327</v>
      </c>
      <c r="D109" s="215" t="s">
        <v>2593</v>
      </c>
      <c r="E109" s="3" t="s">
        <v>2009</v>
      </c>
      <c r="F109" s="238"/>
      <c r="G109" s="239" t="s">
        <v>5328</v>
      </c>
      <c r="H109" s="240"/>
    </row>
    <row r="110" spans="2:8" ht="33">
      <c r="B110" s="237" t="s">
        <v>4509</v>
      </c>
      <c r="C110" s="214" t="s">
        <v>5329</v>
      </c>
      <c r="D110" s="215" t="s">
        <v>1520</v>
      </c>
      <c r="E110" s="3" t="s">
        <v>3656</v>
      </c>
      <c r="F110" s="238"/>
      <c r="G110" s="376" t="s">
        <v>5330</v>
      </c>
      <c r="H110" s="240"/>
    </row>
    <row r="111" spans="2:8">
      <c r="B111" s="237" t="s">
        <v>5331</v>
      </c>
      <c r="C111" s="214" t="s">
        <v>5332</v>
      </c>
      <c r="D111" s="215" t="s">
        <v>1526</v>
      </c>
      <c r="E111" s="3" t="s">
        <v>2009</v>
      </c>
      <c r="F111" s="238"/>
      <c r="G111" s="526"/>
      <c r="H111" s="240"/>
    </row>
    <row r="112" spans="2:8" ht="33">
      <c r="B112" s="237" t="s">
        <v>4514</v>
      </c>
      <c r="C112" s="214" t="s">
        <v>5333</v>
      </c>
      <c r="D112" s="215">
        <v>3</v>
      </c>
      <c r="E112" s="3" t="s">
        <v>2009</v>
      </c>
      <c r="F112" s="238"/>
      <c r="G112" s="526"/>
      <c r="H112" s="240"/>
    </row>
    <row r="113" spans="2:8" ht="33">
      <c r="B113" s="237" t="s">
        <v>5334</v>
      </c>
      <c r="C113" s="214" t="s">
        <v>5335</v>
      </c>
      <c r="D113" s="215" t="s">
        <v>1526</v>
      </c>
      <c r="E113" s="3" t="s">
        <v>2009</v>
      </c>
      <c r="F113" s="238"/>
      <c r="G113" s="526"/>
      <c r="H113" s="240"/>
    </row>
    <row r="114" spans="2:8" ht="33">
      <c r="B114" s="237" t="s">
        <v>5336</v>
      </c>
      <c r="C114" s="214" t="s">
        <v>5337</v>
      </c>
      <c r="D114" s="215" t="s">
        <v>2170</v>
      </c>
      <c r="E114" s="3" t="s">
        <v>2009</v>
      </c>
      <c r="F114" s="238"/>
      <c r="G114" s="526"/>
      <c r="H114" s="240"/>
    </row>
    <row r="115" spans="2:8" ht="33">
      <c r="B115" s="237" t="s">
        <v>5338</v>
      </c>
      <c r="C115" s="214" t="s">
        <v>5339</v>
      </c>
      <c r="D115" s="215">
        <v>3</v>
      </c>
      <c r="E115" s="3" t="s">
        <v>2009</v>
      </c>
      <c r="F115" s="238"/>
      <c r="G115" s="526"/>
      <c r="H115" s="240"/>
    </row>
    <row r="116" spans="2:8" ht="33">
      <c r="B116" s="237" t="s">
        <v>4522</v>
      </c>
      <c r="C116" s="214" t="s">
        <v>5340</v>
      </c>
      <c r="D116" s="215">
        <v>1</v>
      </c>
      <c r="E116" s="3" t="s">
        <v>2009</v>
      </c>
      <c r="F116" s="238"/>
      <c r="G116" s="526"/>
      <c r="H116" s="240"/>
    </row>
    <row r="117" spans="2:8">
      <c r="B117" s="237" t="s">
        <v>5341</v>
      </c>
      <c r="C117" s="214" t="s">
        <v>5342</v>
      </c>
      <c r="D117" s="215" t="s">
        <v>2593</v>
      </c>
      <c r="E117" s="3" t="s">
        <v>2009</v>
      </c>
      <c r="F117" s="238"/>
      <c r="G117" s="526"/>
      <c r="H117" s="240"/>
    </row>
    <row r="118" spans="2:8" ht="33">
      <c r="B118" s="237" t="s">
        <v>4526</v>
      </c>
      <c r="C118" s="214" t="s">
        <v>5343</v>
      </c>
      <c r="D118" s="215" t="s">
        <v>1520</v>
      </c>
      <c r="E118" s="3" t="s">
        <v>3656</v>
      </c>
      <c r="F118" s="238"/>
      <c r="G118" s="376" t="s">
        <v>5344</v>
      </c>
      <c r="H118" s="240"/>
    </row>
    <row r="119" spans="2:8">
      <c r="B119" s="237" t="s">
        <v>5345</v>
      </c>
      <c r="C119" s="214" t="s">
        <v>5346</v>
      </c>
      <c r="D119" s="215" t="s">
        <v>1526</v>
      </c>
      <c r="E119" s="3" t="s">
        <v>2009</v>
      </c>
      <c r="F119" s="238"/>
      <c r="G119" s="526"/>
      <c r="H119" s="240"/>
    </row>
    <row r="120" spans="2:8" ht="33">
      <c r="B120" s="237" t="s">
        <v>4531</v>
      </c>
      <c r="C120" s="214" t="s">
        <v>5347</v>
      </c>
      <c r="D120" s="215">
        <v>3</v>
      </c>
      <c r="E120" s="3" t="s">
        <v>2009</v>
      </c>
      <c r="F120" s="238"/>
      <c r="G120" s="526"/>
      <c r="H120" s="240"/>
    </row>
    <row r="121" spans="2:8" ht="33">
      <c r="B121" s="237" t="s">
        <v>5348</v>
      </c>
      <c r="C121" s="214" t="s">
        <v>5349</v>
      </c>
      <c r="D121" s="215" t="s">
        <v>1526</v>
      </c>
      <c r="E121" s="3" t="s">
        <v>2009</v>
      </c>
      <c r="F121" s="238"/>
      <c r="G121" s="526"/>
      <c r="H121" s="240"/>
    </row>
    <row r="122" spans="2:8" ht="33">
      <c r="B122" s="237" t="s">
        <v>5350</v>
      </c>
      <c r="C122" s="214" t="s">
        <v>5351</v>
      </c>
      <c r="D122" s="215" t="s">
        <v>2170</v>
      </c>
      <c r="E122" s="3" t="s">
        <v>2009</v>
      </c>
      <c r="F122" s="238"/>
      <c r="G122" s="526"/>
      <c r="H122" s="240"/>
    </row>
    <row r="123" spans="2:8" ht="33">
      <c r="B123" s="237" t="s">
        <v>5352</v>
      </c>
      <c r="C123" s="214" t="s">
        <v>5353</v>
      </c>
      <c r="D123" s="215">
        <v>3</v>
      </c>
      <c r="E123" s="3" t="s">
        <v>2009</v>
      </c>
      <c r="F123" s="238"/>
      <c r="G123" s="526"/>
      <c r="H123" s="240"/>
    </row>
    <row r="124" spans="2:8" ht="33">
      <c r="B124" s="237" t="s">
        <v>4539</v>
      </c>
      <c r="C124" s="214" t="s">
        <v>5354</v>
      </c>
      <c r="D124" s="215">
        <v>1</v>
      </c>
      <c r="E124" s="3" t="s">
        <v>2009</v>
      </c>
      <c r="F124" s="238"/>
      <c r="G124" s="526"/>
      <c r="H124" s="240"/>
    </row>
    <row r="125" spans="2:8" ht="17.25" thickBot="1">
      <c r="B125" s="237" t="s">
        <v>5355</v>
      </c>
      <c r="C125" s="214" t="s">
        <v>5356</v>
      </c>
      <c r="D125" s="215" t="s">
        <v>2593</v>
      </c>
      <c r="E125" s="3" t="s">
        <v>2009</v>
      </c>
      <c r="F125" s="238"/>
      <c r="G125" s="526"/>
      <c r="H125" s="240"/>
    </row>
    <row r="126" spans="2:8" ht="20.100000000000001" customHeight="1" thickBot="1">
      <c r="B126" s="482" t="s">
        <v>4543</v>
      </c>
      <c r="C126" s="472"/>
      <c r="D126" s="473"/>
      <c r="E126" s="483"/>
      <c r="F126" s="483"/>
      <c r="G126" s="484"/>
      <c r="H126" s="240"/>
    </row>
    <row r="127" spans="2:8">
      <c r="B127" s="452" t="s">
        <v>5357</v>
      </c>
      <c r="C127" s="208" t="s">
        <v>5358</v>
      </c>
      <c r="D127" s="209" t="s">
        <v>2593</v>
      </c>
      <c r="E127" s="513" t="s">
        <v>2009</v>
      </c>
      <c r="F127" s="485"/>
      <c r="G127" s="514" t="s">
        <v>4546</v>
      </c>
      <c r="H127" s="240"/>
    </row>
    <row r="128" spans="2:8" ht="30" customHeight="1">
      <c r="B128" s="237" t="s">
        <v>5359</v>
      </c>
      <c r="C128" s="214" t="s">
        <v>5360</v>
      </c>
      <c r="D128" s="215" t="s">
        <v>1526</v>
      </c>
      <c r="E128" s="3" t="s">
        <v>2009</v>
      </c>
      <c r="F128" s="238"/>
      <c r="G128" s="376" t="s">
        <v>4549</v>
      </c>
      <c r="H128" s="240"/>
    </row>
    <row r="129" spans="2:8">
      <c r="B129" s="237" t="s">
        <v>4550</v>
      </c>
      <c r="C129" s="214" t="s">
        <v>5361</v>
      </c>
      <c r="D129" s="215" t="s">
        <v>4096</v>
      </c>
      <c r="E129" s="3" t="s">
        <v>2009</v>
      </c>
      <c r="F129" s="238"/>
      <c r="G129" s="363"/>
      <c r="H129" s="240"/>
    </row>
    <row r="130" spans="2:8">
      <c r="B130" s="237" t="s">
        <v>4552</v>
      </c>
      <c r="C130" s="214" t="s">
        <v>5362</v>
      </c>
      <c r="D130" s="215" t="s">
        <v>1526</v>
      </c>
      <c r="E130" s="3" t="s">
        <v>2009</v>
      </c>
      <c r="F130" s="238"/>
      <c r="G130" s="363"/>
      <c r="H130" s="240"/>
    </row>
    <row r="131" spans="2:8" ht="33">
      <c r="B131" s="237" t="s">
        <v>4554</v>
      </c>
      <c r="C131" s="214" t="s">
        <v>5363</v>
      </c>
      <c r="D131" s="215" t="s">
        <v>1520</v>
      </c>
      <c r="E131" s="3" t="s">
        <v>3656</v>
      </c>
      <c r="F131" s="238"/>
      <c r="G131" s="363"/>
      <c r="H131" s="240"/>
    </row>
    <row r="132" spans="2:8">
      <c r="B132" s="237" t="s">
        <v>5364</v>
      </c>
      <c r="C132" s="214" t="s">
        <v>5365</v>
      </c>
      <c r="D132" s="215" t="s">
        <v>1526</v>
      </c>
      <c r="E132" s="3" t="s">
        <v>2009</v>
      </c>
      <c r="F132" s="238"/>
      <c r="G132" s="363"/>
      <c r="H132" s="240"/>
    </row>
    <row r="133" spans="2:8" ht="33">
      <c r="B133" s="237" t="s">
        <v>4558</v>
      </c>
      <c r="C133" s="214" t="s">
        <v>5366</v>
      </c>
      <c r="D133" s="215">
        <v>3</v>
      </c>
      <c r="E133" s="3" t="s">
        <v>2009</v>
      </c>
      <c r="F133" s="238"/>
      <c r="G133" s="363"/>
      <c r="H133" s="240"/>
    </row>
    <row r="134" spans="2:8" ht="33">
      <c r="B134" s="237" t="s">
        <v>5367</v>
      </c>
      <c r="C134" s="214" t="s">
        <v>5368</v>
      </c>
      <c r="D134" s="215" t="s">
        <v>1526</v>
      </c>
      <c r="E134" s="3" t="s">
        <v>2009</v>
      </c>
      <c r="F134" s="238"/>
      <c r="G134" s="363"/>
      <c r="H134" s="240"/>
    </row>
    <row r="135" spans="2:8" ht="33">
      <c r="B135" s="237" t="s">
        <v>5369</v>
      </c>
      <c r="C135" s="214" t="s">
        <v>5370</v>
      </c>
      <c r="D135" s="215" t="s">
        <v>2170</v>
      </c>
      <c r="E135" s="3" t="s">
        <v>2009</v>
      </c>
      <c r="F135" s="238"/>
      <c r="G135" s="363"/>
      <c r="H135" s="240"/>
    </row>
    <row r="136" spans="2:8" ht="33">
      <c r="B136" s="237" t="s">
        <v>5371</v>
      </c>
      <c r="C136" s="214" t="s">
        <v>5372</v>
      </c>
      <c r="D136" s="215">
        <v>3</v>
      </c>
      <c r="E136" s="3" t="s">
        <v>2009</v>
      </c>
      <c r="F136" s="238"/>
      <c r="G136" s="363"/>
      <c r="H136" s="240"/>
    </row>
    <row r="137" spans="2:8" ht="33">
      <c r="B137" s="237" t="s">
        <v>4566</v>
      </c>
      <c r="C137" s="214" t="s">
        <v>5373</v>
      </c>
      <c r="D137" s="215">
        <v>1</v>
      </c>
      <c r="E137" s="3" t="s">
        <v>2009</v>
      </c>
      <c r="F137" s="238"/>
      <c r="G137" s="363"/>
      <c r="H137" s="240"/>
    </row>
    <row r="138" spans="2:8">
      <c r="B138" s="237" t="s">
        <v>5374</v>
      </c>
      <c r="C138" s="214" t="s">
        <v>5375</v>
      </c>
      <c r="D138" s="215" t="s">
        <v>2593</v>
      </c>
      <c r="E138" s="3" t="s">
        <v>2009</v>
      </c>
      <c r="F138" s="238"/>
      <c r="G138" s="363"/>
      <c r="H138" s="240"/>
    </row>
    <row r="139" spans="2:8" ht="33">
      <c r="B139" s="237" t="s">
        <v>4570</v>
      </c>
      <c r="C139" s="214" t="s">
        <v>5376</v>
      </c>
      <c r="D139" s="215" t="s">
        <v>1520</v>
      </c>
      <c r="E139" s="3" t="s">
        <v>3656</v>
      </c>
      <c r="F139" s="238"/>
      <c r="G139" s="363"/>
      <c r="H139" s="240"/>
    </row>
    <row r="140" spans="2:8">
      <c r="B140" s="237" t="s">
        <v>5377</v>
      </c>
      <c r="C140" s="214" t="s">
        <v>5378</v>
      </c>
      <c r="D140" s="215" t="s">
        <v>1526</v>
      </c>
      <c r="E140" s="3" t="s">
        <v>2009</v>
      </c>
      <c r="F140" s="238"/>
      <c r="G140" s="363"/>
      <c r="H140" s="240"/>
    </row>
    <row r="141" spans="2:8" ht="33">
      <c r="B141" s="237" t="s">
        <v>4574</v>
      </c>
      <c r="C141" s="214" t="s">
        <v>5379</v>
      </c>
      <c r="D141" s="215">
        <v>3</v>
      </c>
      <c r="E141" s="3" t="s">
        <v>2009</v>
      </c>
      <c r="F141" s="238"/>
      <c r="G141" s="363"/>
      <c r="H141" s="240"/>
    </row>
    <row r="142" spans="2:8" ht="33">
      <c r="B142" s="237" t="s">
        <v>5380</v>
      </c>
      <c r="C142" s="214" t="s">
        <v>5381</v>
      </c>
      <c r="D142" s="215" t="s">
        <v>1526</v>
      </c>
      <c r="E142" s="3" t="s">
        <v>2009</v>
      </c>
      <c r="F142" s="238"/>
      <c r="G142" s="363"/>
      <c r="H142" s="240"/>
    </row>
    <row r="143" spans="2:8" ht="33">
      <c r="B143" s="237" t="s">
        <v>5382</v>
      </c>
      <c r="C143" s="214" t="s">
        <v>5383</v>
      </c>
      <c r="D143" s="215" t="s">
        <v>2170</v>
      </c>
      <c r="E143" s="3" t="s">
        <v>2009</v>
      </c>
      <c r="F143" s="238"/>
      <c r="G143" s="363"/>
      <c r="H143" s="240"/>
    </row>
    <row r="144" spans="2:8" ht="33">
      <c r="B144" s="237" t="s">
        <v>5384</v>
      </c>
      <c r="C144" s="214" t="s">
        <v>5385</v>
      </c>
      <c r="D144" s="215">
        <v>3</v>
      </c>
      <c r="E144" s="3" t="s">
        <v>2009</v>
      </c>
      <c r="F144" s="238"/>
      <c r="G144" s="363"/>
      <c r="H144" s="240"/>
    </row>
    <row r="145" spans="2:8" ht="33">
      <c r="B145" s="237" t="s">
        <v>4582</v>
      </c>
      <c r="C145" s="214" t="s">
        <v>5386</v>
      </c>
      <c r="D145" s="215">
        <v>1</v>
      </c>
      <c r="E145" s="3" t="s">
        <v>2009</v>
      </c>
      <c r="F145" s="238"/>
      <c r="G145" s="363"/>
      <c r="H145" s="240"/>
    </row>
    <row r="146" spans="2:8">
      <c r="B146" s="237" t="s">
        <v>5387</v>
      </c>
      <c r="C146" s="214" t="s">
        <v>5388</v>
      </c>
      <c r="D146" s="215" t="s">
        <v>2593</v>
      </c>
      <c r="E146" s="3" t="s">
        <v>2009</v>
      </c>
      <c r="F146" s="238"/>
      <c r="G146" s="363"/>
      <c r="H146" s="240"/>
    </row>
    <row r="147" spans="2:8" ht="33">
      <c r="B147" s="237" t="s">
        <v>4586</v>
      </c>
      <c r="C147" s="214" t="s">
        <v>5389</v>
      </c>
      <c r="D147" s="215" t="s">
        <v>1520</v>
      </c>
      <c r="E147" s="3" t="s">
        <v>3656</v>
      </c>
      <c r="F147" s="238"/>
      <c r="G147" s="363"/>
      <c r="H147" s="240"/>
    </row>
    <row r="148" spans="2:8">
      <c r="B148" s="237" t="s">
        <v>5390</v>
      </c>
      <c r="C148" s="214" t="s">
        <v>5391</v>
      </c>
      <c r="D148" s="215" t="s">
        <v>1526</v>
      </c>
      <c r="E148" s="3" t="s">
        <v>2009</v>
      </c>
      <c r="F148" s="238"/>
      <c r="G148" s="363"/>
      <c r="H148" s="240"/>
    </row>
    <row r="149" spans="2:8" ht="33">
      <c r="B149" s="237" t="s">
        <v>4590</v>
      </c>
      <c r="C149" s="214" t="s">
        <v>5392</v>
      </c>
      <c r="D149" s="215">
        <v>3</v>
      </c>
      <c r="E149" s="3" t="s">
        <v>2009</v>
      </c>
      <c r="F149" s="238"/>
      <c r="G149" s="363"/>
      <c r="H149" s="240"/>
    </row>
    <row r="150" spans="2:8" ht="33">
      <c r="B150" s="237" t="s">
        <v>5393</v>
      </c>
      <c r="C150" s="214" t="s">
        <v>5394</v>
      </c>
      <c r="D150" s="215" t="s">
        <v>1526</v>
      </c>
      <c r="E150" s="3" t="s">
        <v>2009</v>
      </c>
      <c r="F150" s="238"/>
      <c r="G150" s="363"/>
      <c r="H150" s="240"/>
    </row>
    <row r="151" spans="2:8" ht="33">
      <c r="B151" s="237" t="s">
        <v>5395</v>
      </c>
      <c r="C151" s="214" t="s">
        <v>5396</v>
      </c>
      <c r="D151" s="215" t="s">
        <v>2170</v>
      </c>
      <c r="E151" s="3" t="s">
        <v>2009</v>
      </c>
      <c r="F151" s="238"/>
      <c r="G151" s="363"/>
      <c r="H151" s="240"/>
    </row>
    <row r="152" spans="2:8" ht="33">
      <c r="B152" s="237" t="s">
        <v>5397</v>
      </c>
      <c r="C152" s="214" t="s">
        <v>5398</v>
      </c>
      <c r="D152" s="215">
        <v>3</v>
      </c>
      <c r="E152" s="3" t="s">
        <v>2009</v>
      </c>
      <c r="F152" s="238"/>
      <c r="G152" s="363"/>
      <c r="H152" s="240"/>
    </row>
    <row r="153" spans="2:8" ht="33">
      <c r="B153" s="237" t="s">
        <v>4598</v>
      </c>
      <c r="C153" s="214" t="s">
        <v>5399</v>
      </c>
      <c r="D153" s="215">
        <v>1</v>
      </c>
      <c r="E153" s="3" t="s">
        <v>2009</v>
      </c>
      <c r="F153" s="238"/>
      <c r="G153" s="581"/>
      <c r="H153" s="240"/>
    </row>
    <row r="154" spans="2:8" ht="17.25" thickBot="1">
      <c r="B154" s="237" t="s">
        <v>5400</v>
      </c>
      <c r="C154" s="214" t="s">
        <v>5401</v>
      </c>
      <c r="D154" s="215" t="s">
        <v>2593</v>
      </c>
      <c r="E154" s="3" t="s">
        <v>2009</v>
      </c>
      <c r="F154" s="238"/>
      <c r="G154" s="583"/>
      <c r="H154" s="240"/>
    </row>
    <row r="155" spans="2:8" ht="20.100000000000001" customHeight="1" thickBot="1">
      <c r="B155" s="482" t="s">
        <v>4718</v>
      </c>
      <c r="C155" s="472"/>
      <c r="D155" s="473"/>
      <c r="E155" s="483"/>
      <c r="F155" s="483"/>
      <c r="G155" s="484"/>
      <c r="H155" s="240"/>
    </row>
    <row r="156" spans="2:8" ht="30" customHeight="1">
      <c r="B156" s="486" t="s">
        <v>5402</v>
      </c>
      <c r="C156" s="487" t="s">
        <v>5403</v>
      </c>
      <c r="D156" s="527" t="s">
        <v>2593</v>
      </c>
      <c r="E156" s="528" t="s">
        <v>2009</v>
      </c>
      <c r="F156" s="489"/>
      <c r="G156" s="490" t="s">
        <v>4605</v>
      </c>
      <c r="H156" s="240"/>
    </row>
    <row r="157" spans="2:8">
      <c r="B157" s="237" t="s">
        <v>5404</v>
      </c>
      <c r="C157" s="214" t="s">
        <v>5405</v>
      </c>
      <c r="D157" s="215" t="s">
        <v>1526</v>
      </c>
      <c r="E157" s="3" t="s">
        <v>2009</v>
      </c>
      <c r="F157" s="238"/>
      <c r="G157" s="526"/>
      <c r="H157" s="240"/>
    </row>
    <row r="158" spans="2:8">
      <c r="B158" s="237" t="s">
        <v>4608</v>
      </c>
      <c r="C158" s="214" t="s">
        <v>5406</v>
      </c>
      <c r="D158" s="215" t="s">
        <v>4096</v>
      </c>
      <c r="E158" s="3" t="s">
        <v>2009</v>
      </c>
      <c r="F158" s="238"/>
      <c r="G158" s="363"/>
      <c r="H158" s="240"/>
    </row>
    <row r="159" spans="2:8">
      <c r="B159" s="237" t="s">
        <v>4610</v>
      </c>
      <c r="C159" s="214" t="s">
        <v>5407</v>
      </c>
      <c r="D159" s="215" t="s">
        <v>1526</v>
      </c>
      <c r="E159" s="3" t="s">
        <v>2009</v>
      </c>
      <c r="F159" s="238"/>
      <c r="G159" s="363"/>
      <c r="H159" s="240"/>
    </row>
    <row r="160" spans="2:8" ht="33">
      <c r="B160" s="237" t="s">
        <v>4612</v>
      </c>
      <c r="C160" s="214" t="s">
        <v>5408</v>
      </c>
      <c r="D160" s="215" t="s">
        <v>1520</v>
      </c>
      <c r="E160" s="3" t="s">
        <v>3656</v>
      </c>
      <c r="F160" s="238"/>
      <c r="G160" s="363"/>
      <c r="H160" s="240"/>
    </row>
    <row r="161" spans="2:8">
      <c r="B161" s="237" t="s">
        <v>5409</v>
      </c>
      <c r="C161" s="214" t="s">
        <v>5410</v>
      </c>
      <c r="D161" s="215" t="s">
        <v>1526</v>
      </c>
      <c r="E161" s="3" t="s">
        <v>2009</v>
      </c>
      <c r="F161" s="238"/>
      <c r="G161" s="363"/>
      <c r="H161" s="240"/>
    </row>
    <row r="162" spans="2:8" ht="33">
      <c r="B162" s="237" t="s">
        <v>4616</v>
      </c>
      <c r="C162" s="214" t="s">
        <v>5411</v>
      </c>
      <c r="D162" s="215">
        <v>3</v>
      </c>
      <c r="E162" s="3" t="s">
        <v>2009</v>
      </c>
      <c r="F162" s="238"/>
      <c r="G162" s="363"/>
      <c r="H162" s="240"/>
    </row>
    <row r="163" spans="2:8" ht="33">
      <c r="B163" s="237" t="s">
        <v>5412</v>
      </c>
      <c r="C163" s="214" t="s">
        <v>5413</v>
      </c>
      <c r="D163" s="215" t="s">
        <v>1526</v>
      </c>
      <c r="E163" s="3" t="s">
        <v>2009</v>
      </c>
      <c r="F163" s="238"/>
      <c r="G163" s="363"/>
      <c r="H163" s="240"/>
    </row>
    <row r="164" spans="2:8" ht="33">
      <c r="B164" s="237" t="s">
        <v>5414</v>
      </c>
      <c r="C164" s="214" t="s">
        <v>5415</v>
      </c>
      <c r="D164" s="215" t="s">
        <v>2170</v>
      </c>
      <c r="E164" s="3" t="s">
        <v>2009</v>
      </c>
      <c r="F164" s="238"/>
      <c r="G164" s="363"/>
      <c r="H164" s="240"/>
    </row>
    <row r="165" spans="2:8" ht="33">
      <c r="B165" s="237" t="s">
        <v>5416</v>
      </c>
      <c r="C165" s="214" t="s">
        <v>5417</v>
      </c>
      <c r="D165" s="215">
        <v>3</v>
      </c>
      <c r="E165" s="3" t="s">
        <v>2009</v>
      </c>
      <c r="F165" s="238"/>
      <c r="G165" s="363"/>
      <c r="H165" s="240"/>
    </row>
    <row r="166" spans="2:8" ht="33">
      <c r="B166" s="237" t="s">
        <v>4624</v>
      </c>
      <c r="C166" s="214" t="s">
        <v>5418</v>
      </c>
      <c r="D166" s="215">
        <v>1</v>
      </c>
      <c r="E166" s="3" t="s">
        <v>2009</v>
      </c>
      <c r="F166" s="238"/>
      <c r="G166" s="363"/>
      <c r="H166" s="240"/>
    </row>
    <row r="167" spans="2:8">
      <c r="B167" s="237" t="s">
        <v>5419</v>
      </c>
      <c r="C167" s="214" t="s">
        <v>5420</v>
      </c>
      <c r="D167" s="215" t="s">
        <v>2593</v>
      </c>
      <c r="E167" s="3" t="s">
        <v>2009</v>
      </c>
      <c r="F167" s="238"/>
      <c r="G167" s="363"/>
      <c r="H167" s="240"/>
    </row>
    <row r="168" spans="2:8" ht="33">
      <c r="B168" s="237" t="s">
        <v>4628</v>
      </c>
      <c r="C168" s="214" t="s">
        <v>5421</v>
      </c>
      <c r="D168" s="215" t="s">
        <v>1520</v>
      </c>
      <c r="E168" s="3" t="s">
        <v>3656</v>
      </c>
      <c r="F168" s="238"/>
      <c r="G168" s="363"/>
      <c r="H168" s="240"/>
    </row>
    <row r="169" spans="2:8">
      <c r="B169" s="237" t="s">
        <v>5422</v>
      </c>
      <c r="C169" s="214" t="s">
        <v>5423</v>
      </c>
      <c r="D169" s="215" t="s">
        <v>1526</v>
      </c>
      <c r="E169" s="3" t="s">
        <v>2009</v>
      </c>
      <c r="F169" s="238"/>
      <c r="G169" s="363"/>
      <c r="H169" s="240"/>
    </row>
    <row r="170" spans="2:8" ht="33">
      <c r="B170" s="237" t="s">
        <v>4632</v>
      </c>
      <c r="C170" s="214" t="s">
        <v>5424</v>
      </c>
      <c r="D170" s="215">
        <v>3</v>
      </c>
      <c r="E170" s="3" t="s">
        <v>2009</v>
      </c>
      <c r="F170" s="238"/>
      <c r="G170" s="363"/>
      <c r="H170" s="240"/>
    </row>
    <row r="171" spans="2:8" ht="33">
      <c r="B171" s="237" t="s">
        <v>5425</v>
      </c>
      <c r="C171" s="214" t="s">
        <v>5426</v>
      </c>
      <c r="D171" s="215" t="s">
        <v>1526</v>
      </c>
      <c r="E171" s="3" t="s">
        <v>2009</v>
      </c>
      <c r="F171" s="238"/>
      <c r="G171" s="363"/>
      <c r="H171" s="240"/>
    </row>
    <row r="172" spans="2:8" ht="33">
      <c r="B172" s="237" t="s">
        <v>5427</v>
      </c>
      <c r="C172" s="214" t="s">
        <v>5428</v>
      </c>
      <c r="D172" s="215" t="s">
        <v>2170</v>
      </c>
      <c r="E172" s="3" t="s">
        <v>2009</v>
      </c>
      <c r="F172" s="238"/>
      <c r="G172" s="363"/>
      <c r="H172" s="240"/>
    </row>
    <row r="173" spans="2:8" ht="33">
      <c r="B173" s="237" t="s">
        <v>5429</v>
      </c>
      <c r="C173" s="214" t="s">
        <v>5430</v>
      </c>
      <c r="D173" s="215">
        <v>3</v>
      </c>
      <c r="E173" s="3" t="s">
        <v>2009</v>
      </c>
      <c r="F173" s="238"/>
      <c r="G173" s="363"/>
      <c r="H173" s="240"/>
    </row>
    <row r="174" spans="2:8" ht="33">
      <c r="B174" s="237" t="s">
        <v>4640</v>
      </c>
      <c r="C174" s="214" t="s">
        <v>5431</v>
      </c>
      <c r="D174" s="215">
        <v>1</v>
      </c>
      <c r="E174" s="3" t="s">
        <v>2009</v>
      </c>
      <c r="F174" s="238"/>
      <c r="G174" s="363"/>
      <c r="H174" s="240"/>
    </row>
    <row r="175" spans="2:8">
      <c r="B175" s="237" t="s">
        <v>5432</v>
      </c>
      <c r="C175" s="214" t="s">
        <v>5433</v>
      </c>
      <c r="D175" s="215" t="s">
        <v>2593</v>
      </c>
      <c r="E175" s="3" t="s">
        <v>2009</v>
      </c>
      <c r="F175" s="238"/>
      <c r="G175" s="363"/>
      <c r="H175" s="240"/>
    </row>
    <row r="176" spans="2:8" ht="33">
      <c r="B176" s="237" t="s">
        <v>4644</v>
      </c>
      <c r="C176" s="214" t="s">
        <v>5434</v>
      </c>
      <c r="D176" s="215" t="s">
        <v>1520</v>
      </c>
      <c r="E176" s="3" t="s">
        <v>3656</v>
      </c>
      <c r="F176" s="238"/>
      <c r="G176" s="363"/>
      <c r="H176" s="240"/>
    </row>
    <row r="177" spans="2:8">
      <c r="B177" s="237" t="s">
        <v>5435</v>
      </c>
      <c r="C177" s="214" t="s">
        <v>5436</v>
      </c>
      <c r="D177" s="215" t="s">
        <v>1526</v>
      </c>
      <c r="E177" s="3" t="s">
        <v>2009</v>
      </c>
      <c r="F177" s="238"/>
      <c r="G177" s="363"/>
      <c r="H177" s="240"/>
    </row>
    <row r="178" spans="2:8" ht="33">
      <c r="B178" s="237" t="s">
        <v>4648</v>
      </c>
      <c r="C178" s="214" t="s">
        <v>5437</v>
      </c>
      <c r="D178" s="215">
        <v>3</v>
      </c>
      <c r="E178" s="3" t="s">
        <v>2009</v>
      </c>
      <c r="F178" s="238"/>
      <c r="G178" s="363"/>
      <c r="H178" s="240"/>
    </row>
    <row r="179" spans="2:8" ht="33">
      <c r="B179" s="237" t="s">
        <v>5438</v>
      </c>
      <c r="C179" s="214" t="s">
        <v>5439</v>
      </c>
      <c r="D179" s="215" t="s">
        <v>1526</v>
      </c>
      <c r="E179" s="3" t="s">
        <v>2009</v>
      </c>
      <c r="F179" s="238"/>
      <c r="G179" s="363"/>
      <c r="H179" s="240"/>
    </row>
    <row r="180" spans="2:8" ht="33">
      <c r="B180" s="237" t="s">
        <v>5440</v>
      </c>
      <c r="C180" s="214" t="s">
        <v>5441</v>
      </c>
      <c r="D180" s="215" t="s">
        <v>2170</v>
      </c>
      <c r="E180" s="3" t="s">
        <v>2009</v>
      </c>
      <c r="F180" s="238"/>
      <c r="G180" s="363"/>
      <c r="H180" s="240"/>
    </row>
    <row r="181" spans="2:8" ht="33">
      <c r="B181" s="237" t="s">
        <v>5442</v>
      </c>
      <c r="C181" s="214" t="s">
        <v>5443</v>
      </c>
      <c r="D181" s="215">
        <v>3</v>
      </c>
      <c r="E181" s="3" t="s">
        <v>2009</v>
      </c>
      <c r="F181" s="238"/>
      <c r="G181" s="581"/>
      <c r="H181" s="240"/>
    </row>
    <row r="182" spans="2:8" ht="33">
      <c r="B182" s="237" t="s">
        <v>4656</v>
      </c>
      <c r="C182" s="214" t="s">
        <v>5444</v>
      </c>
      <c r="D182" s="215">
        <v>1</v>
      </c>
      <c r="E182" s="3" t="s">
        <v>2009</v>
      </c>
      <c r="F182" s="238"/>
      <c r="G182" s="583"/>
      <c r="H182" s="240"/>
    </row>
    <row r="183" spans="2:8" ht="17.25" thickBot="1">
      <c r="B183" s="237" t="s">
        <v>5445</v>
      </c>
      <c r="C183" s="214" t="s">
        <v>5446</v>
      </c>
      <c r="D183" s="215" t="s">
        <v>2593</v>
      </c>
      <c r="E183" s="3" t="s">
        <v>2009</v>
      </c>
      <c r="F183" s="238"/>
      <c r="G183" s="583"/>
      <c r="H183" s="240"/>
    </row>
    <row r="184" spans="2:8" ht="18">
      <c r="B184" s="477" t="s">
        <v>4660</v>
      </c>
      <c r="C184" s="529"/>
      <c r="D184" s="274"/>
      <c r="E184" s="478"/>
      <c r="F184" s="478"/>
      <c r="G184" s="479"/>
      <c r="H184" s="240"/>
    </row>
    <row r="185" spans="2:8" ht="18.75" thickBot="1">
      <c r="B185" s="530" t="s">
        <v>5447</v>
      </c>
      <c r="C185" s="531"/>
      <c r="D185" s="280"/>
      <c r="E185" s="480"/>
      <c r="F185" s="480"/>
      <c r="G185" s="481"/>
      <c r="H185" s="240"/>
    </row>
    <row r="186" spans="2:8" ht="20.100000000000001" customHeight="1" thickBot="1">
      <c r="B186" s="482" t="s">
        <v>5448</v>
      </c>
      <c r="C186" s="472"/>
      <c r="D186" s="473"/>
      <c r="E186" s="483"/>
      <c r="F186" s="483"/>
      <c r="G186" s="484"/>
      <c r="H186" s="240"/>
    </row>
    <row r="187" spans="2:8">
      <c r="B187" s="237" t="s">
        <v>5304</v>
      </c>
      <c r="C187" s="214" t="s">
        <v>5449</v>
      </c>
      <c r="D187" s="215" t="s">
        <v>1526</v>
      </c>
      <c r="E187" s="3" t="s">
        <v>2009</v>
      </c>
      <c r="F187" s="238"/>
      <c r="G187" s="490" t="s">
        <v>5450</v>
      </c>
      <c r="H187" s="240"/>
    </row>
    <row r="188" spans="2:8">
      <c r="B188" s="237" t="s">
        <v>4478</v>
      </c>
      <c r="C188" s="214" t="s">
        <v>5451</v>
      </c>
      <c r="D188" s="215" t="s">
        <v>4096</v>
      </c>
      <c r="E188" s="3" t="s">
        <v>2009</v>
      </c>
      <c r="F188" s="238"/>
      <c r="G188" s="363"/>
      <c r="H188" s="240"/>
    </row>
    <row r="189" spans="2:8">
      <c r="B189" s="237" t="s">
        <v>4482</v>
      </c>
      <c r="C189" s="214" t="s">
        <v>5452</v>
      </c>
      <c r="D189" s="215" t="s">
        <v>1526</v>
      </c>
      <c r="E189" s="3" t="s">
        <v>2009</v>
      </c>
      <c r="F189" s="238"/>
      <c r="G189" s="363"/>
      <c r="H189" s="240"/>
    </row>
    <row r="190" spans="2:8" ht="33">
      <c r="B190" s="237" t="s">
        <v>4485</v>
      </c>
      <c r="C190" s="214" t="s">
        <v>5453</v>
      </c>
      <c r="D190" s="215" t="s">
        <v>1520</v>
      </c>
      <c r="E190" s="3" t="s">
        <v>3656</v>
      </c>
      <c r="F190" s="238"/>
      <c r="G190" s="363"/>
      <c r="H190" s="240"/>
    </row>
    <row r="191" spans="2:8">
      <c r="B191" s="237" t="s">
        <v>5312</v>
      </c>
      <c r="C191" s="214" t="s">
        <v>5454</v>
      </c>
      <c r="D191" s="215" t="s">
        <v>1526</v>
      </c>
      <c r="E191" s="3" t="s">
        <v>2009</v>
      </c>
      <c r="F191" s="238"/>
      <c r="G191" s="363"/>
      <c r="H191" s="240"/>
    </row>
    <row r="192" spans="2:8" ht="33">
      <c r="B192" s="237" t="s">
        <v>4491</v>
      </c>
      <c r="C192" s="214" t="s">
        <v>5455</v>
      </c>
      <c r="D192" s="215">
        <v>3</v>
      </c>
      <c r="E192" s="3" t="s">
        <v>2009</v>
      </c>
      <c r="F192" s="238"/>
      <c r="G192" s="363"/>
      <c r="H192" s="240"/>
    </row>
    <row r="193" spans="2:8" ht="33">
      <c r="B193" s="237" t="s">
        <v>5317</v>
      </c>
      <c r="C193" s="214" t="s">
        <v>5456</v>
      </c>
      <c r="D193" s="215" t="s">
        <v>1526</v>
      </c>
      <c r="E193" s="3" t="s">
        <v>2009</v>
      </c>
      <c r="F193" s="238"/>
      <c r="G193" s="363"/>
      <c r="H193" s="240"/>
    </row>
    <row r="194" spans="2:8" ht="33">
      <c r="B194" s="237" t="s">
        <v>5320</v>
      </c>
      <c r="C194" s="214" t="s">
        <v>5457</v>
      </c>
      <c r="D194" s="215" t="s">
        <v>2170</v>
      </c>
      <c r="E194" s="3" t="s">
        <v>2009</v>
      </c>
      <c r="F194" s="238"/>
      <c r="G194" s="363"/>
      <c r="H194" s="240"/>
    </row>
    <row r="195" spans="2:8" ht="33">
      <c r="B195" s="237" t="s">
        <v>5322</v>
      </c>
      <c r="C195" s="214" t="s">
        <v>5458</v>
      </c>
      <c r="D195" s="215">
        <v>3</v>
      </c>
      <c r="E195" s="3" t="s">
        <v>2009</v>
      </c>
      <c r="F195" s="238"/>
      <c r="G195" s="363"/>
      <c r="H195" s="240"/>
    </row>
    <row r="196" spans="2:8" ht="33">
      <c r="B196" s="237" t="s">
        <v>4503</v>
      </c>
      <c r="C196" s="214" t="s">
        <v>5459</v>
      </c>
      <c r="D196" s="215">
        <v>1</v>
      </c>
      <c r="E196" s="3" t="s">
        <v>2009</v>
      </c>
      <c r="F196" s="238"/>
      <c r="G196" s="363"/>
      <c r="H196" s="240"/>
    </row>
    <row r="197" spans="2:8">
      <c r="B197" s="237" t="s">
        <v>5326</v>
      </c>
      <c r="C197" s="214" t="s">
        <v>5460</v>
      </c>
      <c r="D197" s="215" t="s">
        <v>2593</v>
      </c>
      <c r="E197" s="3" t="s">
        <v>2009</v>
      </c>
      <c r="F197" s="238"/>
      <c r="G197" s="363"/>
      <c r="H197" s="240"/>
    </row>
    <row r="198" spans="2:8" ht="33">
      <c r="B198" s="237" t="s">
        <v>4509</v>
      </c>
      <c r="C198" s="214" t="s">
        <v>5461</v>
      </c>
      <c r="D198" s="215" t="s">
        <v>1520</v>
      </c>
      <c r="E198" s="3" t="s">
        <v>3656</v>
      </c>
      <c r="F198" s="238"/>
      <c r="G198" s="363"/>
      <c r="H198" s="240"/>
    </row>
    <row r="199" spans="2:8">
      <c r="B199" s="237" t="s">
        <v>5331</v>
      </c>
      <c r="C199" s="214" t="s">
        <v>5462</v>
      </c>
      <c r="D199" s="215" t="s">
        <v>1526</v>
      </c>
      <c r="E199" s="3" t="s">
        <v>2009</v>
      </c>
      <c r="F199" s="238"/>
      <c r="G199" s="363"/>
      <c r="H199" s="240"/>
    </row>
    <row r="200" spans="2:8" ht="33">
      <c r="B200" s="237" t="s">
        <v>4514</v>
      </c>
      <c r="C200" s="214" t="s">
        <v>5463</v>
      </c>
      <c r="D200" s="215">
        <v>3</v>
      </c>
      <c r="E200" s="3" t="s">
        <v>2009</v>
      </c>
      <c r="F200" s="238"/>
      <c r="G200" s="363"/>
      <c r="H200" s="240"/>
    </row>
    <row r="201" spans="2:8" ht="33">
      <c r="B201" s="237" t="s">
        <v>5334</v>
      </c>
      <c r="C201" s="214" t="s">
        <v>5464</v>
      </c>
      <c r="D201" s="215" t="s">
        <v>1526</v>
      </c>
      <c r="E201" s="3" t="s">
        <v>2009</v>
      </c>
      <c r="F201" s="238"/>
      <c r="G201" s="363"/>
      <c r="H201" s="240"/>
    </row>
    <row r="202" spans="2:8" ht="33">
      <c r="B202" s="237" t="s">
        <v>5336</v>
      </c>
      <c r="C202" s="214" t="s">
        <v>5465</v>
      </c>
      <c r="D202" s="215" t="s">
        <v>2170</v>
      </c>
      <c r="E202" s="3" t="s">
        <v>2009</v>
      </c>
      <c r="F202" s="238"/>
      <c r="G202" s="363"/>
      <c r="H202" s="240"/>
    </row>
    <row r="203" spans="2:8" ht="33">
      <c r="B203" s="237" t="s">
        <v>5338</v>
      </c>
      <c r="C203" s="214" t="s">
        <v>5466</v>
      </c>
      <c r="D203" s="215">
        <v>3</v>
      </c>
      <c r="E203" s="3" t="s">
        <v>2009</v>
      </c>
      <c r="F203" s="238"/>
      <c r="G203" s="363"/>
      <c r="H203" s="240"/>
    </row>
    <row r="204" spans="2:8" ht="33">
      <c r="B204" s="237" t="s">
        <v>4522</v>
      </c>
      <c r="C204" s="214" t="s">
        <v>5467</v>
      </c>
      <c r="D204" s="215">
        <v>1</v>
      </c>
      <c r="E204" s="3" t="s">
        <v>2009</v>
      </c>
      <c r="F204" s="238"/>
      <c r="G204" s="363"/>
      <c r="H204" s="240"/>
    </row>
    <row r="205" spans="2:8">
      <c r="B205" s="237" t="s">
        <v>5341</v>
      </c>
      <c r="C205" s="214" t="s">
        <v>5468</v>
      </c>
      <c r="D205" s="215" t="s">
        <v>2593</v>
      </c>
      <c r="E205" s="3" t="s">
        <v>2009</v>
      </c>
      <c r="F205" s="238"/>
      <c r="G205" s="363"/>
      <c r="H205" s="240"/>
    </row>
    <row r="206" spans="2:8" ht="33">
      <c r="B206" s="237" t="s">
        <v>4526</v>
      </c>
      <c r="C206" s="214" t="s">
        <v>5469</v>
      </c>
      <c r="D206" s="215" t="s">
        <v>1520</v>
      </c>
      <c r="E206" s="3" t="s">
        <v>3656</v>
      </c>
      <c r="F206" s="238"/>
      <c r="G206" s="363"/>
      <c r="H206" s="240"/>
    </row>
    <row r="207" spans="2:8">
      <c r="B207" s="237" t="s">
        <v>5345</v>
      </c>
      <c r="C207" s="214" t="s">
        <v>5470</v>
      </c>
      <c r="D207" s="215" t="s">
        <v>1526</v>
      </c>
      <c r="E207" s="3" t="s">
        <v>2009</v>
      </c>
      <c r="F207" s="238"/>
      <c r="G207" s="363"/>
      <c r="H207" s="240"/>
    </row>
    <row r="208" spans="2:8" ht="33">
      <c r="B208" s="237" t="s">
        <v>4531</v>
      </c>
      <c r="C208" s="214" t="s">
        <v>5471</v>
      </c>
      <c r="D208" s="215">
        <v>3</v>
      </c>
      <c r="E208" s="3" t="s">
        <v>2009</v>
      </c>
      <c r="F208" s="238"/>
      <c r="G208" s="363"/>
      <c r="H208" s="240"/>
    </row>
    <row r="209" spans="2:8" ht="33">
      <c r="B209" s="237" t="s">
        <v>5348</v>
      </c>
      <c r="C209" s="214" t="s">
        <v>5472</v>
      </c>
      <c r="D209" s="215" t="s">
        <v>1526</v>
      </c>
      <c r="E209" s="3" t="s">
        <v>2009</v>
      </c>
      <c r="F209" s="238"/>
      <c r="G209" s="363"/>
      <c r="H209" s="240"/>
    </row>
    <row r="210" spans="2:8" ht="33">
      <c r="B210" s="237" t="s">
        <v>5350</v>
      </c>
      <c r="C210" s="214" t="s">
        <v>5473</v>
      </c>
      <c r="D210" s="215" t="s">
        <v>2170</v>
      </c>
      <c r="E210" s="3" t="s">
        <v>2009</v>
      </c>
      <c r="F210" s="238"/>
      <c r="G210" s="363"/>
      <c r="H210" s="240"/>
    </row>
    <row r="211" spans="2:8" ht="33">
      <c r="B211" s="237" t="s">
        <v>5352</v>
      </c>
      <c r="C211" s="214" t="s">
        <v>5474</v>
      </c>
      <c r="D211" s="215">
        <v>3</v>
      </c>
      <c r="E211" s="3" t="s">
        <v>2009</v>
      </c>
      <c r="F211" s="238"/>
      <c r="G211" s="581"/>
      <c r="H211" s="240"/>
    </row>
    <row r="212" spans="2:8" ht="33">
      <c r="B212" s="237" t="s">
        <v>4539</v>
      </c>
      <c r="C212" s="214" t="s">
        <v>5475</v>
      </c>
      <c r="D212" s="215">
        <v>1</v>
      </c>
      <c r="E212" s="3" t="s">
        <v>2009</v>
      </c>
      <c r="F212" s="238"/>
      <c r="G212" s="583"/>
      <c r="H212" s="240"/>
    </row>
    <row r="213" spans="2:8" ht="17.25" thickBot="1">
      <c r="B213" s="366" t="s">
        <v>5355</v>
      </c>
      <c r="C213" s="260" t="s">
        <v>5476</v>
      </c>
      <c r="D213" s="261" t="s">
        <v>2593</v>
      </c>
      <c r="E213" s="244" t="s">
        <v>2009</v>
      </c>
      <c r="F213" s="367"/>
      <c r="G213" s="583"/>
      <c r="H213" s="240"/>
    </row>
    <row r="214" spans="2:8" ht="20.100000000000001" customHeight="1" thickBot="1">
      <c r="B214" s="482" t="s">
        <v>4543</v>
      </c>
      <c r="C214" s="472"/>
      <c r="D214" s="473"/>
      <c r="E214" s="483"/>
      <c r="F214" s="483"/>
      <c r="G214" s="484"/>
      <c r="H214" s="240"/>
    </row>
    <row r="215" spans="2:8">
      <c r="B215" s="237" t="s">
        <v>5357</v>
      </c>
      <c r="C215" s="214" t="s">
        <v>5477</v>
      </c>
      <c r="D215" s="215" t="s">
        <v>2593</v>
      </c>
      <c r="E215" s="3" t="s">
        <v>2009</v>
      </c>
      <c r="F215" s="238"/>
      <c r="G215" s="490" t="s">
        <v>5478</v>
      </c>
      <c r="H215" s="240"/>
    </row>
    <row r="216" spans="2:8">
      <c r="B216" s="237" t="s">
        <v>5359</v>
      </c>
      <c r="C216" s="214" t="s">
        <v>5479</v>
      </c>
      <c r="D216" s="215" t="s">
        <v>1526</v>
      </c>
      <c r="E216" s="3" t="s">
        <v>2009</v>
      </c>
      <c r="F216" s="238"/>
      <c r="G216" s="363"/>
      <c r="H216" s="240"/>
    </row>
    <row r="217" spans="2:8">
      <c r="B217" s="237" t="s">
        <v>4550</v>
      </c>
      <c r="C217" s="214" t="s">
        <v>5480</v>
      </c>
      <c r="D217" s="215" t="s">
        <v>4096</v>
      </c>
      <c r="E217" s="3" t="s">
        <v>2009</v>
      </c>
      <c r="F217" s="238"/>
      <c r="G217" s="363"/>
      <c r="H217" s="240"/>
    </row>
    <row r="218" spans="2:8">
      <c r="B218" s="237" t="s">
        <v>4552</v>
      </c>
      <c r="C218" s="214" t="s">
        <v>5481</v>
      </c>
      <c r="D218" s="215" t="s">
        <v>1526</v>
      </c>
      <c r="E218" s="3" t="s">
        <v>2009</v>
      </c>
      <c r="F218" s="238"/>
      <c r="G218" s="363"/>
      <c r="H218" s="240"/>
    </row>
    <row r="219" spans="2:8" ht="33">
      <c r="B219" s="237" t="s">
        <v>4554</v>
      </c>
      <c r="C219" s="214" t="s">
        <v>5482</v>
      </c>
      <c r="D219" s="215" t="s">
        <v>1520</v>
      </c>
      <c r="E219" s="3" t="s">
        <v>3656</v>
      </c>
      <c r="F219" s="238"/>
      <c r="G219" s="363"/>
      <c r="H219" s="240"/>
    </row>
    <row r="220" spans="2:8">
      <c r="B220" s="237" t="s">
        <v>5364</v>
      </c>
      <c r="C220" s="214" t="s">
        <v>5483</v>
      </c>
      <c r="D220" s="215" t="s">
        <v>1526</v>
      </c>
      <c r="E220" s="3" t="s">
        <v>2009</v>
      </c>
      <c r="F220" s="238"/>
      <c r="G220" s="363"/>
      <c r="H220" s="240"/>
    </row>
    <row r="221" spans="2:8" ht="33">
      <c r="B221" s="237" t="s">
        <v>4558</v>
      </c>
      <c r="C221" s="214" t="s">
        <v>5484</v>
      </c>
      <c r="D221" s="215">
        <v>3</v>
      </c>
      <c r="E221" s="3" t="s">
        <v>2009</v>
      </c>
      <c r="F221" s="238"/>
      <c r="G221" s="363"/>
      <c r="H221" s="240"/>
    </row>
    <row r="222" spans="2:8" ht="33">
      <c r="B222" s="237" t="s">
        <v>5367</v>
      </c>
      <c r="C222" s="214" t="s">
        <v>5485</v>
      </c>
      <c r="D222" s="215" t="s">
        <v>1526</v>
      </c>
      <c r="E222" s="3" t="s">
        <v>2009</v>
      </c>
      <c r="F222" s="238"/>
      <c r="G222" s="363"/>
      <c r="H222" s="240"/>
    </row>
    <row r="223" spans="2:8" ht="33">
      <c r="B223" s="237" t="s">
        <v>5369</v>
      </c>
      <c r="C223" s="214" t="s">
        <v>5486</v>
      </c>
      <c r="D223" s="215" t="s">
        <v>2170</v>
      </c>
      <c r="E223" s="3" t="s">
        <v>2009</v>
      </c>
      <c r="F223" s="238"/>
      <c r="G223" s="363"/>
      <c r="H223" s="240"/>
    </row>
    <row r="224" spans="2:8" ht="33">
      <c r="B224" s="237" t="s">
        <v>5371</v>
      </c>
      <c r="C224" s="214" t="s">
        <v>5487</v>
      </c>
      <c r="D224" s="215">
        <v>3</v>
      </c>
      <c r="E224" s="3" t="s">
        <v>2009</v>
      </c>
      <c r="F224" s="238"/>
      <c r="G224" s="363"/>
      <c r="H224" s="240"/>
    </row>
    <row r="225" spans="2:8" ht="33">
      <c r="B225" s="237" t="s">
        <v>4566</v>
      </c>
      <c r="C225" s="214" t="s">
        <v>5488</v>
      </c>
      <c r="D225" s="215">
        <v>1</v>
      </c>
      <c r="E225" s="3" t="s">
        <v>2009</v>
      </c>
      <c r="F225" s="238"/>
      <c r="G225" s="363"/>
      <c r="H225" s="240"/>
    </row>
    <row r="226" spans="2:8">
      <c r="B226" s="237" t="s">
        <v>5374</v>
      </c>
      <c r="C226" s="214" t="s">
        <v>5489</v>
      </c>
      <c r="D226" s="215" t="s">
        <v>2593</v>
      </c>
      <c r="E226" s="3" t="s">
        <v>2009</v>
      </c>
      <c r="F226" s="238"/>
      <c r="G226" s="363"/>
      <c r="H226" s="240"/>
    </row>
    <row r="227" spans="2:8" ht="33">
      <c r="B227" s="237" t="s">
        <v>4570</v>
      </c>
      <c r="C227" s="214" t="s">
        <v>5490</v>
      </c>
      <c r="D227" s="215" t="s">
        <v>1520</v>
      </c>
      <c r="E227" s="3" t="s">
        <v>3656</v>
      </c>
      <c r="F227" s="238"/>
      <c r="G227" s="363"/>
      <c r="H227" s="240"/>
    </row>
    <row r="228" spans="2:8">
      <c r="B228" s="237" t="s">
        <v>5377</v>
      </c>
      <c r="C228" s="214" t="s">
        <v>5491</v>
      </c>
      <c r="D228" s="215" t="s">
        <v>1526</v>
      </c>
      <c r="E228" s="3" t="s">
        <v>2009</v>
      </c>
      <c r="F228" s="238"/>
      <c r="G228" s="363"/>
      <c r="H228" s="240"/>
    </row>
    <row r="229" spans="2:8" ht="33">
      <c r="B229" s="237" t="s">
        <v>4574</v>
      </c>
      <c r="C229" s="214" t="s">
        <v>5492</v>
      </c>
      <c r="D229" s="215">
        <v>3</v>
      </c>
      <c r="E229" s="3" t="s">
        <v>2009</v>
      </c>
      <c r="F229" s="238"/>
      <c r="G229" s="363"/>
      <c r="H229" s="240"/>
    </row>
    <row r="230" spans="2:8" ht="33">
      <c r="B230" s="237" t="s">
        <v>5380</v>
      </c>
      <c r="C230" s="214" t="s">
        <v>5493</v>
      </c>
      <c r="D230" s="215" t="s">
        <v>1526</v>
      </c>
      <c r="E230" s="3" t="s">
        <v>2009</v>
      </c>
      <c r="F230" s="238"/>
      <c r="G230" s="363"/>
      <c r="H230" s="240"/>
    </row>
    <row r="231" spans="2:8" ht="33">
      <c r="B231" s="237" t="s">
        <v>5382</v>
      </c>
      <c r="C231" s="214" t="s">
        <v>5494</v>
      </c>
      <c r="D231" s="215" t="s">
        <v>2170</v>
      </c>
      <c r="E231" s="3" t="s">
        <v>2009</v>
      </c>
      <c r="F231" s="238"/>
      <c r="G231" s="363"/>
      <c r="H231" s="240"/>
    </row>
    <row r="232" spans="2:8" ht="33">
      <c r="B232" s="237" t="s">
        <v>5384</v>
      </c>
      <c r="C232" s="214" t="s">
        <v>5495</v>
      </c>
      <c r="D232" s="215">
        <v>3</v>
      </c>
      <c r="E232" s="3" t="s">
        <v>2009</v>
      </c>
      <c r="F232" s="238"/>
      <c r="G232" s="363"/>
      <c r="H232" s="240"/>
    </row>
    <row r="233" spans="2:8" ht="33">
      <c r="B233" s="237" t="s">
        <v>4582</v>
      </c>
      <c r="C233" s="214" t="s">
        <v>5496</v>
      </c>
      <c r="D233" s="215">
        <v>1</v>
      </c>
      <c r="E233" s="3" t="s">
        <v>2009</v>
      </c>
      <c r="F233" s="238"/>
      <c r="G233" s="363"/>
      <c r="H233" s="240"/>
    </row>
    <row r="234" spans="2:8">
      <c r="B234" s="237" t="s">
        <v>5387</v>
      </c>
      <c r="C234" s="214" t="s">
        <v>5497</v>
      </c>
      <c r="D234" s="215" t="s">
        <v>2593</v>
      </c>
      <c r="E234" s="3" t="s">
        <v>2009</v>
      </c>
      <c r="F234" s="238"/>
      <c r="G234" s="363"/>
      <c r="H234" s="240"/>
    </row>
    <row r="235" spans="2:8" ht="33">
      <c r="B235" s="237" t="s">
        <v>4586</v>
      </c>
      <c r="C235" s="214" t="s">
        <v>5498</v>
      </c>
      <c r="D235" s="215" t="s">
        <v>1520</v>
      </c>
      <c r="E235" s="3" t="s">
        <v>3656</v>
      </c>
      <c r="F235" s="238"/>
      <c r="G235" s="363"/>
      <c r="H235" s="240"/>
    </row>
    <row r="236" spans="2:8">
      <c r="B236" s="237" t="s">
        <v>5390</v>
      </c>
      <c r="C236" s="214" t="s">
        <v>5499</v>
      </c>
      <c r="D236" s="215" t="s">
        <v>1526</v>
      </c>
      <c r="E236" s="3" t="s">
        <v>2009</v>
      </c>
      <c r="F236" s="238"/>
      <c r="G236" s="363"/>
      <c r="H236" s="240"/>
    </row>
    <row r="237" spans="2:8" ht="33">
      <c r="B237" s="237" t="s">
        <v>4590</v>
      </c>
      <c r="C237" s="214" t="s">
        <v>5500</v>
      </c>
      <c r="D237" s="215">
        <v>3</v>
      </c>
      <c r="E237" s="3" t="s">
        <v>2009</v>
      </c>
      <c r="F237" s="238"/>
      <c r="G237" s="363"/>
      <c r="H237" s="240"/>
    </row>
    <row r="238" spans="2:8" ht="33">
      <c r="B238" s="237" t="s">
        <v>5393</v>
      </c>
      <c r="C238" s="214" t="s">
        <v>5501</v>
      </c>
      <c r="D238" s="215" t="s">
        <v>1526</v>
      </c>
      <c r="E238" s="3" t="s">
        <v>2009</v>
      </c>
      <c r="F238" s="238"/>
      <c r="G238" s="363"/>
      <c r="H238" s="240"/>
    </row>
    <row r="239" spans="2:8" ht="33">
      <c r="B239" s="237" t="s">
        <v>5395</v>
      </c>
      <c r="C239" s="214" t="s">
        <v>5502</v>
      </c>
      <c r="D239" s="215" t="s">
        <v>2170</v>
      </c>
      <c r="E239" s="3" t="s">
        <v>2009</v>
      </c>
      <c r="F239" s="238"/>
      <c r="G239" s="363"/>
      <c r="H239" s="240"/>
    </row>
    <row r="240" spans="2:8" ht="33">
      <c r="B240" s="237" t="s">
        <v>5397</v>
      </c>
      <c r="C240" s="214" t="s">
        <v>5503</v>
      </c>
      <c r="D240" s="215">
        <v>3</v>
      </c>
      <c r="E240" s="3" t="s">
        <v>2009</v>
      </c>
      <c r="F240" s="238"/>
      <c r="G240" s="581"/>
      <c r="H240" s="240"/>
    </row>
    <row r="241" spans="2:8" ht="33">
      <c r="B241" s="237" t="s">
        <v>4598</v>
      </c>
      <c r="C241" s="214" t="s">
        <v>5504</v>
      </c>
      <c r="D241" s="215">
        <v>1</v>
      </c>
      <c r="E241" s="3" t="s">
        <v>2009</v>
      </c>
      <c r="F241" s="238"/>
      <c r="G241" s="583"/>
      <c r="H241" s="240"/>
    </row>
    <row r="242" spans="2:8" ht="17.25" thickBot="1">
      <c r="B242" s="366" t="s">
        <v>5400</v>
      </c>
      <c r="C242" s="260" t="s">
        <v>5505</v>
      </c>
      <c r="D242" s="261" t="s">
        <v>2593</v>
      </c>
      <c r="E242" s="244" t="s">
        <v>2009</v>
      </c>
      <c r="F242" s="367"/>
      <c r="G242" s="583"/>
      <c r="H242" s="240"/>
    </row>
    <row r="243" spans="2:8" ht="20.100000000000001" customHeight="1" thickBot="1">
      <c r="B243" s="482" t="s">
        <v>4718</v>
      </c>
      <c r="C243" s="472"/>
      <c r="D243" s="473"/>
      <c r="E243" s="483"/>
      <c r="F243" s="483"/>
      <c r="G243" s="484"/>
      <c r="H243" s="240"/>
    </row>
    <row r="244" spans="2:8">
      <c r="B244" s="237" t="s">
        <v>5402</v>
      </c>
      <c r="C244" s="214" t="s">
        <v>5506</v>
      </c>
      <c r="D244" s="215" t="s">
        <v>2593</v>
      </c>
      <c r="E244" s="3" t="s">
        <v>2009</v>
      </c>
      <c r="F244" s="238"/>
      <c r="G244" s="490" t="s">
        <v>5507</v>
      </c>
      <c r="H244" s="240"/>
    </row>
    <row r="245" spans="2:8">
      <c r="B245" s="237" t="s">
        <v>5404</v>
      </c>
      <c r="C245" s="214" t="s">
        <v>5508</v>
      </c>
      <c r="D245" s="215" t="s">
        <v>1526</v>
      </c>
      <c r="E245" s="3" t="s">
        <v>2009</v>
      </c>
      <c r="F245" s="238"/>
      <c r="G245" s="363"/>
      <c r="H245" s="240"/>
    </row>
    <row r="246" spans="2:8">
      <c r="B246" s="237" t="s">
        <v>4608</v>
      </c>
      <c r="C246" s="214" t="s">
        <v>5509</v>
      </c>
      <c r="D246" s="215" t="s">
        <v>4096</v>
      </c>
      <c r="E246" s="3" t="s">
        <v>2009</v>
      </c>
      <c r="F246" s="238"/>
      <c r="G246" s="363"/>
      <c r="H246" s="240"/>
    </row>
    <row r="247" spans="2:8">
      <c r="B247" s="237" t="s">
        <v>4610</v>
      </c>
      <c r="C247" s="214" t="s">
        <v>5510</v>
      </c>
      <c r="D247" s="215" t="s">
        <v>1526</v>
      </c>
      <c r="E247" s="3" t="s">
        <v>2009</v>
      </c>
      <c r="F247" s="238"/>
      <c r="G247" s="363"/>
      <c r="H247" s="240"/>
    </row>
    <row r="248" spans="2:8" ht="33">
      <c r="B248" s="237" t="s">
        <v>4612</v>
      </c>
      <c r="C248" s="214" t="s">
        <v>5511</v>
      </c>
      <c r="D248" s="215" t="s">
        <v>1520</v>
      </c>
      <c r="E248" s="3" t="s">
        <v>3656</v>
      </c>
      <c r="F248" s="238"/>
      <c r="G248" s="363"/>
      <c r="H248" s="240"/>
    </row>
    <row r="249" spans="2:8">
      <c r="B249" s="237" t="s">
        <v>5409</v>
      </c>
      <c r="C249" s="214" t="s">
        <v>5512</v>
      </c>
      <c r="D249" s="215" t="s">
        <v>1526</v>
      </c>
      <c r="E249" s="3" t="s">
        <v>2009</v>
      </c>
      <c r="F249" s="238"/>
      <c r="G249" s="363"/>
      <c r="H249" s="240"/>
    </row>
    <row r="250" spans="2:8" ht="33">
      <c r="B250" s="237" t="s">
        <v>4616</v>
      </c>
      <c r="C250" s="214" t="s">
        <v>5513</v>
      </c>
      <c r="D250" s="215">
        <v>3</v>
      </c>
      <c r="E250" s="3" t="s">
        <v>2009</v>
      </c>
      <c r="F250" s="238"/>
      <c r="G250" s="363"/>
      <c r="H250" s="240"/>
    </row>
    <row r="251" spans="2:8" ht="33">
      <c r="B251" s="237" t="s">
        <v>5412</v>
      </c>
      <c r="C251" s="214" t="s">
        <v>5514</v>
      </c>
      <c r="D251" s="215" t="s">
        <v>1526</v>
      </c>
      <c r="E251" s="3" t="s">
        <v>2009</v>
      </c>
      <c r="F251" s="238"/>
      <c r="G251" s="363"/>
      <c r="H251" s="240"/>
    </row>
    <row r="252" spans="2:8" ht="33">
      <c r="B252" s="237" t="s">
        <v>5414</v>
      </c>
      <c r="C252" s="214" t="s">
        <v>5515</v>
      </c>
      <c r="D252" s="215" t="s">
        <v>2170</v>
      </c>
      <c r="E252" s="3" t="s">
        <v>2009</v>
      </c>
      <c r="F252" s="238"/>
      <c r="G252" s="363"/>
      <c r="H252" s="240"/>
    </row>
    <row r="253" spans="2:8" ht="33">
      <c r="B253" s="237" t="s">
        <v>5416</v>
      </c>
      <c r="C253" s="214" t="s">
        <v>5516</v>
      </c>
      <c r="D253" s="215">
        <v>3</v>
      </c>
      <c r="E253" s="3" t="s">
        <v>2009</v>
      </c>
      <c r="F253" s="238"/>
      <c r="G253" s="363"/>
      <c r="H253" s="240"/>
    </row>
    <row r="254" spans="2:8" ht="33">
      <c r="B254" s="237" t="s">
        <v>4624</v>
      </c>
      <c r="C254" s="214" t="s">
        <v>5517</v>
      </c>
      <c r="D254" s="215">
        <v>1</v>
      </c>
      <c r="E254" s="3" t="s">
        <v>2009</v>
      </c>
      <c r="F254" s="238"/>
      <c r="G254" s="363"/>
      <c r="H254" s="240"/>
    </row>
    <row r="255" spans="2:8">
      <c r="B255" s="237" t="s">
        <v>5419</v>
      </c>
      <c r="C255" s="214" t="s">
        <v>5518</v>
      </c>
      <c r="D255" s="215" t="s">
        <v>2593</v>
      </c>
      <c r="E255" s="3" t="s">
        <v>2009</v>
      </c>
      <c r="F255" s="238"/>
      <c r="G255" s="363"/>
      <c r="H255" s="240"/>
    </row>
    <row r="256" spans="2:8" ht="33">
      <c r="B256" s="237" t="s">
        <v>4628</v>
      </c>
      <c r="C256" s="214" t="s">
        <v>5519</v>
      </c>
      <c r="D256" s="215" t="s">
        <v>1520</v>
      </c>
      <c r="E256" s="3" t="s">
        <v>3656</v>
      </c>
      <c r="F256" s="238"/>
      <c r="G256" s="363"/>
      <c r="H256" s="240"/>
    </row>
    <row r="257" spans="2:8">
      <c r="B257" s="237" t="s">
        <v>5422</v>
      </c>
      <c r="C257" s="214" t="s">
        <v>5520</v>
      </c>
      <c r="D257" s="215" t="s">
        <v>1526</v>
      </c>
      <c r="E257" s="3" t="s">
        <v>2009</v>
      </c>
      <c r="F257" s="238"/>
      <c r="G257" s="363"/>
      <c r="H257" s="240"/>
    </row>
    <row r="258" spans="2:8" ht="33">
      <c r="B258" s="237" t="s">
        <v>4632</v>
      </c>
      <c r="C258" s="214" t="s">
        <v>5521</v>
      </c>
      <c r="D258" s="215">
        <v>3</v>
      </c>
      <c r="E258" s="3" t="s">
        <v>2009</v>
      </c>
      <c r="F258" s="238"/>
      <c r="G258" s="363"/>
      <c r="H258" s="240"/>
    </row>
    <row r="259" spans="2:8" ht="33">
      <c r="B259" s="237" t="s">
        <v>5425</v>
      </c>
      <c r="C259" s="214" t="s">
        <v>5522</v>
      </c>
      <c r="D259" s="215" t="s">
        <v>1526</v>
      </c>
      <c r="E259" s="3" t="s">
        <v>2009</v>
      </c>
      <c r="F259" s="238"/>
      <c r="G259" s="363"/>
      <c r="H259" s="240"/>
    </row>
    <row r="260" spans="2:8" ht="33">
      <c r="B260" s="237" t="s">
        <v>5427</v>
      </c>
      <c r="C260" s="214" t="s">
        <v>5523</v>
      </c>
      <c r="D260" s="215" t="s">
        <v>2170</v>
      </c>
      <c r="E260" s="3" t="s">
        <v>2009</v>
      </c>
      <c r="F260" s="238"/>
      <c r="G260" s="363"/>
      <c r="H260" s="240"/>
    </row>
    <row r="261" spans="2:8" ht="33">
      <c r="B261" s="237" t="s">
        <v>5429</v>
      </c>
      <c r="C261" s="214" t="s">
        <v>5524</v>
      </c>
      <c r="D261" s="215">
        <v>3</v>
      </c>
      <c r="E261" s="3" t="s">
        <v>2009</v>
      </c>
      <c r="F261" s="238"/>
      <c r="G261" s="363"/>
      <c r="H261" s="240"/>
    </row>
    <row r="262" spans="2:8" ht="33">
      <c r="B262" s="237" t="s">
        <v>4640</v>
      </c>
      <c r="C262" s="214" t="s">
        <v>5525</v>
      </c>
      <c r="D262" s="215">
        <v>1</v>
      </c>
      <c r="E262" s="3" t="s">
        <v>2009</v>
      </c>
      <c r="F262" s="238"/>
      <c r="G262" s="363"/>
      <c r="H262" s="240"/>
    </row>
    <row r="263" spans="2:8">
      <c r="B263" s="237" t="s">
        <v>5432</v>
      </c>
      <c r="C263" s="214" t="s">
        <v>5526</v>
      </c>
      <c r="D263" s="215" t="s">
        <v>2593</v>
      </c>
      <c r="E263" s="3" t="s">
        <v>2009</v>
      </c>
      <c r="F263" s="238"/>
      <c r="G263" s="363"/>
      <c r="H263" s="240"/>
    </row>
    <row r="264" spans="2:8" ht="33">
      <c r="B264" s="237" t="s">
        <v>4644</v>
      </c>
      <c r="C264" s="214" t="s">
        <v>5527</v>
      </c>
      <c r="D264" s="215" t="s">
        <v>1520</v>
      </c>
      <c r="E264" s="3" t="s">
        <v>3656</v>
      </c>
      <c r="F264" s="238"/>
      <c r="G264" s="363"/>
      <c r="H264" s="240"/>
    </row>
    <row r="265" spans="2:8">
      <c r="B265" s="237" t="s">
        <v>5435</v>
      </c>
      <c r="C265" s="214" t="s">
        <v>5528</v>
      </c>
      <c r="D265" s="215" t="s">
        <v>1526</v>
      </c>
      <c r="E265" s="3" t="s">
        <v>2009</v>
      </c>
      <c r="F265" s="238"/>
      <c r="G265" s="363"/>
      <c r="H265" s="240"/>
    </row>
    <row r="266" spans="2:8" ht="33">
      <c r="B266" s="237" t="s">
        <v>4648</v>
      </c>
      <c r="C266" s="214" t="s">
        <v>5529</v>
      </c>
      <c r="D266" s="215">
        <v>3</v>
      </c>
      <c r="E266" s="3" t="s">
        <v>2009</v>
      </c>
      <c r="F266" s="238"/>
      <c r="G266" s="363"/>
      <c r="H266" s="240"/>
    </row>
    <row r="267" spans="2:8" ht="33">
      <c r="B267" s="237" t="s">
        <v>5438</v>
      </c>
      <c r="C267" s="214" t="s">
        <v>5530</v>
      </c>
      <c r="D267" s="215" t="s">
        <v>1526</v>
      </c>
      <c r="E267" s="3" t="s">
        <v>2009</v>
      </c>
      <c r="F267" s="238"/>
      <c r="G267" s="363"/>
      <c r="H267" s="240"/>
    </row>
    <row r="268" spans="2:8" ht="33">
      <c r="B268" s="237" t="s">
        <v>5440</v>
      </c>
      <c r="C268" s="214" t="s">
        <v>5531</v>
      </c>
      <c r="D268" s="215" t="s">
        <v>2170</v>
      </c>
      <c r="E268" s="3" t="s">
        <v>2009</v>
      </c>
      <c r="F268" s="238"/>
      <c r="G268" s="363"/>
      <c r="H268" s="240"/>
    </row>
    <row r="269" spans="2:8" ht="33">
      <c r="B269" s="237" t="s">
        <v>5442</v>
      </c>
      <c r="C269" s="214" t="s">
        <v>5532</v>
      </c>
      <c r="D269" s="215">
        <v>3</v>
      </c>
      <c r="E269" s="3" t="s">
        <v>2009</v>
      </c>
      <c r="F269" s="238"/>
      <c r="G269" s="363"/>
      <c r="H269" s="240"/>
    </row>
    <row r="270" spans="2:8" ht="33">
      <c r="B270" s="237" t="s">
        <v>4656</v>
      </c>
      <c r="C270" s="214" t="s">
        <v>5533</v>
      </c>
      <c r="D270" s="215">
        <v>1</v>
      </c>
      <c r="E270" s="3" t="s">
        <v>2009</v>
      </c>
      <c r="F270" s="238"/>
      <c r="G270" s="581"/>
      <c r="H270" s="240"/>
    </row>
    <row r="271" spans="2:8">
      <c r="B271" s="366" t="s">
        <v>5445</v>
      </c>
      <c r="C271" s="260" t="s">
        <v>5534</v>
      </c>
      <c r="D271" s="261" t="s">
        <v>2593</v>
      </c>
      <c r="E271" s="244" t="s">
        <v>2009</v>
      </c>
      <c r="F271" s="367"/>
      <c r="G271" s="583"/>
      <c r="H271" s="240"/>
    </row>
    <row r="272" spans="2:8">
      <c r="B272" s="446" t="s">
        <v>5535</v>
      </c>
      <c r="C272" s="321" t="s">
        <v>5536</v>
      </c>
      <c r="D272" s="447" t="s">
        <v>2316</v>
      </c>
      <c r="E272" s="247" t="s">
        <v>2009</v>
      </c>
      <c r="F272" s="360"/>
      <c r="G272" s="448"/>
      <c r="H272" s="240"/>
    </row>
    <row r="273" spans="2:8" ht="17.25" thickBot="1">
      <c r="B273" s="237" t="s">
        <v>5537</v>
      </c>
      <c r="C273" s="214" t="s">
        <v>5538</v>
      </c>
      <c r="D273" s="215" t="s">
        <v>1535</v>
      </c>
      <c r="E273" s="3" t="s">
        <v>1999</v>
      </c>
      <c r="F273" s="238"/>
      <c r="G273" s="239"/>
      <c r="H273" s="240"/>
    </row>
    <row r="274" spans="2:8" ht="17.25" thickBot="1">
      <c r="B274" s="249" t="s">
        <v>5539</v>
      </c>
      <c r="C274" s="516"/>
      <c r="D274" s="463"/>
      <c r="E274" s="517"/>
      <c r="F274" s="517"/>
      <c r="G274" s="518"/>
      <c r="H274" s="240"/>
    </row>
    <row r="275" spans="2:8">
      <c r="B275" s="452" t="s">
        <v>5540</v>
      </c>
      <c r="C275" s="208" t="s">
        <v>5541</v>
      </c>
      <c r="D275" s="209" t="s">
        <v>1535</v>
      </c>
      <c r="E275" s="513" t="s">
        <v>2009</v>
      </c>
      <c r="F275" s="485"/>
      <c r="G275" s="514"/>
      <c r="H275" s="240"/>
    </row>
    <row r="276" spans="2:8">
      <c r="B276" s="237" t="s">
        <v>5542</v>
      </c>
      <c r="C276" s="214" t="s">
        <v>5543</v>
      </c>
      <c r="D276" s="215" t="s">
        <v>1535</v>
      </c>
      <c r="E276" s="3" t="s">
        <v>2009</v>
      </c>
      <c r="F276" s="238"/>
      <c r="G276" s="239"/>
      <c r="H276" s="240"/>
    </row>
    <row r="277" spans="2:8">
      <c r="B277" s="237" t="s">
        <v>5544</v>
      </c>
      <c r="C277" s="214" t="s">
        <v>5545</v>
      </c>
      <c r="D277" s="215" t="s">
        <v>1535</v>
      </c>
      <c r="E277" s="3" t="s">
        <v>2009</v>
      </c>
      <c r="F277" s="238"/>
      <c r="G277" s="239"/>
      <c r="H277" s="240"/>
    </row>
    <row r="278" spans="2:8">
      <c r="B278" s="237" t="s">
        <v>5546</v>
      </c>
      <c r="C278" s="214" t="s">
        <v>5547</v>
      </c>
      <c r="D278" s="215" t="s">
        <v>1535</v>
      </c>
      <c r="E278" s="3" t="s">
        <v>2009</v>
      </c>
      <c r="F278" s="238"/>
      <c r="G278" s="239"/>
      <c r="H278" s="240"/>
    </row>
    <row r="279" spans="2:8">
      <c r="B279" s="237" t="s">
        <v>5548</v>
      </c>
      <c r="C279" s="214" t="s">
        <v>5549</v>
      </c>
      <c r="D279" s="215" t="s">
        <v>1535</v>
      </c>
      <c r="E279" s="3" t="s">
        <v>2009</v>
      </c>
      <c r="F279" s="238"/>
      <c r="G279" s="239"/>
      <c r="H279" s="240"/>
    </row>
    <row r="280" spans="2:8">
      <c r="B280" s="237" t="s">
        <v>5550</v>
      </c>
      <c r="C280" s="214" t="s">
        <v>5551</v>
      </c>
      <c r="D280" s="215" t="s">
        <v>1535</v>
      </c>
      <c r="E280" s="3" t="s">
        <v>2009</v>
      </c>
      <c r="F280" s="238"/>
      <c r="G280" s="239"/>
      <c r="H280" s="240"/>
    </row>
    <row r="281" spans="2:8">
      <c r="B281" s="237" t="s">
        <v>5552</v>
      </c>
      <c r="C281" s="214" t="s">
        <v>5553</v>
      </c>
      <c r="D281" s="215" t="s">
        <v>1535</v>
      </c>
      <c r="E281" s="3" t="s">
        <v>2009</v>
      </c>
      <c r="F281" s="238"/>
      <c r="G281" s="239"/>
      <c r="H281" s="240"/>
    </row>
    <row r="282" spans="2:8">
      <c r="B282" s="237" t="s">
        <v>5554</v>
      </c>
      <c r="C282" s="214" t="s">
        <v>5555</v>
      </c>
      <c r="D282" s="215" t="s">
        <v>1535</v>
      </c>
      <c r="E282" s="3" t="s">
        <v>2009</v>
      </c>
      <c r="F282" s="238"/>
      <c r="G282" s="239"/>
      <c r="H282" s="240"/>
    </row>
    <row r="283" spans="2:8">
      <c r="B283" s="237" t="s">
        <v>5556</v>
      </c>
      <c r="C283" s="214" t="s">
        <v>5557</v>
      </c>
      <c r="D283" s="215" t="s">
        <v>1535</v>
      </c>
      <c r="E283" s="3" t="s">
        <v>2009</v>
      </c>
      <c r="F283" s="238"/>
      <c r="G283" s="239"/>
      <c r="H283" s="240"/>
    </row>
    <row r="284" spans="2:8">
      <c r="B284" s="237" t="s">
        <v>4095</v>
      </c>
      <c r="C284" s="214" t="s">
        <v>5558</v>
      </c>
      <c r="D284" s="215" t="s">
        <v>1535</v>
      </c>
      <c r="E284" s="3" t="s">
        <v>2009</v>
      </c>
      <c r="F284" s="238"/>
      <c r="G284" s="239"/>
      <c r="H284" s="240"/>
    </row>
    <row r="285" spans="2:8">
      <c r="B285" s="237" t="s">
        <v>5559</v>
      </c>
      <c r="C285" s="214" t="s">
        <v>5560</v>
      </c>
      <c r="D285" s="215" t="s">
        <v>3237</v>
      </c>
      <c r="E285" s="3" t="s">
        <v>2010</v>
      </c>
      <c r="F285" s="238"/>
      <c r="G285" s="239"/>
      <c r="H285" s="240"/>
    </row>
    <row r="286" spans="2:8">
      <c r="B286" s="237" t="s">
        <v>5561</v>
      </c>
      <c r="C286" s="214" t="s">
        <v>5562</v>
      </c>
      <c r="D286" s="215" t="s">
        <v>3237</v>
      </c>
      <c r="E286" s="3" t="s">
        <v>2010</v>
      </c>
      <c r="F286" s="238"/>
      <c r="G286" s="239"/>
      <c r="H286" s="240"/>
    </row>
    <row r="287" spans="2:8">
      <c r="B287" s="237" t="s">
        <v>5563</v>
      </c>
      <c r="C287" s="214" t="s">
        <v>5564</v>
      </c>
      <c r="D287" s="215" t="s">
        <v>3237</v>
      </c>
      <c r="E287" s="3" t="s">
        <v>2010</v>
      </c>
      <c r="F287" s="238"/>
      <c r="G287" s="239"/>
      <c r="H287" s="240"/>
    </row>
    <row r="288" spans="2:8">
      <c r="B288" s="237" t="s">
        <v>5565</v>
      </c>
      <c r="C288" s="214" t="s">
        <v>5566</v>
      </c>
      <c r="D288" s="215" t="s">
        <v>3237</v>
      </c>
      <c r="E288" s="3" t="s">
        <v>2010</v>
      </c>
      <c r="F288" s="238"/>
      <c r="G288" s="239"/>
      <c r="H288" s="240"/>
    </row>
    <row r="289" spans="2:8">
      <c r="B289" s="237" t="s">
        <v>5567</v>
      </c>
      <c r="C289" s="214" t="s">
        <v>5568</v>
      </c>
      <c r="D289" s="215" t="s">
        <v>3237</v>
      </c>
      <c r="E289" s="3" t="s">
        <v>2010</v>
      </c>
      <c r="F289" s="238"/>
      <c r="G289" s="239"/>
      <c r="H289" s="240"/>
    </row>
    <row r="290" spans="2:8">
      <c r="B290" s="237" t="s">
        <v>5569</v>
      </c>
      <c r="C290" s="214" t="s">
        <v>5570</v>
      </c>
      <c r="D290" s="215" t="s">
        <v>3237</v>
      </c>
      <c r="E290" s="3" t="s">
        <v>2010</v>
      </c>
      <c r="F290" s="238"/>
      <c r="G290" s="239"/>
      <c r="H290" s="240"/>
    </row>
    <row r="291" spans="2:8">
      <c r="B291" s="237" t="s">
        <v>5571</v>
      </c>
      <c r="C291" s="214" t="s">
        <v>5572</v>
      </c>
      <c r="D291" s="215" t="s">
        <v>3237</v>
      </c>
      <c r="E291" s="3" t="s">
        <v>2010</v>
      </c>
      <c r="F291" s="238"/>
      <c r="G291" s="239"/>
      <c r="H291" s="240"/>
    </row>
    <row r="292" spans="2:8">
      <c r="B292" s="237" t="s">
        <v>5573</v>
      </c>
      <c r="C292" s="214" t="s">
        <v>5574</v>
      </c>
      <c r="D292" s="215" t="s">
        <v>3237</v>
      </c>
      <c r="E292" s="3" t="s">
        <v>2010</v>
      </c>
      <c r="F292" s="238"/>
      <c r="G292" s="239"/>
      <c r="H292" s="240"/>
    </row>
    <row r="293" spans="2:8">
      <c r="B293" s="237" t="s">
        <v>5575</v>
      </c>
      <c r="C293" s="214" t="s">
        <v>5576</v>
      </c>
      <c r="D293" s="215" t="s">
        <v>3237</v>
      </c>
      <c r="E293" s="3" t="s">
        <v>2010</v>
      </c>
      <c r="F293" s="238"/>
      <c r="G293" s="239"/>
      <c r="H293" s="240"/>
    </row>
    <row r="294" spans="2:8">
      <c r="B294" s="237" t="s">
        <v>5577</v>
      </c>
      <c r="C294" s="214" t="s">
        <v>5578</v>
      </c>
      <c r="D294" s="215" t="s">
        <v>3237</v>
      </c>
      <c r="E294" s="3" t="s">
        <v>2010</v>
      </c>
      <c r="F294" s="238"/>
      <c r="G294" s="239"/>
      <c r="H294" s="240"/>
    </row>
    <row r="295" spans="2:8" ht="45">
      <c r="B295" s="237" t="s">
        <v>5579</v>
      </c>
      <c r="C295" s="214" t="s">
        <v>5580</v>
      </c>
      <c r="D295" s="215" t="s">
        <v>2170</v>
      </c>
      <c r="E295" s="3" t="s">
        <v>2009</v>
      </c>
      <c r="F295" s="238"/>
      <c r="G295" s="239" t="s">
        <v>5581</v>
      </c>
      <c r="H295" s="240"/>
    </row>
    <row r="296" spans="2:8">
      <c r="B296" s="237" t="s">
        <v>5582</v>
      </c>
      <c r="C296" s="214" t="s">
        <v>5583</v>
      </c>
      <c r="D296" s="215" t="s">
        <v>1528</v>
      </c>
      <c r="E296" s="3" t="s">
        <v>1577</v>
      </c>
      <c r="F296" s="238"/>
      <c r="G296" s="580" t="s">
        <v>1529</v>
      </c>
      <c r="H296" s="240"/>
    </row>
    <row r="297" spans="2:8">
      <c r="B297" s="237" t="s">
        <v>5584</v>
      </c>
      <c r="C297" s="214" t="s">
        <v>5585</v>
      </c>
      <c r="D297" s="215" t="s">
        <v>1637</v>
      </c>
      <c r="E297" s="3" t="s">
        <v>1577</v>
      </c>
      <c r="F297" s="238"/>
      <c r="G297" s="584"/>
      <c r="H297" s="240"/>
    </row>
    <row r="298" spans="2:8" ht="26.1" customHeight="1">
      <c r="B298" s="366" t="s">
        <v>5586</v>
      </c>
      <c r="C298" s="260" t="s">
        <v>56</v>
      </c>
      <c r="D298" s="261" t="s">
        <v>1528</v>
      </c>
      <c r="E298" s="244" t="s">
        <v>1577</v>
      </c>
      <c r="F298" s="367"/>
      <c r="G298" s="580" t="s">
        <v>5587</v>
      </c>
      <c r="H298" s="240"/>
    </row>
    <row r="299" spans="2:8" ht="26.1" customHeight="1">
      <c r="B299" s="366" t="s">
        <v>5588</v>
      </c>
      <c r="C299" s="260" t="s">
        <v>5589</v>
      </c>
      <c r="D299" s="261" t="s">
        <v>1637</v>
      </c>
      <c r="E299" s="244" t="s">
        <v>1577</v>
      </c>
      <c r="F299" s="367"/>
      <c r="G299" s="584"/>
      <c r="H299" s="240"/>
    </row>
    <row r="300" spans="2:8">
      <c r="B300" s="237" t="s">
        <v>5590</v>
      </c>
      <c r="C300" s="214" t="s">
        <v>667</v>
      </c>
      <c r="D300" s="215" t="s">
        <v>5591</v>
      </c>
      <c r="E300" s="3" t="s">
        <v>1527</v>
      </c>
      <c r="F300" s="238"/>
      <c r="G300" s="580" t="s">
        <v>1529</v>
      </c>
      <c r="H300" s="240"/>
    </row>
    <row r="301" spans="2:8">
      <c r="B301" s="237" t="s">
        <v>5592</v>
      </c>
      <c r="C301" s="214" t="s">
        <v>5593</v>
      </c>
      <c r="D301" s="215" t="s">
        <v>5594</v>
      </c>
      <c r="E301" s="3" t="s">
        <v>1527</v>
      </c>
      <c r="F301" s="238"/>
      <c r="G301" s="584"/>
      <c r="H301" s="240"/>
    </row>
    <row r="302" spans="2:8" ht="17.25" thickBot="1">
      <c r="B302" s="366" t="s">
        <v>5595</v>
      </c>
      <c r="C302" s="260" t="s">
        <v>5596</v>
      </c>
      <c r="D302" s="261" t="s">
        <v>2170</v>
      </c>
      <c r="E302" s="244" t="s">
        <v>1577</v>
      </c>
      <c r="F302" s="367"/>
      <c r="G302" s="376" t="s">
        <v>5447</v>
      </c>
      <c r="H302" s="240"/>
    </row>
    <row r="303" spans="2:8" ht="17.25" thickBot="1">
      <c r="B303" s="249" t="s">
        <v>5597</v>
      </c>
      <c r="C303" s="516"/>
      <c r="D303" s="463"/>
      <c r="E303" s="517"/>
      <c r="F303" s="517"/>
      <c r="G303" s="518"/>
      <c r="H303" s="240"/>
    </row>
    <row r="304" spans="2:8">
      <c r="B304" s="452" t="s">
        <v>5598</v>
      </c>
      <c r="C304" s="208" t="s">
        <v>5599</v>
      </c>
      <c r="D304" s="209" t="s">
        <v>1535</v>
      </c>
      <c r="E304" s="513" t="s">
        <v>2091</v>
      </c>
      <c r="F304" s="485"/>
      <c r="G304" s="514"/>
      <c r="H304" s="240"/>
    </row>
    <row r="305" spans="2:8">
      <c r="B305" s="237" t="s">
        <v>5600</v>
      </c>
      <c r="C305" s="214" t="s">
        <v>5601</v>
      </c>
      <c r="D305" s="215" t="s">
        <v>1535</v>
      </c>
      <c r="E305" s="3" t="s">
        <v>2091</v>
      </c>
      <c r="F305" s="238"/>
      <c r="G305" s="239"/>
      <c r="H305" s="240"/>
    </row>
    <row r="306" spans="2:8">
      <c r="B306" s="237" t="s">
        <v>5602</v>
      </c>
      <c r="C306" s="214" t="s">
        <v>668</v>
      </c>
      <c r="D306" s="215" t="s">
        <v>1535</v>
      </c>
      <c r="E306" s="3" t="s">
        <v>5603</v>
      </c>
      <c r="F306" s="238"/>
      <c r="G306" s="239" t="s">
        <v>1547</v>
      </c>
      <c r="H306" s="240"/>
    </row>
    <row r="307" spans="2:8" ht="30">
      <c r="B307" s="237" t="s">
        <v>5604</v>
      </c>
      <c r="C307" s="214" t="s">
        <v>669</v>
      </c>
      <c r="D307" s="215">
        <v>2</v>
      </c>
      <c r="E307" s="3" t="s">
        <v>1527</v>
      </c>
      <c r="F307" s="238"/>
      <c r="G307" s="239" t="s">
        <v>5605</v>
      </c>
      <c r="H307" s="240"/>
    </row>
    <row r="308" spans="2:8" ht="45">
      <c r="B308" s="237" t="s">
        <v>5606</v>
      </c>
      <c r="C308" s="214" t="s">
        <v>670</v>
      </c>
      <c r="D308" s="215">
        <v>5</v>
      </c>
      <c r="E308" s="3" t="s">
        <v>1527</v>
      </c>
      <c r="F308" s="238"/>
      <c r="G308" s="239" t="s">
        <v>5607</v>
      </c>
      <c r="H308" s="240"/>
    </row>
    <row r="309" spans="2:8" ht="45">
      <c r="B309" s="237" t="s">
        <v>5608</v>
      </c>
      <c r="C309" s="214" t="s">
        <v>5609</v>
      </c>
      <c r="D309" s="215">
        <v>1</v>
      </c>
      <c r="E309" s="3" t="s">
        <v>1527</v>
      </c>
      <c r="F309" s="238"/>
      <c r="G309" s="239" t="s">
        <v>2263</v>
      </c>
      <c r="H309" s="240"/>
    </row>
    <row r="310" spans="2:8" ht="75">
      <c r="B310" s="237" t="s">
        <v>5610</v>
      </c>
      <c r="C310" s="214" t="s">
        <v>5611</v>
      </c>
      <c r="D310" s="215">
        <v>1</v>
      </c>
      <c r="E310" s="3" t="s">
        <v>1527</v>
      </c>
      <c r="F310" s="238"/>
      <c r="G310" s="239" t="s">
        <v>2266</v>
      </c>
      <c r="H310" s="240"/>
    </row>
    <row r="311" spans="2:8" ht="30">
      <c r="B311" s="237" t="s">
        <v>5612</v>
      </c>
      <c r="C311" s="214" t="s">
        <v>5613</v>
      </c>
      <c r="D311" s="215">
        <v>1</v>
      </c>
      <c r="E311" s="3" t="s">
        <v>1527</v>
      </c>
      <c r="F311" s="238"/>
      <c r="G311" s="239" t="s">
        <v>5614</v>
      </c>
      <c r="H311" s="240"/>
    </row>
    <row r="312" spans="2:8" ht="30.75" thickBot="1">
      <c r="B312" s="237" t="s">
        <v>2270</v>
      </c>
      <c r="C312" s="214" t="s">
        <v>5615</v>
      </c>
      <c r="D312" s="215" t="s">
        <v>5616</v>
      </c>
      <c r="E312" s="3" t="s">
        <v>1527</v>
      </c>
      <c r="F312" s="238"/>
      <c r="G312" s="239" t="s">
        <v>5617</v>
      </c>
      <c r="H312" s="240"/>
    </row>
    <row r="313" spans="2:8">
      <c r="B313" s="249" t="s">
        <v>5618</v>
      </c>
      <c r="C313" s="516"/>
      <c r="D313" s="463"/>
      <c r="E313" s="517"/>
      <c r="F313" s="517"/>
      <c r="G313" s="518"/>
      <c r="H313" s="240"/>
    </row>
    <row r="314" spans="2:8" ht="17.25" thickBot="1">
      <c r="B314" s="252" t="s">
        <v>5619</v>
      </c>
      <c r="C314" s="519"/>
      <c r="D314" s="468"/>
      <c r="E314" s="520"/>
      <c r="F314" s="520"/>
      <c r="G314" s="521"/>
      <c r="H314" s="240"/>
    </row>
    <row r="315" spans="2:8" ht="30">
      <c r="B315" s="452" t="s">
        <v>1005</v>
      </c>
      <c r="C315" s="208" t="s">
        <v>5620</v>
      </c>
      <c r="D315" s="209">
        <v>1</v>
      </c>
      <c r="E315" s="513" t="s">
        <v>1555</v>
      </c>
      <c r="F315" s="485"/>
      <c r="G315" s="514" t="s">
        <v>5621</v>
      </c>
      <c r="H315" s="240"/>
    </row>
    <row r="316" spans="2:8" ht="60">
      <c r="B316" s="237" t="s">
        <v>1006</v>
      </c>
      <c r="C316" s="214" t="s">
        <v>5622</v>
      </c>
      <c r="D316" s="215" t="s">
        <v>5623</v>
      </c>
      <c r="E316" s="3" t="s">
        <v>1521</v>
      </c>
      <c r="F316" s="238"/>
      <c r="G316" s="239" t="s">
        <v>5624</v>
      </c>
      <c r="H316" s="240"/>
    </row>
    <row r="317" spans="2:8" ht="75">
      <c r="B317" s="237" t="s">
        <v>1007</v>
      </c>
      <c r="C317" s="214" t="s">
        <v>5625</v>
      </c>
      <c r="D317" s="215">
        <v>1</v>
      </c>
      <c r="E317" s="3" t="s">
        <v>1555</v>
      </c>
      <c r="F317" s="238"/>
      <c r="G317" s="239" t="s">
        <v>5626</v>
      </c>
      <c r="H317" s="240"/>
    </row>
    <row r="318" spans="2:8" ht="75">
      <c r="B318" s="237" t="s">
        <v>1008</v>
      </c>
      <c r="C318" s="214" t="s">
        <v>5627</v>
      </c>
      <c r="D318" s="215">
        <v>1</v>
      </c>
      <c r="E318" s="3" t="s">
        <v>1555</v>
      </c>
      <c r="F318" s="238"/>
      <c r="G318" s="239" t="s">
        <v>5628</v>
      </c>
      <c r="H318" s="240"/>
    </row>
    <row r="319" spans="2:8" ht="45">
      <c r="B319" s="237" t="s">
        <v>1009</v>
      </c>
      <c r="C319" s="214" t="s">
        <v>5629</v>
      </c>
      <c r="D319" s="215" t="s">
        <v>1535</v>
      </c>
      <c r="E319" s="3" t="s">
        <v>1521</v>
      </c>
      <c r="F319" s="238"/>
      <c r="G319" s="239" t="s">
        <v>5630</v>
      </c>
      <c r="H319" s="240"/>
    </row>
    <row r="320" spans="2:8" ht="60">
      <c r="B320" s="237" t="s">
        <v>1010</v>
      </c>
      <c r="C320" s="214" t="s">
        <v>674</v>
      </c>
      <c r="D320" s="215" t="s">
        <v>2597</v>
      </c>
      <c r="E320" s="3" t="s">
        <v>1556</v>
      </c>
      <c r="F320" s="238"/>
      <c r="G320" s="239" t="s">
        <v>5631</v>
      </c>
      <c r="H320" s="240"/>
    </row>
    <row r="321" spans="2:8">
      <c r="B321" s="237" t="s">
        <v>1012</v>
      </c>
      <c r="C321" s="214" t="s">
        <v>675</v>
      </c>
      <c r="D321" s="215" t="s">
        <v>2597</v>
      </c>
      <c r="E321" s="3" t="s">
        <v>1556</v>
      </c>
      <c r="F321" s="238"/>
      <c r="G321" s="580" t="s">
        <v>5630</v>
      </c>
      <c r="H321" s="240"/>
    </row>
    <row r="322" spans="2:8">
      <c r="B322" s="237" t="s">
        <v>1013</v>
      </c>
      <c r="C322" s="214" t="s">
        <v>676</v>
      </c>
      <c r="D322" s="215" t="s">
        <v>2597</v>
      </c>
      <c r="E322" s="3" t="s">
        <v>1556</v>
      </c>
      <c r="F322" s="238"/>
      <c r="G322" s="581"/>
      <c r="H322" s="240"/>
    </row>
    <row r="323" spans="2:8" ht="17.25" thickBot="1">
      <c r="B323" s="237" t="s">
        <v>1014</v>
      </c>
      <c r="C323" s="214" t="s">
        <v>677</v>
      </c>
      <c r="D323" s="215" t="s">
        <v>2597</v>
      </c>
      <c r="E323" s="3" t="s">
        <v>1556</v>
      </c>
      <c r="F323" s="238"/>
      <c r="G323" s="582"/>
      <c r="H323" s="240"/>
    </row>
    <row r="324" spans="2:8" ht="20.100000000000001" customHeight="1">
      <c r="B324" s="532"/>
      <c r="C324" s="532"/>
      <c r="D324" s="533"/>
      <c r="E324" s="534"/>
      <c r="F324" s="534"/>
      <c r="G324" s="532"/>
      <c r="H324" s="498"/>
    </row>
  </sheetData>
  <mergeCells count="12">
    <mergeCell ref="G29:G30"/>
    <mergeCell ref="G49:G50"/>
    <mergeCell ref="G95:G96"/>
    <mergeCell ref="G296:G297"/>
    <mergeCell ref="G298:G299"/>
    <mergeCell ref="G321:G323"/>
    <mergeCell ref="G153:G154"/>
    <mergeCell ref="G181:G183"/>
    <mergeCell ref="G211:G213"/>
    <mergeCell ref="G240:G242"/>
    <mergeCell ref="G270:G271"/>
    <mergeCell ref="G300:G301"/>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5638</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ht="30">
      <c r="B5" s="207" t="s">
        <v>5639</v>
      </c>
      <c r="C5" s="208" t="s">
        <v>5640</v>
      </c>
      <c r="D5" s="209" t="s">
        <v>1520</v>
      </c>
      <c r="E5" s="210" t="s">
        <v>1521</v>
      </c>
      <c r="F5" s="211" t="s">
        <v>1522</v>
      </c>
      <c r="G5" s="212" t="s">
        <v>5641</v>
      </c>
      <c r="H5" s="206"/>
    </row>
    <row r="6" spans="1:8" ht="17.25" thickBot="1">
      <c r="B6" s="213" t="s">
        <v>5642</v>
      </c>
      <c r="C6" s="214" t="s">
        <v>5643</v>
      </c>
      <c r="D6" s="215" t="s">
        <v>1539</v>
      </c>
      <c r="E6" s="216" t="s">
        <v>1524</v>
      </c>
      <c r="F6" s="217"/>
      <c r="G6" s="220"/>
      <c r="H6" s="206"/>
    </row>
    <row r="7" spans="1:8" ht="20.100000000000001" customHeight="1">
      <c r="B7" s="228"/>
      <c r="C7" s="228"/>
      <c r="D7" s="229"/>
      <c r="E7" s="230"/>
      <c r="F7" s="230"/>
      <c r="G7" s="228"/>
      <c r="H7"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953</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c r="B5" s="207" t="s">
        <v>5644</v>
      </c>
      <c r="C5" s="208" t="s">
        <v>5645</v>
      </c>
      <c r="D5" s="209" t="s">
        <v>2170</v>
      </c>
      <c r="E5" s="210" t="s">
        <v>1521</v>
      </c>
      <c r="F5" s="211" t="s">
        <v>1522</v>
      </c>
      <c r="G5" s="212"/>
      <c r="H5" s="206"/>
    </row>
    <row r="6" spans="1:8">
      <c r="B6" s="213" t="s">
        <v>5646</v>
      </c>
      <c r="C6" s="214" t="s">
        <v>5647</v>
      </c>
      <c r="D6" s="215" t="s">
        <v>4091</v>
      </c>
      <c r="E6" s="216" t="s">
        <v>1524</v>
      </c>
      <c r="F6" s="217"/>
      <c r="G6" s="220"/>
      <c r="H6" s="206"/>
    </row>
    <row r="7" spans="1:8" ht="30" customHeight="1">
      <c r="B7" s="213" t="s">
        <v>5648</v>
      </c>
      <c r="C7" s="214" t="s">
        <v>5649</v>
      </c>
      <c r="D7" s="215" t="s">
        <v>2170</v>
      </c>
      <c r="E7" s="216" t="s">
        <v>2009</v>
      </c>
      <c r="F7" s="217"/>
      <c r="G7" s="234" t="s">
        <v>5650</v>
      </c>
      <c r="H7" s="206"/>
    </row>
    <row r="8" spans="1:8">
      <c r="B8" s="213" t="s">
        <v>5651</v>
      </c>
      <c r="C8" s="214" t="s">
        <v>5652</v>
      </c>
      <c r="D8" s="215" t="s">
        <v>2170</v>
      </c>
      <c r="E8" s="216" t="s">
        <v>2009</v>
      </c>
      <c r="F8" s="217"/>
      <c r="G8" s="235"/>
      <c r="H8" s="206"/>
    </row>
    <row r="9" spans="1:8">
      <c r="B9" s="213" t="s">
        <v>5653</v>
      </c>
      <c r="C9" s="214" t="s">
        <v>5654</v>
      </c>
      <c r="D9" s="215" t="s">
        <v>2170</v>
      </c>
      <c r="E9" s="216" t="s">
        <v>2009</v>
      </c>
      <c r="F9" s="217"/>
      <c r="G9" s="235"/>
      <c r="H9" s="206"/>
    </row>
    <row r="10" spans="1:8">
      <c r="B10" s="213" t="s">
        <v>5655</v>
      </c>
      <c r="C10" s="214" t="s">
        <v>5656</v>
      </c>
      <c r="D10" s="215" t="s">
        <v>2170</v>
      </c>
      <c r="E10" s="216" t="s">
        <v>2009</v>
      </c>
      <c r="F10" s="217"/>
      <c r="G10" s="235"/>
      <c r="H10" s="206"/>
    </row>
    <row r="11" spans="1:8">
      <c r="B11" s="213" t="s">
        <v>5657</v>
      </c>
      <c r="C11" s="214" t="s">
        <v>5658</v>
      </c>
      <c r="D11" s="215" t="s">
        <v>2170</v>
      </c>
      <c r="E11" s="216" t="s">
        <v>2009</v>
      </c>
      <c r="F11" s="217"/>
      <c r="G11" s="235"/>
      <c r="H11" s="206"/>
    </row>
    <row r="12" spans="1:8" ht="17.25" thickBot="1">
      <c r="B12" s="213" t="s">
        <v>5659</v>
      </c>
      <c r="C12" s="214" t="s">
        <v>5660</v>
      </c>
      <c r="D12" s="215" t="s">
        <v>2170</v>
      </c>
      <c r="E12" s="216" t="s">
        <v>2009</v>
      </c>
      <c r="F12" s="217"/>
      <c r="G12" s="258"/>
      <c r="H12" s="206"/>
    </row>
    <row r="13" spans="1:8" ht="20.100000000000001" customHeight="1">
      <c r="B13" s="228"/>
      <c r="C13" s="228"/>
      <c r="D13" s="229"/>
      <c r="E13" s="230"/>
      <c r="F13" s="230"/>
      <c r="G13" s="228"/>
      <c r="H13"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B1:VSQ58"/>
  <sheetViews>
    <sheetView showGridLines="0"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2:15383" ht="10.15" customHeight="1"/>
    <row r="2" spans="2:15383" ht="60" customHeight="1">
      <c r="B2" s="9" t="s">
        <v>964</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2:15383" ht="15" customHeight="1"/>
    <row r="4" spans="2:15383" ht="15" customHeight="1">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row>
    <row r="5" spans="2:15383" ht="15" customHeight="1" thickBot="1">
      <c r="B5" s="5"/>
      <c r="C5" s="5"/>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5"/>
      <c r="AU5" s="5"/>
    </row>
    <row r="6" spans="2:15383" ht="15" customHeight="1">
      <c r="B6" s="5"/>
      <c r="C6" s="5"/>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c r="AT6" s="5"/>
      <c r="AU6" s="5"/>
    </row>
    <row r="7" spans="2:15383" ht="20.100000000000001" customHeight="1">
      <c r="B7" s="5"/>
      <c r="C7" s="5"/>
      <c r="D7" s="15"/>
      <c r="E7" s="16" t="s">
        <v>965</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c r="AT7" s="5"/>
      <c r="AU7" s="5"/>
    </row>
    <row r="8" spans="2:15383" s="5" customFormat="1" ht="20.100000000000001" customHeight="1">
      <c r="D8" s="15"/>
      <c r="E8" s="22"/>
      <c r="F8" s="20"/>
      <c r="G8" s="20"/>
      <c r="H8" s="20"/>
      <c r="I8" s="20"/>
      <c r="J8" s="20"/>
      <c r="K8" s="20"/>
      <c r="L8" s="20"/>
      <c r="M8" s="20"/>
      <c r="N8" s="20"/>
      <c r="O8" s="20"/>
      <c r="P8" s="20"/>
      <c r="Q8" s="20"/>
      <c r="R8" s="20"/>
      <c r="S8" s="20"/>
      <c r="T8" s="20"/>
      <c r="U8" s="20"/>
      <c r="V8" s="569" t="str">
        <f>HYPERLINK("#'販売管理科目データ'!A1","販売管理科目データ")</f>
        <v>販売管理科目データ</v>
      </c>
      <c r="W8" s="569"/>
      <c r="X8" s="569"/>
      <c r="Y8" s="569"/>
      <c r="Z8" s="569"/>
      <c r="AA8" s="569"/>
      <c r="AB8" s="569"/>
      <c r="AC8" s="569"/>
      <c r="AD8" s="569"/>
      <c r="AE8" s="569"/>
      <c r="AF8" s="569"/>
      <c r="AG8" s="569"/>
      <c r="AH8" s="569"/>
      <c r="AI8" s="569"/>
      <c r="AJ8" s="569"/>
      <c r="AK8" s="569"/>
      <c r="AL8" s="569"/>
      <c r="AM8" s="569"/>
      <c r="AN8" s="17"/>
      <c r="AO8" s="17"/>
      <c r="AP8" s="17"/>
      <c r="AQ8" s="17"/>
      <c r="AR8" s="17"/>
      <c r="AS8" s="2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row>
    <row r="9" spans="2:15383" s="5" customFormat="1" ht="20.100000000000001" customHeight="1">
      <c r="D9" s="15"/>
      <c r="E9" s="22"/>
      <c r="F9" s="20"/>
      <c r="G9" s="20"/>
      <c r="H9" s="20"/>
      <c r="I9" s="20"/>
      <c r="J9" s="20"/>
      <c r="K9" s="20"/>
      <c r="L9" s="20"/>
      <c r="M9" s="20"/>
      <c r="N9" s="20"/>
      <c r="O9" s="20"/>
      <c r="P9" s="20"/>
      <c r="Q9" s="20"/>
      <c r="R9" s="20"/>
      <c r="S9" s="20"/>
      <c r="T9" s="20"/>
      <c r="U9" s="20"/>
      <c r="V9" s="569" t="str">
        <f>HYPERLINK("#'販売管理補助科目データ'!A1","販売管理補助科目データ")</f>
        <v>販売管理補助科目データ</v>
      </c>
      <c r="W9" s="569"/>
      <c r="X9" s="569"/>
      <c r="Y9" s="569"/>
      <c r="Z9" s="569"/>
      <c r="AA9" s="569"/>
      <c r="AB9" s="569"/>
      <c r="AC9" s="569"/>
      <c r="AD9" s="569"/>
      <c r="AE9" s="569"/>
      <c r="AF9" s="569"/>
      <c r="AG9" s="569"/>
      <c r="AH9" s="569"/>
      <c r="AI9" s="569"/>
      <c r="AJ9" s="569"/>
      <c r="AK9" s="569"/>
      <c r="AL9" s="569"/>
      <c r="AM9" s="569"/>
      <c r="AN9" s="20"/>
      <c r="AO9" s="20"/>
      <c r="AP9" s="20"/>
      <c r="AQ9" s="20"/>
      <c r="AR9" s="20"/>
      <c r="AS9" s="21"/>
      <c r="AV9" s="1"/>
    </row>
    <row r="10" spans="2:15383" s="5" customFormat="1" ht="20.100000000000001" customHeight="1">
      <c r="D10" s="15"/>
      <c r="E10" s="22"/>
      <c r="F10" s="20"/>
      <c r="G10" s="20"/>
      <c r="H10" s="20"/>
      <c r="I10" s="20"/>
      <c r="J10" s="20"/>
      <c r="K10" s="20"/>
      <c r="L10" s="20"/>
      <c r="M10" s="20"/>
      <c r="N10" s="20"/>
      <c r="O10" s="20"/>
      <c r="P10" s="20"/>
      <c r="Q10" s="20"/>
      <c r="R10" s="20"/>
      <c r="S10" s="20"/>
      <c r="T10" s="20"/>
      <c r="U10" s="20"/>
      <c r="V10" s="569" t="str">
        <f>HYPERLINK("#'販売取引データ'!A1","販売取引データ")</f>
        <v>販売取引データ</v>
      </c>
      <c r="W10" s="569"/>
      <c r="X10" s="569"/>
      <c r="Y10" s="569"/>
      <c r="Z10" s="569"/>
      <c r="AA10" s="569"/>
      <c r="AB10" s="569"/>
      <c r="AC10" s="569"/>
      <c r="AD10" s="569"/>
      <c r="AE10" s="569"/>
      <c r="AF10" s="569"/>
      <c r="AG10" s="569"/>
      <c r="AH10" s="569"/>
      <c r="AI10" s="569"/>
      <c r="AJ10" s="569"/>
      <c r="AK10" s="569"/>
      <c r="AL10" s="569"/>
      <c r="AM10" s="569"/>
      <c r="AN10" s="23"/>
      <c r="AO10" s="23"/>
      <c r="AP10" s="23"/>
      <c r="AQ10" s="23"/>
      <c r="AR10" s="23"/>
      <c r="AS10" s="24"/>
      <c r="AT10" s="25"/>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row>
    <row r="11" spans="2:15383" s="5" customFormat="1" ht="20.100000000000001" customHeight="1">
      <c r="D11" s="15"/>
      <c r="E11" s="22"/>
      <c r="F11" s="20"/>
      <c r="G11" s="20"/>
      <c r="H11" s="20"/>
      <c r="I11" s="20"/>
      <c r="J11" s="20"/>
      <c r="K11" s="20"/>
      <c r="L11" s="20"/>
      <c r="M11" s="20"/>
      <c r="N11" s="20"/>
      <c r="O11" s="20"/>
      <c r="P11" s="20"/>
      <c r="Q11" s="20"/>
      <c r="R11" s="20"/>
      <c r="S11" s="20"/>
      <c r="T11" s="20"/>
      <c r="U11" s="20"/>
      <c r="V11" s="569" t="str">
        <f>HYPERLINK("#'回収方法データ'!A1","回収方法データ")</f>
        <v>回収方法データ</v>
      </c>
      <c r="W11" s="569"/>
      <c r="X11" s="569"/>
      <c r="Y11" s="569"/>
      <c r="Z11" s="569"/>
      <c r="AA11" s="569"/>
      <c r="AB11" s="569"/>
      <c r="AC11" s="569"/>
      <c r="AD11" s="569"/>
      <c r="AE11" s="569"/>
      <c r="AF11" s="569"/>
      <c r="AG11" s="569"/>
      <c r="AH11" s="569"/>
      <c r="AI11" s="569"/>
      <c r="AJ11" s="569"/>
      <c r="AK11" s="569"/>
      <c r="AL11" s="569"/>
      <c r="AM11" s="569"/>
      <c r="AN11" s="26"/>
      <c r="AO11" s="26"/>
      <c r="AP11" s="26"/>
      <c r="AQ11" s="26"/>
      <c r="AR11" s="26"/>
      <c r="AS11" s="24"/>
      <c r="AT11" s="25"/>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row>
    <row r="12" spans="2:15383" s="5" customFormat="1" ht="20.100000000000001" customHeight="1">
      <c r="D12" s="15"/>
      <c r="E12" s="22"/>
      <c r="F12" s="20"/>
      <c r="G12" s="20"/>
      <c r="H12" s="20"/>
      <c r="I12" s="20"/>
      <c r="J12" s="20"/>
      <c r="K12" s="20"/>
      <c r="L12" s="20"/>
      <c r="M12" s="20"/>
      <c r="N12" s="20"/>
      <c r="O12" s="20"/>
      <c r="P12" s="20"/>
      <c r="Q12" s="20"/>
      <c r="R12" s="20"/>
      <c r="S12" s="20"/>
      <c r="T12" s="20"/>
      <c r="U12" s="20"/>
      <c r="V12" s="569" t="str">
        <f>HYPERLINK("#'部門データ'!A1","部門データ")</f>
        <v>部門データ</v>
      </c>
      <c r="W12" s="569"/>
      <c r="X12" s="569"/>
      <c r="Y12" s="569"/>
      <c r="Z12" s="569"/>
      <c r="AA12" s="569"/>
      <c r="AB12" s="569"/>
      <c r="AC12" s="569"/>
      <c r="AD12" s="569"/>
      <c r="AE12" s="569"/>
      <c r="AF12" s="569"/>
      <c r="AG12" s="569"/>
      <c r="AH12" s="569"/>
      <c r="AI12" s="569"/>
      <c r="AJ12" s="569"/>
      <c r="AK12" s="569"/>
      <c r="AL12" s="569"/>
      <c r="AM12" s="569"/>
      <c r="AN12" s="26"/>
      <c r="AO12" s="26"/>
      <c r="AP12" s="26"/>
      <c r="AQ12" s="26"/>
      <c r="AR12" s="26"/>
      <c r="AS12" s="24"/>
      <c r="AT12" s="25"/>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row>
    <row r="13" spans="2:15383" s="5" customFormat="1" ht="20.100000000000001" customHeight="1">
      <c r="D13" s="15"/>
      <c r="E13" s="22"/>
      <c r="F13" s="20"/>
      <c r="G13" s="20"/>
      <c r="H13" s="20"/>
      <c r="I13" s="20"/>
      <c r="J13" s="20"/>
      <c r="K13" s="20"/>
      <c r="L13" s="20"/>
      <c r="M13" s="20"/>
      <c r="N13" s="20"/>
      <c r="O13" s="20"/>
      <c r="P13" s="20"/>
      <c r="Q13" s="20"/>
      <c r="R13" s="20"/>
      <c r="S13" s="20"/>
      <c r="T13" s="20"/>
      <c r="U13" s="20"/>
      <c r="V13" s="569" t="str">
        <f>HYPERLINK("#'部門グループデータ'!A1","部門グループデータ")</f>
        <v>部門グループデータ</v>
      </c>
      <c r="W13" s="569"/>
      <c r="X13" s="569"/>
      <c r="Y13" s="569"/>
      <c r="Z13" s="569"/>
      <c r="AA13" s="569"/>
      <c r="AB13" s="569"/>
      <c r="AC13" s="569"/>
      <c r="AD13" s="569"/>
      <c r="AE13" s="569"/>
      <c r="AF13" s="569"/>
      <c r="AG13" s="569"/>
      <c r="AH13" s="569"/>
      <c r="AI13" s="569"/>
      <c r="AJ13" s="569"/>
      <c r="AK13" s="569"/>
      <c r="AL13" s="569"/>
      <c r="AM13" s="569"/>
      <c r="AN13" s="23"/>
      <c r="AO13" s="23"/>
      <c r="AP13" s="23"/>
      <c r="AQ13" s="23"/>
      <c r="AR13" s="23"/>
      <c r="AS13" s="24"/>
      <c r="AT13" s="25"/>
      <c r="AU13" s="25"/>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row>
    <row r="14" spans="2:15383" s="5" customFormat="1" ht="20.100000000000001" customHeight="1">
      <c r="D14" s="15"/>
      <c r="E14" s="22"/>
      <c r="F14" s="20"/>
      <c r="G14" s="20"/>
      <c r="H14" s="20"/>
      <c r="I14" s="20"/>
      <c r="J14" s="20"/>
      <c r="K14" s="20"/>
      <c r="L14" s="20"/>
      <c r="M14" s="20"/>
      <c r="N14" s="20"/>
      <c r="O14" s="20"/>
      <c r="P14" s="20"/>
      <c r="Q14" s="20"/>
      <c r="R14" s="20"/>
      <c r="S14" s="20"/>
      <c r="T14" s="20"/>
      <c r="U14" s="20"/>
      <c r="V14" s="569" t="str">
        <f>HYPERLINK("#'プロジェクトデータ'!A1","プロジェクトデータ")</f>
        <v>プロジェクトデータ</v>
      </c>
      <c r="W14" s="569"/>
      <c r="X14" s="569"/>
      <c r="Y14" s="569"/>
      <c r="Z14" s="569"/>
      <c r="AA14" s="569"/>
      <c r="AB14" s="569"/>
      <c r="AC14" s="569"/>
      <c r="AD14" s="569"/>
      <c r="AE14" s="569"/>
      <c r="AF14" s="569"/>
      <c r="AG14" s="569"/>
      <c r="AH14" s="569"/>
      <c r="AI14" s="569"/>
      <c r="AJ14" s="569"/>
      <c r="AK14" s="569"/>
      <c r="AL14" s="569"/>
      <c r="AM14" s="569"/>
      <c r="AN14" s="23"/>
      <c r="AO14" s="23"/>
      <c r="AP14" s="23"/>
      <c r="AQ14" s="23"/>
      <c r="AR14" s="23"/>
      <c r="AS14" s="24"/>
      <c r="AT14" s="25"/>
      <c r="AU14" s="25"/>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row>
    <row r="15" spans="2:15383" s="5" customFormat="1" ht="20.100000000000001" customHeight="1">
      <c r="D15" s="15"/>
      <c r="E15" s="22"/>
      <c r="F15" s="20"/>
      <c r="G15" s="20"/>
      <c r="H15" s="20"/>
      <c r="I15" s="20"/>
      <c r="J15" s="20"/>
      <c r="K15" s="20"/>
      <c r="L15" s="20"/>
      <c r="M15" s="20"/>
      <c r="N15" s="20"/>
      <c r="O15" s="20"/>
      <c r="P15" s="20"/>
      <c r="Q15" s="20"/>
      <c r="R15" s="20"/>
      <c r="S15" s="20"/>
      <c r="T15" s="20"/>
      <c r="U15" s="20"/>
      <c r="V15" s="569" t="str">
        <f>HYPERLINK("#'プロジェクト区分データ'!A1","プロジェクト区分データ")</f>
        <v>プロジェクト区分データ</v>
      </c>
      <c r="W15" s="569"/>
      <c r="X15" s="569"/>
      <c r="Y15" s="569"/>
      <c r="Z15" s="569"/>
      <c r="AA15" s="569"/>
      <c r="AB15" s="569"/>
      <c r="AC15" s="569"/>
      <c r="AD15" s="569"/>
      <c r="AE15" s="569"/>
      <c r="AF15" s="569"/>
      <c r="AG15" s="569"/>
      <c r="AH15" s="569"/>
      <c r="AI15" s="569"/>
      <c r="AJ15" s="569"/>
      <c r="AK15" s="569"/>
      <c r="AL15" s="569"/>
      <c r="AM15" s="569"/>
      <c r="AN15" s="23"/>
      <c r="AO15" s="23"/>
      <c r="AP15" s="23"/>
      <c r="AQ15" s="23"/>
      <c r="AR15" s="23"/>
      <c r="AS15" s="24"/>
      <c r="AT15" s="25"/>
      <c r="AU15" s="25"/>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row>
    <row r="16" spans="2:15383" s="5" customFormat="1" ht="20.100000000000001" customHeight="1">
      <c r="D16" s="15"/>
      <c r="E16" s="22"/>
      <c r="F16" s="20"/>
      <c r="G16" s="20"/>
      <c r="H16" s="20"/>
      <c r="I16" s="20"/>
      <c r="J16" s="20"/>
      <c r="K16" s="20"/>
      <c r="L16" s="20"/>
      <c r="M16" s="20"/>
      <c r="N16" s="20"/>
      <c r="O16" s="20"/>
      <c r="P16" s="20"/>
      <c r="Q16" s="20"/>
      <c r="R16" s="20"/>
      <c r="S16" s="20"/>
      <c r="T16" s="20"/>
      <c r="U16" s="20"/>
      <c r="V16" s="569" t="str">
        <f>HYPERLINK("#'工程・工種データ'!A1","工程／工種データ")</f>
        <v>工程／工種データ</v>
      </c>
      <c r="W16" s="569"/>
      <c r="X16" s="569"/>
      <c r="Y16" s="569"/>
      <c r="Z16" s="569"/>
      <c r="AA16" s="569"/>
      <c r="AB16" s="569"/>
      <c r="AC16" s="569"/>
      <c r="AD16" s="569"/>
      <c r="AE16" s="569"/>
      <c r="AF16" s="569"/>
      <c r="AG16" s="569"/>
      <c r="AH16" s="569"/>
      <c r="AI16" s="569"/>
      <c r="AJ16" s="569"/>
      <c r="AK16" s="569"/>
      <c r="AL16" s="569"/>
      <c r="AM16" s="569"/>
      <c r="AN16" s="23"/>
      <c r="AO16" s="23"/>
      <c r="AP16" s="23"/>
      <c r="AQ16" s="23"/>
      <c r="AR16" s="23"/>
      <c r="AS16" s="24"/>
      <c r="AT16" s="25"/>
      <c r="AU16" s="25"/>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row>
    <row r="17" spans="4:15383" s="5" customFormat="1" ht="20.100000000000001" customHeight="1">
      <c r="D17" s="15"/>
      <c r="E17" s="22"/>
      <c r="F17" s="20"/>
      <c r="G17" s="20"/>
      <c r="H17" s="20"/>
      <c r="I17" s="20"/>
      <c r="J17" s="20"/>
      <c r="K17" s="20"/>
      <c r="L17" s="20"/>
      <c r="M17" s="20"/>
      <c r="N17" s="20"/>
      <c r="O17" s="20"/>
      <c r="P17" s="20"/>
      <c r="Q17" s="20"/>
      <c r="R17" s="20"/>
      <c r="S17" s="20"/>
      <c r="T17" s="20"/>
      <c r="U17" s="20"/>
      <c r="V17" s="569" t="str">
        <f>HYPERLINK("#'担当者データ'!A1","担当者データ")</f>
        <v>担当者データ</v>
      </c>
      <c r="W17" s="569"/>
      <c r="X17" s="569"/>
      <c r="Y17" s="569"/>
      <c r="Z17" s="569"/>
      <c r="AA17" s="569"/>
      <c r="AB17" s="569"/>
      <c r="AC17" s="569"/>
      <c r="AD17" s="569"/>
      <c r="AE17" s="569"/>
      <c r="AF17" s="569"/>
      <c r="AG17" s="569"/>
      <c r="AH17" s="569"/>
      <c r="AI17" s="569"/>
      <c r="AJ17" s="569"/>
      <c r="AK17" s="569"/>
      <c r="AL17" s="569"/>
      <c r="AM17" s="569"/>
      <c r="AN17" s="27"/>
      <c r="AO17" s="27"/>
      <c r="AP17" s="27"/>
      <c r="AQ17" s="27"/>
      <c r="AR17" s="27"/>
      <c r="AS17" s="28"/>
      <c r="AT17" s="29"/>
      <c r="AU17" s="29"/>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row>
    <row r="18" spans="4:15383" s="5" customFormat="1" ht="20.100000000000001" customHeight="1">
      <c r="D18" s="15"/>
      <c r="E18" s="22"/>
      <c r="F18" s="20"/>
      <c r="G18" s="20"/>
      <c r="H18" s="20"/>
      <c r="I18" s="20"/>
      <c r="J18" s="20"/>
      <c r="K18" s="20"/>
      <c r="L18" s="20"/>
      <c r="M18" s="20"/>
      <c r="N18" s="20"/>
      <c r="O18" s="20"/>
      <c r="P18" s="20"/>
      <c r="Q18" s="20"/>
      <c r="R18" s="20"/>
      <c r="S18" s="20"/>
      <c r="T18" s="20"/>
      <c r="U18" s="20"/>
      <c r="V18" s="569" t="str">
        <f>HYPERLINK("#'担当者区分データ'!A1","担当者区分データ")</f>
        <v>担当者区分データ</v>
      </c>
      <c r="W18" s="569"/>
      <c r="X18" s="569"/>
      <c r="Y18" s="569"/>
      <c r="Z18" s="569"/>
      <c r="AA18" s="569"/>
      <c r="AB18" s="569"/>
      <c r="AC18" s="569"/>
      <c r="AD18" s="569"/>
      <c r="AE18" s="569"/>
      <c r="AF18" s="569"/>
      <c r="AG18" s="569"/>
      <c r="AH18" s="569"/>
      <c r="AI18" s="569"/>
      <c r="AJ18" s="569"/>
      <c r="AK18" s="569"/>
      <c r="AL18" s="569"/>
      <c r="AM18" s="569"/>
      <c r="AN18" s="20"/>
      <c r="AO18" s="20"/>
      <c r="AP18" s="20"/>
      <c r="AQ18" s="20"/>
      <c r="AR18" s="20"/>
      <c r="AS18" s="2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row>
    <row r="19" spans="4:15383" s="5" customFormat="1" ht="20.100000000000001" customHeight="1">
      <c r="D19" s="15"/>
      <c r="E19" s="22"/>
      <c r="F19" s="20"/>
      <c r="G19" s="20"/>
      <c r="H19" s="20"/>
      <c r="I19" s="20"/>
      <c r="J19" s="20"/>
      <c r="K19" s="20"/>
      <c r="L19" s="20"/>
      <c r="M19" s="20"/>
      <c r="N19" s="20"/>
      <c r="O19" s="20"/>
      <c r="P19" s="20"/>
      <c r="Q19" s="20"/>
      <c r="R19" s="20"/>
      <c r="S19" s="20"/>
      <c r="T19" s="20"/>
      <c r="U19" s="20"/>
      <c r="V19" s="569" t="str">
        <f>HYPERLINK("#'摘要データ'!A1","摘要データ")</f>
        <v>摘要データ</v>
      </c>
      <c r="W19" s="569"/>
      <c r="X19" s="569"/>
      <c r="Y19" s="569"/>
      <c r="Z19" s="569"/>
      <c r="AA19" s="569"/>
      <c r="AB19" s="569"/>
      <c r="AC19" s="569"/>
      <c r="AD19" s="569"/>
      <c r="AE19" s="569"/>
      <c r="AF19" s="569"/>
      <c r="AG19" s="569"/>
      <c r="AH19" s="569"/>
      <c r="AI19" s="569"/>
      <c r="AJ19" s="569"/>
      <c r="AK19" s="569"/>
      <c r="AL19" s="569"/>
      <c r="AM19" s="569"/>
      <c r="AN19" s="23"/>
      <c r="AO19" s="23"/>
      <c r="AP19" s="23"/>
      <c r="AQ19" s="23"/>
      <c r="AR19" s="23"/>
      <c r="AS19" s="2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row>
    <row r="20" spans="4:15383" s="5" customFormat="1" ht="20.100000000000001" customHeight="1">
      <c r="D20" s="15"/>
      <c r="E20" s="22"/>
      <c r="F20" s="20"/>
      <c r="G20" s="20"/>
      <c r="H20" s="20"/>
      <c r="I20" s="20"/>
      <c r="J20" s="20"/>
      <c r="K20" s="20"/>
      <c r="L20" s="20"/>
      <c r="M20" s="20"/>
      <c r="N20" s="20"/>
      <c r="O20" s="20"/>
      <c r="P20" s="20"/>
      <c r="Q20" s="20"/>
      <c r="R20" s="20"/>
      <c r="S20" s="20"/>
      <c r="T20" s="20"/>
      <c r="U20" s="20"/>
      <c r="V20" s="569" t="str">
        <f>HYPERLINK("#'法人口座データ'!A1","法人口座データ")</f>
        <v>法人口座データ</v>
      </c>
      <c r="W20" s="569"/>
      <c r="X20" s="569"/>
      <c r="Y20" s="569"/>
      <c r="Z20" s="569"/>
      <c r="AA20" s="569"/>
      <c r="AB20" s="569"/>
      <c r="AC20" s="569"/>
      <c r="AD20" s="569"/>
      <c r="AE20" s="569"/>
      <c r="AF20" s="569"/>
      <c r="AG20" s="569"/>
      <c r="AH20" s="569"/>
      <c r="AI20" s="569"/>
      <c r="AJ20" s="569"/>
      <c r="AK20" s="569"/>
      <c r="AL20" s="569"/>
      <c r="AM20" s="569"/>
      <c r="AN20" s="20"/>
      <c r="AO20" s="20"/>
      <c r="AP20" s="20"/>
      <c r="AQ20" s="20"/>
      <c r="AR20" s="20"/>
      <c r="AS20" s="21"/>
    </row>
    <row r="21" spans="4:15383" s="5" customFormat="1" ht="20.100000000000001" customHeight="1">
      <c r="D21" s="15"/>
      <c r="E21" s="22"/>
      <c r="F21" s="20"/>
      <c r="G21" s="20"/>
      <c r="H21" s="20"/>
      <c r="I21" s="20"/>
      <c r="J21" s="20"/>
      <c r="K21" s="20"/>
      <c r="L21" s="20"/>
      <c r="M21" s="20"/>
      <c r="N21" s="20"/>
      <c r="O21" s="20"/>
      <c r="P21" s="20"/>
      <c r="Q21" s="20"/>
      <c r="R21" s="20"/>
      <c r="S21" s="20"/>
      <c r="T21" s="20"/>
      <c r="U21" s="20"/>
      <c r="V21" s="30"/>
      <c r="W21" s="20"/>
      <c r="X21" s="20"/>
      <c r="Y21" s="20"/>
      <c r="Z21" s="20"/>
      <c r="AA21" s="20"/>
      <c r="AB21" s="20"/>
      <c r="AC21" s="20"/>
      <c r="AD21" s="20"/>
      <c r="AE21" s="20"/>
      <c r="AF21" s="20"/>
      <c r="AG21" s="20"/>
      <c r="AH21" s="20"/>
      <c r="AI21" s="20"/>
      <c r="AJ21" s="20"/>
      <c r="AK21" s="20"/>
      <c r="AL21" s="20"/>
      <c r="AM21" s="20"/>
      <c r="AN21" s="20"/>
      <c r="AO21" s="20"/>
      <c r="AP21" s="20"/>
      <c r="AQ21" s="20"/>
      <c r="AR21" s="20"/>
      <c r="AS21" s="21"/>
    </row>
    <row r="22" spans="4:15383" s="5" customFormat="1" ht="20.100000000000001" customHeight="1">
      <c r="D22" s="15"/>
      <c r="E22" s="16" t="s">
        <v>952</v>
      </c>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1"/>
    </row>
    <row r="23" spans="4:15383" s="5" customFormat="1" ht="20.100000000000001" customHeight="1">
      <c r="D23" s="15"/>
      <c r="E23" s="22"/>
      <c r="F23" s="20"/>
      <c r="G23" s="20"/>
      <c r="H23" s="20"/>
      <c r="I23" s="20"/>
      <c r="J23" s="20"/>
      <c r="K23" s="20"/>
      <c r="L23" s="20"/>
      <c r="M23" s="20"/>
      <c r="N23" s="20"/>
      <c r="O23" s="20"/>
      <c r="P23" s="20"/>
      <c r="Q23" s="20"/>
      <c r="R23" s="20"/>
      <c r="S23" s="20"/>
      <c r="T23" s="20"/>
      <c r="U23" s="20"/>
      <c r="V23" s="569" t="str">
        <f>HYPERLINK("#'得意先データ'!A1","得意先データ")</f>
        <v>得意先データ</v>
      </c>
      <c r="W23" s="569"/>
      <c r="X23" s="569"/>
      <c r="Y23" s="569"/>
      <c r="Z23" s="569"/>
      <c r="AA23" s="569"/>
      <c r="AB23" s="569"/>
      <c r="AC23" s="569"/>
      <c r="AD23" s="569"/>
      <c r="AE23" s="569"/>
      <c r="AF23" s="569"/>
      <c r="AG23" s="569"/>
      <c r="AH23" s="569"/>
      <c r="AI23" s="569"/>
      <c r="AJ23" s="569"/>
      <c r="AK23" s="569"/>
      <c r="AL23" s="569"/>
      <c r="AM23" s="569"/>
      <c r="AN23" s="17"/>
      <c r="AO23" s="17"/>
      <c r="AP23" s="17"/>
      <c r="AQ23" s="17"/>
      <c r="AR23" s="17"/>
      <c r="AS23" s="21"/>
    </row>
    <row r="24" spans="4:15383" s="5" customFormat="1" ht="20.100000000000001" customHeight="1">
      <c r="D24" s="15"/>
      <c r="E24" s="22"/>
      <c r="F24" s="20"/>
      <c r="G24" s="20"/>
      <c r="H24" s="20"/>
      <c r="I24" s="20"/>
      <c r="J24" s="20"/>
      <c r="K24" s="20"/>
      <c r="L24" s="20"/>
      <c r="M24" s="20"/>
      <c r="N24" s="20"/>
      <c r="O24" s="20"/>
      <c r="P24" s="20"/>
      <c r="Q24" s="20"/>
      <c r="R24" s="20"/>
      <c r="S24" s="20"/>
      <c r="T24" s="20"/>
      <c r="U24" s="20"/>
      <c r="V24" s="569" t="str">
        <f>HYPERLINK("#'得意先区分データ'!A1","得意先区分データ")</f>
        <v>得意先区分データ</v>
      </c>
      <c r="W24" s="569"/>
      <c r="X24" s="569"/>
      <c r="Y24" s="569"/>
      <c r="Z24" s="569"/>
      <c r="AA24" s="569"/>
      <c r="AB24" s="569"/>
      <c r="AC24" s="569"/>
      <c r="AD24" s="569"/>
      <c r="AE24" s="569"/>
      <c r="AF24" s="569"/>
      <c r="AG24" s="569"/>
      <c r="AH24" s="569"/>
      <c r="AI24" s="569"/>
      <c r="AJ24" s="569"/>
      <c r="AK24" s="569"/>
      <c r="AL24" s="569"/>
      <c r="AM24" s="569"/>
      <c r="AN24" s="20"/>
      <c r="AO24" s="20"/>
      <c r="AP24" s="20"/>
      <c r="AQ24" s="20"/>
      <c r="AR24" s="20"/>
      <c r="AS24" s="21"/>
    </row>
    <row r="25" spans="4:15383" s="5" customFormat="1" ht="20.100000000000001" customHeight="1">
      <c r="D25" s="15"/>
      <c r="E25" s="22"/>
      <c r="F25" s="20"/>
      <c r="G25" s="20"/>
      <c r="H25" s="20"/>
      <c r="I25" s="20"/>
      <c r="J25" s="20"/>
      <c r="K25" s="20"/>
      <c r="L25" s="20"/>
      <c r="M25" s="20"/>
      <c r="N25" s="20"/>
      <c r="O25" s="20"/>
      <c r="P25" s="20"/>
      <c r="Q25" s="20"/>
      <c r="R25" s="20"/>
      <c r="S25" s="20"/>
      <c r="T25" s="20"/>
      <c r="U25" s="20"/>
      <c r="V25" s="569" t="str">
        <f>HYPERLINK("#'請求締日データ'!A1","請求締日データ")</f>
        <v>請求締日データ</v>
      </c>
      <c r="W25" s="569"/>
      <c r="X25" s="569"/>
      <c r="Y25" s="569"/>
      <c r="Z25" s="569"/>
      <c r="AA25" s="569"/>
      <c r="AB25" s="569"/>
      <c r="AC25" s="569"/>
      <c r="AD25" s="569"/>
      <c r="AE25" s="569"/>
      <c r="AF25" s="569"/>
      <c r="AG25" s="569"/>
      <c r="AH25" s="569"/>
      <c r="AI25" s="569"/>
      <c r="AJ25" s="569"/>
      <c r="AK25" s="569"/>
      <c r="AL25" s="569"/>
      <c r="AM25" s="569"/>
      <c r="AN25" s="26"/>
      <c r="AO25" s="26"/>
      <c r="AP25" s="26"/>
      <c r="AQ25" s="26"/>
      <c r="AR25" s="26"/>
      <c r="AS25" s="21"/>
    </row>
    <row r="26" spans="4:15383" s="5" customFormat="1" ht="20.100000000000001" customHeight="1">
      <c r="D26" s="15"/>
      <c r="E26" s="22"/>
      <c r="F26" s="20"/>
      <c r="G26" s="20"/>
      <c r="H26" s="20"/>
      <c r="I26" s="20"/>
      <c r="J26" s="20"/>
      <c r="K26" s="20"/>
      <c r="L26" s="20"/>
      <c r="M26" s="20"/>
      <c r="N26" s="20"/>
      <c r="O26" s="20"/>
      <c r="P26" s="20"/>
      <c r="Q26" s="20"/>
      <c r="R26" s="20"/>
      <c r="S26" s="20"/>
      <c r="T26" s="20"/>
      <c r="U26" s="20"/>
      <c r="V26" s="569" t="str">
        <f>HYPERLINK("#'直送先データ'!A1","直送先データ")</f>
        <v>直送先データ</v>
      </c>
      <c r="W26" s="569"/>
      <c r="X26" s="569"/>
      <c r="Y26" s="569"/>
      <c r="Z26" s="569"/>
      <c r="AA26" s="569"/>
      <c r="AB26" s="569"/>
      <c r="AC26" s="569"/>
      <c r="AD26" s="569"/>
      <c r="AE26" s="569"/>
      <c r="AF26" s="569"/>
      <c r="AG26" s="569"/>
      <c r="AH26" s="569"/>
      <c r="AI26" s="569"/>
      <c r="AJ26" s="569"/>
      <c r="AK26" s="569"/>
      <c r="AL26" s="569"/>
      <c r="AM26" s="569"/>
      <c r="AN26" s="17"/>
      <c r="AO26" s="17"/>
      <c r="AP26" s="17"/>
      <c r="AQ26" s="17"/>
      <c r="AR26" s="17"/>
      <c r="AS26" s="21"/>
    </row>
    <row r="27" spans="4:15383" s="5" customFormat="1" ht="20.100000000000001" customHeight="1">
      <c r="D27" s="15"/>
      <c r="E27" s="22"/>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17"/>
      <c r="AM27" s="17"/>
      <c r="AN27" s="17"/>
      <c r="AO27" s="17"/>
      <c r="AP27" s="17"/>
      <c r="AQ27" s="17"/>
      <c r="AR27" s="17"/>
      <c r="AS27" s="21"/>
    </row>
    <row r="28" spans="4:15383" s="5" customFormat="1" ht="20.100000000000001" customHeight="1">
      <c r="D28" s="15"/>
      <c r="E28" s="16" t="s">
        <v>954</v>
      </c>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17"/>
      <c r="AM28" s="17"/>
      <c r="AN28" s="17"/>
      <c r="AO28" s="17"/>
      <c r="AP28" s="17"/>
      <c r="AQ28" s="17"/>
      <c r="AR28" s="17"/>
      <c r="AS28" s="21"/>
    </row>
    <row r="29" spans="4:15383" s="5" customFormat="1" ht="20.100000000000001" customHeight="1">
      <c r="D29" s="15"/>
      <c r="E29" s="22"/>
      <c r="F29" s="20"/>
      <c r="G29" s="20"/>
      <c r="H29" s="20"/>
      <c r="I29" s="20"/>
      <c r="J29" s="20"/>
      <c r="K29" s="20"/>
      <c r="L29" s="20"/>
      <c r="M29" s="20"/>
      <c r="N29" s="20"/>
      <c r="O29" s="20"/>
      <c r="P29" s="20"/>
      <c r="Q29" s="20"/>
      <c r="R29" s="20"/>
      <c r="S29" s="20"/>
      <c r="T29" s="20"/>
      <c r="U29" s="20"/>
      <c r="V29" s="569" t="str">
        <f>HYPERLINK("#'商品データ'!A1","商品データ")</f>
        <v>商品データ</v>
      </c>
      <c r="W29" s="569"/>
      <c r="X29" s="569"/>
      <c r="Y29" s="569"/>
      <c r="Z29" s="569"/>
      <c r="AA29" s="569"/>
      <c r="AB29" s="569"/>
      <c r="AC29" s="569"/>
      <c r="AD29" s="569"/>
      <c r="AE29" s="569"/>
      <c r="AF29" s="569"/>
      <c r="AG29" s="569"/>
      <c r="AH29" s="569"/>
      <c r="AI29" s="569"/>
      <c r="AJ29" s="569"/>
      <c r="AK29" s="569"/>
      <c r="AL29" s="569"/>
      <c r="AM29" s="569"/>
      <c r="AN29" s="17"/>
      <c r="AO29" s="17"/>
      <c r="AP29" s="17"/>
      <c r="AQ29" s="17"/>
      <c r="AR29" s="17"/>
      <c r="AS29" s="21"/>
    </row>
    <row r="30" spans="4:15383" s="5" customFormat="1" ht="20.100000000000001" customHeight="1">
      <c r="D30" s="15"/>
      <c r="E30" s="22"/>
      <c r="F30" s="20"/>
      <c r="G30" s="20"/>
      <c r="H30" s="20"/>
      <c r="I30" s="20"/>
      <c r="J30" s="20"/>
      <c r="K30" s="20"/>
      <c r="L30" s="20"/>
      <c r="M30" s="20"/>
      <c r="N30" s="20"/>
      <c r="O30" s="20"/>
      <c r="P30" s="20"/>
      <c r="Q30" s="20"/>
      <c r="R30" s="20"/>
      <c r="S30" s="20"/>
      <c r="T30" s="20"/>
      <c r="U30" s="20"/>
      <c r="V30" s="569" t="str">
        <f>HYPERLINK("#'バリエーションデータ'!A1","バリエーションデータ")</f>
        <v>バリエーションデータ</v>
      </c>
      <c r="W30" s="569"/>
      <c r="X30" s="569"/>
      <c r="Y30" s="569"/>
      <c r="Z30" s="569"/>
      <c r="AA30" s="569"/>
      <c r="AB30" s="569"/>
      <c r="AC30" s="569"/>
      <c r="AD30" s="569"/>
      <c r="AE30" s="569"/>
      <c r="AF30" s="569"/>
      <c r="AG30" s="569"/>
      <c r="AH30" s="569"/>
      <c r="AI30" s="569"/>
      <c r="AJ30" s="569"/>
      <c r="AK30" s="569"/>
      <c r="AL30" s="569"/>
      <c r="AM30" s="569"/>
      <c r="AN30" s="17"/>
      <c r="AO30" s="17"/>
      <c r="AP30" s="17"/>
      <c r="AQ30" s="17"/>
      <c r="AR30" s="17"/>
      <c r="AS30" s="21"/>
    </row>
    <row r="31" spans="4:15383" s="5" customFormat="1" ht="20.100000000000001" customHeight="1">
      <c r="D31" s="15"/>
      <c r="E31" s="22"/>
      <c r="F31" s="20"/>
      <c r="G31" s="20"/>
      <c r="H31" s="20"/>
      <c r="I31" s="20"/>
      <c r="J31" s="20"/>
      <c r="K31" s="20"/>
      <c r="L31" s="20"/>
      <c r="M31" s="20"/>
      <c r="N31" s="20"/>
      <c r="O31" s="20"/>
      <c r="P31" s="20"/>
      <c r="Q31" s="20"/>
      <c r="R31" s="20"/>
      <c r="S31" s="20"/>
      <c r="T31" s="20"/>
      <c r="U31" s="20"/>
      <c r="V31" s="569" t="str">
        <f>HYPERLINK("#'バリエーション区分データ'!A1","バリエーション区分データ")</f>
        <v>バリエーション区分データ</v>
      </c>
      <c r="W31" s="569"/>
      <c r="X31" s="569"/>
      <c r="Y31" s="569"/>
      <c r="Z31" s="569"/>
      <c r="AA31" s="569"/>
      <c r="AB31" s="569"/>
      <c r="AC31" s="569"/>
      <c r="AD31" s="569"/>
      <c r="AE31" s="569"/>
      <c r="AF31" s="569"/>
      <c r="AG31" s="569"/>
      <c r="AH31" s="569"/>
      <c r="AI31" s="569"/>
      <c r="AJ31" s="569"/>
      <c r="AK31" s="569"/>
      <c r="AL31" s="569"/>
      <c r="AM31" s="569"/>
      <c r="AN31" s="17"/>
      <c r="AO31" s="17"/>
      <c r="AP31" s="17"/>
      <c r="AQ31" s="17"/>
      <c r="AR31" s="17"/>
      <c r="AS31" s="21"/>
    </row>
    <row r="32" spans="4:15383" s="5" customFormat="1" ht="20.100000000000001" customHeight="1">
      <c r="D32" s="15"/>
      <c r="E32" s="22"/>
      <c r="F32" s="20"/>
      <c r="G32" s="20"/>
      <c r="H32" s="20"/>
      <c r="I32" s="20"/>
      <c r="J32" s="20"/>
      <c r="K32" s="20"/>
      <c r="L32" s="20"/>
      <c r="M32" s="20"/>
      <c r="N32" s="20"/>
      <c r="O32" s="20"/>
      <c r="P32" s="20"/>
      <c r="Q32" s="20"/>
      <c r="R32" s="20"/>
      <c r="S32" s="20"/>
      <c r="T32" s="20"/>
      <c r="U32" s="20"/>
      <c r="V32" s="569" t="str">
        <f>HYPERLINK("#'発行コードデータ'!A1","発行コードデータ")</f>
        <v>発行コードデータ</v>
      </c>
      <c r="W32" s="569"/>
      <c r="X32" s="569"/>
      <c r="Y32" s="569"/>
      <c r="Z32" s="569"/>
      <c r="AA32" s="569"/>
      <c r="AB32" s="569"/>
      <c r="AC32" s="569"/>
      <c r="AD32" s="569"/>
      <c r="AE32" s="569"/>
      <c r="AF32" s="569"/>
      <c r="AG32" s="569"/>
      <c r="AH32" s="569"/>
      <c r="AI32" s="569"/>
      <c r="AJ32" s="569"/>
      <c r="AK32" s="569"/>
      <c r="AL32" s="569"/>
      <c r="AM32" s="569"/>
      <c r="AN32" s="17"/>
      <c r="AO32" s="17"/>
      <c r="AP32" s="17"/>
      <c r="AQ32" s="17"/>
      <c r="AR32" s="17"/>
      <c r="AS32" s="21"/>
      <c r="AV32" s="1"/>
    </row>
    <row r="33" spans="2:15383" s="5" customFormat="1" ht="20.100000000000001" customHeight="1">
      <c r="D33" s="15"/>
      <c r="E33" s="22"/>
      <c r="F33" s="20"/>
      <c r="G33" s="20"/>
      <c r="H33" s="20"/>
      <c r="I33" s="20"/>
      <c r="J33" s="20"/>
      <c r="K33" s="20"/>
      <c r="L33" s="20"/>
      <c r="M33" s="20"/>
      <c r="N33" s="20"/>
      <c r="O33" s="20"/>
      <c r="P33" s="20"/>
      <c r="Q33" s="20"/>
      <c r="R33" s="20"/>
      <c r="S33" s="20"/>
      <c r="T33" s="20"/>
      <c r="U33" s="20"/>
      <c r="V33" s="569" t="str">
        <f>HYPERLINK("#'荷姿データ'!A1","荷姿データ")</f>
        <v>荷姿データ</v>
      </c>
      <c r="W33" s="569"/>
      <c r="X33" s="569"/>
      <c r="Y33" s="569"/>
      <c r="Z33" s="569"/>
      <c r="AA33" s="569"/>
      <c r="AB33" s="569"/>
      <c r="AC33" s="569"/>
      <c r="AD33" s="569"/>
      <c r="AE33" s="569"/>
      <c r="AF33" s="569"/>
      <c r="AG33" s="569"/>
      <c r="AH33" s="569"/>
      <c r="AI33" s="569"/>
      <c r="AJ33" s="569"/>
      <c r="AK33" s="569"/>
      <c r="AL33" s="569"/>
      <c r="AM33" s="569"/>
      <c r="AN33" s="17"/>
      <c r="AO33" s="17"/>
      <c r="AP33" s="17"/>
      <c r="AQ33" s="17"/>
      <c r="AR33" s="17"/>
      <c r="AS33" s="21"/>
    </row>
    <row r="34" spans="2:15383" s="5" customFormat="1" ht="20.100000000000001" customHeight="1">
      <c r="D34" s="15"/>
      <c r="E34" s="22"/>
      <c r="F34" s="20"/>
      <c r="G34" s="20"/>
      <c r="H34" s="20"/>
      <c r="I34" s="20"/>
      <c r="J34" s="20"/>
      <c r="K34" s="20"/>
      <c r="L34" s="20"/>
      <c r="M34" s="20"/>
      <c r="N34" s="20"/>
      <c r="O34" s="20"/>
      <c r="P34" s="20"/>
      <c r="Q34" s="20"/>
      <c r="R34" s="20"/>
      <c r="S34" s="20"/>
      <c r="T34" s="20"/>
      <c r="U34" s="20"/>
      <c r="V34" s="569" t="str">
        <f>HYPERLINK("#'荷姿区分データ'!A1","荷姿区分データ")</f>
        <v>荷姿区分データ</v>
      </c>
      <c r="W34" s="569"/>
      <c r="X34" s="569"/>
      <c r="Y34" s="569"/>
      <c r="Z34" s="569"/>
      <c r="AA34" s="569"/>
      <c r="AB34" s="569"/>
      <c r="AC34" s="569"/>
      <c r="AD34" s="569"/>
      <c r="AE34" s="569"/>
      <c r="AF34" s="569"/>
      <c r="AG34" s="569"/>
      <c r="AH34" s="569"/>
      <c r="AI34" s="569"/>
      <c r="AJ34" s="569"/>
      <c r="AK34" s="569"/>
      <c r="AL34" s="569"/>
      <c r="AM34" s="569"/>
      <c r="AN34" s="17"/>
      <c r="AO34" s="17"/>
      <c r="AP34" s="17"/>
      <c r="AQ34" s="17"/>
      <c r="AR34" s="17"/>
      <c r="AS34" s="21"/>
    </row>
    <row r="35" spans="2:15383" s="5" customFormat="1" ht="20.100000000000001" customHeight="1">
      <c r="D35" s="15"/>
      <c r="E35" s="22"/>
      <c r="F35" s="20"/>
      <c r="G35" s="20"/>
      <c r="H35" s="20"/>
      <c r="I35" s="20"/>
      <c r="J35" s="20"/>
      <c r="K35" s="20"/>
      <c r="L35" s="20"/>
      <c r="M35" s="20"/>
      <c r="N35" s="20"/>
      <c r="O35" s="20"/>
      <c r="P35" s="20"/>
      <c r="Q35" s="20"/>
      <c r="R35" s="20"/>
      <c r="S35" s="20"/>
      <c r="T35" s="20"/>
      <c r="U35" s="20"/>
      <c r="V35" s="569" t="str">
        <f>HYPERLINK("#'セット商品データ'!A1","セット商品データ")</f>
        <v>セット商品データ</v>
      </c>
      <c r="W35" s="569"/>
      <c r="X35" s="569"/>
      <c r="Y35" s="569"/>
      <c r="Z35" s="569"/>
      <c r="AA35" s="569"/>
      <c r="AB35" s="569"/>
      <c r="AC35" s="569"/>
      <c r="AD35" s="569"/>
      <c r="AE35" s="569"/>
      <c r="AF35" s="569"/>
      <c r="AG35" s="569"/>
      <c r="AH35" s="569"/>
      <c r="AI35" s="569"/>
      <c r="AJ35" s="569"/>
      <c r="AK35" s="569"/>
      <c r="AL35" s="569"/>
      <c r="AM35" s="569"/>
      <c r="AN35" s="17"/>
      <c r="AO35" s="17"/>
      <c r="AP35" s="17"/>
      <c r="AQ35" s="17"/>
      <c r="AR35" s="17"/>
      <c r="AS35" s="21"/>
    </row>
    <row r="36" spans="2:15383" s="5" customFormat="1" ht="20.100000000000001" customHeight="1">
      <c r="D36" s="15"/>
      <c r="E36" s="22"/>
      <c r="F36" s="20"/>
      <c r="G36" s="20"/>
      <c r="H36" s="20"/>
      <c r="I36" s="20"/>
      <c r="J36" s="20"/>
      <c r="K36" s="20"/>
      <c r="L36" s="20"/>
      <c r="M36" s="20"/>
      <c r="N36" s="20"/>
      <c r="O36" s="20"/>
      <c r="P36" s="20"/>
      <c r="Q36" s="20"/>
      <c r="R36" s="20"/>
      <c r="S36" s="20"/>
      <c r="T36" s="20"/>
      <c r="U36" s="20"/>
      <c r="V36" s="569" t="str">
        <f>HYPERLINK("#'商品区分データ'!A1","商品区分データ")</f>
        <v>商品区分データ</v>
      </c>
      <c r="W36" s="569"/>
      <c r="X36" s="569"/>
      <c r="Y36" s="569"/>
      <c r="Z36" s="569"/>
      <c r="AA36" s="569"/>
      <c r="AB36" s="569"/>
      <c r="AC36" s="569"/>
      <c r="AD36" s="569"/>
      <c r="AE36" s="569"/>
      <c r="AF36" s="569"/>
      <c r="AG36" s="569"/>
      <c r="AH36" s="569"/>
      <c r="AI36" s="569"/>
      <c r="AJ36" s="569"/>
      <c r="AK36" s="569"/>
      <c r="AL36" s="569"/>
      <c r="AM36" s="569"/>
      <c r="AN36" s="17"/>
      <c r="AO36" s="17"/>
      <c r="AP36" s="17"/>
      <c r="AQ36" s="17"/>
      <c r="AR36" s="17"/>
      <c r="AS36" s="21"/>
    </row>
    <row r="37" spans="2:15383" s="5" customFormat="1" ht="20.100000000000001" customHeight="1">
      <c r="D37" s="15"/>
      <c r="E37" s="22"/>
      <c r="F37" s="20"/>
      <c r="G37" s="20"/>
      <c r="H37" s="20"/>
      <c r="I37" s="20"/>
      <c r="J37" s="20"/>
      <c r="K37" s="20"/>
      <c r="L37" s="20"/>
      <c r="M37" s="20"/>
      <c r="N37" s="20"/>
      <c r="O37" s="20"/>
      <c r="P37" s="20"/>
      <c r="Q37" s="20"/>
      <c r="R37" s="20"/>
      <c r="S37" s="20"/>
      <c r="T37" s="20"/>
      <c r="U37" s="20"/>
      <c r="V37" s="569" t="str">
        <f>HYPERLINK("#'債権連携データ'!A1","債権連携データ")</f>
        <v>債権連携データ</v>
      </c>
      <c r="W37" s="569"/>
      <c r="X37" s="569"/>
      <c r="Y37" s="569"/>
      <c r="Z37" s="569"/>
      <c r="AA37" s="569"/>
      <c r="AB37" s="569"/>
      <c r="AC37" s="569"/>
      <c r="AD37" s="569"/>
      <c r="AE37" s="569"/>
      <c r="AF37" s="569"/>
      <c r="AG37" s="569"/>
      <c r="AH37" s="569"/>
      <c r="AI37" s="569"/>
      <c r="AJ37" s="569"/>
      <c r="AK37" s="569"/>
      <c r="AL37" s="569"/>
      <c r="AM37" s="569"/>
      <c r="AN37" s="20"/>
      <c r="AO37" s="20"/>
      <c r="AP37" s="20"/>
      <c r="AQ37" s="20"/>
      <c r="AR37" s="20"/>
      <c r="AS37" s="24"/>
      <c r="AT37" s="25"/>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row>
    <row r="38" spans="2:15383" s="5" customFormat="1" ht="20.100000000000001" customHeight="1">
      <c r="D38" s="15"/>
      <c r="E38" s="22"/>
      <c r="F38" s="20"/>
      <c r="G38" s="20"/>
      <c r="H38" s="20"/>
      <c r="I38" s="20"/>
      <c r="J38" s="20"/>
      <c r="K38" s="20"/>
      <c r="L38" s="20"/>
      <c r="M38" s="20"/>
      <c r="N38" s="20"/>
      <c r="O38" s="20"/>
      <c r="P38" s="20"/>
      <c r="Q38" s="20"/>
      <c r="R38" s="20"/>
      <c r="S38" s="20"/>
      <c r="T38" s="20"/>
      <c r="U38" s="20"/>
      <c r="V38" s="569" t="str">
        <f>HYPERLINK("#'単価データ'!A1","単価データ")</f>
        <v>単価データ</v>
      </c>
      <c r="W38" s="569"/>
      <c r="X38" s="569"/>
      <c r="Y38" s="569"/>
      <c r="Z38" s="569"/>
      <c r="AA38" s="569"/>
      <c r="AB38" s="569"/>
      <c r="AC38" s="569"/>
      <c r="AD38" s="569"/>
      <c r="AE38" s="569"/>
      <c r="AF38" s="569"/>
      <c r="AG38" s="569"/>
      <c r="AH38" s="569"/>
      <c r="AI38" s="569"/>
      <c r="AJ38" s="569"/>
      <c r="AK38" s="569"/>
      <c r="AL38" s="569"/>
      <c r="AM38" s="569"/>
      <c r="AN38" s="23"/>
      <c r="AO38" s="23"/>
      <c r="AP38" s="23"/>
      <c r="AQ38" s="23"/>
      <c r="AR38" s="23"/>
      <c r="AS38" s="24"/>
      <c r="AT38" s="25"/>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c r="AML38" s="1"/>
      <c r="AMM38" s="1"/>
      <c r="AMN38" s="1"/>
      <c r="AMO38" s="1"/>
      <c r="AMP38" s="1"/>
      <c r="AMQ38" s="1"/>
      <c r="AMR38" s="1"/>
      <c r="AMS38" s="1"/>
      <c r="AMT38" s="1"/>
      <c r="AMU38" s="1"/>
      <c r="AMV38" s="1"/>
      <c r="AMW38" s="1"/>
      <c r="AMX38" s="1"/>
      <c r="AMY38" s="1"/>
      <c r="AMZ38" s="1"/>
      <c r="ANA38" s="1"/>
      <c r="ANB38" s="1"/>
      <c r="ANC38" s="1"/>
      <c r="AND38" s="1"/>
      <c r="ANE38" s="1"/>
      <c r="ANF38" s="1"/>
      <c r="ANG38" s="1"/>
      <c r="ANH38" s="1"/>
      <c r="ANI38" s="1"/>
      <c r="ANJ38" s="1"/>
      <c r="ANK38" s="1"/>
      <c r="ANL38" s="1"/>
      <c r="ANM38" s="1"/>
      <c r="ANN38" s="1"/>
      <c r="ANO38" s="1"/>
      <c r="ANP38" s="1"/>
      <c r="ANQ38" s="1"/>
      <c r="ANR38" s="1"/>
      <c r="ANS38" s="1"/>
      <c r="ANT38" s="1"/>
      <c r="ANU38" s="1"/>
      <c r="ANV38" s="1"/>
      <c r="ANW38" s="1"/>
      <c r="ANX38" s="1"/>
      <c r="ANY38" s="1"/>
      <c r="ANZ38" s="1"/>
      <c r="AOA38" s="1"/>
      <c r="AOB38" s="1"/>
      <c r="AOC38" s="1"/>
      <c r="AOD38" s="1"/>
      <c r="AOE38" s="1"/>
      <c r="AOF38" s="1"/>
      <c r="AOG38" s="1"/>
      <c r="AOH38" s="1"/>
      <c r="AOI38" s="1"/>
      <c r="AOJ38" s="1"/>
      <c r="AOK38" s="1"/>
      <c r="AOL38" s="1"/>
      <c r="AOM38" s="1"/>
      <c r="AON38" s="1"/>
      <c r="AOO38" s="1"/>
      <c r="AOP38" s="1"/>
      <c r="AOQ38" s="1"/>
      <c r="AOR38" s="1"/>
      <c r="AOS38" s="1"/>
      <c r="AOT38" s="1"/>
      <c r="AOU38" s="1"/>
      <c r="AOV38" s="1"/>
      <c r="AOW38" s="1"/>
      <c r="AOX38" s="1"/>
      <c r="AOY38" s="1"/>
      <c r="AOZ38" s="1"/>
      <c r="APA38" s="1"/>
      <c r="APB38" s="1"/>
      <c r="APC38" s="1"/>
      <c r="APD38" s="1"/>
      <c r="APE38" s="1"/>
      <c r="APF38" s="1"/>
      <c r="APG38" s="1"/>
      <c r="APH38" s="1"/>
      <c r="API38" s="1"/>
      <c r="APJ38" s="1"/>
      <c r="APK38" s="1"/>
      <c r="APL38" s="1"/>
      <c r="APM38" s="1"/>
      <c r="APN38" s="1"/>
      <c r="APO38" s="1"/>
      <c r="APP38" s="1"/>
      <c r="APQ38" s="1"/>
      <c r="APR38" s="1"/>
      <c r="APS38" s="1"/>
      <c r="APT38" s="1"/>
      <c r="APU38" s="1"/>
      <c r="APV38" s="1"/>
      <c r="APW38" s="1"/>
      <c r="APX38" s="1"/>
      <c r="APY38" s="1"/>
      <c r="APZ38" s="1"/>
      <c r="AQA38" s="1"/>
      <c r="AQB38" s="1"/>
      <c r="AQC38" s="1"/>
      <c r="AQD38" s="1"/>
      <c r="AQE38" s="1"/>
      <c r="AQF38" s="1"/>
      <c r="AQG38" s="1"/>
      <c r="AQH38" s="1"/>
      <c r="AQI38" s="1"/>
      <c r="AQJ38" s="1"/>
      <c r="AQK38" s="1"/>
      <c r="AQL38" s="1"/>
      <c r="AQM38" s="1"/>
      <c r="AQN38" s="1"/>
      <c r="AQO38" s="1"/>
      <c r="AQP38" s="1"/>
      <c r="AQQ38" s="1"/>
      <c r="AQR38" s="1"/>
      <c r="AQS38" s="1"/>
      <c r="AQT38" s="1"/>
      <c r="AQU38" s="1"/>
      <c r="AQV38" s="1"/>
      <c r="AQW38" s="1"/>
      <c r="AQX38" s="1"/>
      <c r="AQY38" s="1"/>
      <c r="AQZ38" s="1"/>
      <c r="ARA38" s="1"/>
      <c r="ARB38" s="1"/>
      <c r="ARC38" s="1"/>
      <c r="ARD38" s="1"/>
      <c r="ARE38" s="1"/>
      <c r="ARF38" s="1"/>
      <c r="ARG38" s="1"/>
      <c r="ARH38" s="1"/>
      <c r="ARI38" s="1"/>
      <c r="ARJ38" s="1"/>
      <c r="ARK38" s="1"/>
      <c r="ARL38" s="1"/>
      <c r="ARM38" s="1"/>
      <c r="ARN38" s="1"/>
      <c r="ARO38" s="1"/>
      <c r="ARP38" s="1"/>
      <c r="ARQ38" s="1"/>
      <c r="ARR38" s="1"/>
      <c r="ARS38" s="1"/>
      <c r="ART38" s="1"/>
      <c r="ARU38" s="1"/>
      <c r="ARV38" s="1"/>
      <c r="ARW38" s="1"/>
      <c r="ARX38" s="1"/>
      <c r="ARY38" s="1"/>
      <c r="ARZ38" s="1"/>
      <c r="ASA38" s="1"/>
      <c r="ASB38" s="1"/>
      <c r="ASC38" s="1"/>
      <c r="ASD38" s="1"/>
      <c r="ASE38" s="1"/>
      <c r="ASF38" s="1"/>
      <c r="ASG38" s="1"/>
      <c r="ASH38" s="1"/>
      <c r="ASI38" s="1"/>
      <c r="ASJ38" s="1"/>
      <c r="ASK38" s="1"/>
      <c r="ASL38" s="1"/>
      <c r="ASM38" s="1"/>
      <c r="ASN38" s="1"/>
      <c r="ASO38" s="1"/>
      <c r="ASP38" s="1"/>
      <c r="ASQ38" s="1"/>
      <c r="ASR38" s="1"/>
      <c r="ASS38" s="1"/>
      <c r="AST38" s="1"/>
      <c r="ASU38" s="1"/>
      <c r="ASV38" s="1"/>
      <c r="ASW38" s="1"/>
      <c r="ASX38" s="1"/>
      <c r="ASY38" s="1"/>
      <c r="ASZ38" s="1"/>
      <c r="ATA38" s="1"/>
      <c r="ATB38" s="1"/>
      <c r="ATC38" s="1"/>
      <c r="ATD38" s="1"/>
      <c r="ATE38" s="1"/>
      <c r="ATF38" s="1"/>
      <c r="ATG38" s="1"/>
      <c r="ATH38" s="1"/>
      <c r="ATI38" s="1"/>
      <c r="ATJ38" s="1"/>
      <c r="ATK38" s="1"/>
      <c r="ATL38" s="1"/>
      <c r="ATM38" s="1"/>
      <c r="ATN38" s="1"/>
      <c r="ATO38" s="1"/>
      <c r="ATP38" s="1"/>
      <c r="ATQ38" s="1"/>
      <c r="ATR38" s="1"/>
      <c r="ATS38" s="1"/>
      <c r="ATT38" s="1"/>
      <c r="ATU38" s="1"/>
      <c r="ATV38" s="1"/>
      <c r="ATW38" s="1"/>
      <c r="ATX38" s="1"/>
      <c r="ATY38" s="1"/>
      <c r="ATZ38" s="1"/>
      <c r="AUA38" s="1"/>
      <c r="AUB38" s="1"/>
      <c r="AUC38" s="1"/>
      <c r="AUD38" s="1"/>
      <c r="AUE38" s="1"/>
      <c r="AUF38" s="1"/>
      <c r="AUG38" s="1"/>
      <c r="AUH38" s="1"/>
      <c r="AUI38" s="1"/>
      <c r="AUJ38" s="1"/>
      <c r="AUK38" s="1"/>
      <c r="AUL38" s="1"/>
      <c r="AUM38" s="1"/>
      <c r="AUN38" s="1"/>
      <c r="AUO38" s="1"/>
      <c r="AUP38" s="1"/>
      <c r="AUQ38" s="1"/>
      <c r="AUR38" s="1"/>
      <c r="AUS38" s="1"/>
      <c r="AUT38" s="1"/>
      <c r="AUU38" s="1"/>
      <c r="AUV38" s="1"/>
      <c r="AUW38" s="1"/>
      <c r="AUX38" s="1"/>
      <c r="AUY38" s="1"/>
      <c r="AUZ38" s="1"/>
      <c r="AVA38" s="1"/>
      <c r="AVB38" s="1"/>
      <c r="AVC38" s="1"/>
      <c r="AVD38" s="1"/>
      <c r="AVE38" s="1"/>
      <c r="AVF38" s="1"/>
      <c r="AVG38" s="1"/>
      <c r="AVH38" s="1"/>
      <c r="AVI38" s="1"/>
      <c r="AVJ38" s="1"/>
      <c r="AVK38" s="1"/>
      <c r="AVL38" s="1"/>
      <c r="AVM38" s="1"/>
      <c r="AVN38" s="1"/>
      <c r="AVO38" s="1"/>
      <c r="AVP38" s="1"/>
      <c r="AVQ38" s="1"/>
      <c r="AVR38" s="1"/>
      <c r="AVS38" s="1"/>
      <c r="AVT38" s="1"/>
      <c r="AVU38" s="1"/>
      <c r="AVV38" s="1"/>
      <c r="AVW38" s="1"/>
      <c r="AVX38" s="1"/>
      <c r="AVY38" s="1"/>
      <c r="AVZ38" s="1"/>
      <c r="AWA38" s="1"/>
      <c r="AWB38" s="1"/>
      <c r="AWC38" s="1"/>
      <c r="AWD38" s="1"/>
      <c r="AWE38" s="1"/>
      <c r="AWF38" s="1"/>
      <c r="AWG38" s="1"/>
      <c r="AWH38" s="1"/>
      <c r="AWI38" s="1"/>
      <c r="AWJ38" s="1"/>
      <c r="AWK38" s="1"/>
      <c r="AWL38" s="1"/>
      <c r="AWM38" s="1"/>
      <c r="AWN38" s="1"/>
      <c r="AWO38" s="1"/>
      <c r="AWP38" s="1"/>
      <c r="AWQ38" s="1"/>
      <c r="AWR38" s="1"/>
      <c r="AWS38" s="1"/>
      <c r="AWT38" s="1"/>
      <c r="AWU38" s="1"/>
      <c r="AWV38" s="1"/>
      <c r="AWW38" s="1"/>
      <c r="AWX38" s="1"/>
      <c r="AWY38" s="1"/>
      <c r="AWZ38" s="1"/>
      <c r="AXA38" s="1"/>
      <c r="AXB38" s="1"/>
      <c r="AXC38" s="1"/>
      <c r="AXD38" s="1"/>
      <c r="AXE38" s="1"/>
      <c r="AXF38" s="1"/>
      <c r="AXG38" s="1"/>
      <c r="AXH38" s="1"/>
      <c r="AXI38" s="1"/>
      <c r="AXJ38" s="1"/>
      <c r="AXK38" s="1"/>
      <c r="AXL38" s="1"/>
      <c r="AXM38" s="1"/>
      <c r="AXN38" s="1"/>
      <c r="AXO38" s="1"/>
      <c r="AXP38" s="1"/>
      <c r="AXQ38" s="1"/>
      <c r="AXR38" s="1"/>
      <c r="AXS38" s="1"/>
      <c r="AXT38" s="1"/>
      <c r="AXU38" s="1"/>
      <c r="AXV38" s="1"/>
      <c r="AXW38" s="1"/>
      <c r="AXX38" s="1"/>
      <c r="AXY38" s="1"/>
      <c r="AXZ38" s="1"/>
      <c r="AYA38" s="1"/>
      <c r="AYB38" s="1"/>
      <c r="AYC38" s="1"/>
      <c r="AYD38" s="1"/>
      <c r="AYE38" s="1"/>
      <c r="AYF38" s="1"/>
      <c r="AYG38" s="1"/>
      <c r="AYH38" s="1"/>
      <c r="AYI38" s="1"/>
      <c r="AYJ38" s="1"/>
      <c r="AYK38" s="1"/>
      <c r="AYL38" s="1"/>
      <c r="AYM38" s="1"/>
      <c r="AYN38" s="1"/>
      <c r="AYO38" s="1"/>
      <c r="AYP38" s="1"/>
      <c r="AYQ38" s="1"/>
      <c r="AYR38" s="1"/>
      <c r="AYS38" s="1"/>
      <c r="AYT38" s="1"/>
      <c r="AYU38" s="1"/>
      <c r="AYV38" s="1"/>
      <c r="AYW38" s="1"/>
      <c r="AYX38" s="1"/>
      <c r="AYY38" s="1"/>
      <c r="AYZ38" s="1"/>
      <c r="AZA38" s="1"/>
      <c r="AZB38" s="1"/>
      <c r="AZC38" s="1"/>
      <c r="AZD38" s="1"/>
      <c r="AZE38" s="1"/>
      <c r="AZF38" s="1"/>
      <c r="AZG38" s="1"/>
      <c r="AZH38" s="1"/>
      <c r="AZI38" s="1"/>
      <c r="AZJ38" s="1"/>
      <c r="AZK38" s="1"/>
      <c r="AZL38" s="1"/>
      <c r="AZM38" s="1"/>
      <c r="AZN38" s="1"/>
      <c r="AZO38" s="1"/>
      <c r="AZP38" s="1"/>
      <c r="AZQ38" s="1"/>
      <c r="AZR38" s="1"/>
      <c r="AZS38" s="1"/>
      <c r="AZT38" s="1"/>
      <c r="AZU38" s="1"/>
      <c r="AZV38" s="1"/>
      <c r="AZW38" s="1"/>
      <c r="AZX38" s="1"/>
      <c r="AZY38" s="1"/>
      <c r="AZZ38" s="1"/>
      <c r="BAA38" s="1"/>
      <c r="BAB38" s="1"/>
      <c r="BAC38" s="1"/>
      <c r="BAD38" s="1"/>
      <c r="BAE38" s="1"/>
      <c r="BAF38" s="1"/>
      <c r="BAG38" s="1"/>
      <c r="BAH38" s="1"/>
      <c r="BAI38" s="1"/>
      <c r="BAJ38" s="1"/>
      <c r="BAK38" s="1"/>
      <c r="BAL38" s="1"/>
      <c r="BAM38" s="1"/>
      <c r="BAN38" s="1"/>
      <c r="BAO38" s="1"/>
      <c r="BAP38" s="1"/>
      <c r="BAQ38" s="1"/>
      <c r="BAR38" s="1"/>
      <c r="BAS38" s="1"/>
      <c r="BAT38" s="1"/>
      <c r="BAU38" s="1"/>
      <c r="BAV38" s="1"/>
      <c r="BAW38" s="1"/>
      <c r="BAX38" s="1"/>
      <c r="BAY38" s="1"/>
      <c r="BAZ38" s="1"/>
      <c r="BBA38" s="1"/>
      <c r="BBB38" s="1"/>
      <c r="BBC38" s="1"/>
      <c r="BBD38" s="1"/>
      <c r="BBE38" s="1"/>
      <c r="BBF38" s="1"/>
      <c r="BBG38" s="1"/>
      <c r="BBH38" s="1"/>
      <c r="BBI38" s="1"/>
      <c r="BBJ38" s="1"/>
      <c r="BBK38" s="1"/>
      <c r="BBL38" s="1"/>
      <c r="BBM38" s="1"/>
      <c r="BBN38" s="1"/>
      <c r="BBO38" s="1"/>
      <c r="BBP38" s="1"/>
      <c r="BBQ38" s="1"/>
      <c r="BBR38" s="1"/>
      <c r="BBS38" s="1"/>
      <c r="BBT38" s="1"/>
      <c r="BBU38" s="1"/>
      <c r="BBV38" s="1"/>
      <c r="BBW38" s="1"/>
      <c r="BBX38" s="1"/>
      <c r="BBY38" s="1"/>
      <c r="BBZ38" s="1"/>
      <c r="BCA38" s="1"/>
      <c r="BCB38" s="1"/>
      <c r="BCC38" s="1"/>
      <c r="BCD38" s="1"/>
      <c r="BCE38" s="1"/>
      <c r="BCF38" s="1"/>
      <c r="BCG38" s="1"/>
      <c r="BCH38" s="1"/>
      <c r="BCI38" s="1"/>
      <c r="BCJ38" s="1"/>
      <c r="BCK38" s="1"/>
      <c r="BCL38" s="1"/>
      <c r="BCM38" s="1"/>
      <c r="BCN38" s="1"/>
      <c r="BCO38" s="1"/>
      <c r="BCP38" s="1"/>
      <c r="BCQ38" s="1"/>
      <c r="BCR38" s="1"/>
      <c r="BCS38" s="1"/>
      <c r="BCT38" s="1"/>
      <c r="BCU38" s="1"/>
      <c r="BCV38" s="1"/>
      <c r="BCW38" s="1"/>
      <c r="BCX38" s="1"/>
      <c r="BCY38" s="1"/>
      <c r="BCZ38" s="1"/>
      <c r="BDA38" s="1"/>
      <c r="BDB38" s="1"/>
      <c r="BDC38" s="1"/>
      <c r="BDD38" s="1"/>
      <c r="BDE38" s="1"/>
      <c r="BDF38" s="1"/>
      <c r="BDG38" s="1"/>
      <c r="BDH38" s="1"/>
      <c r="BDI38" s="1"/>
      <c r="BDJ38" s="1"/>
      <c r="BDK38" s="1"/>
      <c r="BDL38" s="1"/>
      <c r="BDM38" s="1"/>
      <c r="BDN38" s="1"/>
      <c r="BDO38" s="1"/>
      <c r="BDP38" s="1"/>
      <c r="BDQ38" s="1"/>
      <c r="BDR38" s="1"/>
      <c r="BDS38" s="1"/>
      <c r="BDT38" s="1"/>
      <c r="BDU38" s="1"/>
      <c r="BDV38" s="1"/>
      <c r="BDW38" s="1"/>
      <c r="BDX38" s="1"/>
      <c r="BDY38" s="1"/>
      <c r="BDZ38" s="1"/>
      <c r="BEA38" s="1"/>
      <c r="BEB38" s="1"/>
      <c r="BEC38" s="1"/>
      <c r="BED38" s="1"/>
      <c r="BEE38" s="1"/>
      <c r="BEF38" s="1"/>
      <c r="BEG38" s="1"/>
      <c r="BEH38" s="1"/>
      <c r="BEI38" s="1"/>
      <c r="BEJ38" s="1"/>
      <c r="BEK38" s="1"/>
      <c r="BEL38" s="1"/>
      <c r="BEM38" s="1"/>
      <c r="BEN38" s="1"/>
      <c r="BEO38" s="1"/>
      <c r="BEP38" s="1"/>
      <c r="BEQ38" s="1"/>
      <c r="BER38" s="1"/>
      <c r="BES38" s="1"/>
      <c r="BET38" s="1"/>
      <c r="BEU38" s="1"/>
      <c r="BEV38" s="1"/>
      <c r="BEW38" s="1"/>
      <c r="BEX38" s="1"/>
      <c r="BEY38" s="1"/>
      <c r="BEZ38" s="1"/>
      <c r="BFA38" s="1"/>
      <c r="BFB38" s="1"/>
      <c r="BFC38" s="1"/>
      <c r="BFD38" s="1"/>
      <c r="BFE38" s="1"/>
      <c r="BFF38" s="1"/>
      <c r="BFG38" s="1"/>
      <c r="BFH38" s="1"/>
      <c r="BFI38" s="1"/>
      <c r="BFJ38" s="1"/>
      <c r="BFK38" s="1"/>
      <c r="BFL38" s="1"/>
      <c r="BFM38" s="1"/>
      <c r="BFN38" s="1"/>
      <c r="BFO38" s="1"/>
      <c r="BFP38" s="1"/>
      <c r="BFQ38" s="1"/>
      <c r="BFR38" s="1"/>
      <c r="BFS38" s="1"/>
      <c r="BFT38" s="1"/>
      <c r="BFU38" s="1"/>
      <c r="BFV38" s="1"/>
      <c r="BFW38" s="1"/>
      <c r="BFX38" s="1"/>
      <c r="BFY38" s="1"/>
      <c r="BFZ38" s="1"/>
      <c r="BGA38" s="1"/>
      <c r="BGB38" s="1"/>
      <c r="BGC38" s="1"/>
      <c r="BGD38" s="1"/>
      <c r="BGE38" s="1"/>
      <c r="BGF38" s="1"/>
      <c r="BGG38" s="1"/>
      <c r="BGH38" s="1"/>
      <c r="BGI38" s="1"/>
      <c r="BGJ38" s="1"/>
      <c r="BGK38" s="1"/>
      <c r="BGL38" s="1"/>
      <c r="BGM38" s="1"/>
      <c r="BGN38" s="1"/>
      <c r="BGO38" s="1"/>
      <c r="BGP38" s="1"/>
      <c r="BGQ38" s="1"/>
      <c r="BGR38" s="1"/>
      <c r="BGS38" s="1"/>
      <c r="BGT38" s="1"/>
      <c r="BGU38" s="1"/>
      <c r="BGV38" s="1"/>
      <c r="BGW38" s="1"/>
      <c r="BGX38" s="1"/>
      <c r="BGY38" s="1"/>
      <c r="BGZ38" s="1"/>
      <c r="BHA38" s="1"/>
      <c r="BHB38" s="1"/>
      <c r="BHC38" s="1"/>
      <c r="BHD38" s="1"/>
      <c r="BHE38" s="1"/>
      <c r="BHF38" s="1"/>
      <c r="BHG38" s="1"/>
      <c r="BHH38" s="1"/>
      <c r="BHI38" s="1"/>
      <c r="BHJ38" s="1"/>
      <c r="BHK38" s="1"/>
      <c r="BHL38" s="1"/>
      <c r="BHM38" s="1"/>
      <c r="BHN38" s="1"/>
      <c r="BHO38" s="1"/>
      <c r="BHP38" s="1"/>
      <c r="BHQ38" s="1"/>
      <c r="BHR38" s="1"/>
      <c r="BHS38" s="1"/>
      <c r="BHT38" s="1"/>
      <c r="BHU38" s="1"/>
      <c r="BHV38" s="1"/>
      <c r="BHW38" s="1"/>
      <c r="BHX38" s="1"/>
      <c r="BHY38" s="1"/>
      <c r="BHZ38" s="1"/>
      <c r="BIA38" s="1"/>
      <c r="BIB38" s="1"/>
      <c r="BIC38" s="1"/>
      <c r="BID38" s="1"/>
      <c r="BIE38" s="1"/>
      <c r="BIF38" s="1"/>
      <c r="BIG38" s="1"/>
      <c r="BIH38" s="1"/>
      <c r="BII38" s="1"/>
      <c r="BIJ38" s="1"/>
      <c r="BIK38" s="1"/>
      <c r="BIL38" s="1"/>
      <c r="BIM38" s="1"/>
      <c r="BIN38" s="1"/>
      <c r="BIO38" s="1"/>
      <c r="BIP38" s="1"/>
      <c r="BIQ38" s="1"/>
      <c r="BIR38" s="1"/>
      <c r="BIS38" s="1"/>
      <c r="BIT38" s="1"/>
      <c r="BIU38" s="1"/>
      <c r="BIV38" s="1"/>
      <c r="BIW38" s="1"/>
      <c r="BIX38" s="1"/>
      <c r="BIY38" s="1"/>
      <c r="BIZ38" s="1"/>
      <c r="BJA38" s="1"/>
      <c r="BJB38" s="1"/>
      <c r="BJC38" s="1"/>
      <c r="BJD38" s="1"/>
      <c r="BJE38" s="1"/>
      <c r="BJF38" s="1"/>
      <c r="BJG38" s="1"/>
      <c r="BJH38" s="1"/>
      <c r="BJI38" s="1"/>
      <c r="BJJ38" s="1"/>
      <c r="BJK38" s="1"/>
      <c r="BJL38" s="1"/>
      <c r="BJM38" s="1"/>
      <c r="BJN38" s="1"/>
      <c r="BJO38" s="1"/>
      <c r="BJP38" s="1"/>
      <c r="BJQ38" s="1"/>
      <c r="BJR38" s="1"/>
      <c r="BJS38" s="1"/>
      <c r="BJT38" s="1"/>
      <c r="BJU38" s="1"/>
      <c r="BJV38" s="1"/>
      <c r="BJW38" s="1"/>
      <c r="BJX38" s="1"/>
      <c r="BJY38" s="1"/>
      <c r="BJZ38" s="1"/>
      <c r="BKA38" s="1"/>
      <c r="BKB38" s="1"/>
      <c r="BKC38" s="1"/>
      <c r="BKD38" s="1"/>
      <c r="BKE38" s="1"/>
      <c r="BKF38" s="1"/>
      <c r="BKG38" s="1"/>
      <c r="BKH38" s="1"/>
      <c r="BKI38" s="1"/>
      <c r="BKJ38" s="1"/>
      <c r="BKK38" s="1"/>
      <c r="BKL38" s="1"/>
      <c r="BKM38" s="1"/>
      <c r="BKN38" s="1"/>
      <c r="BKO38" s="1"/>
      <c r="BKP38" s="1"/>
      <c r="BKQ38" s="1"/>
      <c r="BKR38" s="1"/>
      <c r="BKS38" s="1"/>
      <c r="BKT38" s="1"/>
      <c r="BKU38" s="1"/>
      <c r="BKV38" s="1"/>
      <c r="BKW38" s="1"/>
      <c r="BKX38" s="1"/>
      <c r="BKY38" s="1"/>
      <c r="BKZ38" s="1"/>
      <c r="BLA38" s="1"/>
      <c r="BLB38" s="1"/>
      <c r="BLC38" s="1"/>
      <c r="BLD38" s="1"/>
      <c r="BLE38" s="1"/>
      <c r="BLF38" s="1"/>
      <c r="BLG38" s="1"/>
      <c r="BLH38" s="1"/>
      <c r="BLI38" s="1"/>
      <c r="BLJ38" s="1"/>
      <c r="BLK38" s="1"/>
      <c r="BLL38" s="1"/>
      <c r="BLM38" s="1"/>
      <c r="BLN38" s="1"/>
      <c r="BLO38" s="1"/>
      <c r="BLP38" s="1"/>
      <c r="BLQ38" s="1"/>
      <c r="BLR38" s="1"/>
      <c r="BLS38" s="1"/>
      <c r="BLT38" s="1"/>
      <c r="BLU38" s="1"/>
      <c r="BLV38" s="1"/>
      <c r="BLW38" s="1"/>
      <c r="BLX38" s="1"/>
      <c r="BLY38" s="1"/>
      <c r="BLZ38" s="1"/>
      <c r="BMA38" s="1"/>
      <c r="BMB38" s="1"/>
      <c r="BMC38" s="1"/>
      <c r="BMD38" s="1"/>
      <c r="BME38" s="1"/>
      <c r="BMF38" s="1"/>
      <c r="BMG38" s="1"/>
      <c r="BMH38" s="1"/>
      <c r="BMI38" s="1"/>
      <c r="BMJ38" s="1"/>
      <c r="BMK38" s="1"/>
      <c r="BML38" s="1"/>
      <c r="BMM38" s="1"/>
      <c r="BMN38" s="1"/>
      <c r="BMO38" s="1"/>
      <c r="BMP38" s="1"/>
      <c r="BMQ38" s="1"/>
      <c r="BMR38" s="1"/>
      <c r="BMS38" s="1"/>
      <c r="BMT38" s="1"/>
      <c r="BMU38" s="1"/>
      <c r="BMV38" s="1"/>
      <c r="BMW38" s="1"/>
      <c r="BMX38" s="1"/>
      <c r="BMY38" s="1"/>
      <c r="BMZ38" s="1"/>
      <c r="BNA38" s="1"/>
      <c r="BNB38" s="1"/>
      <c r="BNC38" s="1"/>
      <c r="BND38" s="1"/>
      <c r="BNE38" s="1"/>
      <c r="BNF38" s="1"/>
      <c r="BNG38" s="1"/>
      <c r="BNH38" s="1"/>
      <c r="BNI38" s="1"/>
      <c r="BNJ38" s="1"/>
      <c r="BNK38" s="1"/>
      <c r="BNL38" s="1"/>
      <c r="BNM38" s="1"/>
      <c r="BNN38" s="1"/>
      <c r="BNO38" s="1"/>
      <c r="BNP38" s="1"/>
      <c r="BNQ38" s="1"/>
      <c r="BNR38" s="1"/>
      <c r="BNS38" s="1"/>
      <c r="BNT38" s="1"/>
      <c r="BNU38" s="1"/>
      <c r="BNV38" s="1"/>
      <c r="BNW38" s="1"/>
      <c r="BNX38" s="1"/>
      <c r="BNY38" s="1"/>
      <c r="BNZ38" s="1"/>
      <c r="BOA38" s="1"/>
      <c r="BOB38" s="1"/>
      <c r="BOC38" s="1"/>
      <c r="BOD38" s="1"/>
      <c r="BOE38" s="1"/>
      <c r="BOF38" s="1"/>
      <c r="BOG38" s="1"/>
      <c r="BOH38" s="1"/>
      <c r="BOI38" s="1"/>
      <c r="BOJ38" s="1"/>
      <c r="BOK38" s="1"/>
      <c r="BOL38" s="1"/>
      <c r="BOM38" s="1"/>
      <c r="BON38" s="1"/>
      <c r="BOO38" s="1"/>
      <c r="BOP38" s="1"/>
      <c r="BOQ38" s="1"/>
      <c r="BOR38" s="1"/>
      <c r="BOS38" s="1"/>
      <c r="BOT38" s="1"/>
      <c r="BOU38" s="1"/>
      <c r="BOV38" s="1"/>
      <c r="BOW38" s="1"/>
      <c r="BOX38" s="1"/>
      <c r="BOY38" s="1"/>
      <c r="BOZ38" s="1"/>
      <c r="BPA38" s="1"/>
      <c r="BPB38" s="1"/>
      <c r="BPC38" s="1"/>
      <c r="BPD38" s="1"/>
      <c r="BPE38" s="1"/>
      <c r="BPF38" s="1"/>
      <c r="BPG38" s="1"/>
      <c r="BPH38" s="1"/>
      <c r="BPI38" s="1"/>
      <c r="BPJ38" s="1"/>
      <c r="BPK38" s="1"/>
      <c r="BPL38" s="1"/>
      <c r="BPM38" s="1"/>
      <c r="BPN38" s="1"/>
      <c r="BPO38" s="1"/>
      <c r="BPP38" s="1"/>
      <c r="BPQ38" s="1"/>
      <c r="BPR38" s="1"/>
      <c r="BPS38" s="1"/>
      <c r="BPT38" s="1"/>
      <c r="BPU38" s="1"/>
      <c r="BPV38" s="1"/>
      <c r="BPW38" s="1"/>
      <c r="BPX38" s="1"/>
      <c r="BPY38" s="1"/>
      <c r="BPZ38" s="1"/>
      <c r="BQA38" s="1"/>
      <c r="BQB38" s="1"/>
      <c r="BQC38" s="1"/>
      <c r="BQD38" s="1"/>
      <c r="BQE38" s="1"/>
      <c r="BQF38" s="1"/>
      <c r="BQG38" s="1"/>
      <c r="BQH38" s="1"/>
      <c r="BQI38" s="1"/>
      <c r="BQJ38" s="1"/>
      <c r="BQK38" s="1"/>
      <c r="BQL38" s="1"/>
      <c r="BQM38" s="1"/>
      <c r="BQN38" s="1"/>
      <c r="BQO38" s="1"/>
      <c r="BQP38" s="1"/>
      <c r="BQQ38" s="1"/>
      <c r="BQR38" s="1"/>
      <c r="BQS38" s="1"/>
      <c r="BQT38" s="1"/>
      <c r="BQU38" s="1"/>
      <c r="BQV38" s="1"/>
      <c r="BQW38" s="1"/>
      <c r="BQX38" s="1"/>
      <c r="BQY38" s="1"/>
      <c r="BQZ38" s="1"/>
      <c r="BRA38" s="1"/>
      <c r="BRB38" s="1"/>
      <c r="BRC38" s="1"/>
      <c r="BRD38" s="1"/>
      <c r="BRE38" s="1"/>
      <c r="BRF38" s="1"/>
      <c r="BRG38" s="1"/>
      <c r="BRH38" s="1"/>
      <c r="BRI38" s="1"/>
      <c r="BRJ38" s="1"/>
      <c r="BRK38" s="1"/>
      <c r="BRL38" s="1"/>
      <c r="BRM38" s="1"/>
      <c r="BRN38" s="1"/>
      <c r="BRO38" s="1"/>
      <c r="BRP38" s="1"/>
      <c r="BRQ38" s="1"/>
      <c r="BRR38" s="1"/>
      <c r="BRS38" s="1"/>
      <c r="BRT38" s="1"/>
      <c r="BRU38" s="1"/>
      <c r="BRV38" s="1"/>
      <c r="BRW38" s="1"/>
      <c r="BRX38" s="1"/>
      <c r="BRY38" s="1"/>
      <c r="BRZ38" s="1"/>
      <c r="BSA38" s="1"/>
      <c r="BSB38" s="1"/>
      <c r="BSC38" s="1"/>
      <c r="BSD38" s="1"/>
      <c r="BSE38" s="1"/>
      <c r="BSF38" s="1"/>
      <c r="BSG38" s="1"/>
      <c r="BSH38" s="1"/>
      <c r="BSI38" s="1"/>
      <c r="BSJ38" s="1"/>
      <c r="BSK38" s="1"/>
      <c r="BSL38" s="1"/>
      <c r="BSM38" s="1"/>
      <c r="BSN38" s="1"/>
      <c r="BSO38" s="1"/>
      <c r="BSP38" s="1"/>
      <c r="BSQ38" s="1"/>
      <c r="BSR38" s="1"/>
      <c r="BSS38" s="1"/>
      <c r="BST38" s="1"/>
      <c r="BSU38" s="1"/>
      <c r="BSV38" s="1"/>
      <c r="BSW38" s="1"/>
      <c r="BSX38" s="1"/>
      <c r="BSY38" s="1"/>
      <c r="BSZ38" s="1"/>
      <c r="BTA38" s="1"/>
      <c r="BTB38" s="1"/>
      <c r="BTC38" s="1"/>
      <c r="BTD38" s="1"/>
      <c r="BTE38" s="1"/>
      <c r="BTF38" s="1"/>
      <c r="BTG38" s="1"/>
      <c r="BTH38" s="1"/>
      <c r="BTI38" s="1"/>
      <c r="BTJ38" s="1"/>
      <c r="BTK38" s="1"/>
      <c r="BTL38" s="1"/>
      <c r="BTM38" s="1"/>
      <c r="BTN38" s="1"/>
      <c r="BTO38" s="1"/>
      <c r="BTP38" s="1"/>
      <c r="BTQ38" s="1"/>
      <c r="BTR38" s="1"/>
      <c r="BTS38" s="1"/>
      <c r="BTT38" s="1"/>
      <c r="BTU38" s="1"/>
      <c r="BTV38" s="1"/>
      <c r="BTW38" s="1"/>
      <c r="BTX38" s="1"/>
      <c r="BTY38" s="1"/>
      <c r="BTZ38" s="1"/>
      <c r="BUA38" s="1"/>
      <c r="BUB38" s="1"/>
      <c r="BUC38" s="1"/>
      <c r="BUD38" s="1"/>
      <c r="BUE38" s="1"/>
      <c r="BUF38" s="1"/>
      <c r="BUG38" s="1"/>
      <c r="BUH38" s="1"/>
      <c r="BUI38" s="1"/>
      <c r="BUJ38" s="1"/>
      <c r="BUK38" s="1"/>
      <c r="BUL38" s="1"/>
      <c r="BUM38" s="1"/>
      <c r="BUN38" s="1"/>
      <c r="BUO38" s="1"/>
      <c r="BUP38" s="1"/>
      <c r="BUQ38" s="1"/>
      <c r="BUR38" s="1"/>
      <c r="BUS38" s="1"/>
      <c r="BUT38" s="1"/>
      <c r="BUU38" s="1"/>
      <c r="BUV38" s="1"/>
      <c r="BUW38" s="1"/>
      <c r="BUX38" s="1"/>
      <c r="BUY38" s="1"/>
      <c r="BUZ38" s="1"/>
      <c r="BVA38" s="1"/>
      <c r="BVB38" s="1"/>
      <c r="BVC38" s="1"/>
      <c r="BVD38" s="1"/>
      <c r="BVE38" s="1"/>
      <c r="BVF38" s="1"/>
      <c r="BVG38" s="1"/>
      <c r="BVH38" s="1"/>
      <c r="BVI38" s="1"/>
      <c r="BVJ38" s="1"/>
      <c r="BVK38" s="1"/>
      <c r="BVL38" s="1"/>
      <c r="BVM38" s="1"/>
      <c r="BVN38" s="1"/>
      <c r="BVO38" s="1"/>
      <c r="BVP38" s="1"/>
      <c r="BVQ38" s="1"/>
      <c r="BVR38" s="1"/>
      <c r="BVS38" s="1"/>
      <c r="BVT38" s="1"/>
      <c r="BVU38" s="1"/>
      <c r="BVV38" s="1"/>
      <c r="BVW38" s="1"/>
      <c r="BVX38" s="1"/>
      <c r="BVY38" s="1"/>
      <c r="BVZ38" s="1"/>
      <c r="BWA38" s="1"/>
      <c r="BWB38" s="1"/>
      <c r="BWC38" s="1"/>
      <c r="BWD38" s="1"/>
      <c r="BWE38" s="1"/>
      <c r="BWF38" s="1"/>
      <c r="BWG38" s="1"/>
      <c r="BWH38" s="1"/>
      <c r="BWI38" s="1"/>
      <c r="BWJ38" s="1"/>
      <c r="BWK38" s="1"/>
      <c r="BWL38" s="1"/>
      <c r="BWM38" s="1"/>
      <c r="BWN38" s="1"/>
      <c r="BWO38" s="1"/>
      <c r="BWP38" s="1"/>
      <c r="BWQ38" s="1"/>
      <c r="BWR38" s="1"/>
      <c r="BWS38" s="1"/>
      <c r="BWT38" s="1"/>
      <c r="BWU38" s="1"/>
      <c r="BWV38" s="1"/>
      <c r="BWW38" s="1"/>
      <c r="BWX38" s="1"/>
      <c r="BWY38" s="1"/>
      <c r="BWZ38" s="1"/>
      <c r="BXA38" s="1"/>
      <c r="BXB38" s="1"/>
      <c r="BXC38" s="1"/>
      <c r="BXD38" s="1"/>
      <c r="BXE38" s="1"/>
      <c r="BXF38" s="1"/>
      <c r="BXG38" s="1"/>
      <c r="BXH38" s="1"/>
      <c r="BXI38" s="1"/>
      <c r="BXJ38" s="1"/>
      <c r="BXK38" s="1"/>
      <c r="BXL38" s="1"/>
      <c r="BXM38" s="1"/>
      <c r="BXN38" s="1"/>
      <c r="BXO38" s="1"/>
      <c r="BXP38" s="1"/>
      <c r="BXQ38" s="1"/>
      <c r="BXR38" s="1"/>
      <c r="BXS38" s="1"/>
      <c r="BXT38" s="1"/>
      <c r="BXU38" s="1"/>
      <c r="BXV38" s="1"/>
      <c r="BXW38" s="1"/>
      <c r="BXX38" s="1"/>
      <c r="BXY38" s="1"/>
      <c r="BXZ38" s="1"/>
      <c r="BYA38" s="1"/>
      <c r="BYB38" s="1"/>
      <c r="BYC38" s="1"/>
      <c r="BYD38" s="1"/>
      <c r="BYE38" s="1"/>
      <c r="BYF38" s="1"/>
      <c r="BYG38" s="1"/>
      <c r="BYH38" s="1"/>
      <c r="BYI38" s="1"/>
      <c r="BYJ38" s="1"/>
      <c r="BYK38" s="1"/>
      <c r="BYL38" s="1"/>
      <c r="BYM38" s="1"/>
      <c r="BYN38" s="1"/>
      <c r="BYO38" s="1"/>
      <c r="BYP38" s="1"/>
      <c r="BYQ38" s="1"/>
      <c r="BYR38" s="1"/>
      <c r="BYS38" s="1"/>
      <c r="BYT38" s="1"/>
      <c r="BYU38" s="1"/>
      <c r="BYV38" s="1"/>
      <c r="BYW38" s="1"/>
      <c r="BYX38" s="1"/>
      <c r="BYY38" s="1"/>
      <c r="BYZ38" s="1"/>
      <c r="BZA38" s="1"/>
      <c r="BZB38" s="1"/>
      <c r="BZC38" s="1"/>
      <c r="BZD38" s="1"/>
      <c r="BZE38" s="1"/>
      <c r="BZF38" s="1"/>
      <c r="BZG38" s="1"/>
      <c r="BZH38" s="1"/>
      <c r="BZI38" s="1"/>
      <c r="BZJ38" s="1"/>
      <c r="BZK38" s="1"/>
      <c r="BZL38" s="1"/>
      <c r="BZM38" s="1"/>
      <c r="BZN38" s="1"/>
      <c r="BZO38" s="1"/>
      <c r="BZP38" s="1"/>
      <c r="BZQ38" s="1"/>
      <c r="BZR38" s="1"/>
      <c r="BZS38" s="1"/>
      <c r="BZT38" s="1"/>
      <c r="BZU38" s="1"/>
      <c r="BZV38" s="1"/>
      <c r="BZW38" s="1"/>
      <c r="BZX38" s="1"/>
      <c r="BZY38" s="1"/>
      <c r="BZZ38" s="1"/>
      <c r="CAA38" s="1"/>
      <c r="CAB38" s="1"/>
      <c r="CAC38" s="1"/>
      <c r="CAD38" s="1"/>
      <c r="CAE38" s="1"/>
      <c r="CAF38" s="1"/>
      <c r="CAG38" s="1"/>
      <c r="CAH38" s="1"/>
      <c r="CAI38" s="1"/>
      <c r="CAJ38" s="1"/>
      <c r="CAK38" s="1"/>
      <c r="CAL38" s="1"/>
      <c r="CAM38" s="1"/>
      <c r="CAN38" s="1"/>
      <c r="CAO38" s="1"/>
      <c r="CAP38" s="1"/>
      <c r="CAQ38" s="1"/>
      <c r="CAR38" s="1"/>
      <c r="CAS38" s="1"/>
      <c r="CAT38" s="1"/>
      <c r="CAU38" s="1"/>
      <c r="CAV38" s="1"/>
      <c r="CAW38" s="1"/>
      <c r="CAX38" s="1"/>
      <c r="CAY38" s="1"/>
      <c r="CAZ38" s="1"/>
      <c r="CBA38" s="1"/>
      <c r="CBB38" s="1"/>
      <c r="CBC38" s="1"/>
      <c r="CBD38" s="1"/>
      <c r="CBE38" s="1"/>
      <c r="CBF38" s="1"/>
      <c r="CBG38" s="1"/>
      <c r="CBH38" s="1"/>
      <c r="CBI38" s="1"/>
      <c r="CBJ38" s="1"/>
      <c r="CBK38" s="1"/>
      <c r="CBL38" s="1"/>
      <c r="CBM38" s="1"/>
      <c r="CBN38" s="1"/>
      <c r="CBO38" s="1"/>
      <c r="CBP38" s="1"/>
      <c r="CBQ38" s="1"/>
      <c r="CBR38" s="1"/>
      <c r="CBS38" s="1"/>
      <c r="CBT38" s="1"/>
      <c r="CBU38" s="1"/>
      <c r="CBV38" s="1"/>
      <c r="CBW38" s="1"/>
      <c r="CBX38" s="1"/>
      <c r="CBY38" s="1"/>
      <c r="CBZ38" s="1"/>
      <c r="CCA38" s="1"/>
      <c r="CCB38" s="1"/>
      <c r="CCC38" s="1"/>
      <c r="CCD38" s="1"/>
      <c r="CCE38" s="1"/>
      <c r="CCF38" s="1"/>
      <c r="CCG38" s="1"/>
      <c r="CCH38" s="1"/>
      <c r="CCI38" s="1"/>
      <c r="CCJ38" s="1"/>
      <c r="CCK38" s="1"/>
      <c r="CCL38" s="1"/>
      <c r="CCM38" s="1"/>
      <c r="CCN38" s="1"/>
      <c r="CCO38" s="1"/>
      <c r="CCP38" s="1"/>
      <c r="CCQ38" s="1"/>
      <c r="CCR38" s="1"/>
      <c r="CCS38" s="1"/>
      <c r="CCT38" s="1"/>
      <c r="CCU38" s="1"/>
      <c r="CCV38" s="1"/>
      <c r="CCW38" s="1"/>
      <c r="CCX38" s="1"/>
      <c r="CCY38" s="1"/>
      <c r="CCZ38" s="1"/>
      <c r="CDA38" s="1"/>
      <c r="CDB38" s="1"/>
      <c r="CDC38" s="1"/>
      <c r="CDD38" s="1"/>
      <c r="CDE38" s="1"/>
      <c r="CDF38" s="1"/>
      <c r="CDG38" s="1"/>
      <c r="CDH38" s="1"/>
      <c r="CDI38" s="1"/>
      <c r="CDJ38" s="1"/>
      <c r="CDK38" s="1"/>
      <c r="CDL38" s="1"/>
      <c r="CDM38" s="1"/>
      <c r="CDN38" s="1"/>
      <c r="CDO38" s="1"/>
      <c r="CDP38" s="1"/>
      <c r="CDQ38" s="1"/>
      <c r="CDR38" s="1"/>
      <c r="CDS38" s="1"/>
      <c r="CDT38" s="1"/>
      <c r="CDU38" s="1"/>
      <c r="CDV38" s="1"/>
      <c r="CDW38" s="1"/>
      <c r="CDX38" s="1"/>
      <c r="CDY38" s="1"/>
      <c r="CDZ38" s="1"/>
      <c r="CEA38" s="1"/>
      <c r="CEB38" s="1"/>
      <c r="CEC38" s="1"/>
      <c r="CED38" s="1"/>
      <c r="CEE38" s="1"/>
      <c r="CEF38" s="1"/>
      <c r="CEG38" s="1"/>
      <c r="CEH38" s="1"/>
      <c r="CEI38" s="1"/>
      <c r="CEJ38" s="1"/>
      <c r="CEK38" s="1"/>
      <c r="CEL38" s="1"/>
      <c r="CEM38" s="1"/>
      <c r="CEN38" s="1"/>
      <c r="CEO38" s="1"/>
      <c r="CEP38" s="1"/>
      <c r="CEQ38" s="1"/>
      <c r="CER38" s="1"/>
      <c r="CES38" s="1"/>
      <c r="CET38" s="1"/>
      <c r="CEU38" s="1"/>
      <c r="CEV38" s="1"/>
      <c r="CEW38" s="1"/>
      <c r="CEX38" s="1"/>
      <c r="CEY38" s="1"/>
      <c r="CEZ38" s="1"/>
      <c r="CFA38" s="1"/>
      <c r="CFB38" s="1"/>
      <c r="CFC38" s="1"/>
      <c r="CFD38" s="1"/>
      <c r="CFE38" s="1"/>
      <c r="CFF38" s="1"/>
      <c r="CFG38" s="1"/>
      <c r="CFH38" s="1"/>
      <c r="CFI38" s="1"/>
      <c r="CFJ38" s="1"/>
      <c r="CFK38" s="1"/>
      <c r="CFL38" s="1"/>
      <c r="CFM38" s="1"/>
      <c r="CFN38" s="1"/>
      <c r="CFO38" s="1"/>
      <c r="CFP38" s="1"/>
      <c r="CFQ38" s="1"/>
      <c r="CFR38" s="1"/>
      <c r="CFS38" s="1"/>
      <c r="CFT38" s="1"/>
      <c r="CFU38" s="1"/>
      <c r="CFV38" s="1"/>
      <c r="CFW38" s="1"/>
      <c r="CFX38" s="1"/>
      <c r="CFY38" s="1"/>
      <c r="CFZ38" s="1"/>
      <c r="CGA38" s="1"/>
      <c r="CGB38" s="1"/>
      <c r="CGC38" s="1"/>
      <c r="CGD38" s="1"/>
      <c r="CGE38" s="1"/>
      <c r="CGF38" s="1"/>
      <c r="CGG38" s="1"/>
      <c r="CGH38" s="1"/>
      <c r="CGI38" s="1"/>
      <c r="CGJ38" s="1"/>
      <c r="CGK38" s="1"/>
      <c r="CGL38" s="1"/>
      <c r="CGM38" s="1"/>
      <c r="CGN38" s="1"/>
      <c r="CGO38" s="1"/>
      <c r="CGP38" s="1"/>
      <c r="CGQ38" s="1"/>
      <c r="CGR38" s="1"/>
      <c r="CGS38" s="1"/>
      <c r="CGT38" s="1"/>
      <c r="CGU38" s="1"/>
      <c r="CGV38" s="1"/>
      <c r="CGW38" s="1"/>
      <c r="CGX38" s="1"/>
      <c r="CGY38" s="1"/>
      <c r="CGZ38" s="1"/>
      <c r="CHA38" s="1"/>
      <c r="CHB38" s="1"/>
      <c r="CHC38" s="1"/>
      <c r="CHD38" s="1"/>
      <c r="CHE38" s="1"/>
      <c r="CHF38" s="1"/>
      <c r="CHG38" s="1"/>
      <c r="CHH38" s="1"/>
      <c r="CHI38" s="1"/>
      <c r="CHJ38" s="1"/>
      <c r="CHK38" s="1"/>
      <c r="CHL38" s="1"/>
      <c r="CHM38" s="1"/>
      <c r="CHN38" s="1"/>
      <c r="CHO38" s="1"/>
      <c r="CHP38" s="1"/>
      <c r="CHQ38" s="1"/>
      <c r="CHR38" s="1"/>
      <c r="CHS38" s="1"/>
      <c r="CHT38" s="1"/>
      <c r="CHU38" s="1"/>
      <c r="CHV38" s="1"/>
      <c r="CHW38" s="1"/>
      <c r="CHX38" s="1"/>
      <c r="CHY38" s="1"/>
      <c r="CHZ38" s="1"/>
      <c r="CIA38" s="1"/>
      <c r="CIB38" s="1"/>
      <c r="CIC38" s="1"/>
      <c r="CID38" s="1"/>
      <c r="CIE38" s="1"/>
      <c r="CIF38" s="1"/>
      <c r="CIG38" s="1"/>
      <c r="CIH38" s="1"/>
      <c r="CII38" s="1"/>
      <c r="CIJ38" s="1"/>
      <c r="CIK38" s="1"/>
      <c r="CIL38" s="1"/>
      <c r="CIM38" s="1"/>
      <c r="CIN38" s="1"/>
      <c r="CIO38" s="1"/>
      <c r="CIP38" s="1"/>
      <c r="CIQ38" s="1"/>
      <c r="CIR38" s="1"/>
      <c r="CIS38" s="1"/>
      <c r="CIT38" s="1"/>
      <c r="CIU38" s="1"/>
      <c r="CIV38" s="1"/>
      <c r="CIW38" s="1"/>
      <c r="CIX38" s="1"/>
      <c r="CIY38" s="1"/>
      <c r="CIZ38" s="1"/>
      <c r="CJA38" s="1"/>
      <c r="CJB38" s="1"/>
      <c r="CJC38" s="1"/>
      <c r="CJD38" s="1"/>
      <c r="CJE38" s="1"/>
      <c r="CJF38" s="1"/>
      <c r="CJG38" s="1"/>
      <c r="CJH38" s="1"/>
      <c r="CJI38" s="1"/>
      <c r="CJJ38" s="1"/>
      <c r="CJK38" s="1"/>
      <c r="CJL38" s="1"/>
      <c r="CJM38" s="1"/>
      <c r="CJN38" s="1"/>
      <c r="CJO38" s="1"/>
      <c r="CJP38" s="1"/>
      <c r="CJQ38" s="1"/>
      <c r="CJR38" s="1"/>
      <c r="CJS38" s="1"/>
      <c r="CJT38" s="1"/>
      <c r="CJU38" s="1"/>
      <c r="CJV38" s="1"/>
      <c r="CJW38" s="1"/>
      <c r="CJX38" s="1"/>
      <c r="CJY38" s="1"/>
      <c r="CJZ38" s="1"/>
      <c r="CKA38" s="1"/>
      <c r="CKB38" s="1"/>
      <c r="CKC38" s="1"/>
      <c r="CKD38" s="1"/>
      <c r="CKE38" s="1"/>
      <c r="CKF38" s="1"/>
      <c r="CKG38" s="1"/>
      <c r="CKH38" s="1"/>
      <c r="CKI38" s="1"/>
      <c r="CKJ38" s="1"/>
      <c r="CKK38" s="1"/>
      <c r="CKL38" s="1"/>
      <c r="CKM38" s="1"/>
      <c r="CKN38" s="1"/>
      <c r="CKO38" s="1"/>
      <c r="CKP38" s="1"/>
      <c r="CKQ38" s="1"/>
      <c r="CKR38" s="1"/>
      <c r="CKS38" s="1"/>
      <c r="CKT38" s="1"/>
      <c r="CKU38" s="1"/>
      <c r="CKV38" s="1"/>
      <c r="CKW38" s="1"/>
      <c r="CKX38" s="1"/>
      <c r="CKY38" s="1"/>
      <c r="CKZ38" s="1"/>
      <c r="CLA38" s="1"/>
      <c r="CLB38" s="1"/>
      <c r="CLC38" s="1"/>
      <c r="CLD38" s="1"/>
      <c r="CLE38" s="1"/>
      <c r="CLF38" s="1"/>
      <c r="CLG38" s="1"/>
      <c r="CLH38" s="1"/>
      <c r="CLI38" s="1"/>
      <c r="CLJ38" s="1"/>
      <c r="CLK38" s="1"/>
      <c r="CLL38" s="1"/>
      <c r="CLM38" s="1"/>
      <c r="CLN38" s="1"/>
      <c r="CLO38" s="1"/>
      <c r="CLP38" s="1"/>
      <c r="CLQ38" s="1"/>
      <c r="CLR38" s="1"/>
      <c r="CLS38" s="1"/>
      <c r="CLT38" s="1"/>
      <c r="CLU38" s="1"/>
      <c r="CLV38" s="1"/>
      <c r="CLW38" s="1"/>
      <c r="CLX38" s="1"/>
      <c r="CLY38" s="1"/>
      <c r="CLZ38" s="1"/>
      <c r="CMA38" s="1"/>
      <c r="CMB38" s="1"/>
      <c r="CMC38" s="1"/>
      <c r="CMD38" s="1"/>
      <c r="CME38" s="1"/>
      <c r="CMF38" s="1"/>
      <c r="CMG38" s="1"/>
      <c r="CMH38" s="1"/>
      <c r="CMI38" s="1"/>
      <c r="CMJ38" s="1"/>
      <c r="CMK38" s="1"/>
      <c r="CML38" s="1"/>
      <c r="CMM38" s="1"/>
      <c r="CMN38" s="1"/>
      <c r="CMO38" s="1"/>
      <c r="CMP38" s="1"/>
      <c r="CMQ38" s="1"/>
      <c r="CMR38" s="1"/>
      <c r="CMS38" s="1"/>
      <c r="CMT38" s="1"/>
      <c r="CMU38" s="1"/>
      <c r="CMV38" s="1"/>
      <c r="CMW38" s="1"/>
      <c r="CMX38" s="1"/>
      <c r="CMY38" s="1"/>
      <c r="CMZ38" s="1"/>
      <c r="CNA38" s="1"/>
      <c r="CNB38" s="1"/>
      <c r="CNC38" s="1"/>
      <c r="CND38" s="1"/>
      <c r="CNE38" s="1"/>
      <c r="CNF38" s="1"/>
      <c r="CNG38" s="1"/>
      <c r="CNH38" s="1"/>
      <c r="CNI38" s="1"/>
      <c r="CNJ38" s="1"/>
      <c r="CNK38" s="1"/>
      <c r="CNL38" s="1"/>
      <c r="CNM38" s="1"/>
      <c r="CNN38" s="1"/>
      <c r="CNO38" s="1"/>
      <c r="CNP38" s="1"/>
      <c r="CNQ38" s="1"/>
      <c r="CNR38" s="1"/>
      <c r="CNS38" s="1"/>
      <c r="CNT38" s="1"/>
      <c r="CNU38" s="1"/>
      <c r="CNV38" s="1"/>
      <c r="CNW38" s="1"/>
      <c r="CNX38" s="1"/>
      <c r="CNY38" s="1"/>
      <c r="CNZ38" s="1"/>
      <c r="COA38" s="1"/>
      <c r="COB38" s="1"/>
      <c r="COC38" s="1"/>
      <c r="COD38" s="1"/>
      <c r="COE38" s="1"/>
      <c r="COF38" s="1"/>
      <c r="COG38" s="1"/>
      <c r="COH38" s="1"/>
      <c r="COI38" s="1"/>
      <c r="COJ38" s="1"/>
      <c r="COK38" s="1"/>
      <c r="COL38" s="1"/>
      <c r="COM38" s="1"/>
      <c r="CON38" s="1"/>
      <c r="COO38" s="1"/>
      <c r="COP38" s="1"/>
      <c r="COQ38" s="1"/>
      <c r="COR38" s="1"/>
      <c r="COS38" s="1"/>
      <c r="COT38" s="1"/>
      <c r="COU38" s="1"/>
      <c r="COV38" s="1"/>
      <c r="COW38" s="1"/>
      <c r="COX38" s="1"/>
      <c r="COY38" s="1"/>
      <c r="COZ38" s="1"/>
      <c r="CPA38" s="1"/>
      <c r="CPB38" s="1"/>
      <c r="CPC38" s="1"/>
      <c r="CPD38" s="1"/>
      <c r="CPE38" s="1"/>
      <c r="CPF38" s="1"/>
      <c r="CPG38" s="1"/>
      <c r="CPH38" s="1"/>
      <c r="CPI38" s="1"/>
      <c r="CPJ38" s="1"/>
      <c r="CPK38" s="1"/>
      <c r="CPL38" s="1"/>
      <c r="CPM38" s="1"/>
      <c r="CPN38" s="1"/>
      <c r="CPO38" s="1"/>
      <c r="CPP38" s="1"/>
      <c r="CPQ38" s="1"/>
      <c r="CPR38" s="1"/>
      <c r="CPS38" s="1"/>
      <c r="CPT38" s="1"/>
      <c r="CPU38" s="1"/>
      <c r="CPV38" s="1"/>
      <c r="CPW38" s="1"/>
      <c r="CPX38" s="1"/>
      <c r="CPY38" s="1"/>
      <c r="CPZ38" s="1"/>
      <c r="CQA38" s="1"/>
      <c r="CQB38" s="1"/>
      <c r="CQC38" s="1"/>
      <c r="CQD38" s="1"/>
      <c r="CQE38" s="1"/>
      <c r="CQF38" s="1"/>
      <c r="CQG38" s="1"/>
      <c r="CQH38" s="1"/>
      <c r="CQI38" s="1"/>
      <c r="CQJ38" s="1"/>
      <c r="CQK38" s="1"/>
      <c r="CQL38" s="1"/>
      <c r="CQM38" s="1"/>
      <c r="CQN38" s="1"/>
      <c r="CQO38" s="1"/>
      <c r="CQP38" s="1"/>
      <c r="CQQ38" s="1"/>
      <c r="CQR38" s="1"/>
      <c r="CQS38" s="1"/>
      <c r="CQT38" s="1"/>
      <c r="CQU38" s="1"/>
      <c r="CQV38" s="1"/>
      <c r="CQW38" s="1"/>
      <c r="CQX38" s="1"/>
      <c r="CQY38" s="1"/>
      <c r="CQZ38" s="1"/>
      <c r="CRA38" s="1"/>
      <c r="CRB38" s="1"/>
      <c r="CRC38" s="1"/>
      <c r="CRD38" s="1"/>
      <c r="CRE38" s="1"/>
      <c r="CRF38" s="1"/>
      <c r="CRG38" s="1"/>
      <c r="CRH38" s="1"/>
      <c r="CRI38" s="1"/>
      <c r="CRJ38" s="1"/>
      <c r="CRK38" s="1"/>
      <c r="CRL38" s="1"/>
      <c r="CRM38" s="1"/>
      <c r="CRN38" s="1"/>
      <c r="CRO38" s="1"/>
      <c r="CRP38" s="1"/>
      <c r="CRQ38" s="1"/>
      <c r="CRR38" s="1"/>
      <c r="CRS38" s="1"/>
      <c r="CRT38" s="1"/>
      <c r="CRU38" s="1"/>
      <c r="CRV38" s="1"/>
      <c r="CRW38" s="1"/>
      <c r="CRX38" s="1"/>
      <c r="CRY38" s="1"/>
      <c r="CRZ38" s="1"/>
      <c r="CSA38" s="1"/>
      <c r="CSB38" s="1"/>
      <c r="CSC38" s="1"/>
      <c r="CSD38" s="1"/>
      <c r="CSE38" s="1"/>
      <c r="CSF38" s="1"/>
      <c r="CSG38" s="1"/>
      <c r="CSH38" s="1"/>
      <c r="CSI38" s="1"/>
      <c r="CSJ38" s="1"/>
      <c r="CSK38" s="1"/>
      <c r="CSL38" s="1"/>
      <c r="CSM38" s="1"/>
      <c r="CSN38" s="1"/>
      <c r="CSO38" s="1"/>
      <c r="CSP38" s="1"/>
      <c r="CSQ38" s="1"/>
      <c r="CSR38" s="1"/>
      <c r="CSS38" s="1"/>
      <c r="CST38" s="1"/>
      <c r="CSU38" s="1"/>
      <c r="CSV38" s="1"/>
      <c r="CSW38" s="1"/>
      <c r="CSX38" s="1"/>
      <c r="CSY38" s="1"/>
      <c r="CSZ38" s="1"/>
      <c r="CTA38" s="1"/>
      <c r="CTB38" s="1"/>
      <c r="CTC38" s="1"/>
      <c r="CTD38" s="1"/>
      <c r="CTE38" s="1"/>
      <c r="CTF38" s="1"/>
      <c r="CTG38" s="1"/>
      <c r="CTH38" s="1"/>
      <c r="CTI38" s="1"/>
      <c r="CTJ38" s="1"/>
      <c r="CTK38" s="1"/>
      <c r="CTL38" s="1"/>
      <c r="CTM38" s="1"/>
      <c r="CTN38" s="1"/>
      <c r="CTO38" s="1"/>
      <c r="CTP38" s="1"/>
      <c r="CTQ38" s="1"/>
      <c r="CTR38" s="1"/>
      <c r="CTS38" s="1"/>
      <c r="CTT38" s="1"/>
      <c r="CTU38" s="1"/>
      <c r="CTV38" s="1"/>
      <c r="CTW38" s="1"/>
      <c r="CTX38" s="1"/>
      <c r="CTY38" s="1"/>
      <c r="CTZ38" s="1"/>
      <c r="CUA38" s="1"/>
      <c r="CUB38" s="1"/>
      <c r="CUC38" s="1"/>
      <c r="CUD38" s="1"/>
      <c r="CUE38" s="1"/>
      <c r="CUF38" s="1"/>
      <c r="CUG38" s="1"/>
      <c r="CUH38" s="1"/>
      <c r="CUI38" s="1"/>
      <c r="CUJ38" s="1"/>
      <c r="CUK38" s="1"/>
      <c r="CUL38" s="1"/>
      <c r="CUM38" s="1"/>
      <c r="CUN38" s="1"/>
      <c r="CUO38" s="1"/>
      <c r="CUP38" s="1"/>
      <c r="CUQ38" s="1"/>
      <c r="CUR38" s="1"/>
      <c r="CUS38" s="1"/>
      <c r="CUT38" s="1"/>
      <c r="CUU38" s="1"/>
      <c r="CUV38" s="1"/>
      <c r="CUW38" s="1"/>
      <c r="CUX38" s="1"/>
      <c r="CUY38" s="1"/>
      <c r="CUZ38" s="1"/>
      <c r="CVA38" s="1"/>
      <c r="CVB38" s="1"/>
      <c r="CVC38" s="1"/>
      <c r="CVD38" s="1"/>
      <c r="CVE38" s="1"/>
      <c r="CVF38" s="1"/>
      <c r="CVG38" s="1"/>
      <c r="CVH38" s="1"/>
      <c r="CVI38" s="1"/>
      <c r="CVJ38" s="1"/>
      <c r="CVK38" s="1"/>
      <c r="CVL38" s="1"/>
      <c r="CVM38" s="1"/>
      <c r="CVN38" s="1"/>
      <c r="CVO38" s="1"/>
      <c r="CVP38" s="1"/>
      <c r="CVQ38" s="1"/>
      <c r="CVR38" s="1"/>
      <c r="CVS38" s="1"/>
      <c r="CVT38" s="1"/>
      <c r="CVU38" s="1"/>
      <c r="CVV38" s="1"/>
      <c r="CVW38" s="1"/>
      <c r="CVX38" s="1"/>
      <c r="CVY38" s="1"/>
      <c r="CVZ38" s="1"/>
      <c r="CWA38" s="1"/>
      <c r="CWB38" s="1"/>
      <c r="CWC38" s="1"/>
      <c r="CWD38" s="1"/>
      <c r="CWE38" s="1"/>
      <c r="CWF38" s="1"/>
      <c r="CWG38" s="1"/>
      <c r="CWH38" s="1"/>
      <c r="CWI38" s="1"/>
      <c r="CWJ38" s="1"/>
      <c r="CWK38" s="1"/>
      <c r="CWL38" s="1"/>
      <c r="CWM38" s="1"/>
      <c r="CWN38" s="1"/>
      <c r="CWO38" s="1"/>
      <c r="CWP38" s="1"/>
      <c r="CWQ38" s="1"/>
      <c r="CWR38" s="1"/>
      <c r="CWS38" s="1"/>
      <c r="CWT38" s="1"/>
      <c r="CWU38" s="1"/>
      <c r="CWV38" s="1"/>
      <c r="CWW38" s="1"/>
      <c r="CWX38" s="1"/>
      <c r="CWY38" s="1"/>
      <c r="CWZ38" s="1"/>
      <c r="CXA38" s="1"/>
      <c r="CXB38" s="1"/>
      <c r="CXC38" s="1"/>
      <c r="CXD38" s="1"/>
      <c r="CXE38" s="1"/>
      <c r="CXF38" s="1"/>
      <c r="CXG38" s="1"/>
      <c r="CXH38" s="1"/>
      <c r="CXI38" s="1"/>
      <c r="CXJ38" s="1"/>
      <c r="CXK38" s="1"/>
      <c r="CXL38" s="1"/>
      <c r="CXM38" s="1"/>
      <c r="CXN38" s="1"/>
      <c r="CXO38" s="1"/>
      <c r="CXP38" s="1"/>
      <c r="CXQ38" s="1"/>
      <c r="CXR38" s="1"/>
      <c r="CXS38" s="1"/>
      <c r="CXT38" s="1"/>
      <c r="CXU38" s="1"/>
      <c r="CXV38" s="1"/>
      <c r="CXW38" s="1"/>
      <c r="CXX38" s="1"/>
      <c r="CXY38" s="1"/>
      <c r="CXZ38" s="1"/>
      <c r="CYA38" s="1"/>
      <c r="CYB38" s="1"/>
      <c r="CYC38" s="1"/>
      <c r="CYD38" s="1"/>
      <c r="CYE38" s="1"/>
      <c r="CYF38" s="1"/>
      <c r="CYG38" s="1"/>
      <c r="CYH38" s="1"/>
      <c r="CYI38" s="1"/>
      <c r="CYJ38" s="1"/>
      <c r="CYK38" s="1"/>
      <c r="CYL38" s="1"/>
      <c r="CYM38" s="1"/>
      <c r="CYN38" s="1"/>
      <c r="CYO38" s="1"/>
      <c r="CYP38" s="1"/>
      <c r="CYQ38" s="1"/>
      <c r="CYR38" s="1"/>
      <c r="CYS38" s="1"/>
      <c r="CYT38" s="1"/>
      <c r="CYU38" s="1"/>
      <c r="CYV38" s="1"/>
      <c r="CYW38" s="1"/>
      <c r="CYX38" s="1"/>
      <c r="CYY38" s="1"/>
      <c r="CYZ38" s="1"/>
      <c r="CZA38" s="1"/>
      <c r="CZB38" s="1"/>
      <c r="CZC38" s="1"/>
      <c r="CZD38" s="1"/>
      <c r="CZE38" s="1"/>
      <c r="CZF38" s="1"/>
      <c r="CZG38" s="1"/>
      <c r="CZH38" s="1"/>
      <c r="CZI38" s="1"/>
      <c r="CZJ38" s="1"/>
      <c r="CZK38" s="1"/>
      <c r="CZL38" s="1"/>
      <c r="CZM38" s="1"/>
      <c r="CZN38" s="1"/>
      <c r="CZO38" s="1"/>
      <c r="CZP38" s="1"/>
      <c r="CZQ38" s="1"/>
      <c r="CZR38" s="1"/>
      <c r="CZS38" s="1"/>
      <c r="CZT38" s="1"/>
      <c r="CZU38" s="1"/>
      <c r="CZV38" s="1"/>
      <c r="CZW38" s="1"/>
      <c r="CZX38" s="1"/>
      <c r="CZY38" s="1"/>
      <c r="CZZ38" s="1"/>
      <c r="DAA38" s="1"/>
      <c r="DAB38" s="1"/>
      <c r="DAC38" s="1"/>
      <c r="DAD38" s="1"/>
      <c r="DAE38" s="1"/>
      <c r="DAF38" s="1"/>
      <c r="DAG38" s="1"/>
      <c r="DAH38" s="1"/>
      <c r="DAI38" s="1"/>
      <c r="DAJ38" s="1"/>
      <c r="DAK38" s="1"/>
      <c r="DAL38" s="1"/>
      <c r="DAM38" s="1"/>
      <c r="DAN38" s="1"/>
      <c r="DAO38" s="1"/>
      <c r="DAP38" s="1"/>
      <c r="DAQ38" s="1"/>
      <c r="DAR38" s="1"/>
      <c r="DAS38" s="1"/>
      <c r="DAT38" s="1"/>
      <c r="DAU38" s="1"/>
      <c r="DAV38" s="1"/>
      <c r="DAW38" s="1"/>
      <c r="DAX38" s="1"/>
      <c r="DAY38" s="1"/>
      <c r="DAZ38" s="1"/>
      <c r="DBA38" s="1"/>
      <c r="DBB38" s="1"/>
      <c r="DBC38" s="1"/>
      <c r="DBD38" s="1"/>
      <c r="DBE38" s="1"/>
      <c r="DBF38" s="1"/>
      <c r="DBG38" s="1"/>
      <c r="DBH38" s="1"/>
      <c r="DBI38" s="1"/>
      <c r="DBJ38" s="1"/>
      <c r="DBK38" s="1"/>
      <c r="DBL38" s="1"/>
      <c r="DBM38" s="1"/>
      <c r="DBN38" s="1"/>
      <c r="DBO38" s="1"/>
      <c r="DBP38" s="1"/>
      <c r="DBQ38" s="1"/>
      <c r="DBR38" s="1"/>
      <c r="DBS38" s="1"/>
      <c r="DBT38" s="1"/>
      <c r="DBU38" s="1"/>
      <c r="DBV38" s="1"/>
      <c r="DBW38" s="1"/>
      <c r="DBX38" s="1"/>
      <c r="DBY38" s="1"/>
      <c r="DBZ38" s="1"/>
      <c r="DCA38" s="1"/>
      <c r="DCB38" s="1"/>
      <c r="DCC38" s="1"/>
      <c r="DCD38" s="1"/>
      <c r="DCE38" s="1"/>
      <c r="DCF38" s="1"/>
      <c r="DCG38" s="1"/>
      <c r="DCH38" s="1"/>
      <c r="DCI38" s="1"/>
      <c r="DCJ38" s="1"/>
      <c r="DCK38" s="1"/>
      <c r="DCL38" s="1"/>
      <c r="DCM38" s="1"/>
      <c r="DCN38" s="1"/>
      <c r="DCO38" s="1"/>
      <c r="DCP38" s="1"/>
      <c r="DCQ38" s="1"/>
      <c r="DCR38" s="1"/>
      <c r="DCS38" s="1"/>
      <c r="DCT38" s="1"/>
      <c r="DCU38" s="1"/>
      <c r="DCV38" s="1"/>
      <c r="DCW38" s="1"/>
      <c r="DCX38" s="1"/>
      <c r="DCY38" s="1"/>
      <c r="DCZ38" s="1"/>
      <c r="DDA38" s="1"/>
      <c r="DDB38" s="1"/>
      <c r="DDC38" s="1"/>
      <c r="DDD38" s="1"/>
      <c r="DDE38" s="1"/>
      <c r="DDF38" s="1"/>
      <c r="DDG38" s="1"/>
      <c r="DDH38" s="1"/>
      <c r="DDI38" s="1"/>
      <c r="DDJ38" s="1"/>
      <c r="DDK38" s="1"/>
      <c r="DDL38" s="1"/>
      <c r="DDM38" s="1"/>
      <c r="DDN38" s="1"/>
      <c r="DDO38" s="1"/>
      <c r="DDP38" s="1"/>
      <c r="DDQ38" s="1"/>
      <c r="DDR38" s="1"/>
      <c r="DDS38" s="1"/>
      <c r="DDT38" s="1"/>
      <c r="DDU38" s="1"/>
      <c r="DDV38" s="1"/>
      <c r="DDW38" s="1"/>
      <c r="DDX38" s="1"/>
      <c r="DDY38" s="1"/>
      <c r="DDZ38" s="1"/>
      <c r="DEA38" s="1"/>
      <c r="DEB38" s="1"/>
      <c r="DEC38" s="1"/>
      <c r="DED38" s="1"/>
      <c r="DEE38" s="1"/>
      <c r="DEF38" s="1"/>
      <c r="DEG38" s="1"/>
      <c r="DEH38" s="1"/>
      <c r="DEI38" s="1"/>
      <c r="DEJ38" s="1"/>
      <c r="DEK38" s="1"/>
      <c r="DEL38" s="1"/>
      <c r="DEM38" s="1"/>
      <c r="DEN38" s="1"/>
      <c r="DEO38" s="1"/>
      <c r="DEP38" s="1"/>
      <c r="DEQ38" s="1"/>
      <c r="DER38" s="1"/>
      <c r="DES38" s="1"/>
      <c r="DET38" s="1"/>
      <c r="DEU38" s="1"/>
      <c r="DEV38" s="1"/>
      <c r="DEW38" s="1"/>
      <c r="DEX38" s="1"/>
      <c r="DEY38" s="1"/>
      <c r="DEZ38" s="1"/>
      <c r="DFA38" s="1"/>
      <c r="DFB38" s="1"/>
      <c r="DFC38" s="1"/>
      <c r="DFD38" s="1"/>
      <c r="DFE38" s="1"/>
      <c r="DFF38" s="1"/>
      <c r="DFG38" s="1"/>
      <c r="DFH38" s="1"/>
      <c r="DFI38" s="1"/>
      <c r="DFJ38" s="1"/>
      <c r="DFK38" s="1"/>
      <c r="DFL38" s="1"/>
      <c r="DFM38" s="1"/>
      <c r="DFN38" s="1"/>
      <c r="DFO38" s="1"/>
      <c r="DFP38" s="1"/>
      <c r="DFQ38" s="1"/>
      <c r="DFR38" s="1"/>
      <c r="DFS38" s="1"/>
      <c r="DFT38" s="1"/>
      <c r="DFU38" s="1"/>
      <c r="DFV38" s="1"/>
      <c r="DFW38" s="1"/>
      <c r="DFX38" s="1"/>
      <c r="DFY38" s="1"/>
      <c r="DFZ38" s="1"/>
      <c r="DGA38" s="1"/>
      <c r="DGB38" s="1"/>
      <c r="DGC38" s="1"/>
      <c r="DGD38" s="1"/>
      <c r="DGE38" s="1"/>
      <c r="DGF38" s="1"/>
      <c r="DGG38" s="1"/>
      <c r="DGH38" s="1"/>
      <c r="DGI38" s="1"/>
      <c r="DGJ38" s="1"/>
      <c r="DGK38" s="1"/>
      <c r="DGL38" s="1"/>
      <c r="DGM38" s="1"/>
      <c r="DGN38" s="1"/>
      <c r="DGO38" s="1"/>
      <c r="DGP38" s="1"/>
      <c r="DGQ38" s="1"/>
      <c r="DGR38" s="1"/>
      <c r="DGS38" s="1"/>
      <c r="DGT38" s="1"/>
      <c r="DGU38" s="1"/>
      <c r="DGV38" s="1"/>
      <c r="DGW38" s="1"/>
      <c r="DGX38" s="1"/>
      <c r="DGY38" s="1"/>
      <c r="DGZ38" s="1"/>
      <c r="DHA38" s="1"/>
      <c r="DHB38" s="1"/>
      <c r="DHC38" s="1"/>
      <c r="DHD38" s="1"/>
      <c r="DHE38" s="1"/>
      <c r="DHF38" s="1"/>
      <c r="DHG38" s="1"/>
      <c r="DHH38" s="1"/>
      <c r="DHI38" s="1"/>
      <c r="DHJ38" s="1"/>
      <c r="DHK38" s="1"/>
      <c r="DHL38" s="1"/>
      <c r="DHM38" s="1"/>
      <c r="DHN38" s="1"/>
      <c r="DHO38" s="1"/>
      <c r="DHP38" s="1"/>
      <c r="DHQ38" s="1"/>
      <c r="DHR38" s="1"/>
      <c r="DHS38" s="1"/>
      <c r="DHT38" s="1"/>
      <c r="DHU38" s="1"/>
      <c r="DHV38" s="1"/>
      <c r="DHW38" s="1"/>
      <c r="DHX38" s="1"/>
      <c r="DHY38" s="1"/>
      <c r="DHZ38" s="1"/>
      <c r="DIA38" s="1"/>
      <c r="DIB38" s="1"/>
      <c r="DIC38" s="1"/>
      <c r="DID38" s="1"/>
      <c r="DIE38" s="1"/>
      <c r="DIF38" s="1"/>
      <c r="DIG38" s="1"/>
      <c r="DIH38" s="1"/>
      <c r="DII38" s="1"/>
      <c r="DIJ38" s="1"/>
      <c r="DIK38" s="1"/>
      <c r="DIL38" s="1"/>
      <c r="DIM38" s="1"/>
      <c r="DIN38" s="1"/>
      <c r="DIO38" s="1"/>
      <c r="DIP38" s="1"/>
      <c r="DIQ38" s="1"/>
      <c r="DIR38" s="1"/>
      <c r="DIS38" s="1"/>
      <c r="DIT38" s="1"/>
      <c r="DIU38" s="1"/>
      <c r="DIV38" s="1"/>
      <c r="DIW38" s="1"/>
      <c r="DIX38" s="1"/>
      <c r="DIY38" s="1"/>
      <c r="DIZ38" s="1"/>
      <c r="DJA38" s="1"/>
      <c r="DJB38" s="1"/>
      <c r="DJC38" s="1"/>
      <c r="DJD38" s="1"/>
      <c r="DJE38" s="1"/>
      <c r="DJF38" s="1"/>
      <c r="DJG38" s="1"/>
      <c r="DJH38" s="1"/>
      <c r="DJI38" s="1"/>
      <c r="DJJ38" s="1"/>
      <c r="DJK38" s="1"/>
      <c r="DJL38" s="1"/>
      <c r="DJM38" s="1"/>
      <c r="DJN38" s="1"/>
      <c r="DJO38" s="1"/>
      <c r="DJP38" s="1"/>
      <c r="DJQ38" s="1"/>
      <c r="DJR38" s="1"/>
      <c r="DJS38" s="1"/>
      <c r="DJT38" s="1"/>
      <c r="DJU38" s="1"/>
      <c r="DJV38" s="1"/>
      <c r="DJW38" s="1"/>
      <c r="DJX38" s="1"/>
      <c r="DJY38" s="1"/>
      <c r="DJZ38" s="1"/>
      <c r="DKA38" s="1"/>
      <c r="DKB38" s="1"/>
      <c r="DKC38" s="1"/>
      <c r="DKD38" s="1"/>
      <c r="DKE38" s="1"/>
      <c r="DKF38" s="1"/>
      <c r="DKG38" s="1"/>
      <c r="DKH38" s="1"/>
      <c r="DKI38" s="1"/>
      <c r="DKJ38" s="1"/>
      <c r="DKK38" s="1"/>
      <c r="DKL38" s="1"/>
      <c r="DKM38" s="1"/>
      <c r="DKN38" s="1"/>
      <c r="DKO38" s="1"/>
      <c r="DKP38" s="1"/>
      <c r="DKQ38" s="1"/>
      <c r="DKR38" s="1"/>
      <c r="DKS38" s="1"/>
      <c r="DKT38" s="1"/>
      <c r="DKU38" s="1"/>
      <c r="DKV38" s="1"/>
      <c r="DKW38" s="1"/>
      <c r="DKX38" s="1"/>
      <c r="DKY38" s="1"/>
      <c r="DKZ38" s="1"/>
      <c r="DLA38" s="1"/>
      <c r="DLB38" s="1"/>
      <c r="DLC38" s="1"/>
      <c r="DLD38" s="1"/>
      <c r="DLE38" s="1"/>
      <c r="DLF38" s="1"/>
      <c r="DLG38" s="1"/>
      <c r="DLH38" s="1"/>
      <c r="DLI38" s="1"/>
      <c r="DLJ38" s="1"/>
      <c r="DLK38" s="1"/>
      <c r="DLL38" s="1"/>
      <c r="DLM38" s="1"/>
      <c r="DLN38" s="1"/>
      <c r="DLO38" s="1"/>
      <c r="DLP38" s="1"/>
      <c r="DLQ38" s="1"/>
      <c r="DLR38" s="1"/>
      <c r="DLS38" s="1"/>
      <c r="DLT38" s="1"/>
      <c r="DLU38" s="1"/>
      <c r="DLV38" s="1"/>
      <c r="DLW38" s="1"/>
      <c r="DLX38" s="1"/>
      <c r="DLY38" s="1"/>
      <c r="DLZ38" s="1"/>
      <c r="DMA38" s="1"/>
      <c r="DMB38" s="1"/>
      <c r="DMC38" s="1"/>
      <c r="DMD38" s="1"/>
      <c r="DME38" s="1"/>
      <c r="DMF38" s="1"/>
      <c r="DMG38" s="1"/>
      <c r="DMH38" s="1"/>
      <c r="DMI38" s="1"/>
      <c r="DMJ38" s="1"/>
      <c r="DMK38" s="1"/>
      <c r="DML38" s="1"/>
      <c r="DMM38" s="1"/>
      <c r="DMN38" s="1"/>
      <c r="DMO38" s="1"/>
      <c r="DMP38" s="1"/>
      <c r="DMQ38" s="1"/>
      <c r="DMR38" s="1"/>
      <c r="DMS38" s="1"/>
      <c r="DMT38" s="1"/>
      <c r="DMU38" s="1"/>
      <c r="DMV38" s="1"/>
      <c r="DMW38" s="1"/>
      <c r="DMX38" s="1"/>
      <c r="DMY38" s="1"/>
      <c r="DMZ38" s="1"/>
      <c r="DNA38" s="1"/>
      <c r="DNB38" s="1"/>
      <c r="DNC38" s="1"/>
      <c r="DND38" s="1"/>
      <c r="DNE38" s="1"/>
      <c r="DNF38" s="1"/>
      <c r="DNG38" s="1"/>
      <c r="DNH38" s="1"/>
      <c r="DNI38" s="1"/>
      <c r="DNJ38" s="1"/>
      <c r="DNK38" s="1"/>
      <c r="DNL38" s="1"/>
      <c r="DNM38" s="1"/>
      <c r="DNN38" s="1"/>
      <c r="DNO38" s="1"/>
      <c r="DNP38" s="1"/>
      <c r="DNQ38" s="1"/>
      <c r="DNR38" s="1"/>
      <c r="DNS38" s="1"/>
      <c r="DNT38" s="1"/>
      <c r="DNU38" s="1"/>
      <c r="DNV38" s="1"/>
      <c r="DNW38" s="1"/>
      <c r="DNX38" s="1"/>
      <c r="DNY38" s="1"/>
      <c r="DNZ38" s="1"/>
      <c r="DOA38" s="1"/>
      <c r="DOB38" s="1"/>
      <c r="DOC38" s="1"/>
      <c r="DOD38" s="1"/>
      <c r="DOE38" s="1"/>
      <c r="DOF38" s="1"/>
      <c r="DOG38" s="1"/>
      <c r="DOH38" s="1"/>
      <c r="DOI38" s="1"/>
      <c r="DOJ38" s="1"/>
      <c r="DOK38" s="1"/>
      <c r="DOL38" s="1"/>
      <c r="DOM38" s="1"/>
      <c r="DON38" s="1"/>
      <c r="DOO38" s="1"/>
      <c r="DOP38" s="1"/>
      <c r="DOQ38" s="1"/>
      <c r="DOR38" s="1"/>
      <c r="DOS38" s="1"/>
      <c r="DOT38" s="1"/>
      <c r="DOU38" s="1"/>
      <c r="DOV38" s="1"/>
      <c r="DOW38" s="1"/>
      <c r="DOX38" s="1"/>
      <c r="DOY38" s="1"/>
      <c r="DOZ38" s="1"/>
      <c r="DPA38" s="1"/>
      <c r="DPB38" s="1"/>
      <c r="DPC38" s="1"/>
      <c r="DPD38" s="1"/>
      <c r="DPE38" s="1"/>
      <c r="DPF38" s="1"/>
      <c r="DPG38" s="1"/>
      <c r="DPH38" s="1"/>
      <c r="DPI38" s="1"/>
      <c r="DPJ38" s="1"/>
      <c r="DPK38" s="1"/>
      <c r="DPL38" s="1"/>
      <c r="DPM38" s="1"/>
      <c r="DPN38" s="1"/>
      <c r="DPO38" s="1"/>
      <c r="DPP38" s="1"/>
      <c r="DPQ38" s="1"/>
      <c r="DPR38" s="1"/>
      <c r="DPS38" s="1"/>
      <c r="DPT38" s="1"/>
      <c r="DPU38" s="1"/>
      <c r="DPV38" s="1"/>
      <c r="DPW38" s="1"/>
      <c r="DPX38" s="1"/>
      <c r="DPY38" s="1"/>
      <c r="DPZ38" s="1"/>
      <c r="DQA38" s="1"/>
      <c r="DQB38" s="1"/>
      <c r="DQC38" s="1"/>
      <c r="DQD38" s="1"/>
      <c r="DQE38" s="1"/>
      <c r="DQF38" s="1"/>
      <c r="DQG38" s="1"/>
      <c r="DQH38" s="1"/>
      <c r="DQI38" s="1"/>
      <c r="DQJ38" s="1"/>
      <c r="DQK38" s="1"/>
      <c r="DQL38" s="1"/>
      <c r="DQM38" s="1"/>
      <c r="DQN38" s="1"/>
      <c r="DQO38" s="1"/>
      <c r="DQP38" s="1"/>
      <c r="DQQ38" s="1"/>
      <c r="DQR38" s="1"/>
      <c r="DQS38" s="1"/>
      <c r="DQT38" s="1"/>
      <c r="DQU38" s="1"/>
      <c r="DQV38" s="1"/>
      <c r="DQW38" s="1"/>
      <c r="DQX38" s="1"/>
      <c r="DQY38" s="1"/>
      <c r="DQZ38" s="1"/>
      <c r="DRA38" s="1"/>
      <c r="DRB38" s="1"/>
      <c r="DRC38" s="1"/>
      <c r="DRD38" s="1"/>
      <c r="DRE38" s="1"/>
      <c r="DRF38" s="1"/>
      <c r="DRG38" s="1"/>
      <c r="DRH38" s="1"/>
      <c r="DRI38" s="1"/>
      <c r="DRJ38" s="1"/>
      <c r="DRK38" s="1"/>
      <c r="DRL38" s="1"/>
      <c r="DRM38" s="1"/>
      <c r="DRN38" s="1"/>
      <c r="DRO38" s="1"/>
      <c r="DRP38" s="1"/>
      <c r="DRQ38" s="1"/>
      <c r="DRR38" s="1"/>
      <c r="DRS38" s="1"/>
      <c r="DRT38" s="1"/>
      <c r="DRU38" s="1"/>
      <c r="DRV38" s="1"/>
      <c r="DRW38" s="1"/>
      <c r="DRX38" s="1"/>
      <c r="DRY38" s="1"/>
      <c r="DRZ38" s="1"/>
      <c r="DSA38" s="1"/>
      <c r="DSB38" s="1"/>
      <c r="DSC38" s="1"/>
      <c r="DSD38" s="1"/>
      <c r="DSE38" s="1"/>
      <c r="DSF38" s="1"/>
      <c r="DSG38" s="1"/>
      <c r="DSH38" s="1"/>
      <c r="DSI38" s="1"/>
      <c r="DSJ38" s="1"/>
      <c r="DSK38" s="1"/>
      <c r="DSL38" s="1"/>
      <c r="DSM38" s="1"/>
      <c r="DSN38" s="1"/>
      <c r="DSO38" s="1"/>
      <c r="DSP38" s="1"/>
      <c r="DSQ38" s="1"/>
      <c r="DSR38" s="1"/>
      <c r="DSS38" s="1"/>
      <c r="DST38" s="1"/>
      <c r="DSU38" s="1"/>
      <c r="DSV38" s="1"/>
      <c r="DSW38" s="1"/>
      <c r="DSX38" s="1"/>
      <c r="DSY38" s="1"/>
      <c r="DSZ38" s="1"/>
      <c r="DTA38" s="1"/>
      <c r="DTB38" s="1"/>
      <c r="DTC38" s="1"/>
      <c r="DTD38" s="1"/>
      <c r="DTE38" s="1"/>
      <c r="DTF38" s="1"/>
      <c r="DTG38" s="1"/>
      <c r="DTH38" s="1"/>
      <c r="DTI38" s="1"/>
      <c r="DTJ38" s="1"/>
      <c r="DTK38" s="1"/>
      <c r="DTL38" s="1"/>
      <c r="DTM38" s="1"/>
      <c r="DTN38" s="1"/>
      <c r="DTO38" s="1"/>
      <c r="DTP38" s="1"/>
      <c r="DTQ38" s="1"/>
      <c r="DTR38" s="1"/>
      <c r="DTS38" s="1"/>
      <c r="DTT38" s="1"/>
      <c r="DTU38" s="1"/>
      <c r="DTV38" s="1"/>
      <c r="DTW38" s="1"/>
      <c r="DTX38" s="1"/>
      <c r="DTY38" s="1"/>
      <c r="DTZ38" s="1"/>
      <c r="DUA38" s="1"/>
      <c r="DUB38" s="1"/>
      <c r="DUC38" s="1"/>
      <c r="DUD38" s="1"/>
      <c r="DUE38" s="1"/>
      <c r="DUF38" s="1"/>
      <c r="DUG38" s="1"/>
      <c r="DUH38" s="1"/>
      <c r="DUI38" s="1"/>
      <c r="DUJ38" s="1"/>
      <c r="DUK38" s="1"/>
      <c r="DUL38" s="1"/>
      <c r="DUM38" s="1"/>
      <c r="DUN38" s="1"/>
      <c r="DUO38" s="1"/>
      <c r="DUP38" s="1"/>
      <c r="DUQ38" s="1"/>
      <c r="DUR38" s="1"/>
      <c r="DUS38" s="1"/>
      <c r="DUT38" s="1"/>
      <c r="DUU38" s="1"/>
      <c r="DUV38" s="1"/>
      <c r="DUW38" s="1"/>
      <c r="DUX38" s="1"/>
      <c r="DUY38" s="1"/>
      <c r="DUZ38" s="1"/>
      <c r="DVA38" s="1"/>
      <c r="DVB38" s="1"/>
      <c r="DVC38" s="1"/>
      <c r="DVD38" s="1"/>
      <c r="DVE38" s="1"/>
      <c r="DVF38" s="1"/>
      <c r="DVG38" s="1"/>
      <c r="DVH38" s="1"/>
      <c r="DVI38" s="1"/>
      <c r="DVJ38" s="1"/>
      <c r="DVK38" s="1"/>
      <c r="DVL38" s="1"/>
      <c r="DVM38" s="1"/>
      <c r="DVN38" s="1"/>
      <c r="DVO38" s="1"/>
      <c r="DVP38" s="1"/>
      <c r="DVQ38" s="1"/>
      <c r="DVR38" s="1"/>
      <c r="DVS38" s="1"/>
      <c r="DVT38" s="1"/>
      <c r="DVU38" s="1"/>
      <c r="DVV38" s="1"/>
      <c r="DVW38" s="1"/>
      <c r="DVX38" s="1"/>
      <c r="DVY38" s="1"/>
      <c r="DVZ38" s="1"/>
      <c r="DWA38" s="1"/>
      <c r="DWB38" s="1"/>
      <c r="DWC38" s="1"/>
      <c r="DWD38" s="1"/>
      <c r="DWE38" s="1"/>
      <c r="DWF38" s="1"/>
      <c r="DWG38" s="1"/>
      <c r="DWH38" s="1"/>
      <c r="DWI38" s="1"/>
      <c r="DWJ38" s="1"/>
      <c r="DWK38" s="1"/>
      <c r="DWL38" s="1"/>
      <c r="DWM38" s="1"/>
      <c r="DWN38" s="1"/>
      <c r="DWO38" s="1"/>
      <c r="DWP38" s="1"/>
      <c r="DWQ38" s="1"/>
      <c r="DWR38" s="1"/>
      <c r="DWS38" s="1"/>
      <c r="DWT38" s="1"/>
      <c r="DWU38" s="1"/>
      <c r="DWV38" s="1"/>
      <c r="DWW38" s="1"/>
      <c r="DWX38" s="1"/>
      <c r="DWY38" s="1"/>
      <c r="DWZ38" s="1"/>
      <c r="DXA38" s="1"/>
      <c r="DXB38" s="1"/>
      <c r="DXC38" s="1"/>
      <c r="DXD38" s="1"/>
      <c r="DXE38" s="1"/>
      <c r="DXF38" s="1"/>
      <c r="DXG38" s="1"/>
      <c r="DXH38" s="1"/>
      <c r="DXI38" s="1"/>
      <c r="DXJ38" s="1"/>
      <c r="DXK38" s="1"/>
      <c r="DXL38" s="1"/>
      <c r="DXM38" s="1"/>
      <c r="DXN38" s="1"/>
      <c r="DXO38" s="1"/>
      <c r="DXP38" s="1"/>
      <c r="DXQ38" s="1"/>
      <c r="DXR38" s="1"/>
      <c r="DXS38" s="1"/>
      <c r="DXT38" s="1"/>
      <c r="DXU38" s="1"/>
      <c r="DXV38" s="1"/>
      <c r="DXW38" s="1"/>
      <c r="DXX38" s="1"/>
      <c r="DXY38" s="1"/>
      <c r="DXZ38" s="1"/>
      <c r="DYA38" s="1"/>
      <c r="DYB38" s="1"/>
      <c r="DYC38" s="1"/>
      <c r="DYD38" s="1"/>
      <c r="DYE38" s="1"/>
      <c r="DYF38" s="1"/>
      <c r="DYG38" s="1"/>
      <c r="DYH38" s="1"/>
      <c r="DYI38" s="1"/>
      <c r="DYJ38" s="1"/>
      <c r="DYK38" s="1"/>
      <c r="DYL38" s="1"/>
      <c r="DYM38" s="1"/>
      <c r="DYN38" s="1"/>
      <c r="DYO38" s="1"/>
      <c r="DYP38" s="1"/>
      <c r="DYQ38" s="1"/>
      <c r="DYR38" s="1"/>
      <c r="DYS38" s="1"/>
      <c r="DYT38" s="1"/>
      <c r="DYU38" s="1"/>
      <c r="DYV38" s="1"/>
      <c r="DYW38" s="1"/>
      <c r="DYX38" s="1"/>
      <c r="DYY38" s="1"/>
      <c r="DYZ38" s="1"/>
      <c r="DZA38" s="1"/>
      <c r="DZB38" s="1"/>
      <c r="DZC38" s="1"/>
      <c r="DZD38" s="1"/>
      <c r="DZE38" s="1"/>
      <c r="DZF38" s="1"/>
      <c r="DZG38" s="1"/>
      <c r="DZH38" s="1"/>
      <c r="DZI38" s="1"/>
      <c r="DZJ38" s="1"/>
      <c r="DZK38" s="1"/>
      <c r="DZL38" s="1"/>
      <c r="DZM38" s="1"/>
      <c r="DZN38" s="1"/>
      <c r="DZO38" s="1"/>
      <c r="DZP38" s="1"/>
      <c r="DZQ38" s="1"/>
      <c r="DZR38" s="1"/>
      <c r="DZS38" s="1"/>
      <c r="DZT38" s="1"/>
      <c r="DZU38" s="1"/>
      <c r="DZV38" s="1"/>
      <c r="DZW38" s="1"/>
      <c r="DZX38" s="1"/>
      <c r="DZY38" s="1"/>
      <c r="DZZ38" s="1"/>
      <c r="EAA38" s="1"/>
      <c r="EAB38" s="1"/>
      <c r="EAC38" s="1"/>
      <c r="EAD38" s="1"/>
      <c r="EAE38" s="1"/>
      <c r="EAF38" s="1"/>
      <c r="EAG38" s="1"/>
      <c r="EAH38" s="1"/>
      <c r="EAI38" s="1"/>
      <c r="EAJ38" s="1"/>
      <c r="EAK38" s="1"/>
      <c r="EAL38" s="1"/>
      <c r="EAM38" s="1"/>
      <c r="EAN38" s="1"/>
      <c r="EAO38" s="1"/>
      <c r="EAP38" s="1"/>
      <c r="EAQ38" s="1"/>
      <c r="EAR38" s="1"/>
      <c r="EAS38" s="1"/>
      <c r="EAT38" s="1"/>
      <c r="EAU38" s="1"/>
      <c r="EAV38" s="1"/>
      <c r="EAW38" s="1"/>
      <c r="EAX38" s="1"/>
      <c r="EAY38" s="1"/>
      <c r="EAZ38" s="1"/>
      <c r="EBA38" s="1"/>
      <c r="EBB38" s="1"/>
      <c r="EBC38" s="1"/>
      <c r="EBD38" s="1"/>
      <c r="EBE38" s="1"/>
      <c r="EBF38" s="1"/>
      <c r="EBG38" s="1"/>
      <c r="EBH38" s="1"/>
      <c r="EBI38" s="1"/>
      <c r="EBJ38" s="1"/>
      <c r="EBK38" s="1"/>
      <c r="EBL38" s="1"/>
      <c r="EBM38" s="1"/>
      <c r="EBN38" s="1"/>
      <c r="EBO38" s="1"/>
      <c r="EBP38" s="1"/>
      <c r="EBQ38" s="1"/>
      <c r="EBR38" s="1"/>
      <c r="EBS38" s="1"/>
      <c r="EBT38" s="1"/>
      <c r="EBU38" s="1"/>
      <c r="EBV38" s="1"/>
      <c r="EBW38" s="1"/>
      <c r="EBX38" s="1"/>
      <c r="EBY38" s="1"/>
      <c r="EBZ38" s="1"/>
      <c r="ECA38" s="1"/>
      <c r="ECB38" s="1"/>
      <c r="ECC38" s="1"/>
      <c r="ECD38" s="1"/>
      <c r="ECE38" s="1"/>
      <c r="ECF38" s="1"/>
      <c r="ECG38" s="1"/>
      <c r="ECH38" s="1"/>
      <c r="ECI38" s="1"/>
      <c r="ECJ38" s="1"/>
      <c r="ECK38" s="1"/>
      <c r="ECL38" s="1"/>
      <c r="ECM38" s="1"/>
      <c r="ECN38" s="1"/>
      <c r="ECO38" s="1"/>
      <c r="ECP38" s="1"/>
      <c r="ECQ38" s="1"/>
      <c r="ECR38" s="1"/>
      <c r="ECS38" s="1"/>
      <c r="ECT38" s="1"/>
      <c r="ECU38" s="1"/>
      <c r="ECV38" s="1"/>
      <c r="ECW38" s="1"/>
      <c r="ECX38" s="1"/>
      <c r="ECY38" s="1"/>
      <c r="ECZ38" s="1"/>
      <c r="EDA38" s="1"/>
      <c r="EDB38" s="1"/>
      <c r="EDC38" s="1"/>
      <c r="EDD38" s="1"/>
      <c r="EDE38" s="1"/>
      <c r="EDF38" s="1"/>
      <c r="EDG38" s="1"/>
      <c r="EDH38" s="1"/>
      <c r="EDI38" s="1"/>
      <c r="EDJ38" s="1"/>
      <c r="EDK38" s="1"/>
      <c r="EDL38" s="1"/>
      <c r="EDM38" s="1"/>
      <c r="EDN38" s="1"/>
      <c r="EDO38" s="1"/>
      <c r="EDP38" s="1"/>
      <c r="EDQ38" s="1"/>
      <c r="EDR38" s="1"/>
      <c r="EDS38" s="1"/>
      <c r="EDT38" s="1"/>
      <c r="EDU38" s="1"/>
      <c r="EDV38" s="1"/>
      <c r="EDW38" s="1"/>
      <c r="EDX38" s="1"/>
      <c r="EDY38" s="1"/>
      <c r="EDZ38" s="1"/>
      <c r="EEA38" s="1"/>
      <c r="EEB38" s="1"/>
      <c r="EEC38" s="1"/>
      <c r="EED38" s="1"/>
      <c r="EEE38" s="1"/>
      <c r="EEF38" s="1"/>
      <c r="EEG38" s="1"/>
      <c r="EEH38" s="1"/>
      <c r="EEI38" s="1"/>
      <c r="EEJ38" s="1"/>
      <c r="EEK38" s="1"/>
      <c r="EEL38" s="1"/>
      <c r="EEM38" s="1"/>
      <c r="EEN38" s="1"/>
      <c r="EEO38" s="1"/>
      <c r="EEP38" s="1"/>
      <c r="EEQ38" s="1"/>
      <c r="EER38" s="1"/>
      <c r="EES38" s="1"/>
      <c r="EET38" s="1"/>
      <c r="EEU38" s="1"/>
      <c r="EEV38" s="1"/>
      <c r="EEW38" s="1"/>
      <c r="EEX38" s="1"/>
      <c r="EEY38" s="1"/>
      <c r="EEZ38" s="1"/>
      <c r="EFA38" s="1"/>
      <c r="EFB38" s="1"/>
      <c r="EFC38" s="1"/>
      <c r="EFD38" s="1"/>
      <c r="EFE38" s="1"/>
      <c r="EFF38" s="1"/>
      <c r="EFG38" s="1"/>
      <c r="EFH38" s="1"/>
      <c r="EFI38" s="1"/>
      <c r="EFJ38" s="1"/>
      <c r="EFK38" s="1"/>
      <c r="EFL38" s="1"/>
      <c r="EFM38" s="1"/>
      <c r="EFN38" s="1"/>
      <c r="EFO38" s="1"/>
      <c r="EFP38" s="1"/>
      <c r="EFQ38" s="1"/>
      <c r="EFR38" s="1"/>
      <c r="EFS38" s="1"/>
      <c r="EFT38" s="1"/>
      <c r="EFU38" s="1"/>
      <c r="EFV38" s="1"/>
      <c r="EFW38" s="1"/>
      <c r="EFX38" s="1"/>
      <c r="EFY38" s="1"/>
      <c r="EFZ38" s="1"/>
      <c r="EGA38" s="1"/>
      <c r="EGB38" s="1"/>
      <c r="EGC38" s="1"/>
      <c r="EGD38" s="1"/>
      <c r="EGE38" s="1"/>
      <c r="EGF38" s="1"/>
      <c r="EGG38" s="1"/>
      <c r="EGH38" s="1"/>
      <c r="EGI38" s="1"/>
      <c r="EGJ38" s="1"/>
      <c r="EGK38" s="1"/>
      <c r="EGL38" s="1"/>
      <c r="EGM38" s="1"/>
      <c r="EGN38" s="1"/>
      <c r="EGO38" s="1"/>
      <c r="EGP38" s="1"/>
      <c r="EGQ38" s="1"/>
      <c r="EGR38" s="1"/>
      <c r="EGS38" s="1"/>
      <c r="EGT38" s="1"/>
      <c r="EGU38" s="1"/>
      <c r="EGV38" s="1"/>
      <c r="EGW38" s="1"/>
      <c r="EGX38" s="1"/>
      <c r="EGY38" s="1"/>
      <c r="EGZ38" s="1"/>
      <c r="EHA38" s="1"/>
      <c r="EHB38" s="1"/>
      <c r="EHC38" s="1"/>
      <c r="EHD38" s="1"/>
      <c r="EHE38" s="1"/>
      <c r="EHF38" s="1"/>
      <c r="EHG38" s="1"/>
      <c r="EHH38" s="1"/>
      <c r="EHI38" s="1"/>
      <c r="EHJ38" s="1"/>
      <c r="EHK38" s="1"/>
      <c r="EHL38" s="1"/>
      <c r="EHM38" s="1"/>
      <c r="EHN38" s="1"/>
      <c r="EHO38" s="1"/>
      <c r="EHP38" s="1"/>
      <c r="EHQ38" s="1"/>
      <c r="EHR38" s="1"/>
      <c r="EHS38" s="1"/>
      <c r="EHT38" s="1"/>
      <c r="EHU38" s="1"/>
      <c r="EHV38" s="1"/>
      <c r="EHW38" s="1"/>
      <c r="EHX38" s="1"/>
      <c r="EHY38" s="1"/>
      <c r="EHZ38" s="1"/>
      <c r="EIA38" s="1"/>
      <c r="EIB38" s="1"/>
      <c r="EIC38" s="1"/>
      <c r="EID38" s="1"/>
      <c r="EIE38" s="1"/>
      <c r="EIF38" s="1"/>
      <c r="EIG38" s="1"/>
      <c r="EIH38" s="1"/>
      <c r="EII38" s="1"/>
      <c r="EIJ38" s="1"/>
      <c r="EIK38" s="1"/>
      <c r="EIL38" s="1"/>
      <c r="EIM38" s="1"/>
      <c r="EIN38" s="1"/>
      <c r="EIO38" s="1"/>
      <c r="EIP38" s="1"/>
      <c r="EIQ38" s="1"/>
      <c r="EIR38" s="1"/>
      <c r="EIS38" s="1"/>
      <c r="EIT38" s="1"/>
      <c r="EIU38" s="1"/>
      <c r="EIV38" s="1"/>
      <c r="EIW38" s="1"/>
      <c r="EIX38" s="1"/>
      <c r="EIY38" s="1"/>
      <c r="EIZ38" s="1"/>
      <c r="EJA38" s="1"/>
      <c r="EJB38" s="1"/>
      <c r="EJC38" s="1"/>
      <c r="EJD38" s="1"/>
      <c r="EJE38" s="1"/>
      <c r="EJF38" s="1"/>
      <c r="EJG38" s="1"/>
      <c r="EJH38" s="1"/>
      <c r="EJI38" s="1"/>
      <c r="EJJ38" s="1"/>
      <c r="EJK38" s="1"/>
      <c r="EJL38" s="1"/>
      <c r="EJM38" s="1"/>
      <c r="EJN38" s="1"/>
      <c r="EJO38" s="1"/>
      <c r="EJP38" s="1"/>
      <c r="EJQ38" s="1"/>
      <c r="EJR38" s="1"/>
      <c r="EJS38" s="1"/>
      <c r="EJT38" s="1"/>
      <c r="EJU38" s="1"/>
      <c r="EJV38" s="1"/>
      <c r="EJW38" s="1"/>
      <c r="EJX38" s="1"/>
      <c r="EJY38" s="1"/>
      <c r="EJZ38" s="1"/>
      <c r="EKA38" s="1"/>
      <c r="EKB38" s="1"/>
      <c r="EKC38" s="1"/>
      <c r="EKD38" s="1"/>
      <c r="EKE38" s="1"/>
      <c r="EKF38" s="1"/>
      <c r="EKG38" s="1"/>
      <c r="EKH38" s="1"/>
      <c r="EKI38" s="1"/>
      <c r="EKJ38" s="1"/>
      <c r="EKK38" s="1"/>
      <c r="EKL38" s="1"/>
      <c r="EKM38" s="1"/>
      <c r="EKN38" s="1"/>
      <c r="EKO38" s="1"/>
      <c r="EKP38" s="1"/>
      <c r="EKQ38" s="1"/>
      <c r="EKR38" s="1"/>
      <c r="EKS38" s="1"/>
      <c r="EKT38" s="1"/>
      <c r="EKU38" s="1"/>
      <c r="EKV38" s="1"/>
      <c r="EKW38" s="1"/>
      <c r="EKX38" s="1"/>
      <c r="EKY38" s="1"/>
      <c r="EKZ38" s="1"/>
      <c r="ELA38" s="1"/>
      <c r="ELB38" s="1"/>
      <c r="ELC38" s="1"/>
      <c r="ELD38" s="1"/>
      <c r="ELE38" s="1"/>
      <c r="ELF38" s="1"/>
      <c r="ELG38" s="1"/>
      <c r="ELH38" s="1"/>
      <c r="ELI38" s="1"/>
      <c r="ELJ38" s="1"/>
      <c r="ELK38" s="1"/>
      <c r="ELL38" s="1"/>
      <c r="ELM38" s="1"/>
      <c r="ELN38" s="1"/>
      <c r="ELO38" s="1"/>
      <c r="ELP38" s="1"/>
      <c r="ELQ38" s="1"/>
      <c r="ELR38" s="1"/>
      <c r="ELS38" s="1"/>
      <c r="ELT38" s="1"/>
      <c r="ELU38" s="1"/>
      <c r="ELV38" s="1"/>
      <c r="ELW38" s="1"/>
      <c r="ELX38" s="1"/>
      <c r="ELY38" s="1"/>
      <c r="ELZ38" s="1"/>
      <c r="EMA38" s="1"/>
      <c r="EMB38" s="1"/>
      <c r="EMC38" s="1"/>
      <c r="EMD38" s="1"/>
      <c r="EME38" s="1"/>
      <c r="EMF38" s="1"/>
      <c r="EMG38" s="1"/>
      <c r="EMH38" s="1"/>
      <c r="EMI38" s="1"/>
      <c r="EMJ38" s="1"/>
      <c r="EMK38" s="1"/>
      <c r="EML38" s="1"/>
      <c r="EMM38" s="1"/>
      <c r="EMN38" s="1"/>
      <c r="EMO38" s="1"/>
      <c r="EMP38" s="1"/>
      <c r="EMQ38" s="1"/>
      <c r="EMR38" s="1"/>
      <c r="EMS38" s="1"/>
      <c r="EMT38" s="1"/>
      <c r="EMU38" s="1"/>
      <c r="EMV38" s="1"/>
      <c r="EMW38" s="1"/>
      <c r="EMX38" s="1"/>
      <c r="EMY38" s="1"/>
      <c r="EMZ38" s="1"/>
      <c r="ENA38" s="1"/>
      <c r="ENB38" s="1"/>
      <c r="ENC38" s="1"/>
      <c r="END38" s="1"/>
      <c r="ENE38" s="1"/>
      <c r="ENF38" s="1"/>
      <c r="ENG38" s="1"/>
      <c r="ENH38" s="1"/>
      <c r="ENI38" s="1"/>
      <c r="ENJ38" s="1"/>
      <c r="ENK38" s="1"/>
      <c r="ENL38" s="1"/>
      <c r="ENM38" s="1"/>
      <c r="ENN38" s="1"/>
      <c r="ENO38" s="1"/>
      <c r="ENP38" s="1"/>
      <c r="ENQ38" s="1"/>
      <c r="ENR38" s="1"/>
      <c r="ENS38" s="1"/>
      <c r="ENT38" s="1"/>
      <c r="ENU38" s="1"/>
      <c r="ENV38" s="1"/>
      <c r="ENW38" s="1"/>
      <c r="ENX38" s="1"/>
      <c r="ENY38" s="1"/>
      <c r="ENZ38" s="1"/>
      <c r="EOA38" s="1"/>
      <c r="EOB38" s="1"/>
      <c r="EOC38" s="1"/>
      <c r="EOD38" s="1"/>
      <c r="EOE38" s="1"/>
      <c r="EOF38" s="1"/>
      <c r="EOG38" s="1"/>
      <c r="EOH38" s="1"/>
      <c r="EOI38" s="1"/>
      <c r="EOJ38" s="1"/>
      <c r="EOK38" s="1"/>
      <c r="EOL38" s="1"/>
      <c r="EOM38" s="1"/>
      <c r="EON38" s="1"/>
      <c r="EOO38" s="1"/>
      <c r="EOP38" s="1"/>
      <c r="EOQ38" s="1"/>
      <c r="EOR38" s="1"/>
      <c r="EOS38" s="1"/>
      <c r="EOT38" s="1"/>
      <c r="EOU38" s="1"/>
      <c r="EOV38" s="1"/>
      <c r="EOW38" s="1"/>
      <c r="EOX38" s="1"/>
      <c r="EOY38" s="1"/>
      <c r="EOZ38" s="1"/>
      <c r="EPA38" s="1"/>
      <c r="EPB38" s="1"/>
      <c r="EPC38" s="1"/>
      <c r="EPD38" s="1"/>
      <c r="EPE38" s="1"/>
      <c r="EPF38" s="1"/>
      <c r="EPG38" s="1"/>
      <c r="EPH38" s="1"/>
      <c r="EPI38" s="1"/>
      <c r="EPJ38" s="1"/>
      <c r="EPK38" s="1"/>
      <c r="EPL38" s="1"/>
      <c r="EPM38" s="1"/>
      <c r="EPN38" s="1"/>
      <c r="EPO38" s="1"/>
      <c r="EPP38" s="1"/>
      <c r="EPQ38" s="1"/>
      <c r="EPR38" s="1"/>
      <c r="EPS38" s="1"/>
      <c r="EPT38" s="1"/>
      <c r="EPU38" s="1"/>
      <c r="EPV38" s="1"/>
      <c r="EPW38" s="1"/>
      <c r="EPX38" s="1"/>
      <c r="EPY38" s="1"/>
      <c r="EPZ38" s="1"/>
      <c r="EQA38" s="1"/>
      <c r="EQB38" s="1"/>
      <c r="EQC38" s="1"/>
      <c r="EQD38" s="1"/>
      <c r="EQE38" s="1"/>
      <c r="EQF38" s="1"/>
      <c r="EQG38" s="1"/>
      <c r="EQH38" s="1"/>
      <c r="EQI38" s="1"/>
      <c r="EQJ38" s="1"/>
      <c r="EQK38" s="1"/>
      <c r="EQL38" s="1"/>
      <c r="EQM38" s="1"/>
      <c r="EQN38" s="1"/>
      <c r="EQO38" s="1"/>
      <c r="EQP38" s="1"/>
      <c r="EQQ38" s="1"/>
      <c r="EQR38" s="1"/>
      <c r="EQS38" s="1"/>
      <c r="EQT38" s="1"/>
      <c r="EQU38" s="1"/>
      <c r="EQV38" s="1"/>
      <c r="EQW38" s="1"/>
      <c r="EQX38" s="1"/>
      <c r="EQY38" s="1"/>
      <c r="EQZ38" s="1"/>
      <c r="ERA38" s="1"/>
      <c r="ERB38" s="1"/>
      <c r="ERC38" s="1"/>
      <c r="ERD38" s="1"/>
      <c r="ERE38" s="1"/>
      <c r="ERF38" s="1"/>
      <c r="ERG38" s="1"/>
      <c r="ERH38" s="1"/>
      <c r="ERI38" s="1"/>
      <c r="ERJ38" s="1"/>
      <c r="ERK38" s="1"/>
      <c r="ERL38" s="1"/>
      <c r="ERM38" s="1"/>
      <c r="ERN38" s="1"/>
      <c r="ERO38" s="1"/>
      <c r="ERP38" s="1"/>
      <c r="ERQ38" s="1"/>
      <c r="ERR38" s="1"/>
      <c r="ERS38" s="1"/>
      <c r="ERT38" s="1"/>
      <c r="ERU38" s="1"/>
      <c r="ERV38" s="1"/>
      <c r="ERW38" s="1"/>
      <c r="ERX38" s="1"/>
      <c r="ERY38" s="1"/>
      <c r="ERZ38" s="1"/>
      <c r="ESA38" s="1"/>
      <c r="ESB38" s="1"/>
      <c r="ESC38" s="1"/>
      <c r="ESD38" s="1"/>
      <c r="ESE38" s="1"/>
      <c r="ESF38" s="1"/>
      <c r="ESG38" s="1"/>
      <c r="ESH38" s="1"/>
      <c r="ESI38" s="1"/>
      <c r="ESJ38" s="1"/>
      <c r="ESK38" s="1"/>
      <c r="ESL38" s="1"/>
      <c r="ESM38" s="1"/>
      <c r="ESN38" s="1"/>
      <c r="ESO38" s="1"/>
      <c r="ESP38" s="1"/>
      <c r="ESQ38" s="1"/>
      <c r="ESR38" s="1"/>
      <c r="ESS38" s="1"/>
      <c r="EST38" s="1"/>
      <c r="ESU38" s="1"/>
      <c r="ESV38" s="1"/>
      <c r="ESW38" s="1"/>
      <c r="ESX38" s="1"/>
      <c r="ESY38" s="1"/>
      <c r="ESZ38" s="1"/>
      <c r="ETA38" s="1"/>
      <c r="ETB38" s="1"/>
      <c r="ETC38" s="1"/>
      <c r="ETD38" s="1"/>
      <c r="ETE38" s="1"/>
      <c r="ETF38" s="1"/>
      <c r="ETG38" s="1"/>
      <c r="ETH38" s="1"/>
      <c r="ETI38" s="1"/>
      <c r="ETJ38" s="1"/>
      <c r="ETK38" s="1"/>
      <c r="ETL38" s="1"/>
      <c r="ETM38" s="1"/>
      <c r="ETN38" s="1"/>
      <c r="ETO38" s="1"/>
      <c r="ETP38" s="1"/>
      <c r="ETQ38" s="1"/>
      <c r="ETR38" s="1"/>
      <c r="ETS38" s="1"/>
      <c r="ETT38" s="1"/>
      <c r="ETU38" s="1"/>
      <c r="ETV38" s="1"/>
      <c r="ETW38" s="1"/>
      <c r="ETX38" s="1"/>
      <c r="ETY38" s="1"/>
      <c r="ETZ38" s="1"/>
      <c r="EUA38" s="1"/>
      <c r="EUB38" s="1"/>
      <c r="EUC38" s="1"/>
      <c r="EUD38" s="1"/>
      <c r="EUE38" s="1"/>
      <c r="EUF38" s="1"/>
      <c r="EUG38" s="1"/>
      <c r="EUH38" s="1"/>
      <c r="EUI38" s="1"/>
      <c r="EUJ38" s="1"/>
      <c r="EUK38" s="1"/>
      <c r="EUL38" s="1"/>
      <c r="EUM38" s="1"/>
      <c r="EUN38" s="1"/>
      <c r="EUO38" s="1"/>
      <c r="EUP38" s="1"/>
      <c r="EUQ38" s="1"/>
      <c r="EUR38" s="1"/>
      <c r="EUS38" s="1"/>
      <c r="EUT38" s="1"/>
      <c r="EUU38" s="1"/>
      <c r="EUV38" s="1"/>
      <c r="EUW38" s="1"/>
      <c r="EUX38" s="1"/>
      <c r="EUY38" s="1"/>
      <c r="EUZ38" s="1"/>
      <c r="EVA38" s="1"/>
      <c r="EVB38" s="1"/>
      <c r="EVC38" s="1"/>
      <c r="EVD38" s="1"/>
      <c r="EVE38" s="1"/>
      <c r="EVF38" s="1"/>
      <c r="EVG38" s="1"/>
      <c r="EVH38" s="1"/>
      <c r="EVI38" s="1"/>
      <c r="EVJ38" s="1"/>
      <c r="EVK38" s="1"/>
      <c r="EVL38" s="1"/>
      <c r="EVM38" s="1"/>
      <c r="EVN38" s="1"/>
      <c r="EVO38" s="1"/>
      <c r="EVP38" s="1"/>
      <c r="EVQ38" s="1"/>
      <c r="EVR38" s="1"/>
      <c r="EVS38" s="1"/>
      <c r="EVT38" s="1"/>
      <c r="EVU38" s="1"/>
      <c r="EVV38" s="1"/>
      <c r="EVW38" s="1"/>
      <c r="EVX38" s="1"/>
      <c r="EVY38" s="1"/>
      <c r="EVZ38" s="1"/>
      <c r="EWA38" s="1"/>
      <c r="EWB38" s="1"/>
      <c r="EWC38" s="1"/>
      <c r="EWD38" s="1"/>
      <c r="EWE38" s="1"/>
      <c r="EWF38" s="1"/>
      <c r="EWG38" s="1"/>
      <c r="EWH38" s="1"/>
      <c r="EWI38" s="1"/>
      <c r="EWJ38" s="1"/>
      <c r="EWK38" s="1"/>
      <c r="EWL38" s="1"/>
      <c r="EWM38" s="1"/>
      <c r="EWN38" s="1"/>
      <c r="EWO38" s="1"/>
      <c r="EWP38" s="1"/>
      <c r="EWQ38" s="1"/>
      <c r="EWR38" s="1"/>
      <c r="EWS38" s="1"/>
      <c r="EWT38" s="1"/>
      <c r="EWU38" s="1"/>
      <c r="EWV38" s="1"/>
      <c r="EWW38" s="1"/>
      <c r="EWX38" s="1"/>
      <c r="EWY38" s="1"/>
      <c r="EWZ38" s="1"/>
      <c r="EXA38" s="1"/>
      <c r="EXB38" s="1"/>
      <c r="EXC38" s="1"/>
      <c r="EXD38" s="1"/>
      <c r="EXE38" s="1"/>
      <c r="EXF38" s="1"/>
      <c r="EXG38" s="1"/>
      <c r="EXH38" s="1"/>
      <c r="EXI38" s="1"/>
      <c r="EXJ38" s="1"/>
      <c r="EXK38" s="1"/>
      <c r="EXL38" s="1"/>
      <c r="EXM38" s="1"/>
      <c r="EXN38" s="1"/>
      <c r="EXO38" s="1"/>
      <c r="EXP38" s="1"/>
      <c r="EXQ38" s="1"/>
      <c r="EXR38" s="1"/>
      <c r="EXS38" s="1"/>
      <c r="EXT38" s="1"/>
      <c r="EXU38" s="1"/>
      <c r="EXV38" s="1"/>
      <c r="EXW38" s="1"/>
      <c r="EXX38" s="1"/>
      <c r="EXY38" s="1"/>
      <c r="EXZ38" s="1"/>
      <c r="EYA38" s="1"/>
      <c r="EYB38" s="1"/>
      <c r="EYC38" s="1"/>
      <c r="EYD38" s="1"/>
      <c r="EYE38" s="1"/>
      <c r="EYF38" s="1"/>
      <c r="EYG38" s="1"/>
      <c r="EYH38" s="1"/>
      <c r="EYI38" s="1"/>
      <c r="EYJ38" s="1"/>
      <c r="EYK38" s="1"/>
      <c r="EYL38" s="1"/>
      <c r="EYM38" s="1"/>
      <c r="EYN38" s="1"/>
      <c r="EYO38" s="1"/>
      <c r="EYP38" s="1"/>
      <c r="EYQ38" s="1"/>
      <c r="EYR38" s="1"/>
      <c r="EYS38" s="1"/>
      <c r="EYT38" s="1"/>
      <c r="EYU38" s="1"/>
      <c r="EYV38" s="1"/>
      <c r="EYW38" s="1"/>
      <c r="EYX38" s="1"/>
      <c r="EYY38" s="1"/>
      <c r="EYZ38" s="1"/>
      <c r="EZA38" s="1"/>
      <c r="EZB38" s="1"/>
      <c r="EZC38" s="1"/>
      <c r="EZD38" s="1"/>
      <c r="EZE38" s="1"/>
      <c r="EZF38" s="1"/>
      <c r="EZG38" s="1"/>
      <c r="EZH38" s="1"/>
      <c r="EZI38" s="1"/>
      <c r="EZJ38" s="1"/>
      <c r="EZK38" s="1"/>
      <c r="EZL38" s="1"/>
      <c r="EZM38" s="1"/>
      <c r="EZN38" s="1"/>
      <c r="EZO38" s="1"/>
      <c r="EZP38" s="1"/>
      <c r="EZQ38" s="1"/>
      <c r="EZR38" s="1"/>
      <c r="EZS38" s="1"/>
      <c r="EZT38" s="1"/>
      <c r="EZU38" s="1"/>
      <c r="EZV38" s="1"/>
      <c r="EZW38" s="1"/>
      <c r="EZX38" s="1"/>
      <c r="EZY38" s="1"/>
      <c r="EZZ38" s="1"/>
      <c r="FAA38" s="1"/>
      <c r="FAB38" s="1"/>
      <c r="FAC38" s="1"/>
      <c r="FAD38" s="1"/>
      <c r="FAE38" s="1"/>
      <c r="FAF38" s="1"/>
      <c r="FAG38" s="1"/>
      <c r="FAH38" s="1"/>
      <c r="FAI38" s="1"/>
      <c r="FAJ38" s="1"/>
      <c r="FAK38" s="1"/>
      <c r="FAL38" s="1"/>
      <c r="FAM38" s="1"/>
      <c r="FAN38" s="1"/>
      <c r="FAO38" s="1"/>
      <c r="FAP38" s="1"/>
      <c r="FAQ38" s="1"/>
      <c r="FAR38" s="1"/>
      <c r="FAS38" s="1"/>
      <c r="FAT38" s="1"/>
      <c r="FAU38" s="1"/>
      <c r="FAV38" s="1"/>
      <c r="FAW38" s="1"/>
      <c r="FAX38" s="1"/>
      <c r="FAY38" s="1"/>
      <c r="FAZ38" s="1"/>
      <c r="FBA38" s="1"/>
      <c r="FBB38" s="1"/>
      <c r="FBC38" s="1"/>
      <c r="FBD38" s="1"/>
      <c r="FBE38" s="1"/>
      <c r="FBF38" s="1"/>
      <c r="FBG38" s="1"/>
      <c r="FBH38" s="1"/>
      <c r="FBI38" s="1"/>
      <c r="FBJ38" s="1"/>
      <c r="FBK38" s="1"/>
      <c r="FBL38" s="1"/>
      <c r="FBM38" s="1"/>
      <c r="FBN38" s="1"/>
      <c r="FBO38" s="1"/>
      <c r="FBP38" s="1"/>
      <c r="FBQ38" s="1"/>
      <c r="FBR38" s="1"/>
      <c r="FBS38" s="1"/>
      <c r="FBT38" s="1"/>
      <c r="FBU38" s="1"/>
      <c r="FBV38" s="1"/>
      <c r="FBW38" s="1"/>
      <c r="FBX38" s="1"/>
      <c r="FBY38" s="1"/>
      <c r="FBZ38" s="1"/>
      <c r="FCA38" s="1"/>
      <c r="FCB38" s="1"/>
      <c r="FCC38" s="1"/>
      <c r="FCD38" s="1"/>
      <c r="FCE38" s="1"/>
      <c r="FCF38" s="1"/>
      <c r="FCG38" s="1"/>
      <c r="FCH38" s="1"/>
      <c r="FCI38" s="1"/>
      <c r="FCJ38" s="1"/>
      <c r="FCK38" s="1"/>
      <c r="FCL38" s="1"/>
      <c r="FCM38" s="1"/>
      <c r="FCN38" s="1"/>
      <c r="FCO38" s="1"/>
      <c r="FCP38" s="1"/>
      <c r="FCQ38" s="1"/>
      <c r="FCR38" s="1"/>
      <c r="FCS38" s="1"/>
      <c r="FCT38" s="1"/>
      <c r="FCU38" s="1"/>
      <c r="FCV38" s="1"/>
      <c r="FCW38" s="1"/>
      <c r="FCX38" s="1"/>
      <c r="FCY38" s="1"/>
      <c r="FCZ38" s="1"/>
      <c r="FDA38" s="1"/>
      <c r="FDB38" s="1"/>
      <c r="FDC38" s="1"/>
      <c r="FDD38" s="1"/>
      <c r="FDE38" s="1"/>
      <c r="FDF38" s="1"/>
      <c r="FDG38" s="1"/>
      <c r="FDH38" s="1"/>
      <c r="FDI38" s="1"/>
      <c r="FDJ38" s="1"/>
      <c r="FDK38" s="1"/>
      <c r="FDL38" s="1"/>
      <c r="FDM38" s="1"/>
      <c r="FDN38" s="1"/>
      <c r="FDO38" s="1"/>
      <c r="FDP38" s="1"/>
      <c r="FDQ38" s="1"/>
      <c r="FDR38" s="1"/>
      <c r="FDS38" s="1"/>
      <c r="FDT38" s="1"/>
      <c r="FDU38" s="1"/>
      <c r="FDV38" s="1"/>
      <c r="FDW38" s="1"/>
      <c r="FDX38" s="1"/>
      <c r="FDY38" s="1"/>
      <c r="FDZ38" s="1"/>
      <c r="FEA38" s="1"/>
      <c r="FEB38" s="1"/>
      <c r="FEC38" s="1"/>
      <c r="FED38" s="1"/>
      <c r="FEE38" s="1"/>
      <c r="FEF38" s="1"/>
      <c r="FEG38" s="1"/>
      <c r="FEH38" s="1"/>
      <c r="FEI38" s="1"/>
      <c r="FEJ38" s="1"/>
      <c r="FEK38" s="1"/>
      <c r="FEL38" s="1"/>
      <c r="FEM38" s="1"/>
      <c r="FEN38" s="1"/>
      <c r="FEO38" s="1"/>
      <c r="FEP38" s="1"/>
      <c r="FEQ38" s="1"/>
      <c r="FER38" s="1"/>
      <c r="FES38" s="1"/>
      <c r="FET38" s="1"/>
      <c r="FEU38" s="1"/>
      <c r="FEV38" s="1"/>
      <c r="FEW38" s="1"/>
      <c r="FEX38" s="1"/>
      <c r="FEY38" s="1"/>
      <c r="FEZ38" s="1"/>
      <c r="FFA38" s="1"/>
      <c r="FFB38" s="1"/>
      <c r="FFC38" s="1"/>
      <c r="FFD38" s="1"/>
      <c r="FFE38" s="1"/>
      <c r="FFF38" s="1"/>
      <c r="FFG38" s="1"/>
      <c r="FFH38" s="1"/>
      <c r="FFI38" s="1"/>
      <c r="FFJ38" s="1"/>
      <c r="FFK38" s="1"/>
      <c r="FFL38" s="1"/>
      <c r="FFM38" s="1"/>
      <c r="FFN38" s="1"/>
      <c r="FFO38" s="1"/>
      <c r="FFP38" s="1"/>
      <c r="FFQ38" s="1"/>
      <c r="FFR38" s="1"/>
      <c r="FFS38" s="1"/>
      <c r="FFT38" s="1"/>
      <c r="FFU38" s="1"/>
      <c r="FFV38" s="1"/>
      <c r="FFW38" s="1"/>
      <c r="FFX38" s="1"/>
      <c r="FFY38" s="1"/>
      <c r="FFZ38" s="1"/>
      <c r="FGA38" s="1"/>
      <c r="FGB38" s="1"/>
      <c r="FGC38" s="1"/>
      <c r="FGD38" s="1"/>
      <c r="FGE38" s="1"/>
      <c r="FGF38" s="1"/>
      <c r="FGG38" s="1"/>
      <c r="FGH38" s="1"/>
      <c r="FGI38" s="1"/>
      <c r="FGJ38" s="1"/>
      <c r="FGK38" s="1"/>
      <c r="FGL38" s="1"/>
      <c r="FGM38" s="1"/>
      <c r="FGN38" s="1"/>
      <c r="FGO38" s="1"/>
      <c r="FGP38" s="1"/>
      <c r="FGQ38" s="1"/>
      <c r="FGR38" s="1"/>
      <c r="FGS38" s="1"/>
      <c r="FGT38" s="1"/>
      <c r="FGU38" s="1"/>
      <c r="FGV38" s="1"/>
      <c r="FGW38" s="1"/>
      <c r="FGX38" s="1"/>
      <c r="FGY38" s="1"/>
      <c r="FGZ38" s="1"/>
      <c r="FHA38" s="1"/>
      <c r="FHB38" s="1"/>
      <c r="FHC38" s="1"/>
      <c r="FHD38" s="1"/>
      <c r="FHE38" s="1"/>
      <c r="FHF38" s="1"/>
      <c r="FHG38" s="1"/>
      <c r="FHH38" s="1"/>
      <c r="FHI38" s="1"/>
      <c r="FHJ38" s="1"/>
      <c r="FHK38" s="1"/>
      <c r="FHL38" s="1"/>
      <c r="FHM38" s="1"/>
      <c r="FHN38" s="1"/>
      <c r="FHO38" s="1"/>
      <c r="FHP38" s="1"/>
      <c r="FHQ38" s="1"/>
      <c r="FHR38" s="1"/>
      <c r="FHS38" s="1"/>
      <c r="FHT38" s="1"/>
      <c r="FHU38" s="1"/>
      <c r="FHV38" s="1"/>
      <c r="FHW38" s="1"/>
      <c r="FHX38" s="1"/>
      <c r="FHY38" s="1"/>
      <c r="FHZ38" s="1"/>
      <c r="FIA38" s="1"/>
      <c r="FIB38" s="1"/>
      <c r="FIC38" s="1"/>
      <c r="FID38" s="1"/>
      <c r="FIE38" s="1"/>
      <c r="FIF38" s="1"/>
      <c r="FIG38" s="1"/>
      <c r="FIH38" s="1"/>
      <c r="FII38" s="1"/>
      <c r="FIJ38" s="1"/>
      <c r="FIK38" s="1"/>
      <c r="FIL38" s="1"/>
      <c r="FIM38" s="1"/>
      <c r="FIN38" s="1"/>
      <c r="FIO38" s="1"/>
      <c r="FIP38" s="1"/>
      <c r="FIQ38" s="1"/>
      <c r="FIR38" s="1"/>
      <c r="FIS38" s="1"/>
      <c r="FIT38" s="1"/>
      <c r="FIU38" s="1"/>
      <c r="FIV38" s="1"/>
      <c r="FIW38" s="1"/>
      <c r="FIX38" s="1"/>
      <c r="FIY38" s="1"/>
      <c r="FIZ38" s="1"/>
      <c r="FJA38" s="1"/>
      <c r="FJB38" s="1"/>
      <c r="FJC38" s="1"/>
      <c r="FJD38" s="1"/>
      <c r="FJE38" s="1"/>
      <c r="FJF38" s="1"/>
      <c r="FJG38" s="1"/>
      <c r="FJH38" s="1"/>
      <c r="FJI38" s="1"/>
      <c r="FJJ38" s="1"/>
      <c r="FJK38" s="1"/>
      <c r="FJL38" s="1"/>
      <c r="FJM38" s="1"/>
      <c r="FJN38" s="1"/>
      <c r="FJO38" s="1"/>
      <c r="FJP38" s="1"/>
      <c r="FJQ38" s="1"/>
      <c r="FJR38" s="1"/>
      <c r="FJS38" s="1"/>
      <c r="FJT38" s="1"/>
      <c r="FJU38" s="1"/>
      <c r="FJV38" s="1"/>
      <c r="FJW38" s="1"/>
      <c r="FJX38" s="1"/>
      <c r="FJY38" s="1"/>
      <c r="FJZ38" s="1"/>
      <c r="FKA38" s="1"/>
      <c r="FKB38" s="1"/>
      <c r="FKC38" s="1"/>
      <c r="FKD38" s="1"/>
      <c r="FKE38" s="1"/>
      <c r="FKF38" s="1"/>
      <c r="FKG38" s="1"/>
      <c r="FKH38" s="1"/>
      <c r="FKI38" s="1"/>
      <c r="FKJ38" s="1"/>
      <c r="FKK38" s="1"/>
      <c r="FKL38" s="1"/>
      <c r="FKM38" s="1"/>
      <c r="FKN38" s="1"/>
      <c r="FKO38" s="1"/>
      <c r="FKP38" s="1"/>
      <c r="FKQ38" s="1"/>
      <c r="FKR38" s="1"/>
      <c r="FKS38" s="1"/>
      <c r="FKT38" s="1"/>
      <c r="FKU38" s="1"/>
      <c r="FKV38" s="1"/>
      <c r="FKW38" s="1"/>
      <c r="FKX38" s="1"/>
      <c r="FKY38" s="1"/>
      <c r="FKZ38" s="1"/>
      <c r="FLA38" s="1"/>
      <c r="FLB38" s="1"/>
      <c r="FLC38" s="1"/>
      <c r="FLD38" s="1"/>
      <c r="FLE38" s="1"/>
      <c r="FLF38" s="1"/>
      <c r="FLG38" s="1"/>
      <c r="FLH38" s="1"/>
      <c r="FLI38" s="1"/>
      <c r="FLJ38" s="1"/>
      <c r="FLK38" s="1"/>
      <c r="FLL38" s="1"/>
      <c r="FLM38" s="1"/>
      <c r="FLN38" s="1"/>
      <c r="FLO38" s="1"/>
      <c r="FLP38" s="1"/>
      <c r="FLQ38" s="1"/>
      <c r="FLR38" s="1"/>
      <c r="FLS38" s="1"/>
      <c r="FLT38" s="1"/>
      <c r="FLU38" s="1"/>
      <c r="FLV38" s="1"/>
      <c r="FLW38" s="1"/>
      <c r="FLX38" s="1"/>
      <c r="FLY38" s="1"/>
      <c r="FLZ38" s="1"/>
      <c r="FMA38" s="1"/>
      <c r="FMB38" s="1"/>
      <c r="FMC38" s="1"/>
      <c r="FMD38" s="1"/>
      <c r="FME38" s="1"/>
      <c r="FMF38" s="1"/>
      <c r="FMG38" s="1"/>
      <c r="FMH38" s="1"/>
      <c r="FMI38" s="1"/>
      <c r="FMJ38" s="1"/>
      <c r="FMK38" s="1"/>
      <c r="FML38" s="1"/>
      <c r="FMM38" s="1"/>
      <c r="FMN38" s="1"/>
      <c r="FMO38" s="1"/>
      <c r="FMP38" s="1"/>
      <c r="FMQ38" s="1"/>
      <c r="FMR38" s="1"/>
      <c r="FMS38" s="1"/>
      <c r="FMT38" s="1"/>
      <c r="FMU38" s="1"/>
      <c r="FMV38" s="1"/>
      <c r="FMW38" s="1"/>
      <c r="FMX38" s="1"/>
      <c r="FMY38" s="1"/>
      <c r="FMZ38" s="1"/>
      <c r="FNA38" s="1"/>
      <c r="FNB38" s="1"/>
      <c r="FNC38" s="1"/>
      <c r="FND38" s="1"/>
      <c r="FNE38" s="1"/>
      <c r="FNF38" s="1"/>
      <c r="FNG38" s="1"/>
      <c r="FNH38" s="1"/>
      <c r="FNI38" s="1"/>
      <c r="FNJ38" s="1"/>
      <c r="FNK38" s="1"/>
      <c r="FNL38" s="1"/>
      <c r="FNM38" s="1"/>
      <c r="FNN38" s="1"/>
      <c r="FNO38" s="1"/>
      <c r="FNP38" s="1"/>
      <c r="FNQ38" s="1"/>
      <c r="FNR38" s="1"/>
      <c r="FNS38" s="1"/>
      <c r="FNT38" s="1"/>
      <c r="FNU38" s="1"/>
      <c r="FNV38" s="1"/>
      <c r="FNW38" s="1"/>
      <c r="FNX38" s="1"/>
      <c r="FNY38" s="1"/>
      <c r="FNZ38" s="1"/>
      <c r="FOA38" s="1"/>
      <c r="FOB38" s="1"/>
      <c r="FOC38" s="1"/>
      <c r="FOD38" s="1"/>
      <c r="FOE38" s="1"/>
      <c r="FOF38" s="1"/>
      <c r="FOG38" s="1"/>
      <c r="FOH38" s="1"/>
      <c r="FOI38" s="1"/>
      <c r="FOJ38" s="1"/>
      <c r="FOK38" s="1"/>
      <c r="FOL38" s="1"/>
      <c r="FOM38" s="1"/>
      <c r="FON38" s="1"/>
      <c r="FOO38" s="1"/>
      <c r="FOP38" s="1"/>
      <c r="FOQ38" s="1"/>
      <c r="FOR38" s="1"/>
      <c r="FOS38" s="1"/>
      <c r="FOT38" s="1"/>
      <c r="FOU38" s="1"/>
      <c r="FOV38" s="1"/>
      <c r="FOW38" s="1"/>
      <c r="FOX38" s="1"/>
      <c r="FOY38" s="1"/>
      <c r="FOZ38" s="1"/>
      <c r="FPA38" s="1"/>
      <c r="FPB38" s="1"/>
      <c r="FPC38" s="1"/>
      <c r="FPD38" s="1"/>
      <c r="FPE38" s="1"/>
      <c r="FPF38" s="1"/>
      <c r="FPG38" s="1"/>
      <c r="FPH38" s="1"/>
      <c r="FPI38" s="1"/>
      <c r="FPJ38" s="1"/>
      <c r="FPK38" s="1"/>
      <c r="FPL38" s="1"/>
      <c r="FPM38" s="1"/>
      <c r="FPN38" s="1"/>
      <c r="FPO38" s="1"/>
      <c r="FPP38" s="1"/>
      <c r="FPQ38" s="1"/>
      <c r="FPR38" s="1"/>
      <c r="FPS38" s="1"/>
      <c r="FPT38" s="1"/>
      <c r="FPU38" s="1"/>
      <c r="FPV38" s="1"/>
      <c r="FPW38" s="1"/>
      <c r="FPX38" s="1"/>
      <c r="FPY38" s="1"/>
      <c r="FPZ38" s="1"/>
      <c r="FQA38" s="1"/>
      <c r="FQB38" s="1"/>
      <c r="FQC38" s="1"/>
      <c r="FQD38" s="1"/>
      <c r="FQE38" s="1"/>
      <c r="FQF38" s="1"/>
      <c r="FQG38" s="1"/>
      <c r="FQH38" s="1"/>
      <c r="FQI38" s="1"/>
      <c r="FQJ38" s="1"/>
      <c r="FQK38" s="1"/>
      <c r="FQL38" s="1"/>
      <c r="FQM38" s="1"/>
      <c r="FQN38" s="1"/>
      <c r="FQO38" s="1"/>
      <c r="FQP38" s="1"/>
      <c r="FQQ38" s="1"/>
      <c r="FQR38" s="1"/>
      <c r="FQS38" s="1"/>
      <c r="FQT38" s="1"/>
      <c r="FQU38" s="1"/>
      <c r="FQV38" s="1"/>
      <c r="FQW38" s="1"/>
      <c r="FQX38" s="1"/>
      <c r="FQY38" s="1"/>
      <c r="FQZ38" s="1"/>
      <c r="FRA38" s="1"/>
      <c r="FRB38" s="1"/>
      <c r="FRC38" s="1"/>
      <c r="FRD38" s="1"/>
      <c r="FRE38" s="1"/>
      <c r="FRF38" s="1"/>
      <c r="FRG38" s="1"/>
      <c r="FRH38" s="1"/>
      <c r="FRI38" s="1"/>
      <c r="FRJ38" s="1"/>
      <c r="FRK38" s="1"/>
      <c r="FRL38" s="1"/>
      <c r="FRM38" s="1"/>
      <c r="FRN38" s="1"/>
      <c r="FRO38" s="1"/>
      <c r="FRP38" s="1"/>
      <c r="FRQ38" s="1"/>
      <c r="FRR38" s="1"/>
      <c r="FRS38" s="1"/>
      <c r="FRT38" s="1"/>
      <c r="FRU38" s="1"/>
      <c r="FRV38" s="1"/>
      <c r="FRW38" s="1"/>
      <c r="FRX38" s="1"/>
      <c r="FRY38" s="1"/>
      <c r="FRZ38" s="1"/>
      <c r="FSA38" s="1"/>
      <c r="FSB38" s="1"/>
      <c r="FSC38" s="1"/>
      <c r="FSD38" s="1"/>
      <c r="FSE38" s="1"/>
      <c r="FSF38" s="1"/>
      <c r="FSG38" s="1"/>
      <c r="FSH38" s="1"/>
      <c r="FSI38" s="1"/>
      <c r="FSJ38" s="1"/>
      <c r="FSK38" s="1"/>
      <c r="FSL38" s="1"/>
      <c r="FSM38" s="1"/>
      <c r="FSN38" s="1"/>
      <c r="FSO38" s="1"/>
      <c r="FSP38" s="1"/>
      <c r="FSQ38" s="1"/>
      <c r="FSR38" s="1"/>
      <c r="FSS38" s="1"/>
      <c r="FST38" s="1"/>
      <c r="FSU38" s="1"/>
      <c r="FSV38" s="1"/>
      <c r="FSW38" s="1"/>
      <c r="FSX38" s="1"/>
      <c r="FSY38" s="1"/>
      <c r="FSZ38" s="1"/>
      <c r="FTA38" s="1"/>
      <c r="FTB38" s="1"/>
      <c r="FTC38" s="1"/>
      <c r="FTD38" s="1"/>
      <c r="FTE38" s="1"/>
      <c r="FTF38" s="1"/>
      <c r="FTG38" s="1"/>
      <c r="FTH38" s="1"/>
      <c r="FTI38" s="1"/>
      <c r="FTJ38" s="1"/>
      <c r="FTK38" s="1"/>
      <c r="FTL38" s="1"/>
      <c r="FTM38" s="1"/>
      <c r="FTN38" s="1"/>
      <c r="FTO38" s="1"/>
      <c r="FTP38" s="1"/>
      <c r="FTQ38" s="1"/>
      <c r="FTR38" s="1"/>
      <c r="FTS38" s="1"/>
      <c r="FTT38" s="1"/>
      <c r="FTU38" s="1"/>
      <c r="FTV38" s="1"/>
      <c r="FTW38" s="1"/>
      <c r="FTX38" s="1"/>
      <c r="FTY38" s="1"/>
      <c r="FTZ38" s="1"/>
      <c r="FUA38" s="1"/>
      <c r="FUB38" s="1"/>
      <c r="FUC38" s="1"/>
      <c r="FUD38" s="1"/>
      <c r="FUE38" s="1"/>
      <c r="FUF38" s="1"/>
      <c r="FUG38" s="1"/>
      <c r="FUH38" s="1"/>
      <c r="FUI38" s="1"/>
      <c r="FUJ38" s="1"/>
      <c r="FUK38" s="1"/>
      <c r="FUL38" s="1"/>
      <c r="FUM38" s="1"/>
      <c r="FUN38" s="1"/>
      <c r="FUO38" s="1"/>
      <c r="FUP38" s="1"/>
      <c r="FUQ38" s="1"/>
      <c r="FUR38" s="1"/>
      <c r="FUS38" s="1"/>
      <c r="FUT38" s="1"/>
      <c r="FUU38" s="1"/>
      <c r="FUV38" s="1"/>
      <c r="FUW38" s="1"/>
      <c r="FUX38" s="1"/>
      <c r="FUY38" s="1"/>
      <c r="FUZ38" s="1"/>
      <c r="FVA38" s="1"/>
      <c r="FVB38" s="1"/>
      <c r="FVC38" s="1"/>
      <c r="FVD38" s="1"/>
      <c r="FVE38" s="1"/>
      <c r="FVF38" s="1"/>
      <c r="FVG38" s="1"/>
      <c r="FVH38" s="1"/>
      <c r="FVI38" s="1"/>
      <c r="FVJ38" s="1"/>
      <c r="FVK38" s="1"/>
      <c r="FVL38" s="1"/>
      <c r="FVM38" s="1"/>
      <c r="FVN38" s="1"/>
      <c r="FVO38" s="1"/>
      <c r="FVP38" s="1"/>
      <c r="FVQ38" s="1"/>
      <c r="FVR38" s="1"/>
      <c r="FVS38" s="1"/>
      <c r="FVT38" s="1"/>
      <c r="FVU38" s="1"/>
      <c r="FVV38" s="1"/>
      <c r="FVW38" s="1"/>
      <c r="FVX38" s="1"/>
      <c r="FVY38" s="1"/>
      <c r="FVZ38" s="1"/>
      <c r="FWA38" s="1"/>
      <c r="FWB38" s="1"/>
      <c r="FWC38" s="1"/>
      <c r="FWD38" s="1"/>
      <c r="FWE38" s="1"/>
      <c r="FWF38" s="1"/>
      <c r="FWG38" s="1"/>
      <c r="FWH38" s="1"/>
      <c r="FWI38" s="1"/>
      <c r="FWJ38" s="1"/>
      <c r="FWK38" s="1"/>
      <c r="FWL38" s="1"/>
      <c r="FWM38" s="1"/>
      <c r="FWN38" s="1"/>
      <c r="FWO38" s="1"/>
      <c r="FWP38" s="1"/>
      <c r="FWQ38" s="1"/>
      <c r="FWR38" s="1"/>
      <c r="FWS38" s="1"/>
      <c r="FWT38" s="1"/>
      <c r="FWU38" s="1"/>
      <c r="FWV38" s="1"/>
      <c r="FWW38" s="1"/>
      <c r="FWX38" s="1"/>
      <c r="FWY38" s="1"/>
      <c r="FWZ38" s="1"/>
      <c r="FXA38" s="1"/>
      <c r="FXB38" s="1"/>
      <c r="FXC38" s="1"/>
      <c r="FXD38" s="1"/>
      <c r="FXE38" s="1"/>
      <c r="FXF38" s="1"/>
      <c r="FXG38" s="1"/>
      <c r="FXH38" s="1"/>
      <c r="FXI38" s="1"/>
      <c r="FXJ38" s="1"/>
      <c r="FXK38" s="1"/>
      <c r="FXL38" s="1"/>
      <c r="FXM38" s="1"/>
      <c r="FXN38" s="1"/>
      <c r="FXO38" s="1"/>
      <c r="FXP38" s="1"/>
      <c r="FXQ38" s="1"/>
      <c r="FXR38" s="1"/>
      <c r="FXS38" s="1"/>
      <c r="FXT38" s="1"/>
      <c r="FXU38" s="1"/>
      <c r="FXV38" s="1"/>
      <c r="FXW38" s="1"/>
      <c r="FXX38" s="1"/>
      <c r="FXY38" s="1"/>
      <c r="FXZ38" s="1"/>
      <c r="FYA38" s="1"/>
      <c r="FYB38" s="1"/>
      <c r="FYC38" s="1"/>
      <c r="FYD38" s="1"/>
      <c r="FYE38" s="1"/>
      <c r="FYF38" s="1"/>
      <c r="FYG38" s="1"/>
      <c r="FYH38" s="1"/>
      <c r="FYI38" s="1"/>
      <c r="FYJ38" s="1"/>
      <c r="FYK38" s="1"/>
      <c r="FYL38" s="1"/>
      <c r="FYM38" s="1"/>
      <c r="FYN38" s="1"/>
      <c r="FYO38" s="1"/>
      <c r="FYP38" s="1"/>
      <c r="FYQ38" s="1"/>
      <c r="FYR38" s="1"/>
      <c r="FYS38" s="1"/>
      <c r="FYT38" s="1"/>
      <c r="FYU38" s="1"/>
      <c r="FYV38" s="1"/>
      <c r="FYW38" s="1"/>
      <c r="FYX38" s="1"/>
      <c r="FYY38" s="1"/>
      <c r="FYZ38" s="1"/>
      <c r="FZA38" s="1"/>
      <c r="FZB38" s="1"/>
      <c r="FZC38" s="1"/>
      <c r="FZD38" s="1"/>
      <c r="FZE38" s="1"/>
      <c r="FZF38" s="1"/>
      <c r="FZG38" s="1"/>
      <c r="FZH38" s="1"/>
      <c r="FZI38" s="1"/>
      <c r="FZJ38" s="1"/>
      <c r="FZK38" s="1"/>
      <c r="FZL38" s="1"/>
      <c r="FZM38" s="1"/>
      <c r="FZN38" s="1"/>
      <c r="FZO38" s="1"/>
      <c r="FZP38" s="1"/>
      <c r="FZQ38" s="1"/>
      <c r="FZR38" s="1"/>
      <c r="FZS38" s="1"/>
      <c r="FZT38" s="1"/>
      <c r="FZU38" s="1"/>
      <c r="FZV38" s="1"/>
      <c r="FZW38" s="1"/>
      <c r="FZX38" s="1"/>
      <c r="FZY38" s="1"/>
      <c r="FZZ38" s="1"/>
      <c r="GAA38" s="1"/>
      <c r="GAB38" s="1"/>
      <c r="GAC38" s="1"/>
      <c r="GAD38" s="1"/>
      <c r="GAE38" s="1"/>
      <c r="GAF38" s="1"/>
      <c r="GAG38" s="1"/>
      <c r="GAH38" s="1"/>
      <c r="GAI38" s="1"/>
      <c r="GAJ38" s="1"/>
      <c r="GAK38" s="1"/>
      <c r="GAL38" s="1"/>
      <c r="GAM38" s="1"/>
      <c r="GAN38" s="1"/>
      <c r="GAO38" s="1"/>
      <c r="GAP38" s="1"/>
      <c r="GAQ38" s="1"/>
      <c r="GAR38" s="1"/>
      <c r="GAS38" s="1"/>
      <c r="GAT38" s="1"/>
      <c r="GAU38" s="1"/>
      <c r="GAV38" s="1"/>
      <c r="GAW38" s="1"/>
      <c r="GAX38" s="1"/>
      <c r="GAY38" s="1"/>
      <c r="GAZ38" s="1"/>
      <c r="GBA38" s="1"/>
      <c r="GBB38" s="1"/>
      <c r="GBC38" s="1"/>
      <c r="GBD38" s="1"/>
      <c r="GBE38" s="1"/>
      <c r="GBF38" s="1"/>
      <c r="GBG38" s="1"/>
      <c r="GBH38" s="1"/>
      <c r="GBI38" s="1"/>
      <c r="GBJ38" s="1"/>
      <c r="GBK38" s="1"/>
      <c r="GBL38" s="1"/>
      <c r="GBM38" s="1"/>
      <c r="GBN38" s="1"/>
      <c r="GBO38" s="1"/>
      <c r="GBP38" s="1"/>
      <c r="GBQ38" s="1"/>
      <c r="GBR38" s="1"/>
      <c r="GBS38" s="1"/>
      <c r="GBT38" s="1"/>
      <c r="GBU38" s="1"/>
      <c r="GBV38" s="1"/>
      <c r="GBW38" s="1"/>
      <c r="GBX38" s="1"/>
      <c r="GBY38" s="1"/>
      <c r="GBZ38" s="1"/>
      <c r="GCA38" s="1"/>
      <c r="GCB38" s="1"/>
      <c r="GCC38" s="1"/>
      <c r="GCD38" s="1"/>
      <c r="GCE38" s="1"/>
      <c r="GCF38" s="1"/>
      <c r="GCG38" s="1"/>
      <c r="GCH38" s="1"/>
      <c r="GCI38" s="1"/>
      <c r="GCJ38" s="1"/>
      <c r="GCK38" s="1"/>
      <c r="GCL38" s="1"/>
      <c r="GCM38" s="1"/>
      <c r="GCN38" s="1"/>
      <c r="GCO38" s="1"/>
      <c r="GCP38" s="1"/>
      <c r="GCQ38" s="1"/>
      <c r="GCR38" s="1"/>
      <c r="GCS38" s="1"/>
      <c r="GCT38" s="1"/>
      <c r="GCU38" s="1"/>
      <c r="GCV38" s="1"/>
      <c r="GCW38" s="1"/>
      <c r="GCX38" s="1"/>
      <c r="GCY38" s="1"/>
      <c r="GCZ38" s="1"/>
      <c r="GDA38" s="1"/>
      <c r="GDB38" s="1"/>
      <c r="GDC38" s="1"/>
      <c r="GDD38" s="1"/>
      <c r="GDE38" s="1"/>
      <c r="GDF38" s="1"/>
      <c r="GDG38" s="1"/>
      <c r="GDH38" s="1"/>
      <c r="GDI38" s="1"/>
      <c r="GDJ38" s="1"/>
      <c r="GDK38" s="1"/>
      <c r="GDL38" s="1"/>
      <c r="GDM38" s="1"/>
      <c r="GDN38" s="1"/>
      <c r="GDO38" s="1"/>
      <c r="GDP38" s="1"/>
      <c r="GDQ38" s="1"/>
      <c r="GDR38" s="1"/>
      <c r="GDS38" s="1"/>
      <c r="GDT38" s="1"/>
      <c r="GDU38" s="1"/>
      <c r="GDV38" s="1"/>
      <c r="GDW38" s="1"/>
      <c r="GDX38" s="1"/>
      <c r="GDY38" s="1"/>
      <c r="GDZ38" s="1"/>
      <c r="GEA38" s="1"/>
      <c r="GEB38" s="1"/>
      <c r="GEC38" s="1"/>
      <c r="GED38" s="1"/>
      <c r="GEE38" s="1"/>
      <c r="GEF38" s="1"/>
      <c r="GEG38" s="1"/>
      <c r="GEH38" s="1"/>
      <c r="GEI38" s="1"/>
      <c r="GEJ38" s="1"/>
      <c r="GEK38" s="1"/>
      <c r="GEL38" s="1"/>
      <c r="GEM38" s="1"/>
      <c r="GEN38" s="1"/>
      <c r="GEO38" s="1"/>
      <c r="GEP38" s="1"/>
      <c r="GEQ38" s="1"/>
      <c r="GER38" s="1"/>
      <c r="GES38" s="1"/>
      <c r="GET38" s="1"/>
      <c r="GEU38" s="1"/>
      <c r="GEV38" s="1"/>
      <c r="GEW38" s="1"/>
      <c r="GEX38" s="1"/>
      <c r="GEY38" s="1"/>
      <c r="GEZ38" s="1"/>
      <c r="GFA38" s="1"/>
      <c r="GFB38" s="1"/>
      <c r="GFC38" s="1"/>
      <c r="GFD38" s="1"/>
      <c r="GFE38" s="1"/>
      <c r="GFF38" s="1"/>
      <c r="GFG38" s="1"/>
      <c r="GFH38" s="1"/>
      <c r="GFI38" s="1"/>
      <c r="GFJ38" s="1"/>
      <c r="GFK38" s="1"/>
      <c r="GFL38" s="1"/>
      <c r="GFM38" s="1"/>
      <c r="GFN38" s="1"/>
      <c r="GFO38" s="1"/>
      <c r="GFP38" s="1"/>
      <c r="GFQ38" s="1"/>
      <c r="GFR38" s="1"/>
      <c r="GFS38" s="1"/>
      <c r="GFT38" s="1"/>
      <c r="GFU38" s="1"/>
      <c r="GFV38" s="1"/>
      <c r="GFW38" s="1"/>
      <c r="GFX38" s="1"/>
      <c r="GFY38" s="1"/>
      <c r="GFZ38" s="1"/>
      <c r="GGA38" s="1"/>
      <c r="GGB38" s="1"/>
      <c r="GGC38" s="1"/>
      <c r="GGD38" s="1"/>
      <c r="GGE38" s="1"/>
      <c r="GGF38" s="1"/>
      <c r="GGG38" s="1"/>
      <c r="GGH38" s="1"/>
      <c r="GGI38" s="1"/>
      <c r="GGJ38" s="1"/>
      <c r="GGK38" s="1"/>
      <c r="GGL38" s="1"/>
      <c r="GGM38" s="1"/>
      <c r="GGN38" s="1"/>
      <c r="GGO38" s="1"/>
      <c r="GGP38" s="1"/>
      <c r="GGQ38" s="1"/>
      <c r="GGR38" s="1"/>
      <c r="GGS38" s="1"/>
      <c r="GGT38" s="1"/>
      <c r="GGU38" s="1"/>
      <c r="GGV38" s="1"/>
      <c r="GGW38" s="1"/>
      <c r="GGX38" s="1"/>
      <c r="GGY38" s="1"/>
      <c r="GGZ38" s="1"/>
      <c r="GHA38" s="1"/>
      <c r="GHB38" s="1"/>
      <c r="GHC38" s="1"/>
      <c r="GHD38" s="1"/>
      <c r="GHE38" s="1"/>
      <c r="GHF38" s="1"/>
      <c r="GHG38" s="1"/>
      <c r="GHH38" s="1"/>
      <c r="GHI38" s="1"/>
      <c r="GHJ38" s="1"/>
      <c r="GHK38" s="1"/>
      <c r="GHL38" s="1"/>
      <c r="GHM38" s="1"/>
      <c r="GHN38" s="1"/>
      <c r="GHO38" s="1"/>
      <c r="GHP38" s="1"/>
      <c r="GHQ38" s="1"/>
      <c r="GHR38" s="1"/>
      <c r="GHS38" s="1"/>
      <c r="GHT38" s="1"/>
      <c r="GHU38" s="1"/>
      <c r="GHV38" s="1"/>
      <c r="GHW38" s="1"/>
      <c r="GHX38" s="1"/>
      <c r="GHY38" s="1"/>
      <c r="GHZ38" s="1"/>
      <c r="GIA38" s="1"/>
      <c r="GIB38" s="1"/>
      <c r="GIC38" s="1"/>
      <c r="GID38" s="1"/>
      <c r="GIE38" s="1"/>
      <c r="GIF38" s="1"/>
      <c r="GIG38" s="1"/>
      <c r="GIH38" s="1"/>
      <c r="GII38" s="1"/>
      <c r="GIJ38" s="1"/>
      <c r="GIK38" s="1"/>
      <c r="GIL38" s="1"/>
      <c r="GIM38" s="1"/>
      <c r="GIN38" s="1"/>
      <c r="GIO38" s="1"/>
      <c r="GIP38" s="1"/>
      <c r="GIQ38" s="1"/>
      <c r="GIR38" s="1"/>
      <c r="GIS38" s="1"/>
      <c r="GIT38" s="1"/>
      <c r="GIU38" s="1"/>
      <c r="GIV38" s="1"/>
      <c r="GIW38" s="1"/>
      <c r="GIX38" s="1"/>
      <c r="GIY38" s="1"/>
      <c r="GIZ38" s="1"/>
      <c r="GJA38" s="1"/>
      <c r="GJB38" s="1"/>
      <c r="GJC38" s="1"/>
      <c r="GJD38" s="1"/>
      <c r="GJE38" s="1"/>
      <c r="GJF38" s="1"/>
      <c r="GJG38" s="1"/>
      <c r="GJH38" s="1"/>
      <c r="GJI38" s="1"/>
      <c r="GJJ38" s="1"/>
      <c r="GJK38" s="1"/>
      <c r="GJL38" s="1"/>
      <c r="GJM38" s="1"/>
      <c r="GJN38" s="1"/>
      <c r="GJO38" s="1"/>
      <c r="GJP38" s="1"/>
      <c r="GJQ38" s="1"/>
      <c r="GJR38" s="1"/>
      <c r="GJS38" s="1"/>
      <c r="GJT38" s="1"/>
      <c r="GJU38" s="1"/>
      <c r="GJV38" s="1"/>
      <c r="GJW38" s="1"/>
      <c r="GJX38" s="1"/>
      <c r="GJY38" s="1"/>
      <c r="GJZ38" s="1"/>
      <c r="GKA38" s="1"/>
      <c r="GKB38" s="1"/>
      <c r="GKC38" s="1"/>
      <c r="GKD38" s="1"/>
      <c r="GKE38" s="1"/>
      <c r="GKF38" s="1"/>
      <c r="GKG38" s="1"/>
      <c r="GKH38" s="1"/>
      <c r="GKI38" s="1"/>
      <c r="GKJ38" s="1"/>
      <c r="GKK38" s="1"/>
      <c r="GKL38" s="1"/>
      <c r="GKM38" s="1"/>
      <c r="GKN38" s="1"/>
      <c r="GKO38" s="1"/>
      <c r="GKP38" s="1"/>
      <c r="GKQ38" s="1"/>
      <c r="GKR38" s="1"/>
      <c r="GKS38" s="1"/>
      <c r="GKT38" s="1"/>
      <c r="GKU38" s="1"/>
      <c r="GKV38" s="1"/>
      <c r="GKW38" s="1"/>
      <c r="GKX38" s="1"/>
      <c r="GKY38" s="1"/>
      <c r="GKZ38" s="1"/>
      <c r="GLA38" s="1"/>
      <c r="GLB38" s="1"/>
      <c r="GLC38" s="1"/>
      <c r="GLD38" s="1"/>
      <c r="GLE38" s="1"/>
      <c r="GLF38" s="1"/>
      <c r="GLG38" s="1"/>
      <c r="GLH38" s="1"/>
      <c r="GLI38" s="1"/>
      <c r="GLJ38" s="1"/>
      <c r="GLK38" s="1"/>
      <c r="GLL38" s="1"/>
      <c r="GLM38" s="1"/>
      <c r="GLN38" s="1"/>
      <c r="GLO38" s="1"/>
      <c r="GLP38" s="1"/>
      <c r="GLQ38" s="1"/>
      <c r="GLR38" s="1"/>
      <c r="GLS38" s="1"/>
      <c r="GLT38" s="1"/>
      <c r="GLU38" s="1"/>
      <c r="GLV38" s="1"/>
      <c r="GLW38" s="1"/>
      <c r="GLX38" s="1"/>
      <c r="GLY38" s="1"/>
      <c r="GLZ38" s="1"/>
      <c r="GMA38" s="1"/>
      <c r="GMB38" s="1"/>
      <c r="GMC38" s="1"/>
      <c r="GMD38" s="1"/>
      <c r="GME38" s="1"/>
      <c r="GMF38" s="1"/>
      <c r="GMG38" s="1"/>
      <c r="GMH38" s="1"/>
      <c r="GMI38" s="1"/>
      <c r="GMJ38" s="1"/>
      <c r="GMK38" s="1"/>
      <c r="GML38" s="1"/>
      <c r="GMM38" s="1"/>
      <c r="GMN38" s="1"/>
      <c r="GMO38" s="1"/>
      <c r="GMP38" s="1"/>
      <c r="GMQ38" s="1"/>
      <c r="GMR38" s="1"/>
      <c r="GMS38" s="1"/>
      <c r="GMT38" s="1"/>
      <c r="GMU38" s="1"/>
      <c r="GMV38" s="1"/>
      <c r="GMW38" s="1"/>
      <c r="GMX38" s="1"/>
      <c r="GMY38" s="1"/>
      <c r="GMZ38" s="1"/>
      <c r="GNA38" s="1"/>
      <c r="GNB38" s="1"/>
      <c r="GNC38" s="1"/>
      <c r="GND38" s="1"/>
      <c r="GNE38" s="1"/>
      <c r="GNF38" s="1"/>
      <c r="GNG38" s="1"/>
      <c r="GNH38" s="1"/>
      <c r="GNI38" s="1"/>
      <c r="GNJ38" s="1"/>
      <c r="GNK38" s="1"/>
      <c r="GNL38" s="1"/>
      <c r="GNM38" s="1"/>
      <c r="GNN38" s="1"/>
      <c r="GNO38" s="1"/>
      <c r="GNP38" s="1"/>
      <c r="GNQ38" s="1"/>
      <c r="GNR38" s="1"/>
      <c r="GNS38" s="1"/>
      <c r="GNT38" s="1"/>
      <c r="GNU38" s="1"/>
      <c r="GNV38" s="1"/>
      <c r="GNW38" s="1"/>
      <c r="GNX38" s="1"/>
      <c r="GNY38" s="1"/>
      <c r="GNZ38" s="1"/>
      <c r="GOA38" s="1"/>
      <c r="GOB38" s="1"/>
      <c r="GOC38" s="1"/>
      <c r="GOD38" s="1"/>
      <c r="GOE38" s="1"/>
      <c r="GOF38" s="1"/>
      <c r="GOG38" s="1"/>
      <c r="GOH38" s="1"/>
      <c r="GOI38" s="1"/>
      <c r="GOJ38" s="1"/>
      <c r="GOK38" s="1"/>
      <c r="GOL38" s="1"/>
      <c r="GOM38" s="1"/>
      <c r="GON38" s="1"/>
      <c r="GOO38" s="1"/>
      <c r="GOP38" s="1"/>
      <c r="GOQ38" s="1"/>
      <c r="GOR38" s="1"/>
      <c r="GOS38" s="1"/>
      <c r="GOT38" s="1"/>
      <c r="GOU38" s="1"/>
      <c r="GOV38" s="1"/>
      <c r="GOW38" s="1"/>
      <c r="GOX38" s="1"/>
      <c r="GOY38" s="1"/>
      <c r="GOZ38" s="1"/>
      <c r="GPA38" s="1"/>
      <c r="GPB38" s="1"/>
      <c r="GPC38" s="1"/>
      <c r="GPD38" s="1"/>
      <c r="GPE38" s="1"/>
      <c r="GPF38" s="1"/>
      <c r="GPG38" s="1"/>
      <c r="GPH38" s="1"/>
      <c r="GPI38" s="1"/>
      <c r="GPJ38" s="1"/>
      <c r="GPK38" s="1"/>
      <c r="GPL38" s="1"/>
      <c r="GPM38" s="1"/>
      <c r="GPN38" s="1"/>
      <c r="GPO38" s="1"/>
      <c r="GPP38" s="1"/>
      <c r="GPQ38" s="1"/>
      <c r="GPR38" s="1"/>
      <c r="GPS38" s="1"/>
      <c r="GPT38" s="1"/>
      <c r="GPU38" s="1"/>
      <c r="GPV38" s="1"/>
      <c r="GPW38" s="1"/>
      <c r="GPX38" s="1"/>
      <c r="GPY38" s="1"/>
      <c r="GPZ38" s="1"/>
      <c r="GQA38" s="1"/>
      <c r="GQB38" s="1"/>
      <c r="GQC38" s="1"/>
      <c r="GQD38" s="1"/>
      <c r="GQE38" s="1"/>
      <c r="GQF38" s="1"/>
      <c r="GQG38" s="1"/>
      <c r="GQH38" s="1"/>
      <c r="GQI38" s="1"/>
      <c r="GQJ38" s="1"/>
      <c r="GQK38" s="1"/>
      <c r="GQL38" s="1"/>
      <c r="GQM38" s="1"/>
      <c r="GQN38" s="1"/>
      <c r="GQO38" s="1"/>
      <c r="GQP38" s="1"/>
      <c r="GQQ38" s="1"/>
      <c r="GQR38" s="1"/>
      <c r="GQS38" s="1"/>
      <c r="GQT38" s="1"/>
      <c r="GQU38" s="1"/>
      <c r="GQV38" s="1"/>
      <c r="GQW38" s="1"/>
      <c r="GQX38" s="1"/>
      <c r="GQY38" s="1"/>
      <c r="GQZ38" s="1"/>
      <c r="GRA38" s="1"/>
      <c r="GRB38" s="1"/>
      <c r="GRC38" s="1"/>
      <c r="GRD38" s="1"/>
      <c r="GRE38" s="1"/>
      <c r="GRF38" s="1"/>
      <c r="GRG38" s="1"/>
      <c r="GRH38" s="1"/>
      <c r="GRI38" s="1"/>
      <c r="GRJ38" s="1"/>
      <c r="GRK38" s="1"/>
      <c r="GRL38" s="1"/>
      <c r="GRM38" s="1"/>
      <c r="GRN38" s="1"/>
      <c r="GRO38" s="1"/>
      <c r="GRP38" s="1"/>
      <c r="GRQ38" s="1"/>
      <c r="GRR38" s="1"/>
      <c r="GRS38" s="1"/>
      <c r="GRT38" s="1"/>
      <c r="GRU38" s="1"/>
      <c r="GRV38" s="1"/>
      <c r="GRW38" s="1"/>
      <c r="GRX38" s="1"/>
      <c r="GRY38" s="1"/>
      <c r="GRZ38" s="1"/>
      <c r="GSA38" s="1"/>
      <c r="GSB38" s="1"/>
      <c r="GSC38" s="1"/>
      <c r="GSD38" s="1"/>
      <c r="GSE38" s="1"/>
      <c r="GSF38" s="1"/>
      <c r="GSG38" s="1"/>
      <c r="GSH38" s="1"/>
      <c r="GSI38" s="1"/>
      <c r="GSJ38" s="1"/>
      <c r="GSK38" s="1"/>
      <c r="GSL38" s="1"/>
      <c r="GSM38" s="1"/>
      <c r="GSN38" s="1"/>
      <c r="GSO38" s="1"/>
      <c r="GSP38" s="1"/>
      <c r="GSQ38" s="1"/>
      <c r="GSR38" s="1"/>
      <c r="GSS38" s="1"/>
      <c r="GST38" s="1"/>
      <c r="GSU38" s="1"/>
      <c r="GSV38" s="1"/>
      <c r="GSW38" s="1"/>
      <c r="GSX38" s="1"/>
      <c r="GSY38" s="1"/>
      <c r="GSZ38" s="1"/>
      <c r="GTA38" s="1"/>
      <c r="GTB38" s="1"/>
      <c r="GTC38" s="1"/>
      <c r="GTD38" s="1"/>
      <c r="GTE38" s="1"/>
      <c r="GTF38" s="1"/>
      <c r="GTG38" s="1"/>
      <c r="GTH38" s="1"/>
      <c r="GTI38" s="1"/>
      <c r="GTJ38" s="1"/>
      <c r="GTK38" s="1"/>
      <c r="GTL38" s="1"/>
      <c r="GTM38" s="1"/>
      <c r="GTN38" s="1"/>
      <c r="GTO38" s="1"/>
      <c r="GTP38" s="1"/>
      <c r="GTQ38" s="1"/>
      <c r="GTR38" s="1"/>
      <c r="GTS38" s="1"/>
      <c r="GTT38" s="1"/>
      <c r="GTU38" s="1"/>
      <c r="GTV38" s="1"/>
      <c r="GTW38" s="1"/>
      <c r="GTX38" s="1"/>
      <c r="GTY38" s="1"/>
      <c r="GTZ38" s="1"/>
      <c r="GUA38" s="1"/>
      <c r="GUB38" s="1"/>
      <c r="GUC38" s="1"/>
      <c r="GUD38" s="1"/>
      <c r="GUE38" s="1"/>
      <c r="GUF38" s="1"/>
      <c r="GUG38" s="1"/>
      <c r="GUH38" s="1"/>
      <c r="GUI38" s="1"/>
      <c r="GUJ38" s="1"/>
      <c r="GUK38" s="1"/>
      <c r="GUL38" s="1"/>
      <c r="GUM38" s="1"/>
      <c r="GUN38" s="1"/>
      <c r="GUO38" s="1"/>
      <c r="GUP38" s="1"/>
      <c r="GUQ38" s="1"/>
      <c r="GUR38" s="1"/>
      <c r="GUS38" s="1"/>
      <c r="GUT38" s="1"/>
      <c r="GUU38" s="1"/>
      <c r="GUV38" s="1"/>
      <c r="GUW38" s="1"/>
      <c r="GUX38" s="1"/>
      <c r="GUY38" s="1"/>
      <c r="GUZ38" s="1"/>
      <c r="GVA38" s="1"/>
      <c r="GVB38" s="1"/>
      <c r="GVC38" s="1"/>
      <c r="GVD38" s="1"/>
      <c r="GVE38" s="1"/>
      <c r="GVF38" s="1"/>
      <c r="GVG38" s="1"/>
      <c r="GVH38" s="1"/>
      <c r="GVI38" s="1"/>
      <c r="GVJ38" s="1"/>
      <c r="GVK38" s="1"/>
      <c r="GVL38" s="1"/>
      <c r="GVM38" s="1"/>
      <c r="GVN38" s="1"/>
      <c r="GVO38" s="1"/>
      <c r="GVP38" s="1"/>
      <c r="GVQ38" s="1"/>
      <c r="GVR38" s="1"/>
      <c r="GVS38" s="1"/>
      <c r="GVT38" s="1"/>
      <c r="GVU38" s="1"/>
      <c r="GVV38" s="1"/>
      <c r="GVW38" s="1"/>
      <c r="GVX38" s="1"/>
      <c r="GVY38" s="1"/>
      <c r="GVZ38" s="1"/>
      <c r="GWA38" s="1"/>
      <c r="GWB38" s="1"/>
      <c r="GWC38" s="1"/>
      <c r="GWD38" s="1"/>
      <c r="GWE38" s="1"/>
      <c r="GWF38" s="1"/>
      <c r="GWG38" s="1"/>
      <c r="GWH38" s="1"/>
      <c r="GWI38" s="1"/>
      <c r="GWJ38" s="1"/>
      <c r="GWK38" s="1"/>
      <c r="GWL38" s="1"/>
      <c r="GWM38" s="1"/>
      <c r="GWN38" s="1"/>
      <c r="GWO38" s="1"/>
      <c r="GWP38" s="1"/>
      <c r="GWQ38" s="1"/>
      <c r="GWR38" s="1"/>
      <c r="GWS38" s="1"/>
      <c r="GWT38" s="1"/>
      <c r="GWU38" s="1"/>
      <c r="GWV38" s="1"/>
      <c r="GWW38" s="1"/>
      <c r="GWX38" s="1"/>
      <c r="GWY38" s="1"/>
      <c r="GWZ38" s="1"/>
      <c r="GXA38" s="1"/>
      <c r="GXB38" s="1"/>
      <c r="GXC38" s="1"/>
      <c r="GXD38" s="1"/>
      <c r="GXE38" s="1"/>
      <c r="GXF38" s="1"/>
      <c r="GXG38" s="1"/>
      <c r="GXH38" s="1"/>
      <c r="GXI38" s="1"/>
      <c r="GXJ38" s="1"/>
      <c r="GXK38" s="1"/>
      <c r="GXL38" s="1"/>
      <c r="GXM38" s="1"/>
      <c r="GXN38" s="1"/>
      <c r="GXO38" s="1"/>
      <c r="GXP38" s="1"/>
      <c r="GXQ38" s="1"/>
      <c r="GXR38" s="1"/>
      <c r="GXS38" s="1"/>
      <c r="GXT38" s="1"/>
      <c r="GXU38" s="1"/>
      <c r="GXV38" s="1"/>
      <c r="GXW38" s="1"/>
      <c r="GXX38" s="1"/>
      <c r="GXY38" s="1"/>
      <c r="GXZ38" s="1"/>
      <c r="GYA38" s="1"/>
      <c r="GYB38" s="1"/>
      <c r="GYC38" s="1"/>
      <c r="GYD38" s="1"/>
      <c r="GYE38" s="1"/>
      <c r="GYF38" s="1"/>
      <c r="GYG38" s="1"/>
      <c r="GYH38" s="1"/>
      <c r="GYI38" s="1"/>
      <c r="GYJ38" s="1"/>
      <c r="GYK38" s="1"/>
      <c r="GYL38" s="1"/>
      <c r="GYM38" s="1"/>
      <c r="GYN38" s="1"/>
      <c r="GYO38" s="1"/>
      <c r="GYP38" s="1"/>
      <c r="GYQ38" s="1"/>
      <c r="GYR38" s="1"/>
      <c r="GYS38" s="1"/>
      <c r="GYT38" s="1"/>
      <c r="GYU38" s="1"/>
      <c r="GYV38" s="1"/>
      <c r="GYW38" s="1"/>
      <c r="GYX38" s="1"/>
      <c r="GYY38" s="1"/>
      <c r="GYZ38" s="1"/>
      <c r="GZA38" s="1"/>
      <c r="GZB38" s="1"/>
      <c r="GZC38" s="1"/>
      <c r="GZD38" s="1"/>
      <c r="GZE38" s="1"/>
      <c r="GZF38" s="1"/>
      <c r="GZG38" s="1"/>
      <c r="GZH38" s="1"/>
      <c r="GZI38" s="1"/>
      <c r="GZJ38" s="1"/>
      <c r="GZK38" s="1"/>
      <c r="GZL38" s="1"/>
      <c r="GZM38" s="1"/>
      <c r="GZN38" s="1"/>
      <c r="GZO38" s="1"/>
      <c r="GZP38" s="1"/>
      <c r="GZQ38" s="1"/>
      <c r="GZR38" s="1"/>
      <c r="GZS38" s="1"/>
      <c r="GZT38" s="1"/>
      <c r="GZU38" s="1"/>
      <c r="GZV38" s="1"/>
      <c r="GZW38" s="1"/>
      <c r="GZX38" s="1"/>
      <c r="GZY38" s="1"/>
      <c r="GZZ38" s="1"/>
      <c r="HAA38" s="1"/>
      <c r="HAB38" s="1"/>
      <c r="HAC38" s="1"/>
      <c r="HAD38" s="1"/>
      <c r="HAE38" s="1"/>
      <c r="HAF38" s="1"/>
      <c r="HAG38" s="1"/>
      <c r="HAH38" s="1"/>
      <c r="HAI38" s="1"/>
      <c r="HAJ38" s="1"/>
      <c r="HAK38" s="1"/>
      <c r="HAL38" s="1"/>
      <c r="HAM38" s="1"/>
      <c r="HAN38" s="1"/>
      <c r="HAO38" s="1"/>
      <c r="HAP38" s="1"/>
      <c r="HAQ38" s="1"/>
      <c r="HAR38" s="1"/>
      <c r="HAS38" s="1"/>
      <c r="HAT38" s="1"/>
      <c r="HAU38" s="1"/>
      <c r="HAV38" s="1"/>
      <c r="HAW38" s="1"/>
      <c r="HAX38" s="1"/>
      <c r="HAY38" s="1"/>
      <c r="HAZ38" s="1"/>
      <c r="HBA38" s="1"/>
      <c r="HBB38" s="1"/>
      <c r="HBC38" s="1"/>
      <c r="HBD38" s="1"/>
      <c r="HBE38" s="1"/>
      <c r="HBF38" s="1"/>
      <c r="HBG38" s="1"/>
      <c r="HBH38" s="1"/>
      <c r="HBI38" s="1"/>
      <c r="HBJ38" s="1"/>
      <c r="HBK38" s="1"/>
      <c r="HBL38" s="1"/>
      <c r="HBM38" s="1"/>
      <c r="HBN38" s="1"/>
      <c r="HBO38" s="1"/>
      <c r="HBP38" s="1"/>
      <c r="HBQ38" s="1"/>
      <c r="HBR38" s="1"/>
      <c r="HBS38" s="1"/>
      <c r="HBT38" s="1"/>
      <c r="HBU38" s="1"/>
      <c r="HBV38" s="1"/>
      <c r="HBW38" s="1"/>
      <c r="HBX38" s="1"/>
      <c r="HBY38" s="1"/>
      <c r="HBZ38" s="1"/>
      <c r="HCA38" s="1"/>
      <c r="HCB38" s="1"/>
      <c r="HCC38" s="1"/>
      <c r="HCD38" s="1"/>
      <c r="HCE38" s="1"/>
      <c r="HCF38" s="1"/>
      <c r="HCG38" s="1"/>
      <c r="HCH38" s="1"/>
      <c r="HCI38" s="1"/>
      <c r="HCJ38" s="1"/>
      <c r="HCK38" s="1"/>
      <c r="HCL38" s="1"/>
      <c r="HCM38" s="1"/>
      <c r="HCN38" s="1"/>
      <c r="HCO38" s="1"/>
      <c r="HCP38" s="1"/>
      <c r="HCQ38" s="1"/>
      <c r="HCR38" s="1"/>
      <c r="HCS38" s="1"/>
      <c r="HCT38" s="1"/>
      <c r="HCU38" s="1"/>
      <c r="HCV38" s="1"/>
      <c r="HCW38" s="1"/>
      <c r="HCX38" s="1"/>
      <c r="HCY38" s="1"/>
      <c r="HCZ38" s="1"/>
      <c r="HDA38" s="1"/>
      <c r="HDB38" s="1"/>
      <c r="HDC38" s="1"/>
      <c r="HDD38" s="1"/>
      <c r="HDE38" s="1"/>
      <c r="HDF38" s="1"/>
      <c r="HDG38" s="1"/>
      <c r="HDH38" s="1"/>
      <c r="HDI38" s="1"/>
      <c r="HDJ38" s="1"/>
      <c r="HDK38" s="1"/>
      <c r="HDL38" s="1"/>
      <c r="HDM38" s="1"/>
      <c r="HDN38" s="1"/>
      <c r="HDO38" s="1"/>
      <c r="HDP38" s="1"/>
      <c r="HDQ38" s="1"/>
      <c r="HDR38" s="1"/>
      <c r="HDS38" s="1"/>
      <c r="HDT38" s="1"/>
      <c r="HDU38" s="1"/>
      <c r="HDV38" s="1"/>
      <c r="HDW38" s="1"/>
      <c r="HDX38" s="1"/>
      <c r="HDY38" s="1"/>
      <c r="HDZ38" s="1"/>
      <c r="HEA38" s="1"/>
      <c r="HEB38" s="1"/>
      <c r="HEC38" s="1"/>
      <c r="HED38" s="1"/>
      <c r="HEE38" s="1"/>
      <c r="HEF38" s="1"/>
      <c r="HEG38" s="1"/>
      <c r="HEH38" s="1"/>
      <c r="HEI38" s="1"/>
      <c r="HEJ38" s="1"/>
      <c r="HEK38" s="1"/>
      <c r="HEL38" s="1"/>
      <c r="HEM38" s="1"/>
      <c r="HEN38" s="1"/>
      <c r="HEO38" s="1"/>
      <c r="HEP38" s="1"/>
      <c r="HEQ38" s="1"/>
      <c r="HER38" s="1"/>
      <c r="HES38" s="1"/>
      <c r="HET38" s="1"/>
      <c r="HEU38" s="1"/>
      <c r="HEV38" s="1"/>
      <c r="HEW38" s="1"/>
      <c r="HEX38" s="1"/>
      <c r="HEY38" s="1"/>
      <c r="HEZ38" s="1"/>
      <c r="HFA38" s="1"/>
      <c r="HFB38" s="1"/>
      <c r="HFC38" s="1"/>
      <c r="HFD38" s="1"/>
      <c r="HFE38" s="1"/>
      <c r="HFF38" s="1"/>
      <c r="HFG38" s="1"/>
      <c r="HFH38" s="1"/>
      <c r="HFI38" s="1"/>
      <c r="HFJ38" s="1"/>
      <c r="HFK38" s="1"/>
      <c r="HFL38" s="1"/>
      <c r="HFM38" s="1"/>
      <c r="HFN38" s="1"/>
      <c r="HFO38" s="1"/>
      <c r="HFP38" s="1"/>
      <c r="HFQ38" s="1"/>
      <c r="HFR38" s="1"/>
      <c r="HFS38" s="1"/>
      <c r="HFT38" s="1"/>
      <c r="HFU38" s="1"/>
      <c r="HFV38" s="1"/>
      <c r="HFW38" s="1"/>
      <c r="HFX38" s="1"/>
      <c r="HFY38" s="1"/>
      <c r="HFZ38" s="1"/>
      <c r="HGA38" s="1"/>
      <c r="HGB38" s="1"/>
      <c r="HGC38" s="1"/>
      <c r="HGD38" s="1"/>
      <c r="HGE38" s="1"/>
      <c r="HGF38" s="1"/>
      <c r="HGG38" s="1"/>
      <c r="HGH38" s="1"/>
      <c r="HGI38" s="1"/>
      <c r="HGJ38" s="1"/>
      <c r="HGK38" s="1"/>
      <c r="HGL38" s="1"/>
      <c r="HGM38" s="1"/>
      <c r="HGN38" s="1"/>
      <c r="HGO38" s="1"/>
      <c r="HGP38" s="1"/>
      <c r="HGQ38" s="1"/>
      <c r="HGR38" s="1"/>
      <c r="HGS38" s="1"/>
      <c r="HGT38" s="1"/>
      <c r="HGU38" s="1"/>
      <c r="HGV38" s="1"/>
      <c r="HGW38" s="1"/>
      <c r="HGX38" s="1"/>
      <c r="HGY38" s="1"/>
      <c r="HGZ38" s="1"/>
      <c r="HHA38" s="1"/>
      <c r="HHB38" s="1"/>
      <c r="HHC38" s="1"/>
      <c r="HHD38" s="1"/>
      <c r="HHE38" s="1"/>
      <c r="HHF38" s="1"/>
      <c r="HHG38" s="1"/>
      <c r="HHH38" s="1"/>
      <c r="HHI38" s="1"/>
      <c r="HHJ38" s="1"/>
      <c r="HHK38" s="1"/>
      <c r="HHL38" s="1"/>
      <c r="HHM38" s="1"/>
      <c r="HHN38" s="1"/>
      <c r="HHO38" s="1"/>
      <c r="HHP38" s="1"/>
      <c r="HHQ38" s="1"/>
      <c r="HHR38" s="1"/>
      <c r="HHS38" s="1"/>
      <c r="HHT38" s="1"/>
      <c r="HHU38" s="1"/>
      <c r="HHV38" s="1"/>
      <c r="HHW38" s="1"/>
      <c r="HHX38" s="1"/>
      <c r="HHY38" s="1"/>
      <c r="HHZ38" s="1"/>
      <c r="HIA38" s="1"/>
      <c r="HIB38" s="1"/>
      <c r="HIC38" s="1"/>
      <c r="HID38" s="1"/>
      <c r="HIE38" s="1"/>
      <c r="HIF38" s="1"/>
      <c r="HIG38" s="1"/>
      <c r="HIH38" s="1"/>
      <c r="HII38" s="1"/>
      <c r="HIJ38" s="1"/>
      <c r="HIK38" s="1"/>
      <c r="HIL38" s="1"/>
      <c r="HIM38" s="1"/>
      <c r="HIN38" s="1"/>
      <c r="HIO38" s="1"/>
      <c r="HIP38" s="1"/>
      <c r="HIQ38" s="1"/>
      <c r="HIR38" s="1"/>
      <c r="HIS38" s="1"/>
      <c r="HIT38" s="1"/>
      <c r="HIU38" s="1"/>
      <c r="HIV38" s="1"/>
      <c r="HIW38" s="1"/>
      <c r="HIX38" s="1"/>
      <c r="HIY38" s="1"/>
      <c r="HIZ38" s="1"/>
      <c r="HJA38" s="1"/>
      <c r="HJB38" s="1"/>
      <c r="HJC38" s="1"/>
      <c r="HJD38" s="1"/>
      <c r="HJE38" s="1"/>
      <c r="HJF38" s="1"/>
      <c r="HJG38" s="1"/>
      <c r="HJH38" s="1"/>
      <c r="HJI38" s="1"/>
      <c r="HJJ38" s="1"/>
      <c r="HJK38" s="1"/>
      <c r="HJL38" s="1"/>
      <c r="HJM38" s="1"/>
      <c r="HJN38" s="1"/>
      <c r="HJO38" s="1"/>
      <c r="HJP38" s="1"/>
      <c r="HJQ38" s="1"/>
      <c r="HJR38" s="1"/>
      <c r="HJS38" s="1"/>
      <c r="HJT38" s="1"/>
      <c r="HJU38" s="1"/>
      <c r="HJV38" s="1"/>
      <c r="HJW38" s="1"/>
      <c r="HJX38" s="1"/>
      <c r="HJY38" s="1"/>
      <c r="HJZ38" s="1"/>
      <c r="HKA38" s="1"/>
      <c r="HKB38" s="1"/>
      <c r="HKC38" s="1"/>
      <c r="HKD38" s="1"/>
      <c r="HKE38" s="1"/>
      <c r="HKF38" s="1"/>
      <c r="HKG38" s="1"/>
      <c r="HKH38" s="1"/>
      <c r="HKI38" s="1"/>
      <c r="HKJ38" s="1"/>
      <c r="HKK38" s="1"/>
      <c r="HKL38" s="1"/>
      <c r="HKM38" s="1"/>
      <c r="HKN38" s="1"/>
      <c r="HKO38" s="1"/>
      <c r="HKP38" s="1"/>
      <c r="HKQ38" s="1"/>
      <c r="HKR38" s="1"/>
      <c r="HKS38" s="1"/>
      <c r="HKT38" s="1"/>
      <c r="HKU38" s="1"/>
      <c r="HKV38" s="1"/>
      <c r="HKW38" s="1"/>
      <c r="HKX38" s="1"/>
      <c r="HKY38" s="1"/>
      <c r="HKZ38" s="1"/>
      <c r="HLA38" s="1"/>
      <c r="HLB38" s="1"/>
      <c r="HLC38" s="1"/>
      <c r="HLD38" s="1"/>
      <c r="HLE38" s="1"/>
      <c r="HLF38" s="1"/>
      <c r="HLG38" s="1"/>
      <c r="HLH38" s="1"/>
      <c r="HLI38" s="1"/>
      <c r="HLJ38" s="1"/>
      <c r="HLK38" s="1"/>
      <c r="HLL38" s="1"/>
      <c r="HLM38" s="1"/>
      <c r="HLN38" s="1"/>
      <c r="HLO38" s="1"/>
      <c r="HLP38" s="1"/>
      <c r="HLQ38" s="1"/>
      <c r="HLR38" s="1"/>
      <c r="HLS38" s="1"/>
      <c r="HLT38" s="1"/>
      <c r="HLU38" s="1"/>
      <c r="HLV38" s="1"/>
      <c r="HLW38" s="1"/>
      <c r="HLX38" s="1"/>
      <c r="HLY38" s="1"/>
      <c r="HLZ38" s="1"/>
      <c r="HMA38" s="1"/>
      <c r="HMB38" s="1"/>
      <c r="HMC38" s="1"/>
      <c r="HMD38" s="1"/>
      <c r="HME38" s="1"/>
      <c r="HMF38" s="1"/>
      <c r="HMG38" s="1"/>
      <c r="HMH38" s="1"/>
      <c r="HMI38" s="1"/>
      <c r="HMJ38" s="1"/>
      <c r="HMK38" s="1"/>
      <c r="HML38" s="1"/>
      <c r="HMM38" s="1"/>
      <c r="HMN38" s="1"/>
      <c r="HMO38" s="1"/>
      <c r="HMP38" s="1"/>
      <c r="HMQ38" s="1"/>
      <c r="HMR38" s="1"/>
      <c r="HMS38" s="1"/>
      <c r="HMT38" s="1"/>
      <c r="HMU38" s="1"/>
      <c r="HMV38" s="1"/>
      <c r="HMW38" s="1"/>
      <c r="HMX38" s="1"/>
      <c r="HMY38" s="1"/>
      <c r="HMZ38" s="1"/>
      <c r="HNA38" s="1"/>
      <c r="HNB38" s="1"/>
      <c r="HNC38" s="1"/>
      <c r="HND38" s="1"/>
      <c r="HNE38" s="1"/>
      <c r="HNF38" s="1"/>
      <c r="HNG38" s="1"/>
      <c r="HNH38" s="1"/>
      <c r="HNI38" s="1"/>
      <c r="HNJ38" s="1"/>
      <c r="HNK38" s="1"/>
      <c r="HNL38" s="1"/>
      <c r="HNM38" s="1"/>
      <c r="HNN38" s="1"/>
      <c r="HNO38" s="1"/>
      <c r="HNP38" s="1"/>
      <c r="HNQ38" s="1"/>
      <c r="HNR38" s="1"/>
      <c r="HNS38" s="1"/>
      <c r="HNT38" s="1"/>
      <c r="HNU38" s="1"/>
      <c r="HNV38" s="1"/>
      <c r="HNW38" s="1"/>
      <c r="HNX38" s="1"/>
      <c r="HNY38" s="1"/>
      <c r="HNZ38" s="1"/>
      <c r="HOA38" s="1"/>
      <c r="HOB38" s="1"/>
      <c r="HOC38" s="1"/>
      <c r="HOD38" s="1"/>
      <c r="HOE38" s="1"/>
      <c r="HOF38" s="1"/>
      <c r="HOG38" s="1"/>
      <c r="HOH38" s="1"/>
      <c r="HOI38" s="1"/>
      <c r="HOJ38" s="1"/>
      <c r="HOK38" s="1"/>
      <c r="HOL38" s="1"/>
      <c r="HOM38" s="1"/>
      <c r="HON38" s="1"/>
      <c r="HOO38" s="1"/>
      <c r="HOP38" s="1"/>
      <c r="HOQ38" s="1"/>
      <c r="HOR38" s="1"/>
      <c r="HOS38" s="1"/>
      <c r="HOT38" s="1"/>
      <c r="HOU38" s="1"/>
      <c r="HOV38" s="1"/>
      <c r="HOW38" s="1"/>
      <c r="HOX38" s="1"/>
      <c r="HOY38" s="1"/>
      <c r="HOZ38" s="1"/>
      <c r="HPA38" s="1"/>
      <c r="HPB38" s="1"/>
      <c r="HPC38" s="1"/>
      <c r="HPD38" s="1"/>
      <c r="HPE38" s="1"/>
      <c r="HPF38" s="1"/>
      <c r="HPG38" s="1"/>
      <c r="HPH38" s="1"/>
      <c r="HPI38" s="1"/>
      <c r="HPJ38" s="1"/>
      <c r="HPK38" s="1"/>
      <c r="HPL38" s="1"/>
      <c r="HPM38" s="1"/>
      <c r="HPN38" s="1"/>
      <c r="HPO38" s="1"/>
      <c r="HPP38" s="1"/>
      <c r="HPQ38" s="1"/>
      <c r="HPR38" s="1"/>
      <c r="HPS38" s="1"/>
      <c r="HPT38" s="1"/>
      <c r="HPU38" s="1"/>
      <c r="HPV38" s="1"/>
      <c r="HPW38" s="1"/>
      <c r="HPX38" s="1"/>
      <c r="HPY38" s="1"/>
      <c r="HPZ38" s="1"/>
      <c r="HQA38" s="1"/>
      <c r="HQB38" s="1"/>
      <c r="HQC38" s="1"/>
      <c r="HQD38" s="1"/>
      <c r="HQE38" s="1"/>
      <c r="HQF38" s="1"/>
      <c r="HQG38" s="1"/>
      <c r="HQH38" s="1"/>
      <c r="HQI38" s="1"/>
      <c r="HQJ38" s="1"/>
      <c r="HQK38" s="1"/>
      <c r="HQL38" s="1"/>
      <c r="HQM38" s="1"/>
      <c r="HQN38" s="1"/>
      <c r="HQO38" s="1"/>
      <c r="HQP38" s="1"/>
      <c r="HQQ38" s="1"/>
      <c r="HQR38" s="1"/>
      <c r="HQS38" s="1"/>
      <c r="HQT38" s="1"/>
      <c r="HQU38" s="1"/>
      <c r="HQV38" s="1"/>
      <c r="HQW38" s="1"/>
      <c r="HQX38" s="1"/>
      <c r="HQY38" s="1"/>
      <c r="HQZ38" s="1"/>
      <c r="HRA38" s="1"/>
      <c r="HRB38" s="1"/>
      <c r="HRC38" s="1"/>
      <c r="HRD38" s="1"/>
      <c r="HRE38" s="1"/>
      <c r="HRF38" s="1"/>
      <c r="HRG38" s="1"/>
      <c r="HRH38" s="1"/>
      <c r="HRI38" s="1"/>
      <c r="HRJ38" s="1"/>
      <c r="HRK38" s="1"/>
      <c r="HRL38" s="1"/>
      <c r="HRM38" s="1"/>
      <c r="HRN38" s="1"/>
      <c r="HRO38" s="1"/>
      <c r="HRP38" s="1"/>
      <c r="HRQ38" s="1"/>
      <c r="HRR38" s="1"/>
      <c r="HRS38" s="1"/>
      <c r="HRT38" s="1"/>
      <c r="HRU38" s="1"/>
      <c r="HRV38" s="1"/>
      <c r="HRW38" s="1"/>
      <c r="HRX38" s="1"/>
      <c r="HRY38" s="1"/>
      <c r="HRZ38" s="1"/>
      <c r="HSA38" s="1"/>
      <c r="HSB38" s="1"/>
      <c r="HSC38" s="1"/>
      <c r="HSD38" s="1"/>
      <c r="HSE38" s="1"/>
      <c r="HSF38" s="1"/>
      <c r="HSG38" s="1"/>
      <c r="HSH38" s="1"/>
      <c r="HSI38" s="1"/>
      <c r="HSJ38" s="1"/>
      <c r="HSK38" s="1"/>
      <c r="HSL38" s="1"/>
      <c r="HSM38" s="1"/>
      <c r="HSN38" s="1"/>
      <c r="HSO38" s="1"/>
      <c r="HSP38" s="1"/>
      <c r="HSQ38" s="1"/>
      <c r="HSR38" s="1"/>
      <c r="HSS38" s="1"/>
      <c r="HST38" s="1"/>
      <c r="HSU38" s="1"/>
      <c r="HSV38" s="1"/>
      <c r="HSW38" s="1"/>
      <c r="HSX38" s="1"/>
      <c r="HSY38" s="1"/>
      <c r="HSZ38" s="1"/>
      <c r="HTA38" s="1"/>
      <c r="HTB38" s="1"/>
      <c r="HTC38" s="1"/>
      <c r="HTD38" s="1"/>
      <c r="HTE38" s="1"/>
      <c r="HTF38" s="1"/>
      <c r="HTG38" s="1"/>
      <c r="HTH38" s="1"/>
      <c r="HTI38" s="1"/>
      <c r="HTJ38" s="1"/>
      <c r="HTK38" s="1"/>
      <c r="HTL38" s="1"/>
      <c r="HTM38" s="1"/>
      <c r="HTN38" s="1"/>
      <c r="HTO38" s="1"/>
      <c r="HTP38" s="1"/>
      <c r="HTQ38" s="1"/>
      <c r="HTR38" s="1"/>
      <c r="HTS38" s="1"/>
      <c r="HTT38" s="1"/>
      <c r="HTU38" s="1"/>
      <c r="HTV38" s="1"/>
      <c r="HTW38" s="1"/>
      <c r="HTX38" s="1"/>
      <c r="HTY38" s="1"/>
      <c r="HTZ38" s="1"/>
      <c r="HUA38" s="1"/>
      <c r="HUB38" s="1"/>
      <c r="HUC38" s="1"/>
      <c r="HUD38" s="1"/>
      <c r="HUE38" s="1"/>
      <c r="HUF38" s="1"/>
      <c r="HUG38" s="1"/>
      <c r="HUH38" s="1"/>
      <c r="HUI38" s="1"/>
      <c r="HUJ38" s="1"/>
      <c r="HUK38" s="1"/>
      <c r="HUL38" s="1"/>
      <c r="HUM38" s="1"/>
      <c r="HUN38" s="1"/>
      <c r="HUO38" s="1"/>
      <c r="HUP38" s="1"/>
      <c r="HUQ38" s="1"/>
      <c r="HUR38" s="1"/>
      <c r="HUS38" s="1"/>
      <c r="HUT38" s="1"/>
      <c r="HUU38" s="1"/>
      <c r="HUV38" s="1"/>
      <c r="HUW38" s="1"/>
      <c r="HUX38" s="1"/>
      <c r="HUY38" s="1"/>
      <c r="HUZ38" s="1"/>
      <c r="HVA38" s="1"/>
      <c r="HVB38" s="1"/>
      <c r="HVC38" s="1"/>
      <c r="HVD38" s="1"/>
      <c r="HVE38" s="1"/>
      <c r="HVF38" s="1"/>
      <c r="HVG38" s="1"/>
      <c r="HVH38" s="1"/>
      <c r="HVI38" s="1"/>
      <c r="HVJ38" s="1"/>
      <c r="HVK38" s="1"/>
      <c r="HVL38" s="1"/>
      <c r="HVM38" s="1"/>
      <c r="HVN38" s="1"/>
      <c r="HVO38" s="1"/>
      <c r="HVP38" s="1"/>
      <c r="HVQ38" s="1"/>
      <c r="HVR38" s="1"/>
      <c r="HVS38" s="1"/>
      <c r="HVT38" s="1"/>
      <c r="HVU38" s="1"/>
      <c r="HVV38" s="1"/>
      <c r="HVW38" s="1"/>
      <c r="HVX38" s="1"/>
      <c r="HVY38" s="1"/>
      <c r="HVZ38" s="1"/>
      <c r="HWA38" s="1"/>
      <c r="HWB38" s="1"/>
      <c r="HWC38" s="1"/>
      <c r="HWD38" s="1"/>
      <c r="HWE38" s="1"/>
      <c r="HWF38" s="1"/>
      <c r="HWG38" s="1"/>
      <c r="HWH38" s="1"/>
      <c r="HWI38" s="1"/>
      <c r="HWJ38" s="1"/>
      <c r="HWK38" s="1"/>
      <c r="HWL38" s="1"/>
      <c r="HWM38" s="1"/>
      <c r="HWN38" s="1"/>
      <c r="HWO38" s="1"/>
      <c r="HWP38" s="1"/>
      <c r="HWQ38" s="1"/>
      <c r="HWR38" s="1"/>
      <c r="HWS38" s="1"/>
      <c r="HWT38" s="1"/>
      <c r="HWU38" s="1"/>
      <c r="HWV38" s="1"/>
      <c r="HWW38" s="1"/>
      <c r="HWX38" s="1"/>
      <c r="HWY38" s="1"/>
      <c r="HWZ38" s="1"/>
      <c r="HXA38" s="1"/>
      <c r="HXB38" s="1"/>
      <c r="HXC38" s="1"/>
      <c r="HXD38" s="1"/>
      <c r="HXE38" s="1"/>
      <c r="HXF38" s="1"/>
      <c r="HXG38" s="1"/>
      <c r="HXH38" s="1"/>
      <c r="HXI38" s="1"/>
      <c r="HXJ38" s="1"/>
      <c r="HXK38" s="1"/>
      <c r="HXL38" s="1"/>
      <c r="HXM38" s="1"/>
      <c r="HXN38" s="1"/>
      <c r="HXO38" s="1"/>
      <c r="HXP38" s="1"/>
      <c r="HXQ38" s="1"/>
      <c r="HXR38" s="1"/>
      <c r="HXS38" s="1"/>
      <c r="HXT38" s="1"/>
      <c r="HXU38" s="1"/>
      <c r="HXV38" s="1"/>
      <c r="HXW38" s="1"/>
      <c r="HXX38" s="1"/>
      <c r="HXY38" s="1"/>
      <c r="HXZ38" s="1"/>
      <c r="HYA38" s="1"/>
      <c r="HYB38" s="1"/>
      <c r="HYC38" s="1"/>
      <c r="HYD38" s="1"/>
      <c r="HYE38" s="1"/>
      <c r="HYF38" s="1"/>
      <c r="HYG38" s="1"/>
      <c r="HYH38" s="1"/>
      <c r="HYI38" s="1"/>
      <c r="HYJ38" s="1"/>
      <c r="HYK38" s="1"/>
      <c r="HYL38" s="1"/>
      <c r="HYM38" s="1"/>
      <c r="HYN38" s="1"/>
      <c r="HYO38" s="1"/>
      <c r="HYP38" s="1"/>
      <c r="HYQ38" s="1"/>
      <c r="HYR38" s="1"/>
      <c r="HYS38" s="1"/>
      <c r="HYT38" s="1"/>
      <c r="HYU38" s="1"/>
      <c r="HYV38" s="1"/>
      <c r="HYW38" s="1"/>
      <c r="HYX38" s="1"/>
      <c r="HYY38" s="1"/>
      <c r="HYZ38" s="1"/>
      <c r="HZA38" s="1"/>
      <c r="HZB38" s="1"/>
      <c r="HZC38" s="1"/>
      <c r="HZD38" s="1"/>
      <c r="HZE38" s="1"/>
      <c r="HZF38" s="1"/>
      <c r="HZG38" s="1"/>
      <c r="HZH38" s="1"/>
      <c r="HZI38" s="1"/>
      <c r="HZJ38" s="1"/>
      <c r="HZK38" s="1"/>
      <c r="HZL38" s="1"/>
      <c r="HZM38" s="1"/>
      <c r="HZN38" s="1"/>
      <c r="HZO38" s="1"/>
      <c r="HZP38" s="1"/>
      <c r="HZQ38" s="1"/>
      <c r="HZR38" s="1"/>
      <c r="HZS38" s="1"/>
      <c r="HZT38" s="1"/>
      <c r="HZU38" s="1"/>
      <c r="HZV38" s="1"/>
      <c r="HZW38" s="1"/>
      <c r="HZX38" s="1"/>
      <c r="HZY38" s="1"/>
      <c r="HZZ38" s="1"/>
      <c r="IAA38" s="1"/>
      <c r="IAB38" s="1"/>
      <c r="IAC38" s="1"/>
      <c r="IAD38" s="1"/>
      <c r="IAE38" s="1"/>
      <c r="IAF38" s="1"/>
      <c r="IAG38" s="1"/>
      <c r="IAH38" s="1"/>
      <c r="IAI38" s="1"/>
      <c r="IAJ38" s="1"/>
      <c r="IAK38" s="1"/>
      <c r="IAL38" s="1"/>
      <c r="IAM38" s="1"/>
      <c r="IAN38" s="1"/>
      <c r="IAO38" s="1"/>
      <c r="IAP38" s="1"/>
      <c r="IAQ38" s="1"/>
      <c r="IAR38" s="1"/>
      <c r="IAS38" s="1"/>
      <c r="IAT38" s="1"/>
      <c r="IAU38" s="1"/>
      <c r="IAV38" s="1"/>
      <c r="IAW38" s="1"/>
      <c r="IAX38" s="1"/>
      <c r="IAY38" s="1"/>
      <c r="IAZ38" s="1"/>
      <c r="IBA38" s="1"/>
      <c r="IBB38" s="1"/>
      <c r="IBC38" s="1"/>
      <c r="IBD38" s="1"/>
      <c r="IBE38" s="1"/>
      <c r="IBF38" s="1"/>
      <c r="IBG38" s="1"/>
      <c r="IBH38" s="1"/>
      <c r="IBI38" s="1"/>
      <c r="IBJ38" s="1"/>
      <c r="IBK38" s="1"/>
      <c r="IBL38" s="1"/>
      <c r="IBM38" s="1"/>
      <c r="IBN38" s="1"/>
      <c r="IBO38" s="1"/>
      <c r="IBP38" s="1"/>
      <c r="IBQ38" s="1"/>
      <c r="IBR38" s="1"/>
      <c r="IBS38" s="1"/>
      <c r="IBT38" s="1"/>
      <c r="IBU38" s="1"/>
      <c r="IBV38" s="1"/>
      <c r="IBW38" s="1"/>
      <c r="IBX38" s="1"/>
      <c r="IBY38" s="1"/>
      <c r="IBZ38" s="1"/>
      <c r="ICA38" s="1"/>
      <c r="ICB38" s="1"/>
      <c r="ICC38" s="1"/>
      <c r="ICD38" s="1"/>
      <c r="ICE38" s="1"/>
      <c r="ICF38" s="1"/>
      <c r="ICG38" s="1"/>
      <c r="ICH38" s="1"/>
      <c r="ICI38" s="1"/>
      <c r="ICJ38" s="1"/>
      <c r="ICK38" s="1"/>
      <c r="ICL38" s="1"/>
      <c r="ICM38" s="1"/>
      <c r="ICN38" s="1"/>
      <c r="ICO38" s="1"/>
      <c r="ICP38" s="1"/>
      <c r="ICQ38" s="1"/>
      <c r="ICR38" s="1"/>
      <c r="ICS38" s="1"/>
      <c r="ICT38" s="1"/>
      <c r="ICU38" s="1"/>
      <c r="ICV38" s="1"/>
      <c r="ICW38" s="1"/>
      <c r="ICX38" s="1"/>
      <c r="ICY38" s="1"/>
      <c r="ICZ38" s="1"/>
      <c r="IDA38" s="1"/>
      <c r="IDB38" s="1"/>
      <c r="IDC38" s="1"/>
      <c r="IDD38" s="1"/>
      <c r="IDE38" s="1"/>
      <c r="IDF38" s="1"/>
      <c r="IDG38" s="1"/>
      <c r="IDH38" s="1"/>
      <c r="IDI38" s="1"/>
      <c r="IDJ38" s="1"/>
      <c r="IDK38" s="1"/>
      <c r="IDL38" s="1"/>
      <c r="IDM38" s="1"/>
      <c r="IDN38" s="1"/>
      <c r="IDO38" s="1"/>
      <c r="IDP38" s="1"/>
      <c r="IDQ38" s="1"/>
      <c r="IDR38" s="1"/>
      <c r="IDS38" s="1"/>
      <c r="IDT38" s="1"/>
      <c r="IDU38" s="1"/>
      <c r="IDV38" s="1"/>
      <c r="IDW38" s="1"/>
      <c r="IDX38" s="1"/>
      <c r="IDY38" s="1"/>
      <c r="IDZ38" s="1"/>
      <c r="IEA38" s="1"/>
      <c r="IEB38" s="1"/>
      <c r="IEC38" s="1"/>
      <c r="IED38" s="1"/>
      <c r="IEE38" s="1"/>
      <c r="IEF38" s="1"/>
      <c r="IEG38" s="1"/>
      <c r="IEH38" s="1"/>
      <c r="IEI38" s="1"/>
      <c r="IEJ38" s="1"/>
      <c r="IEK38" s="1"/>
      <c r="IEL38" s="1"/>
      <c r="IEM38" s="1"/>
      <c r="IEN38" s="1"/>
      <c r="IEO38" s="1"/>
      <c r="IEP38" s="1"/>
      <c r="IEQ38" s="1"/>
      <c r="IER38" s="1"/>
      <c r="IES38" s="1"/>
      <c r="IET38" s="1"/>
      <c r="IEU38" s="1"/>
      <c r="IEV38" s="1"/>
      <c r="IEW38" s="1"/>
      <c r="IEX38" s="1"/>
      <c r="IEY38" s="1"/>
      <c r="IEZ38" s="1"/>
      <c r="IFA38" s="1"/>
      <c r="IFB38" s="1"/>
      <c r="IFC38" s="1"/>
      <c r="IFD38" s="1"/>
      <c r="IFE38" s="1"/>
      <c r="IFF38" s="1"/>
      <c r="IFG38" s="1"/>
      <c r="IFH38" s="1"/>
      <c r="IFI38" s="1"/>
      <c r="IFJ38" s="1"/>
      <c r="IFK38" s="1"/>
      <c r="IFL38" s="1"/>
      <c r="IFM38" s="1"/>
      <c r="IFN38" s="1"/>
      <c r="IFO38" s="1"/>
      <c r="IFP38" s="1"/>
      <c r="IFQ38" s="1"/>
      <c r="IFR38" s="1"/>
      <c r="IFS38" s="1"/>
      <c r="IFT38" s="1"/>
      <c r="IFU38" s="1"/>
      <c r="IFV38" s="1"/>
      <c r="IFW38" s="1"/>
      <c r="IFX38" s="1"/>
      <c r="IFY38" s="1"/>
      <c r="IFZ38" s="1"/>
      <c r="IGA38" s="1"/>
      <c r="IGB38" s="1"/>
      <c r="IGC38" s="1"/>
      <c r="IGD38" s="1"/>
      <c r="IGE38" s="1"/>
      <c r="IGF38" s="1"/>
      <c r="IGG38" s="1"/>
      <c r="IGH38" s="1"/>
      <c r="IGI38" s="1"/>
      <c r="IGJ38" s="1"/>
      <c r="IGK38" s="1"/>
      <c r="IGL38" s="1"/>
      <c r="IGM38" s="1"/>
      <c r="IGN38" s="1"/>
      <c r="IGO38" s="1"/>
      <c r="IGP38" s="1"/>
      <c r="IGQ38" s="1"/>
      <c r="IGR38" s="1"/>
      <c r="IGS38" s="1"/>
      <c r="IGT38" s="1"/>
      <c r="IGU38" s="1"/>
      <c r="IGV38" s="1"/>
      <c r="IGW38" s="1"/>
      <c r="IGX38" s="1"/>
      <c r="IGY38" s="1"/>
      <c r="IGZ38" s="1"/>
      <c r="IHA38" s="1"/>
      <c r="IHB38" s="1"/>
      <c r="IHC38" s="1"/>
      <c r="IHD38" s="1"/>
      <c r="IHE38" s="1"/>
      <c r="IHF38" s="1"/>
      <c r="IHG38" s="1"/>
      <c r="IHH38" s="1"/>
      <c r="IHI38" s="1"/>
      <c r="IHJ38" s="1"/>
      <c r="IHK38" s="1"/>
      <c r="IHL38" s="1"/>
      <c r="IHM38" s="1"/>
      <c r="IHN38" s="1"/>
      <c r="IHO38" s="1"/>
      <c r="IHP38" s="1"/>
      <c r="IHQ38" s="1"/>
      <c r="IHR38" s="1"/>
      <c r="IHS38" s="1"/>
      <c r="IHT38" s="1"/>
      <c r="IHU38" s="1"/>
      <c r="IHV38" s="1"/>
      <c r="IHW38" s="1"/>
      <c r="IHX38" s="1"/>
      <c r="IHY38" s="1"/>
      <c r="IHZ38" s="1"/>
      <c r="IIA38" s="1"/>
      <c r="IIB38" s="1"/>
      <c r="IIC38" s="1"/>
      <c r="IID38" s="1"/>
      <c r="IIE38" s="1"/>
      <c r="IIF38" s="1"/>
      <c r="IIG38" s="1"/>
      <c r="IIH38" s="1"/>
      <c r="III38" s="1"/>
      <c r="IIJ38" s="1"/>
      <c r="IIK38" s="1"/>
      <c r="IIL38" s="1"/>
      <c r="IIM38" s="1"/>
      <c r="IIN38" s="1"/>
      <c r="IIO38" s="1"/>
      <c r="IIP38" s="1"/>
      <c r="IIQ38" s="1"/>
      <c r="IIR38" s="1"/>
      <c r="IIS38" s="1"/>
      <c r="IIT38" s="1"/>
      <c r="IIU38" s="1"/>
      <c r="IIV38" s="1"/>
      <c r="IIW38" s="1"/>
      <c r="IIX38" s="1"/>
      <c r="IIY38" s="1"/>
      <c r="IIZ38" s="1"/>
      <c r="IJA38" s="1"/>
      <c r="IJB38" s="1"/>
      <c r="IJC38" s="1"/>
      <c r="IJD38" s="1"/>
      <c r="IJE38" s="1"/>
      <c r="IJF38" s="1"/>
      <c r="IJG38" s="1"/>
      <c r="IJH38" s="1"/>
      <c r="IJI38" s="1"/>
      <c r="IJJ38" s="1"/>
      <c r="IJK38" s="1"/>
      <c r="IJL38" s="1"/>
      <c r="IJM38" s="1"/>
      <c r="IJN38" s="1"/>
      <c r="IJO38" s="1"/>
      <c r="IJP38" s="1"/>
      <c r="IJQ38" s="1"/>
      <c r="IJR38" s="1"/>
      <c r="IJS38" s="1"/>
      <c r="IJT38" s="1"/>
      <c r="IJU38" s="1"/>
      <c r="IJV38" s="1"/>
      <c r="IJW38" s="1"/>
      <c r="IJX38" s="1"/>
      <c r="IJY38" s="1"/>
      <c r="IJZ38" s="1"/>
      <c r="IKA38" s="1"/>
      <c r="IKB38" s="1"/>
      <c r="IKC38" s="1"/>
      <c r="IKD38" s="1"/>
      <c r="IKE38" s="1"/>
      <c r="IKF38" s="1"/>
      <c r="IKG38" s="1"/>
      <c r="IKH38" s="1"/>
      <c r="IKI38" s="1"/>
      <c r="IKJ38" s="1"/>
      <c r="IKK38" s="1"/>
      <c r="IKL38" s="1"/>
      <c r="IKM38" s="1"/>
      <c r="IKN38" s="1"/>
      <c r="IKO38" s="1"/>
      <c r="IKP38" s="1"/>
      <c r="IKQ38" s="1"/>
      <c r="IKR38" s="1"/>
      <c r="IKS38" s="1"/>
      <c r="IKT38" s="1"/>
      <c r="IKU38" s="1"/>
      <c r="IKV38" s="1"/>
      <c r="IKW38" s="1"/>
      <c r="IKX38" s="1"/>
      <c r="IKY38" s="1"/>
      <c r="IKZ38" s="1"/>
      <c r="ILA38" s="1"/>
      <c r="ILB38" s="1"/>
      <c r="ILC38" s="1"/>
      <c r="ILD38" s="1"/>
      <c r="ILE38" s="1"/>
      <c r="ILF38" s="1"/>
      <c r="ILG38" s="1"/>
      <c r="ILH38" s="1"/>
      <c r="ILI38" s="1"/>
      <c r="ILJ38" s="1"/>
      <c r="ILK38" s="1"/>
      <c r="ILL38" s="1"/>
      <c r="ILM38" s="1"/>
      <c r="ILN38" s="1"/>
      <c r="ILO38" s="1"/>
      <c r="ILP38" s="1"/>
      <c r="ILQ38" s="1"/>
      <c r="ILR38" s="1"/>
      <c r="ILS38" s="1"/>
      <c r="ILT38" s="1"/>
      <c r="ILU38" s="1"/>
      <c r="ILV38" s="1"/>
      <c r="ILW38" s="1"/>
      <c r="ILX38" s="1"/>
      <c r="ILY38" s="1"/>
      <c r="ILZ38" s="1"/>
      <c r="IMA38" s="1"/>
      <c r="IMB38" s="1"/>
      <c r="IMC38" s="1"/>
      <c r="IMD38" s="1"/>
      <c r="IME38" s="1"/>
      <c r="IMF38" s="1"/>
      <c r="IMG38" s="1"/>
      <c r="IMH38" s="1"/>
      <c r="IMI38" s="1"/>
      <c r="IMJ38" s="1"/>
      <c r="IMK38" s="1"/>
      <c r="IML38" s="1"/>
      <c r="IMM38" s="1"/>
      <c r="IMN38" s="1"/>
      <c r="IMO38" s="1"/>
      <c r="IMP38" s="1"/>
      <c r="IMQ38" s="1"/>
      <c r="IMR38" s="1"/>
      <c r="IMS38" s="1"/>
      <c r="IMT38" s="1"/>
      <c r="IMU38" s="1"/>
      <c r="IMV38" s="1"/>
      <c r="IMW38" s="1"/>
      <c r="IMX38" s="1"/>
      <c r="IMY38" s="1"/>
      <c r="IMZ38" s="1"/>
      <c r="INA38" s="1"/>
      <c r="INB38" s="1"/>
      <c r="INC38" s="1"/>
      <c r="IND38" s="1"/>
      <c r="INE38" s="1"/>
      <c r="INF38" s="1"/>
      <c r="ING38" s="1"/>
      <c r="INH38" s="1"/>
      <c r="INI38" s="1"/>
      <c r="INJ38" s="1"/>
      <c r="INK38" s="1"/>
      <c r="INL38" s="1"/>
      <c r="INM38" s="1"/>
      <c r="INN38" s="1"/>
      <c r="INO38" s="1"/>
      <c r="INP38" s="1"/>
      <c r="INQ38" s="1"/>
      <c r="INR38" s="1"/>
      <c r="INS38" s="1"/>
      <c r="INT38" s="1"/>
      <c r="INU38" s="1"/>
      <c r="INV38" s="1"/>
      <c r="INW38" s="1"/>
      <c r="INX38" s="1"/>
      <c r="INY38" s="1"/>
      <c r="INZ38" s="1"/>
      <c r="IOA38" s="1"/>
      <c r="IOB38" s="1"/>
      <c r="IOC38" s="1"/>
      <c r="IOD38" s="1"/>
      <c r="IOE38" s="1"/>
      <c r="IOF38" s="1"/>
      <c r="IOG38" s="1"/>
      <c r="IOH38" s="1"/>
      <c r="IOI38" s="1"/>
      <c r="IOJ38" s="1"/>
      <c r="IOK38" s="1"/>
      <c r="IOL38" s="1"/>
      <c r="IOM38" s="1"/>
      <c r="ION38" s="1"/>
      <c r="IOO38" s="1"/>
      <c r="IOP38" s="1"/>
      <c r="IOQ38" s="1"/>
      <c r="IOR38" s="1"/>
      <c r="IOS38" s="1"/>
      <c r="IOT38" s="1"/>
      <c r="IOU38" s="1"/>
      <c r="IOV38" s="1"/>
      <c r="IOW38" s="1"/>
      <c r="IOX38" s="1"/>
      <c r="IOY38" s="1"/>
      <c r="IOZ38" s="1"/>
      <c r="IPA38" s="1"/>
      <c r="IPB38" s="1"/>
      <c r="IPC38" s="1"/>
      <c r="IPD38" s="1"/>
      <c r="IPE38" s="1"/>
      <c r="IPF38" s="1"/>
      <c r="IPG38" s="1"/>
      <c r="IPH38" s="1"/>
      <c r="IPI38" s="1"/>
      <c r="IPJ38" s="1"/>
      <c r="IPK38" s="1"/>
      <c r="IPL38" s="1"/>
      <c r="IPM38" s="1"/>
      <c r="IPN38" s="1"/>
      <c r="IPO38" s="1"/>
      <c r="IPP38" s="1"/>
      <c r="IPQ38" s="1"/>
      <c r="IPR38" s="1"/>
      <c r="IPS38" s="1"/>
      <c r="IPT38" s="1"/>
      <c r="IPU38" s="1"/>
      <c r="IPV38" s="1"/>
      <c r="IPW38" s="1"/>
      <c r="IPX38" s="1"/>
      <c r="IPY38" s="1"/>
      <c r="IPZ38" s="1"/>
      <c r="IQA38" s="1"/>
      <c r="IQB38" s="1"/>
      <c r="IQC38" s="1"/>
      <c r="IQD38" s="1"/>
      <c r="IQE38" s="1"/>
      <c r="IQF38" s="1"/>
      <c r="IQG38" s="1"/>
      <c r="IQH38" s="1"/>
      <c r="IQI38" s="1"/>
      <c r="IQJ38" s="1"/>
      <c r="IQK38" s="1"/>
      <c r="IQL38" s="1"/>
      <c r="IQM38" s="1"/>
      <c r="IQN38" s="1"/>
      <c r="IQO38" s="1"/>
      <c r="IQP38" s="1"/>
      <c r="IQQ38" s="1"/>
      <c r="IQR38" s="1"/>
      <c r="IQS38" s="1"/>
      <c r="IQT38" s="1"/>
      <c r="IQU38" s="1"/>
      <c r="IQV38" s="1"/>
      <c r="IQW38" s="1"/>
      <c r="IQX38" s="1"/>
      <c r="IQY38" s="1"/>
      <c r="IQZ38" s="1"/>
      <c r="IRA38" s="1"/>
      <c r="IRB38" s="1"/>
      <c r="IRC38" s="1"/>
      <c r="IRD38" s="1"/>
      <c r="IRE38" s="1"/>
      <c r="IRF38" s="1"/>
      <c r="IRG38" s="1"/>
      <c r="IRH38" s="1"/>
      <c r="IRI38" s="1"/>
      <c r="IRJ38" s="1"/>
      <c r="IRK38" s="1"/>
      <c r="IRL38" s="1"/>
      <c r="IRM38" s="1"/>
      <c r="IRN38" s="1"/>
      <c r="IRO38" s="1"/>
      <c r="IRP38" s="1"/>
      <c r="IRQ38" s="1"/>
      <c r="IRR38" s="1"/>
      <c r="IRS38" s="1"/>
      <c r="IRT38" s="1"/>
      <c r="IRU38" s="1"/>
      <c r="IRV38" s="1"/>
      <c r="IRW38" s="1"/>
      <c r="IRX38" s="1"/>
      <c r="IRY38" s="1"/>
      <c r="IRZ38" s="1"/>
      <c r="ISA38" s="1"/>
      <c r="ISB38" s="1"/>
      <c r="ISC38" s="1"/>
      <c r="ISD38" s="1"/>
      <c r="ISE38" s="1"/>
      <c r="ISF38" s="1"/>
      <c r="ISG38" s="1"/>
      <c r="ISH38" s="1"/>
      <c r="ISI38" s="1"/>
      <c r="ISJ38" s="1"/>
      <c r="ISK38" s="1"/>
      <c r="ISL38" s="1"/>
      <c r="ISM38" s="1"/>
      <c r="ISN38" s="1"/>
      <c r="ISO38" s="1"/>
      <c r="ISP38" s="1"/>
      <c r="ISQ38" s="1"/>
      <c r="ISR38" s="1"/>
      <c r="ISS38" s="1"/>
      <c r="IST38" s="1"/>
      <c r="ISU38" s="1"/>
      <c r="ISV38" s="1"/>
      <c r="ISW38" s="1"/>
      <c r="ISX38" s="1"/>
      <c r="ISY38" s="1"/>
      <c r="ISZ38" s="1"/>
      <c r="ITA38" s="1"/>
      <c r="ITB38" s="1"/>
      <c r="ITC38" s="1"/>
      <c r="ITD38" s="1"/>
      <c r="ITE38" s="1"/>
      <c r="ITF38" s="1"/>
      <c r="ITG38" s="1"/>
      <c r="ITH38" s="1"/>
      <c r="ITI38" s="1"/>
      <c r="ITJ38" s="1"/>
      <c r="ITK38" s="1"/>
      <c r="ITL38" s="1"/>
      <c r="ITM38" s="1"/>
      <c r="ITN38" s="1"/>
      <c r="ITO38" s="1"/>
      <c r="ITP38" s="1"/>
      <c r="ITQ38" s="1"/>
      <c r="ITR38" s="1"/>
      <c r="ITS38" s="1"/>
      <c r="ITT38" s="1"/>
      <c r="ITU38" s="1"/>
      <c r="ITV38" s="1"/>
      <c r="ITW38" s="1"/>
      <c r="ITX38" s="1"/>
      <c r="ITY38" s="1"/>
      <c r="ITZ38" s="1"/>
      <c r="IUA38" s="1"/>
      <c r="IUB38" s="1"/>
      <c r="IUC38" s="1"/>
      <c r="IUD38" s="1"/>
      <c r="IUE38" s="1"/>
      <c r="IUF38" s="1"/>
      <c r="IUG38" s="1"/>
      <c r="IUH38" s="1"/>
      <c r="IUI38" s="1"/>
      <c r="IUJ38" s="1"/>
      <c r="IUK38" s="1"/>
      <c r="IUL38" s="1"/>
      <c r="IUM38" s="1"/>
      <c r="IUN38" s="1"/>
      <c r="IUO38" s="1"/>
      <c r="IUP38" s="1"/>
      <c r="IUQ38" s="1"/>
      <c r="IUR38" s="1"/>
      <c r="IUS38" s="1"/>
      <c r="IUT38" s="1"/>
      <c r="IUU38" s="1"/>
      <c r="IUV38" s="1"/>
      <c r="IUW38" s="1"/>
      <c r="IUX38" s="1"/>
      <c r="IUY38" s="1"/>
      <c r="IUZ38" s="1"/>
      <c r="IVA38" s="1"/>
      <c r="IVB38" s="1"/>
      <c r="IVC38" s="1"/>
      <c r="IVD38" s="1"/>
      <c r="IVE38" s="1"/>
      <c r="IVF38" s="1"/>
      <c r="IVG38" s="1"/>
      <c r="IVH38" s="1"/>
      <c r="IVI38" s="1"/>
      <c r="IVJ38" s="1"/>
      <c r="IVK38" s="1"/>
      <c r="IVL38" s="1"/>
      <c r="IVM38" s="1"/>
      <c r="IVN38" s="1"/>
      <c r="IVO38" s="1"/>
      <c r="IVP38" s="1"/>
      <c r="IVQ38" s="1"/>
      <c r="IVR38" s="1"/>
      <c r="IVS38" s="1"/>
      <c r="IVT38" s="1"/>
      <c r="IVU38" s="1"/>
      <c r="IVV38" s="1"/>
      <c r="IVW38" s="1"/>
      <c r="IVX38" s="1"/>
      <c r="IVY38" s="1"/>
      <c r="IVZ38" s="1"/>
      <c r="IWA38" s="1"/>
      <c r="IWB38" s="1"/>
      <c r="IWC38" s="1"/>
      <c r="IWD38" s="1"/>
      <c r="IWE38" s="1"/>
      <c r="IWF38" s="1"/>
      <c r="IWG38" s="1"/>
      <c r="IWH38" s="1"/>
      <c r="IWI38" s="1"/>
      <c r="IWJ38" s="1"/>
      <c r="IWK38" s="1"/>
      <c r="IWL38" s="1"/>
      <c r="IWM38" s="1"/>
      <c r="IWN38" s="1"/>
      <c r="IWO38" s="1"/>
      <c r="IWP38" s="1"/>
      <c r="IWQ38" s="1"/>
      <c r="IWR38" s="1"/>
      <c r="IWS38" s="1"/>
      <c r="IWT38" s="1"/>
      <c r="IWU38" s="1"/>
      <c r="IWV38" s="1"/>
      <c r="IWW38" s="1"/>
      <c r="IWX38" s="1"/>
      <c r="IWY38" s="1"/>
      <c r="IWZ38" s="1"/>
      <c r="IXA38" s="1"/>
      <c r="IXB38" s="1"/>
      <c r="IXC38" s="1"/>
      <c r="IXD38" s="1"/>
      <c r="IXE38" s="1"/>
      <c r="IXF38" s="1"/>
      <c r="IXG38" s="1"/>
      <c r="IXH38" s="1"/>
      <c r="IXI38" s="1"/>
      <c r="IXJ38" s="1"/>
      <c r="IXK38" s="1"/>
      <c r="IXL38" s="1"/>
      <c r="IXM38" s="1"/>
      <c r="IXN38" s="1"/>
      <c r="IXO38" s="1"/>
      <c r="IXP38" s="1"/>
      <c r="IXQ38" s="1"/>
      <c r="IXR38" s="1"/>
      <c r="IXS38" s="1"/>
      <c r="IXT38" s="1"/>
      <c r="IXU38" s="1"/>
      <c r="IXV38" s="1"/>
      <c r="IXW38" s="1"/>
      <c r="IXX38" s="1"/>
      <c r="IXY38" s="1"/>
      <c r="IXZ38" s="1"/>
      <c r="IYA38" s="1"/>
      <c r="IYB38" s="1"/>
      <c r="IYC38" s="1"/>
      <c r="IYD38" s="1"/>
      <c r="IYE38" s="1"/>
      <c r="IYF38" s="1"/>
      <c r="IYG38" s="1"/>
      <c r="IYH38" s="1"/>
      <c r="IYI38" s="1"/>
      <c r="IYJ38" s="1"/>
      <c r="IYK38" s="1"/>
      <c r="IYL38" s="1"/>
      <c r="IYM38" s="1"/>
      <c r="IYN38" s="1"/>
      <c r="IYO38" s="1"/>
      <c r="IYP38" s="1"/>
      <c r="IYQ38" s="1"/>
      <c r="IYR38" s="1"/>
      <c r="IYS38" s="1"/>
      <c r="IYT38" s="1"/>
      <c r="IYU38" s="1"/>
      <c r="IYV38" s="1"/>
      <c r="IYW38" s="1"/>
      <c r="IYX38" s="1"/>
      <c r="IYY38" s="1"/>
      <c r="IYZ38" s="1"/>
      <c r="IZA38" s="1"/>
      <c r="IZB38" s="1"/>
      <c r="IZC38" s="1"/>
      <c r="IZD38" s="1"/>
      <c r="IZE38" s="1"/>
      <c r="IZF38" s="1"/>
      <c r="IZG38" s="1"/>
      <c r="IZH38" s="1"/>
      <c r="IZI38" s="1"/>
      <c r="IZJ38" s="1"/>
      <c r="IZK38" s="1"/>
      <c r="IZL38" s="1"/>
      <c r="IZM38" s="1"/>
      <c r="IZN38" s="1"/>
      <c r="IZO38" s="1"/>
      <c r="IZP38" s="1"/>
      <c r="IZQ38" s="1"/>
      <c r="IZR38" s="1"/>
      <c r="IZS38" s="1"/>
      <c r="IZT38" s="1"/>
      <c r="IZU38" s="1"/>
      <c r="IZV38" s="1"/>
      <c r="IZW38" s="1"/>
      <c r="IZX38" s="1"/>
      <c r="IZY38" s="1"/>
      <c r="IZZ38" s="1"/>
      <c r="JAA38" s="1"/>
      <c r="JAB38" s="1"/>
      <c r="JAC38" s="1"/>
      <c r="JAD38" s="1"/>
      <c r="JAE38" s="1"/>
      <c r="JAF38" s="1"/>
      <c r="JAG38" s="1"/>
      <c r="JAH38" s="1"/>
      <c r="JAI38" s="1"/>
      <c r="JAJ38" s="1"/>
      <c r="JAK38" s="1"/>
      <c r="JAL38" s="1"/>
      <c r="JAM38" s="1"/>
      <c r="JAN38" s="1"/>
      <c r="JAO38" s="1"/>
      <c r="JAP38" s="1"/>
      <c r="JAQ38" s="1"/>
      <c r="JAR38" s="1"/>
      <c r="JAS38" s="1"/>
      <c r="JAT38" s="1"/>
      <c r="JAU38" s="1"/>
      <c r="JAV38" s="1"/>
      <c r="JAW38" s="1"/>
      <c r="JAX38" s="1"/>
      <c r="JAY38" s="1"/>
      <c r="JAZ38" s="1"/>
      <c r="JBA38" s="1"/>
      <c r="JBB38" s="1"/>
      <c r="JBC38" s="1"/>
      <c r="JBD38" s="1"/>
      <c r="JBE38" s="1"/>
      <c r="JBF38" s="1"/>
      <c r="JBG38" s="1"/>
      <c r="JBH38" s="1"/>
      <c r="JBI38" s="1"/>
      <c r="JBJ38" s="1"/>
      <c r="JBK38" s="1"/>
      <c r="JBL38" s="1"/>
      <c r="JBM38" s="1"/>
      <c r="JBN38" s="1"/>
      <c r="JBO38" s="1"/>
      <c r="JBP38" s="1"/>
      <c r="JBQ38" s="1"/>
      <c r="JBR38" s="1"/>
      <c r="JBS38" s="1"/>
      <c r="JBT38" s="1"/>
      <c r="JBU38" s="1"/>
      <c r="JBV38" s="1"/>
      <c r="JBW38" s="1"/>
      <c r="JBX38" s="1"/>
      <c r="JBY38" s="1"/>
      <c r="JBZ38" s="1"/>
      <c r="JCA38" s="1"/>
      <c r="JCB38" s="1"/>
      <c r="JCC38" s="1"/>
      <c r="JCD38" s="1"/>
      <c r="JCE38" s="1"/>
      <c r="JCF38" s="1"/>
      <c r="JCG38" s="1"/>
      <c r="JCH38" s="1"/>
      <c r="JCI38" s="1"/>
      <c r="JCJ38" s="1"/>
      <c r="JCK38" s="1"/>
      <c r="JCL38" s="1"/>
      <c r="JCM38" s="1"/>
      <c r="JCN38" s="1"/>
      <c r="JCO38" s="1"/>
      <c r="JCP38" s="1"/>
      <c r="JCQ38" s="1"/>
      <c r="JCR38" s="1"/>
      <c r="JCS38" s="1"/>
      <c r="JCT38" s="1"/>
      <c r="JCU38" s="1"/>
      <c r="JCV38" s="1"/>
      <c r="JCW38" s="1"/>
      <c r="JCX38" s="1"/>
      <c r="JCY38" s="1"/>
      <c r="JCZ38" s="1"/>
      <c r="JDA38" s="1"/>
      <c r="JDB38" s="1"/>
      <c r="JDC38" s="1"/>
      <c r="JDD38" s="1"/>
      <c r="JDE38" s="1"/>
      <c r="JDF38" s="1"/>
      <c r="JDG38" s="1"/>
      <c r="JDH38" s="1"/>
      <c r="JDI38" s="1"/>
      <c r="JDJ38" s="1"/>
      <c r="JDK38" s="1"/>
      <c r="JDL38" s="1"/>
      <c r="JDM38" s="1"/>
      <c r="JDN38" s="1"/>
      <c r="JDO38" s="1"/>
      <c r="JDP38" s="1"/>
      <c r="JDQ38" s="1"/>
      <c r="JDR38" s="1"/>
      <c r="JDS38" s="1"/>
      <c r="JDT38" s="1"/>
      <c r="JDU38" s="1"/>
      <c r="JDV38" s="1"/>
      <c r="JDW38" s="1"/>
      <c r="JDX38" s="1"/>
      <c r="JDY38" s="1"/>
      <c r="JDZ38" s="1"/>
      <c r="JEA38" s="1"/>
      <c r="JEB38" s="1"/>
      <c r="JEC38" s="1"/>
      <c r="JED38" s="1"/>
      <c r="JEE38" s="1"/>
      <c r="JEF38" s="1"/>
      <c r="JEG38" s="1"/>
      <c r="JEH38" s="1"/>
      <c r="JEI38" s="1"/>
      <c r="JEJ38" s="1"/>
      <c r="JEK38" s="1"/>
      <c r="JEL38" s="1"/>
      <c r="JEM38" s="1"/>
      <c r="JEN38" s="1"/>
      <c r="JEO38" s="1"/>
      <c r="JEP38" s="1"/>
      <c r="JEQ38" s="1"/>
      <c r="JER38" s="1"/>
      <c r="JES38" s="1"/>
      <c r="JET38" s="1"/>
      <c r="JEU38" s="1"/>
      <c r="JEV38" s="1"/>
      <c r="JEW38" s="1"/>
      <c r="JEX38" s="1"/>
      <c r="JEY38" s="1"/>
      <c r="JEZ38" s="1"/>
      <c r="JFA38" s="1"/>
      <c r="JFB38" s="1"/>
      <c r="JFC38" s="1"/>
      <c r="JFD38" s="1"/>
      <c r="JFE38" s="1"/>
      <c r="JFF38" s="1"/>
      <c r="JFG38" s="1"/>
      <c r="JFH38" s="1"/>
      <c r="JFI38" s="1"/>
      <c r="JFJ38" s="1"/>
      <c r="JFK38" s="1"/>
      <c r="JFL38" s="1"/>
      <c r="JFM38" s="1"/>
      <c r="JFN38" s="1"/>
      <c r="JFO38" s="1"/>
      <c r="JFP38" s="1"/>
      <c r="JFQ38" s="1"/>
      <c r="JFR38" s="1"/>
      <c r="JFS38" s="1"/>
      <c r="JFT38" s="1"/>
      <c r="JFU38" s="1"/>
      <c r="JFV38" s="1"/>
      <c r="JFW38" s="1"/>
      <c r="JFX38" s="1"/>
      <c r="JFY38" s="1"/>
      <c r="JFZ38" s="1"/>
      <c r="JGA38" s="1"/>
      <c r="JGB38" s="1"/>
      <c r="JGC38" s="1"/>
      <c r="JGD38" s="1"/>
      <c r="JGE38" s="1"/>
      <c r="JGF38" s="1"/>
      <c r="JGG38" s="1"/>
      <c r="JGH38" s="1"/>
      <c r="JGI38" s="1"/>
      <c r="JGJ38" s="1"/>
      <c r="JGK38" s="1"/>
      <c r="JGL38" s="1"/>
      <c r="JGM38" s="1"/>
      <c r="JGN38" s="1"/>
      <c r="JGO38" s="1"/>
      <c r="JGP38" s="1"/>
      <c r="JGQ38" s="1"/>
      <c r="JGR38" s="1"/>
      <c r="JGS38" s="1"/>
      <c r="JGT38" s="1"/>
      <c r="JGU38" s="1"/>
      <c r="JGV38" s="1"/>
      <c r="JGW38" s="1"/>
      <c r="JGX38" s="1"/>
      <c r="JGY38" s="1"/>
      <c r="JGZ38" s="1"/>
      <c r="JHA38" s="1"/>
      <c r="JHB38" s="1"/>
      <c r="JHC38" s="1"/>
      <c r="JHD38" s="1"/>
      <c r="JHE38" s="1"/>
      <c r="JHF38" s="1"/>
      <c r="JHG38" s="1"/>
      <c r="JHH38" s="1"/>
      <c r="JHI38" s="1"/>
      <c r="JHJ38" s="1"/>
      <c r="JHK38" s="1"/>
      <c r="JHL38" s="1"/>
      <c r="JHM38" s="1"/>
      <c r="JHN38" s="1"/>
      <c r="JHO38" s="1"/>
      <c r="JHP38" s="1"/>
      <c r="JHQ38" s="1"/>
      <c r="JHR38" s="1"/>
      <c r="JHS38" s="1"/>
      <c r="JHT38" s="1"/>
      <c r="JHU38" s="1"/>
      <c r="JHV38" s="1"/>
      <c r="JHW38" s="1"/>
      <c r="JHX38" s="1"/>
      <c r="JHY38" s="1"/>
      <c r="JHZ38" s="1"/>
      <c r="JIA38" s="1"/>
      <c r="JIB38" s="1"/>
      <c r="JIC38" s="1"/>
      <c r="JID38" s="1"/>
      <c r="JIE38" s="1"/>
      <c r="JIF38" s="1"/>
      <c r="JIG38" s="1"/>
      <c r="JIH38" s="1"/>
      <c r="JII38" s="1"/>
      <c r="JIJ38" s="1"/>
      <c r="JIK38" s="1"/>
      <c r="JIL38" s="1"/>
      <c r="JIM38" s="1"/>
      <c r="JIN38" s="1"/>
      <c r="JIO38" s="1"/>
      <c r="JIP38" s="1"/>
      <c r="JIQ38" s="1"/>
      <c r="JIR38" s="1"/>
      <c r="JIS38" s="1"/>
      <c r="JIT38" s="1"/>
      <c r="JIU38" s="1"/>
      <c r="JIV38" s="1"/>
      <c r="JIW38" s="1"/>
      <c r="JIX38" s="1"/>
      <c r="JIY38" s="1"/>
      <c r="JIZ38" s="1"/>
      <c r="JJA38" s="1"/>
      <c r="JJB38" s="1"/>
      <c r="JJC38" s="1"/>
      <c r="JJD38" s="1"/>
      <c r="JJE38" s="1"/>
      <c r="JJF38" s="1"/>
      <c r="JJG38" s="1"/>
      <c r="JJH38" s="1"/>
      <c r="JJI38" s="1"/>
      <c r="JJJ38" s="1"/>
      <c r="JJK38" s="1"/>
      <c r="JJL38" s="1"/>
      <c r="JJM38" s="1"/>
      <c r="JJN38" s="1"/>
      <c r="JJO38" s="1"/>
      <c r="JJP38" s="1"/>
      <c r="JJQ38" s="1"/>
      <c r="JJR38" s="1"/>
      <c r="JJS38" s="1"/>
      <c r="JJT38" s="1"/>
      <c r="JJU38" s="1"/>
      <c r="JJV38" s="1"/>
      <c r="JJW38" s="1"/>
      <c r="JJX38" s="1"/>
      <c r="JJY38" s="1"/>
      <c r="JJZ38" s="1"/>
      <c r="JKA38" s="1"/>
      <c r="JKB38" s="1"/>
      <c r="JKC38" s="1"/>
      <c r="JKD38" s="1"/>
      <c r="JKE38" s="1"/>
      <c r="JKF38" s="1"/>
      <c r="JKG38" s="1"/>
      <c r="JKH38" s="1"/>
      <c r="JKI38" s="1"/>
      <c r="JKJ38" s="1"/>
      <c r="JKK38" s="1"/>
      <c r="JKL38" s="1"/>
      <c r="JKM38" s="1"/>
      <c r="JKN38" s="1"/>
      <c r="JKO38" s="1"/>
      <c r="JKP38" s="1"/>
      <c r="JKQ38" s="1"/>
      <c r="JKR38" s="1"/>
      <c r="JKS38" s="1"/>
      <c r="JKT38" s="1"/>
      <c r="JKU38" s="1"/>
      <c r="JKV38" s="1"/>
      <c r="JKW38" s="1"/>
      <c r="JKX38" s="1"/>
      <c r="JKY38" s="1"/>
      <c r="JKZ38" s="1"/>
      <c r="JLA38" s="1"/>
      <c r="JLB38" s="1"/>
      <c r="JLC38" s="1"/>
      <c r="JLD38" s="1"/>
      <c r="JLE38" s="1"/>
      <c r="JLF38" s="1"/>
      <c r="JLG38" s="1"/>
      <c r="JLH38" s="1"/>
      <c r="JLI38" s="1"/>
      <c r="JLJ38" s="1"/>
      <c r="JLK38" s="1"/>
      <c r="JLL38" s="1"/>
      <c r="JLM38" s="1"/>
      <c r="JLN38" s="1"/>
      <c r="JLO38" s="1"/>
      <c r="JLP38" s="1"/>
      <c r="JLQ38" s="1"/>
      <c r="JLR38" s="1"/>
      <c r="JLS38" s="1"/>
      <c r="JLT38" s="1"/>
      <c r="JLU38" s="1"/>
      <c r="JLV38" s="1"/>
      <c r="JLW38" s="1"/>
      <c r="JLX38" s="1"/>
      <c r="JLY38" s="1"/>
      <c r="JLZ38" s="1"/>
      <c r="JMA38" s="1"/>
      <c r="JMB38" s="1"/>
      <c r="JMC38" s="1"/>
      <c r="JMD38" s="1"/>
      <c r="JME38" s="1"/>
      <c r="JMF38" s="1"/>
      <c r="JMG38" s="1"/>
      <c r="JMH38" s="1"/>
      <c r="JMI38" s="1"/>
      <c r="JMJ38" s="1"/>
      <c r="JMK38" s="1"/>
      <c r="JML38" s="1"/>
      <c r="JMM38" s="1"/>
      <c r="JMN38" s="1"/>
      <c r="JMO38" s="1"/>
      <c r="JMP38" s="1"/>
      <c r="JMQ38" s="1"/>
      <c r="JMR38" s="1"/>
      <c r="JMS38" s="1"/>
      <c r="JMT38" s="1"/>
      <c r="JMU38" s="1"/>
      <c r="JMV38" s="1"/>
      <c r="JMW38" s="1"/>
      <c r="JMX38" s="1"/>
      <c r="JMY38" s="1"/>
      <c r="JMZ38" s="1"/>
      <c r="JNA38" s="1"/>
      <c r="JNB38" s="1"/>
      <c r="JNC38" s="1"/>
      <c r="JND38" s="1"/>
      <c r="JNE38" s="1"/>
      <c r="JNF38" s="1"/>
      <c r="JNG38" s="1"/>
      <c r="JNH38" s="1"/>
      <c r="JNI38" s="1"/>
      <c r="JNJ38" s="1"/>
      <c r="JNK38" s="1"/>
      <c r="JNL38" s="1"/>
      <c r="JNM38" s="1"/>
      <c r="JNN38" s="1"/>
      <c r="JNO38" s="1"/>
      <c r="JNP38" s="1"/>
      <c r="JNQ38" s="1"/>
      <c r="JNR38" s="1"/>
      <c r="JNS38" s="1"/>
      <c r="JNT38" s="1"/>
      <c r="JNU38" s="1"/>
      <c r="JNV38" s="1"/>
      <c r="JNW38" s="1"/>
      <c r="JNX38" s="1"/>
      <c r="JNY38" s="1"/>
      <c r="JNZ38" s="1"/>
      <c r="JOA38" s="1"/>
      <c r="JOB38" s="1"/>
      <c r="JOC38" s="1"/>
      <c r="JOD38" s="1"/>
      <c r="JOE38" s="1"/>
      <c r="JOF38" s="1"/>
      <c r="JOG38" s="1"/>
      <c r="JOH38" s="1"/>
      <c r="JOI38" s="1"/>
      <c r="JOJ38" s="1"/>
      <c r="JOK38" s="1"/>
      <c r="JOL38" s="1"/>
      <c r="JOM38" s="1"/>
      <c r="JON38" s="1"/>
      <c r="JOO38" s="1"/>
      <c r="JOP38" s="1"/>
      <c r="JOQ38" s="1"/>
      <c r="JOR38" s="1"/>
      <c r="JOS38" s="1"/>
      <c r="JOT38" s="1"/>
      <c r="JOU38" s="1"/>
      <c r="JOV38" s="1"/>
      <c r="JOW38" s="1"/>
      <c r="JOX38" s="1"/>
      <c r="JOY38" s="1"/>
      <c r="JOZ38" s="1"/>
      <c r="JPA38" s="1"/>
      <c r="JPB38" s="1"/>
      <c r="JPC38" s="1"/>
      <c r="JPD38" s="1"/>
      <c r="JPE38" s="1"/>
      <c r="JPF38" s="1"/>
      <c r="JPG38" s="1"/>
      <c r="JPH38" s="1"/>
      <c r="JPI38" s="1"/>
      <c r="JPJ38" s="1"/>
      <c r="JPK38" s="1"/>
      <c r="JPL38" s="1"/>
      <c r="JPM38" s="1"/>
      <c r="JPN38" s="1"/>
      <c r="JPO38" s="1"/>
      <c r="JPP38" s="1"/>
      <c r="JPQ38" s="1"/>
      <c r="JPR38" s="1"/>
      <c r="JPS38" s="1"/>
      <c r="JPT38" s="1"/>
      <c r="JPU38" s="1"/>
      <c r="JPV38" s="1"/>
      <c r="JPW38" s="1"/>
      <c r="JPX38" s="1"/>
      <c r="JPY38" s="1"/>
      <c r="JPZ38" s="1"/>
      <c r="JQA38" s="1"/>
      <c r="JQB38" s="1"/>
      <c r="JQC38" s="1"/>
      <c r="JQD38" s="1"/>
      <c r="JQE38" s="1"/>
      <c r="JQF38" s="1"/>
      <c r="JQG38" s="1"/>
      <c r="JQH38" s="1"/>
      <c r="JQI38" s="1"/>
      <c r="JQJ38" s="1"/>
      <c r="JQK38" s="1"/>
      <c r="JQL38" s="1"/>
      <c r="JQM38" s="1"/>
      <c r="JQN38" s="1"/>
      <c r="JQO38" s="1"/>
      <c r="JQP38" s="1"/>
      <c r="JQQ38" s="1"/>
      <c r="JQR38" s="1"/>
      <c r="JQS38" s="1"/>
      <c r="JQT38" s="1"/>
      <c r="JQU38" s="1"/>
      <c r="JQV38" s="1"/>
      <c r="JQW38" s="1"/>
      <c r="JQX38" s="1"/>
      <c r="JQY38" s="1"/>
      <c r="JQZ38" s="1"/>
      <c r="JRA38" s="1"/>
      <c r="JRB38" s="1"/>
      <c r="JRC38" s="1"/>
      <c r="JRD38" s="1"/>
      <c r="JRE38" s="1"/>
      <c r="JRF38" s="1"/>
      <c r="JRG38" s="1"/>
      <c r="JRH38" s="1"/>
      <c r="JRI38" s="1"/>
      <c r="JRJ38" s="1"/>
      <c r="JRK38" s="1"/>
      <c r="JRL38" s="1"/>
      <c r="JRM38" s="1"/>
      <c r="JRN38" s="1"/>
      <c r="JRO38" s="1"/>
      <c r="JRP38" s="1"/>
      <c r="JRQ38" s="1"/>
      <c r="JRR38" s="1"/>
      <c r="JRS38" s="1"/>
      <c r="JRT38" s="1"/>
      <c r="JRU38" s="1"/>
      <c r="JRV38" s="1"/>
      <c r="JRW38" s="1"/>
      <c r="JRX38" s="1"/>
      <c r="JRY38" s="1"/>
      <c r="JRZ38" s="1"/>
      <c r="JSA38" s="1"/>
      <c r="JSB38" s="1"/>
      <c r="JSC38" s="1"/>
      <c r="JSD38" s="1"/>
      <c r="JSE38" s="1"/>
      <c r="JSF38" s="1"/>
      <c r="JSG38" s="1"/>
      <c r="JSH38" s="1"/>
      <c r="JSI38" s="1"/>
      <c r="JSJ38" s="1"/>
      <c r="JSK38" s="1"/>
      <c r="JSL38" s="1"/>
      <c r="JSM38" s="1"/>
      <c r="JSN38" s="1"/>
      <c r="JSO38" s="1"/>
      <c r="JSP38" s="1"/>
      <c r="JSQ38" s="1"/>
      <c r="JSR38" s="1"/>
      <c r="JSS38" s="1"/>
      <c r="JST38" s="1"/>
      <c r="JSU38" s="1"/>
      <c r="JSV38" s="1"/>
      <c r="JSW38" s="1"/>
      <c r="JSX38" s="1"/>
      <c r="JSY38" s="1"/>
      <c r="JSZ38" s="1"/>
      <c r="JTA38" s="1"/>
      <c r="JTB38" s="1"/>
      <c r="JTC38" s="1"/>
      <c r="JTD38" s="1"/>
      <c r="JTE38" s="1"/>
      <c r="JTF38" s="1"/>
      <c r="JTG38" s="1"/>
      <c r="JTH38" s="1"/>
      <c r="JTI38" s="1"/>
      <c r="JTJ38" s="1"/>
      <c r="JTK38" s="1"/>
      <c r="JTL38" s="1"/>
      <c r="JTM38" s="1"/>
      <c r="JTN38" s="1"/>
      <c r="JTO38" s="1"/>
      <c r="JTP38" s="1"/>
      <c r="JTQ38" s="1"/>
      <c r="JTR38" s="1"/>
      <c r="JTS38" s="1"/>
      <c r="JTT38" s="1"/>
      <c r="JTU38" s="1"/>
      <c r="JTV38" s="1"/>
      <c r="JTW38" s="1"/>
      <c r="JTX38" s="1"/>
      <c r="JTY38" s="1"/>
      <c r="JTZ38" s="1"/>
      <c r="JUA38" s="1"/>
      <c r="JUB38" s="1"/>
      <c r="JUC38" s="1"/>
      <c r="JUD38" s="1"/>
      <c r="JUE38" s="1"/>
      <c r="JUF38" s="1"/>
      <c r="JUG38" s="1"/>
      <c r="JUH38" s="1"/>
      <c r="JUI38" s="1"/>
      <c r="JUJ38" s="1"/>
      <c r="JUK38" s="1"/>
      <c r="JUL38" s="1"/>
      <c r="JUM38" s="1"/>
      <c r="JUN38" s="1"/>
      <c r="JUO38" s="1"/>
      <c r="JUP38" s="1"/>
      <c r="JUQ38" s="1"/>
      <c r="JUR38" s="1"/>
      <c r="JUS38" s="1"/>
      <c r="JUT38" s="1"/>
      <c r="JUU38" s="1"/>
      <c r="JUV38" s="1"/>
      <c r="JUW38" s="1"/>
      <c r="JUX38" s="1"/>
      <c r="JUY38" s="1"/>
      <c r="JUZ38" s="1"/>
      <c r="JVA38" s="1"/>
      <c r="JVB38" s="1"/>
      <c r="JVC38" s="1"/>
      <c r="JVD38" s="1"/>
      <c r="JVE38" s="1"/>
      <c r="JVF38" s="1"/>
      <c r="JVG38" s="1"/>
      <c r="JVH38" s="1"/>
      <c r="JVI38" s="1"/>
      <c r="JVJ38" s="1"/>
      <c r="JVK38" s="1"/>
      <c r="JVL38" s="1"/>
      <c r="JVM38" s="1"/>
      <c r="JVN38" s="1"/>
      <c r="JVO38" s="1"/>
      <c r="JVP38" s="1"/>
      <c r="JVQ38" s="1"/>
      <c r="JVR38" s="1"/>
      <c r="JVS38" s="1"/>
      <c r="JVT38" s="1"/>
      <c r="JVU38" s="1"/>
      <c r="JVV38" s="1"/>
      <c r="JVW38" s="1"/>
      <c r="JVX38" s="1"/>
      <c r="JVY38" s="1"/>
      <c r="JVZ38" s="1"/>
      <c r="JWA38" s="1"/>
      <c r="JWB38" s="1"/>
      <c r="JWC38" s="1"/>
      <c r="JWD38" s="1"/>
      <c r="JWE38" s="1"/>
      <c r="JWF38" s="1"/>
      <c r="JWG38" s="1"/>
      <c r="JWH38" s="1"/>
      <c r="JWI38" s="1"/>
      <c r="JWJ38" s="1"/>
      <c r="JWK38" s="1"/>
      <c r="JWL38" s="1"/>
      <c r="JWM38" s="1"/>
      <c r="JWN38" s="1"/>
      <c r="JWO38" s="1"/>
      <c r="JWP38" s="1"/>
      <c r="JWQ38" s="1"/>
      <c r="JWR38" s="1"/>
      <c r="JWS38" s="1"/>
      <c r="JWT38" s="1"/>
      <c r="JWU38" s="1"/>
      <c r="JWV38" s="1"/>
      <c r="JWW38" s="1"/>
      <c r="JWX38" s="1"/>
      <c r="JWY38" s="1"/>
      <c r="JWZ38" s="1"/>
      <c r="JXA38" s="1"/>
      <c r="JXB38" s="1"/>
      <c r="JXC38" s="1"/>
      <c r="JXD38" s="1"/>
      <c r="JXE38" s="1"/>
      <c r="JXF38" s="1"/>
      <c r="JXG38" s="1"/>
      <c r="JXH38" s="1"/>
      <c r="JXI38" s="1"/>
      <c r="JXJ38" s="1"/>
      <c r="JXK38" s="1"/>
      <c r="JXL38" s="1"/>
      <c r="JXM38" s="1"/>
      <c r="JXN38" s="1"/>
      <c r="JXO38" s="1"/>
      <c r="JXP38" s="1"/>
      <c r="JXQ38" s="1"/>
      <c r="JXR38" s="1"/>
      <c r="JXS38" s="1"/>
      <c r="JXT38" s="1"/>
      <c r="JXU38" s="1"/>
      <c r="JXV38" s="1"/>
      <c r="JXW38" s="1"/>
      <c r="JXX38" s="1"/>
      <c r="JXY38" s="1"/>
      <c r="JXZ38" s="1"/>
      <c r="JYA38" s="1"/>
      <c r="JYB38" s="1"/>
      <c r="JYC38" s="1"/>
      <c r="JYD38" s="1"/>
      <c r="JYE38" s="1"/>
      <c r="JYF38" s="1"/>
      <c r="JYG38" s="1"/>
      <c r="JYH38" s="1"/>
      <c r="JYI38" s="1"/>
      <c r="JYJ38" s="1"/>
      <c r="JYK38" s="1"/>
      <c r="JYL38" s="1"/>
      <c r="JYM38" s="1"/>
      <c r="JYN38" s="1"/>
      <c r="JYO38" s="1"/>
      <c r="JYP38" s="1"/>
      <c r="JYQ38" s="1"/>
      <c r="JYR38" s="1"/>
      <c r="JYS38" s="1"/>
      <c r="JYT38" s="1"/>
      <c r="JYU38" s="1"/>
      <c r="JYV38" s="1"/>
      <c r="JYW38" s="1"/>
      <c r="JYX38" s="1"/>
      <c r="JYY38" s="1"/>
      <c r="JYZ38" s="1"/>
      <c r="JZA38" s="1"/>
      <c r="JZB38" s="1"/>
      <c r="JZC38" s="1"/>
      <c r="JZD38" s="1"/>
      <c r="JZE38" s="1"/>
      <c r="JZF38" s="1"/>
      <c r="JZG38" s="1"/>
      <c r="JZH38" s="1"/>
      <c r="JZI38" s="1"/>
      <c r="JZJ38" s="1"/>
      <c r="JZK38" s="1"/>
      <c r="JZL38" s="1"/>
      <c r="JZM38" s="1"/>
      <c r="JZN38" s="1"/>
      <c r="JZO38" s="1"/>
      <c r="JZP38" s="1"/>
      <c r="JZQ38" s="1"/>
      <c r="JZR38" s="1"/>
      <c r="JZS38" s="1"/>
      <c r="JZT38" s="1"/>
      <c r="JZU38" s="1"/>
      <c r="JZV38" s="1"/>
      <c r="JZW38" s="1"/>
      <c r="JZX38" s="1"/>
      <c r="JZY38" s="1"/>
      <c r="JZZ38" s="1"/>
      <c r="KAA38" s="1"/>
      <c r="KAB38" s="1"/>
      <c r="KAC38" s="1"/>
      <c r="KAD38" s="1"/>
      <c r="KAE38" s="1"/>
      <c r="KAF38" s="1"/>
      <c r="KAG38" s="1"/>
      <c r="KAH38" s="1"/>
      <c r="KAI38" s="1"/>
      <c r="KAJ38" s="1"/>
      <c r="KAK38" s="1"/>
      <c r="KAL38" s="1"/>
      <c r="KAM38" s="1"/>
      <c r="KAN38" s="1"/>
      <c r="KAO38" s="1"/>
      <c r="KAP38" s="1"/>
      <c r="KAQ38" s="1"/>
      <c r="KAR38" s="1"/>
      <c r="KAS38" s="1"/>
      <c r="KAT38" s="1"/>
      <c r="KAU38" s="1"/>
      <c r="KAV38" s="1"/>
      <c r="KAW38" s="1"/>
      <c r="KAX38" s="1"/>
      <c r="KAY38" s="1"/>
      <c r="KAZ38" s="1"/>
      <c r="KBA38" s="1"/>
      <c r="KBB38" s="1"/>
      <c r="KBC38" s="1"/>
      <c r="KBD38" s="1"/>
      <c r="KBE38" s="1"/>
      <c r="KBF38" s="1"/>
      <c r="KBG38" s="1"/>
      <c r="KBH38" s="1"/>
      <c r="KBI38" s="1"/>
      <c r="KBJ38" s="1"/>
      <c r="KBK38" s="1"/>
      <c r="KBL38" s="1"/>
      <c r="KBM38" s="1"/>
      <c r="KBN38" s="1"/>
      <c r="KBO38" s="1"/>
      <c r="KBP38" s="1"/>
      <c r="KBQ38" s="1"/>
      <c r="KBR38" s="1"/>
      <c r="KBS38" s="1"/>
      <c r="KBT38" s="1"/>
      <c r="KBU38" s="1"/>
      <c r="KBV38" s="1"/>
      <c r="KBW38" s="1"/>
      <c r="KBX38" s="1"/>
      <c r="KBY38" s="1"/>
      <c r="KBZ38" s="1"/>
      <c r="KCA38" s="1"/>
      <c r="KCB38" s="1"/>
      <c r="KCC38" s="1"/>
      <c r="KCD38" s="1"/>
      <c r="KCE38" s="1"/>
      <c r="KCF38" s="1"/>
      <c r="KCG38" s="1"/>
      <c r="KCH38" s="1"/>
      <c r="KCI38" s="1"/>
      <c r="KCJ38" s="1"/>
      <c r="KCK38" s="1"/>
      <c r="KCL38" s="1"/>
      <c r="KCM38" s="1"/>
      <c r="KCN38" s="1"/>
      <c r="KCO38" s="1"/>
      <c r="KCP38" s="1"/>
      <c r="KCQ38" s="1"/>
      <c r="KCR38" s="1"/>
      <c r="KCS38" s="1"/>
      <c r="KCT38" s="1"/>
      <c r="KCU38" s="1"/>
      <c r="KCV38" s="1"/>
      <c r="KCW38" s="1"/>
      <c r="KCX38" s="1"/>
      <c r="KCY38" s="1"/>
      <c r="KCZ38" s="1"/>
      <c r="KDA38" s="1"/>
      <c r="KDB38" s="1"/>
      <c r="KDC38" s="1"/>
      <c r="KDD38" s="1"/>
      <c r="KDE38" s="1"/>
      <c r="KDF38" s="1"/>
      <c r="KDG38" s="1"/>
      <c r="KDH38" s="1"/>
      <c r="KDI38" s="1"/>
      <c r="KDJ38" s="1"/>
      <c r="KDK38" s="1"/>
      <c r="KDL38" s="1"/>
      <c r="KDM38" s="1"/>
      <c r="KDN38" s="1"/>
      <c r="KDO38" s="1"/>
      <c r="KDP38" s="1"/>
      <c r="KDQ38" s="1"/>
      <c r="KDR38" s="1"/>
      <c r="KDS38" s="1"/>
      <c r="KDT38" s="1"/>
      <c r="KDU38" s="1"/>
      <c r="KDV38" s="1"/>
      <c r="KDW38" s="1"/>
      <c r="KDX38" s="1"/>
      <c r="KDY38" s="1"/>
      <c r="KDZ38" s="1"/>
      <c r="KEA38" s="1"/>
      <c r="KEB38" s="1"/>
      <c r="KEC38" s="1"/>
      <c r="KED38" s="1"/>
      <c r="KEE38" s="1"/>
      <c r="KEF38" s="1"/>
      <c r="KEG38" s="1"/>
      <c r="KEH38" s="1"/>
      <c r="KEI38" s="1"/>
      <c r="KEJ38" s="1"/>
      <c r="KEK38" s="1"/>
      <c r="KEL38" s="1"/>
      <c r="KEM38" s="1"/>
      <c r="KEN38" s="1"/>
      <c r="KEO38" s="1"/>
      <c r="KEP38" s="1"/>
      <c r="KEQ38" s="1"/>
      <c r="KER38" s="1"/>
      <c r="KES38" s="1"/>
      <c r="KET38" s="1"/>
      <c r="KEU38" s="1"/>
      <c r="KEV38" s="1"/>
      <c r="KEW38" s="1"/>
      <c r="KEX38" s="1"/>
      <c r="KEY38" s="1"/>
      <c r="KEZ38" s="1"/>
      <c r="KFA38" s="1"/>
      <c r="KFB38" s="1"/>
      <c r="KFC38" s="1"/>
      <c r="KFD38" s="1"/>
      <c r="KFE38" s="1"/>
      <c r="KFF38" s="1"/>
      <c r="KFG38" s="1"/>
      <c r="KFH38" s="1"/>
      <c r="KFI38" s="1"/>
      <c r="KFJ38" s="1"/>
      <c r="KFK38" s="1"/>
      <c r="KFL38" s="1"/>
      <c r="KFM38" s="1"/>
      <c r="KFN38" s="1"/>
      <c r="KFO38" s="1"/>
      <c r="KFP38" s="1"/>
      <c r="KFQ38" s="1"/>
      <c r="KFR38" s="1"/>
      <c r="KFS38" s="1"/>
      <c r="KFT38" s="1"/>
      <c r="KFU38" s="1"/>
      <c r="KFV38" s="1"/>
      <c r="KFW38" s="1"/>
      <c r="KFX38" s="1"/>
      <c r="KFY38" s="1"/>
      <c r="KFZ38" s="1"/>
      <c r="KGA38" s="1"/>
      <c r="KGB38" s="1"/>
      <c r="KGC38" s="1"/>
      <c r="KGD38" s="1"/>
      <c r="KGE38" s="1"/>
      <c r="KGF38" s="1"/>
      <c r="KGG38" s="1"/>
      <c r="KGH38" s="1"/>
      <c r="KGI38" s="1"/>
      <c r="KGJ38" s="1"/>
      <c r="KGK38" s="1"/>
      <c r="KGL38" s="1"/>
      <c r="KGM38" s="1"/>
      <c r="KGN38" s="1"/>
      <c r="KGO38" s="1"/>
      <c r="KGP38" s="1"/>
      <c r="KGQ38" s="1"/>
      <c r="KGR38" s="1"/>
      <c r="KGS38" s="1"/>
      <c r="KGT38" s="1"/>
      <c r="KGU38" s="1"/>
      <c r="KGV38" s="1"/>
      <c r="KGW38" s="1"/>
      <c r="KGX38" s="1"/>
      <c r="KGY38" s="1"/>
      <c r="KGZ38" s="1"/>
      <c r="KHA38" s="1"/>
      <c r="KHB38" s="1"/>
      <c r="KHC38" s="1"/>
      <c r="KHD38" s="1"/>
      <c r="KHE38" s="1"/>
      <c r="KHF38" s="1"/>
      <c r="KHG38" s="1"/>
      <c r="KHH38" s="1"/>
      <c r="KHI38" s="1"/>
      <c r="KHJ38" s="1"/>
      <c r="KHK38" s="1"/>
      <c r="KHL38" s="1"/>
      <c r="KHM38" s="1"/>
      <c r="KHN38" s="1"/>
      <c r="KHO38" s="1"/>
      <c r="KHP38" s="1"/>
      <c r="KHQ38" s="1"/>
      <c r="KHR38" s="1"/>
      <c r="KHS38" s="1"/>
      <c r="KHT38" s="1"/>
      <c r="KHU38" s="1"/>
      <c r="KHV38" s="1"/>
      <c r="KHW38" s="1"/>
      <c r="KHX38" s="1"/>
      <c r="KHY38" s="1"/>
      <c r="KHZ38" s="1"/>
      <c r="KIA38" s="1"/>
      <c r="KIB38" s="1"/>
      <c r="KIC38" s="1"/>
      <c r="KID38" s="1"/>
      <c r="KIE38" s="1"/>
      <c r="KIF38" s="1"/>
      <c r="KIG38" s="1"/>
      <c r="KIH38" s="1"/>
      <c r="KII38" s="1"/>
      <c r="KIJ38" s="1"/>
      <c r="KIK38" s="1"/>
      <c r="KIL38" s="1"/>
      <c r="KIM38" s="1"/>
      <c r="KIN38" s="1"/>
      <c r="KIO38" s="1"/>
      <c r="KIP38" s="1"/>
      <c r="KIQ38" s="1"/>
      <c r="KIR38" s="1"/>
      <c r="KIS38" s="1"/>
      <c r="KIT38" s="1"/>
      <c r="KIU38" s="1"/>
      <c r="KIV38" s="1"/>
      <c r="KIW38" s="1"/>
      <c r="KIX38" s="1"/>
      <c r="KIY38" s="1"/>
      <c r="KIZ38" s="1"/>
      <c r="KJA38" s="1"/>
      <c r="KJB38" s="1"/>
      <c r="KJC38" s="1"/>
      <c r="KJD38" s="1"/>
      <c r="KJE38" s="1"/>
      <c r="KJF38" s="1"/>
      <c r="KJG38" s="1"/>
      <c r="KJH38" s="1"/>
      <c r="KJI38" s="1"/>
      <c r="KJJ38" s="1"/>
      <c r="KJK38" s="1"/>
      <c r="KJL38" s="1"/>
      <c r="KJM38" s="1"/>
      <c r="KJN38" s="1"/>
      <c r="KJO38" s="1"/>
      <c r="KJP38" s="1"/>
      <c r="KJQ38" s="1"/>
      <c r="KJR38" s="1"/>
      <c r="KJS38" s="1"/>
      <c r="KJT38" s="1"/>
      <c r="KJU38" s="1"/>
      <c r="KJV38" s="1"/>
      <c r="KJW38" s="1"/>
      <c r="KJX38" s="1"/>
      <c r="KJY38" s="1"/>
      <c r="KJZ38" s="1"/>
      <c r="KKA38" s="1"/>
      <c r="KKB38" s="1"/>
      <c r="KKC38" s="1"/>
      <c r="KKD38" s="1"/>
      <c r="KKE38" s="1"/>
      <c r="KKF38" s="1"/>
      <c r="KKG38" s="1"/>
      <c r="KKH38" s="1"/>
      <c r="KKI38" s="1"/>
      <c r="KKJ38" s="1"/>
      <c r="KKK38" s="1"/>
      <c r="KKL38" s="1"/>
      <c r="KKM38" s="1"/>
      <c r="KKN38" s="1"/>
      <c r="KKO38" s="1"/>
      <c r="KKP38" s="1"/>
      <c r="KKQ38" s="1"/>
      <c r="KKR38" s="1"/>
      <c r="KKS38" s="1"/>
      <c r="KKT38" s="1"/>
      <c r="KKU38" s="1"/>
      <c r="KKV38" s="1"/>
      <c r="KKW38" s="1"/>
      <c r="KKX38" s="1"/>
      <c r="KKY38" s="1"/>
      <c r="KKZ38" s="1"/>
      <c r="KLA38" s="1"/>
      <c r="KLB38" s="1"/>
      <c r="KLC38" s="1"/>
      <c r="KLD38" s="1"/>
      <c r="KLE38" s="1"/>
      <c r="KLF38" s="1"/>
      <c r="KLG38" s="1"/>
      <c r="KLH38" s="1"/>
      <c r="KLI38" s="1"/>
      <c r="KLJ38" s="1"/>
      <c r="KLK38" s="1"/>
      <c r="KLL38" s="1"/>
      <c r="KLM38" s="1"/>
      <c r="KLN38" s="1"/>
      <c r="KLO38" s="1"/>
      <c r="KLP38" s="1"/>
      <c r="KLQ38" s="1"/>
      <c r="KLR38" s="1"/>
      <c r="KLS38" s="1"/>
      <c r="KLT38" s="1"/>
      <c r="KLU38" s="1"/>
      <c r="KLV38" s="1"/>
      <c r="KLW38" s="1"/>
      <c r="KLX38" s="1"/>
      <c r="KLY38" s="1"/>
      <c r="KLZ38" s="1"/>
      <c r="KMA38" s="1"/>
      <c r="KMB38" s="1"/>
      <c r="KMC38" s="1"/>
      <c r="KMD38" s="1"/>
      <c r="KME38" s="1"/>
      <c r="KMF38" s="1"/>
      <c r="KMG38" s="1"/>
      <c r="KMH38" s="1"/>
      <c r="KMI38" s="1"/>
      <c r="KMJ38" s="1"/>
      <c r="KMK38" s="1"/>
      <c r="KML38" s="1"/>
      <c r="KMM38" s="1"/>
      <c r="KMN38" s="1"/>
      <c r="KMO38" s="1"/>
      <c r="KMP38" s="1"/>
      <c r="KMQ38" s="1"/>
      <c r="KMR38" s="1"/>
      <c r="KMS38" s="1"/>
      <c r="KMT38" s="1"/>
      <c r="KMU38" s="1"/>
      <c r="KMV38" s="1"/>
      <c r="KMW38" s="1"/>
      <c r="KMX38" s="1"/>
      <c r="KMY38" s="1"/>
      <c r="KMZ38" s="1"/>
      <c r="KNA38" s="1"/>
      <c r="KNB38" s="1"/>
      <c r="KNC38" s="1"/>
      <c r="KND38" s="1"/>
      <c r="KNE38" s="1"/>
      <c r="KNF38" s="1"/>
      <c r="KNG38" s="1"/>
      <c r="KNH38" s="1"/>
      <c r="KNI38" s="1"/>
      <c r="KNJ38" s="1"/>
      <c r="KNK38" s="1"/>
      <c r="KNL38" s="1"/>
      <c r="KNM38" s="1"/>
      <c r="KNN38" s="1"/>
      <c r="KNO38" s="1"/>
      <c r="KNP38" s="1"/>
      <c r="KNQ38" s="1"/>
      <c r="KNR38" s="1"/>
      <c r="KNS38" s="1"/>
      <c r="KNT38" s="1"/>
      <c r="KNU38" s="1"/>
      <c r="KNV38" s="1"/>
      <c r="KNW38" s="1"/>
      <c r="KNX38" s="1"/>
      <c r="KNY38" s="1"/>
      <c r="KNZ38" s="1"/>
      <c r="KOA38" s="1"/>
      <c r="KOB38" s="1"/>
      <c r="KOC38" s="1"/>
      <c r="KOD38" s="1"/>
      <c r="KOE38" s="1"/>
      <c r="KOF38" s="1"/>
      <c r="KOG38" s="1"/>
      <c r="KOH38" s="1"/>
      <c r="KOI38" s="1"/>
      <c r="KOJ38" s="1"/>
      <c r="KOK38" s="1"/>
      <c r="KOL38" s="1"/>
      <c r="KOM38" s="1"/>
      <c r="KON38" s="1"/>
      <c r="KOO38" s="1"/>
      <c r="KOP38" s="1"/>
      <c r="KOQ38" s="1"/>
      <c r="KOR38" s="1"/>
      <c r="KOS38" s="1"/>
      <c r="KOT38" s="1"/>
      <c r="KOU38" s="1"/>
      <c r="KOV38" s="1"/>
      <c r="KOW38" s="1"/>
      <c r="KOX38" s="1"/>
      <c r="KOY38" s="1"/>
      <c r="KOZ38" s="1"/>
      <c r="KPA38" s="1"/>
      <c r="KPB38" s="1"/>
      <c r="KPC38" s="1"/>
      <c r="KPD38" s="1"/>
      <c r="KPE38" s="1"/>
      <c r="KPF38" s="1"/>
      <c r="KPG38" s="1"/>
      <c r="KPH38" s="1"/>
      <c r="KPI38" s="1"/>
      <c r="KPJ38" s="1"/>
      <c r="KPK38" s="1"/>
      <c r="KPL38" s="1"/>
      <c r="KPM38" s="1"/>
      <c r="KPN38" s="1"/>
      <c r="KPO38" s="1"/>
      <c r="KPP38" s="1"/>
      <c r="KPQ38" s="1"/>
      <c r="KPR38" s="1"/>
      <c r="KPS38" s="1"/>
      <c r="KPT38" s="1"/>
      <c r="KPU38" s="1"/>
      <c r="KPV38" s="1"/>
      <c r="KPW38" s="1"/>
      <c r="KPX38" s="1"/>
      <c r="KPY38" s="1"/>
      <c r="KPZ38" s="1"/>
      <c r="KQA38" s="1"/>
      <c r="KQB38" s="1"/>
      <c r="KQC38" s="1"/>
      <c r="KQD38" s="1"/>
      <c r="KQE38" s="1"/>
      <c r="KQF38" s="1"/>
      <c r="KQG38" s="1"/>
      <c r="KQH38" s="1"/>
      <c r="KQI38" s="1"/>
      <c r="KQJ38" s="1"/>
      <c r="KQK38" s="1"/>
      <c r="KQL38" s="1"/>
      <c r="KQM38" s="1"/>
      <c r="KQN38" s="1"/>
      <c r="KQO38" s="1"/>
      <c r="KQP38" s="1"/>
      <c r="KQQ38" s="1"/>
      <c r="KQR38" s="1"/>
      <c r="KQS38" s="1"/>
      <c r="KQT38" s="1"/>
      <c r="KQU38" s="1"/>
      <c r="KQV38" s="1"/>
      <c r="KQW38" s="1"/>
      <c r="KQX38" s="1"/>
      <c r="KQY38" s="1"/>
      <c r="KQZ38" s="1"/>
      <c r="KRA38" s="1"/>
      <c r="KRB38" s="1"/>
      <c r="KRC38" s="1"/>
      <c r="KRD38" s="1"/>
      <c r="KRE38" s="1"/>
      <c r="KRF38" s="1"/>
      <c r="KRG38" s="1"/>
      <c r="KRH38" s="1"/>
      <c r="KRI38" s="1"/>
      <c r="KRJ38" s="1"/>
      <c r="KRK38" s="1"/>
      <c r="KRL38" s="1"/>
      <c r="KRM38" s="1"/>
      <c r="KRN38" s="1"/>
      <c r="KRO38" s="1"/>
      <c r="KRP38" s="1"/>
      <c r="KRQ38" s="1"/>
      <c r="KRR38" s="1"/>
      <c r="KRS38" s="1"/>
      <c r="KRT38" s="1"/>
      <c r="KRU38" s="1"/>
      <c r="KRV38" s="1"/>
      <c r="KRW38" s="1"/>
      <c r="KRX38" s="1"/>
      <c r="KRY38" s="1"/>
      <c r="KRZ38" s="1"/>
      <c r="KSA38" s="1"/>
      <c r="KSB38" s="1"/>
      <c r="KSC38" s="1"/>
      <c r="KSD38" s="1"/>
      <c r="KSE38" s="1"/>
      <c r="KSF38" s="1"/>
      <c r="KSG38" s="1"/>
      <c r="KSH38" s="1"/>
      <c r="KSI38" s="1"/>
      <c r="KSJ38" s="1"/>
      <c r="KSK38" s="1"/>
      <c r="KSL38" s="1"/>
      <c r="KSM38" s="1"/>
      <c r="KSN38" s="1"/>
      <c r="KSO38" s="1"/>
      <c r="KSP38" s="1"/>
      <c r="KSQ38" s="1"/>
      <c r="KSR38" s="1"/>
      <c r="KSS38" s="1"/>
      <c r="KST38" s="1"/>
      <c r="KSU38" s="1"/>
      <c r="KSV38" s="1"/>
      <c r="KSW38" s="1"/>
      <c r="KSX38" s="1"/>
      <c r="KSY38" s="1"/>
      <c r="KSZ38" s="1"/>
      <c r="KTA38" s="1"/>
      <c r="KTB38" s="1"/>
      <c r="KTC38" s="1"/>
      <c r="KTD38" s="1"/>
      <c r="KTE38" s="1"/>
      <c r="KTF38" s="1"/>
      <c r="KTG38" s="1"/>
      <c r="KTH38" s="1"/>
      <c r="KTI38" s="1"/>
      <c r="KTJ38" s="1"/>
      <c r="KTK38" s="1"/>
      <c r="KTL38" s="1"/>
      <c r="KTM38" s="1"/>
      <c r="KTN38" s="1"/>
      <c r="KTO38" s="1"/>
      <c r="KTP38" s="1"/>
      <c r="KTQ38" s="1"/>
      <c r="KTR38" s="1"/>
      <c r="KTS38" s="1"/>
      <c r="KTT38" s="1"/>
      <c r="KTU38" s="1"/>
      <c r="KTV38" s="1"/>
      <c r="KTW38" s="1"/>
      <c r="KTX38" s="1"/>
      <c r="KTY38" s="1"/>
      <c r="KTZ38" s="1"/>
      <c r="KUA38" s="1"/>
      <c r="KUB38" s="1"/>
      <c r="KUC38" s="1"/>
      <c r="KUD38" s="1"/>
      <c r="KUE38" s="1"/>
      <c r="KUF38" s="1"/>
      <c r="KUG38" s="1"/>
      <c r="KUH38" s="1"/>
      <c r="KUI38" s="1"/>
      <c r="KUJ38" s="1"/>
      <c r="KUK38" s="1"/>
      <c r="KUL38" s="1"/>
      <c r="KUM38" s="1"/>
      <c r="KUN38" s="1"/>
      <c r="KUO38" s="1"/>
      <c r="KUP38" s="1"/>
      <c r="KUQ38" s="1"/>
      <c r="KUR38" s="1"/>
      <c r="KUS38" s="1"/>
      <c r="KUT38" s="1"/>
      <c r="KUU38" s="1"/>
      <c r="KUV38" s="1"/>
      <c r="KUW38" s="1"/>
      <c r="KUX38" s="1"/>
      <c r="KUY38" s="1"/>
      <c r="KUZ38" s="1"/>
      <c r="KVA38" s="1"/>
      <c r="KVB38" s="1"/>
      <c r="KVC38" s="1"/>
      <c r="KVD38" s="1"/>
      <c r="KVE38" s="1"/>
      <c r="KVF38" s="1"/>
      <c r="KVG38" s="1"/>
      <c r="KVH38" s="1"/>
      <c r="KVI38" s="1"/>
      <c r="KVJ38" s="1"/>
      <c r="KVK38" s="1"/>
      <c r="KVL38" s="1"/>
      <c r="KVM38" s="1"/>
      <c r="KVN38" s="1"/>
      <c r="KVO38" s="1"/>
      <c r="KVP38" s="1"/>
      <c r="KVQ38" s="1"/>
      <c r="KVR38" s="1"/>
      <c r="KVS38" s="1"/>
      <c r="KVT38" s="1"/>
      <c r="KVU38" s="1"/>
      <c r="KVV38" s="1"/>
      <c r="KVW38" s="1"/>
      <c r="KVX38" s="1"/>
      <c r="KVY38" s="1"/>
      <c r="KVZ38" s="1"/>
      <c r="KWA38" s="1"/>
      <c r="KWB38" s="1"/>
      <c r="KWC38" s="1"/>
      <c r="KWD38" s="1"/>
      <c r="KWE38" s="1"/>
      <c r="KWF38" s="1"/>
      <c r="KWG38" s="1"/>
      <c r="KWH38" s="1"/>
      <c r="KWI38" s="1"/>
      <c r="KWJ38" s="1"/>
      <c r="KWK38" s="1"/>
      <c r="KWL38" s="1"/>
      <c r="KWM38" s="1"/>
      <c r="KWN38" s="1"/>
      <c r="KWO38" s="1"/>
      <c r="KWP38" s="1"/>
      <c r="KWQ38" s="1"/>
      <c r="KWR38" s="1"/>
      <c r="KWS38" s="1"/>
      <c r="KWT38" s="1"/>
      <c r="KWU38" s="1"/>
      <c r="KWV38" s="1"/>
      <c r="KWW38" s="1"/>
      <c r="KWX38" s="1"/>
      <c r="KWY38" s="1"/>
      <c r="KWZ38" s="1"/>
      <c r="KXA38" s="1"/>
      <c r="KXB38" s="1"/>
      <c r="KXC38" s="1"/>
      <c r="KXD38" s="1"/>
      <c r="KXE38" s="1"/>
      <c r="KXF38" s="1"/>
      <c r="KXG38" s="1"/>
      <c r="KXH38" s="1"/>
      <c r="KXI38" s="1"/>
      <c r="KXJ38" s="1"/>
      <c r="KXK38" s="1"/>
      <c r="KXL38" s="1"/>
      <c r="KXM38" s="1"/>
      <c r="KXN38" s="1"/>
      <c r="KXO38" s="1"/>
      <c r="KXP38" s="1"/>
      <c r="KXQ38" s="1"/>
      <c r="KXR38" s="1"/>
      <c r="KXS38" s="1"/>
      <c r="KXT38" s="1"/>
      <c r="KXU38" s="1"/>
      <c r="KXV38" s="1"/>
      <c r="KXW38" s="1"/>
      <c r="KXX38" s="1"/>
      <c r="KXY38" s="1"/>
      <c r="KXZ38" s="1"/>
      <c r="KYA38" s="1"/>
      <c r="KYB38" s="1"/>
      <c r="KYC38" s="1"/>
      <c r="KYD38" s="1"/>
      <c r="KYE38" s="1"/>
      <c r="KYF38" s="1"/>
      <c r="KYG38" s="1"/>
      <c r="KYH38" s="1"/>
      <c r="KYI38" s="1"/>
      <c r="KYJ38" s="1"/>
      <c r="KYK38" s="1"/>
      <c r="KYL38" s="1"/>
      <c r="KYM38" s="1"/>
      <c r="KYN38" s="1"/>
      <c r="KYO38" s="1"/>
      <c r="KYP38" s="1"/>
      <c r="KYQ38" s="1"/>
      <c r="KYR38" s="1"/>
      <c r="KYS38" s="1"/>
      <c r="KYT38" s="1"/>
      <c r="KYU38" s="1"/>
      <c r="KYV38" s="1"/>
      <c r="KYW38" s="1"/>
      <c r="KYX38" s="1"/>
      <c r="KYY38" s="1"/>
      <c r="KYZ38" s="1"/>
      <c r="KZA38" s="1"/>
      <c r="KZB38" s="1"/>
      <c r="KZC38" s="1"/>
      <c r="KZD38" s="1"/>
      <c r="KZE38" s="1"/>
      <c r="KZF38" s="1"/>
      <c r="KZG38" s="1"/>
      <c r="KZH38" s="1"/>
      <c r="KZI38" s="1"/>
      <c r="KZJ38" s="1"/>
      <c r="KZK38" s="1"/>
      <c r="KZL38" s="1"/>
      <c r="KZM38" s="1"/>
      <c r="KZN38" s="1"/>
      <c r="KZO38" s="1"/>
      <c r="KZP38" s="1"/>
      <c r="KZQ38" s="1"/>
      <c r="KZR38" s="1"/>
      <c r="KZS38" s="1"/>
      <c r="KZT38" s="1"/>
      <c r="KZU38" s="1"/>
      <c r="KZV38" s="1"/>
      <c r="KZW38" s="1"/>
      <c r="KZX38" s="1"/>
      <c r="KZY38" s="1"/>
      <c r="KZZ38" s="1"/>
      <c r="LAA38" s="1"/>
      <c r="LAB38" s="1"/>
      <c r="LAC38" s="1"/>
      <c r="LAD38" s="1"/>
      <c r="LAE38" s="1"/>
      <c r="LAF38" s="1"/>
      <c r="LAG38" s="1"/>
      <c r="LAH38" s="1"/>
      <c r="LAI38" s="1"/>
      <c r="LAJ38" s="1"/>
      <c r="LAK38" s="1"/>
      <c r="LAL38" s="1"/>
      <c r="LAM38" s="1"/>
      <c r="LAN38" s="1"/>
      <c r="LAO38" s="1"/>
      <c r="LAP38" s="1"/>
      <c r="LAQ38" s="1"/>
      <c r="LAR38" s="1"/>
      <c r="LAS38" s="1"/>
      <c r="LAT38" s="1"/>
      <c r="LAU38" s="1"/>
      <c r="LAV38" s="1"/>
      <c r="LAW38" s="1"/>
      <c r="LAX38" s="1"/>
      <c r="LAY38" s="1"/>
      <c r="LAZ38" s="1"/>
      <c r="LBA38" s="1"/>
      <c r="LBB38" s="1"/>
      <c r="LBC38" s="1"/>
      <c r="LBD38" s="1"/>
      <c r="LBE38" s="1"/>
      <c r="LBF38" s="1"/>
      <c r="LBG38" s="1"/>
      <c r="LBH38" s="1"/>
      <c r="LBI38" s="1"/>
      <c r="LBJ38" s="1"/>
      <c r="LBK38" s="1"/>
      <c r="LBL38" s="1"/>
      <c r="LBM38" s="1"/>
      <c r="LBN38" s="1"/>
      <c r="LBO38" s="1"/>
      <c r="LBP38" s="1"/>
      <c r="LBQ38" s="1"/>
      <c r="LBR38" s="1"/>
      <c r="LBS38" s="1"/>
      <c r="LBT38" s="1"/>
      <c r="LBU38" s="1"/>
      <c r="LBV38" s="1"/>
      <c r="LBW38" s="1"/>
      <c r="LBX38" s="1"/>
      <c r="LBY38" s="1"/>
      <c r="LBZ38" s="1"/>
      <c r="LCA38" s="1"/>
      <c r="LCB38" s="1"/>
      <c r="LCC38" s="1"/>
      <c r="LCD38" s="1"/>
      <c r="LCE38" s="1"/>
      <c r="LCF38" s="1"/>
      <c r="LCG38" s="1"/>
      <c r="LCH38" s="1"/>
      <c r="LCI38" s="1"/>
      <c r="LCJ38" s="1"/>
      <c r="LCK38" s="1"/>
      <c r="LCL38" s="1"/>
      <c r="LCM38" s="1"/>
      <c r="LCN38" s="1"/>
      <c r="LCO38" s="1"/>
      <c r="LCP38" s="1"/>
      <c r="LCQ38" s="1"/>
      <c r="LCR38" s="1"/>
      <c r="LCS38" s="1"/>
      <c r="LCT38" s="1"/>
      <c r="LCU38" s="1"/>
      <c r="LCV38" s="1"/>
      <c r="LCW38" s="1"/>
      <c r="LCX38" s="1"/>
      <c r="LCY38" s="1"/>
      <c r="LCZ38" s="1"/>
      <c r="LDA38" s="1"/>
      <c r="LDB38" s="1"/>
      <c r="LDC38" s="1"/>
      <c r="LDD38" s="1"/>
      <c r="LDE38" s="1"/>
      <c r="LDF38" s="1"/>
      <c r="LDG38" s="1"/>
      <c r="LDH38" s="1"/>
      <c r="LDI38" s="1"/>
      <c r="LDJ38" s="1"/>
      <c r="LDK38" s="1"/>
      <c r="LDL38" s="1"/>
      <c r="LDM38" s="1"/>
      <c r="LDN38" s="1"/>
      <c r="LDO38" s="1"/>
      <c r="LDP38" s="1"/>
      <c r="LDQ38" s="1"/>
      <c r="LDR38" s="1"/>
      <c r="LDS38" s="1"/>
      <c r="LDT38" s="1"/>
      <c r="LDU38" s="1"/>
      <c r="LDV38" s="1"/>
      <c r="LDW38" s="1"/>
      <c r="LDX38" s="1"/>
      <c r="LDY38" s="1"/>
      <c r="LDZ38" s="1"/>
      <c r="LEA38" s="1"/>
      <c r="LEB38" s="1"/>
      <c r="LEC38" s="1"/>
      <c r="LED38" s="1"/>
      <c r="LEE38" s="1"/>
      <c r="LEF38" s="1"/>
      <c r="LEG38" s="1"/>
      <c r="LEH38" s="1"/>
      <c r="LEI38" s="1"/>
      <c r="LEJ38" s="1"/>
      <c r="LEK38" s="1"/>
      <c r="LEL38" s="1"/>
      <c r="LEM38" s="1"/>
      <c r="LEN38" s="1"/>
      <c r="LEO38" s="1"/>
      <c r="LEP38" s="1"/>
      <c r="LEQ38" s="1"/>
      <c r="LER38" s="1"/>
      <c r="LES38" s="1"/>
      <c r="LET38" s="1"/>
      <c r="LEU38" s="1"/>
      <c r="LEV38" s="1"/>
      <c r="LEW38" s="1"/>
      <c r="LEX38" s="1"/>
      <c r="LEY38" s="1"/>
      <c r="LEZ38" s="1"/>
      <c r="LFA38" s="1"/>
      <c r="LFB38" s="1"/>
      <c r="LFC38" s="1"/>
      <c r="LFD38" s="1"/>
      <c r="LFE38" s="1"/>
      <c r="LFF38" s="1"/>
      <c r="LFG38" s="1"/>
      <c r="LFH38" s="1"/>
      <c r="LFI38" s="1"/>
      <c r="LFJ38" s="1"/>
      <c r="LFK38" s="1"/>
      <c r="LFL38" s="1"/>
      <c r="LFM38" s="1"/>
      <c r="LFN38" s="1"/>
      <c r="LFO38" s="1"/>
      <c r="LFP38" s="1"/>
      <c r="LFQ38" s="1"/>
      <c r="LFR38" s="1"/>
      <c r="LFS38" s="1"/>
      <c r="LFT38" s="1"/>
      <c r="LFU38" s="1"/>
      <c r="LFV38" s="1"/>
      <c r="LFW38" s="1"/>
      <c r="LFX38" s="1"/>
      <c r="LFY38" s="1"/>
      <c r="LFZ38" s="1"/>
      <c r="LGA38" s="1"/>
      <c r="LGB38" s="1"/>
      <c r="LGC38" s="1"/>
      <c r="LGD38" s="1"/>
      <c r="LGE38" s="1"/>
      <c r="LGF38" s="1"/>
      <c r="LGG38" s="1"/>
      <c r="LGH38" s="1"/>
      <c r="LGI38" s="1"/>
      <c r="LGJ38" s="1"/>
      <c r="LGK38" s="1"/>
      <c r="LGL38" s="1"/>
      <c r="LGM38" s="1"/>
      <c r="LGN38" s="1"/>
      <c r="LGO38" s="1"/>
      <c r="LGP38" s="1"/>
      <c r="LGQ38" s="1"/>
      <c r="LGR38" s="1"/>
      <c r="LGS38" s="1"/>
      <c r="LGT38" s="1"/>
      <c r="LGU38" s="1"/>
      <c r="LGV38" s="1"/>
      <c r="LGW38" s="1"/>
      <c r="LGX38" s="1"/>
      <c r="LGY38" s="1"/>
      <c r="LGZ38" s="1"/>
      <c r="LHA38" s="1"/>
      <c r="LHB38" s="1"/>
      <c r="LHC38" s="1"/>
      <c r="LHD38" s="1"/>
      <c r="LHE38" s="1"/>
      <c r="LHF38" s="1"/>
      <c r="LHG38" s="1"/>
      <c r="LHH38" s="1"/>
      <c r="LHI38" s="1"/>
      <c r="LHJ38" s="1"/>
      <c r="LHK38" s="1"/>
      <c r="LHL38" s="1"/>
      <c r="LHM38" s="1"/>
      <c r="LHN38" s="1"/>
      <c r="LHO38" s="1"/>
      <c r="LHP38" s="1"/>
      <c r="LHQ38" s="1"/>
      <c r="LHR38" s="1"/>
      <c r="LHS38" s="1"/>
      <c r="LHT38" s="1"/>
      <c r="LHU38" s="1"/>
      <c r="LHV38" s="1"/>
      <c r="LHW38" s="1"/>
      <c r="LHX38" s="1"/>
      <c r="LHY38" s="1"/>
      <c r="LHZ38" s="1"/>
      <c r="LIA38" s="1"/>
      <c r="LIB38" s="1"/>
      <c r="LIC38" s="1"/>
      <c r="LID38" s="1"/>
      <c r="LIE38" s="1"/>
      <c r="LIF38" s="1"/>
      <c r="LIG38" s="1"/>
      <c r="LIH38" s="1"/>
      <c r="LII38" s="1"/>
      <c r="LIJ38" s="1"/>
      <c r="LIK38" s="1"/>
      <c r="LIL38" s="1"/>
      <c r="LIM38" s="1"/>
      <c r="LIN38" s="1"/>
      <c r="LIO38" s="1"/>
      <c r="LIP38" s="1"/>
      <c r="LIQ38" s="1"/>
      <c r="LIR38" s="1"/>
      <c r="LIS38" s="1"/>
      <c r="LIT38" s="1"/>
      <c r="LIU38" s="1"/>
      <c r="LIV38" s="1"/>
      <c r="LIW38" s="1"/>
      <c r="LIX38" s="1"/>
      <c r="LIY38" s="1"/>
      <c r="LIZ38" s="1"/>
      <c r="LJA38" s="1"/>
      <c r="LJB38" s="1"/>
      <c r="LJC38" s="1"/>
      <c r="LJD38" s="1"/>
      <c r="LJE38" s="1"/>
      <c r="LJF38" s="1"/>
      <c r="LJG38" s="1"/>
      <c r="LJH38" s="1"/>
      <c r="LJI38" s="1"/>
      <c r="LJJ38" s="1"/>
      <c r="LJK38" s="1"/>
      <c r="LJL38" s="1"/>
      <c r="LJM38" s="1"/>
      <c r="LJN38" s="1"/>
      <c r="LJO38" s="1"/>
      <c r="LJP38" s="1"/>
      <c r="LJQ38" s="1"/>
      <c r="LJR38" s="1"/>
      <c r="LJS38" s="1"/>
      <c r="LJT38" s="1"/>
      <c r="LJU38" s="1"/>
      <c r="LJV38" s="1"/>
      <c r="LJW38" s="1"/>
      <c r="LJX38" s="1"/>
      <c r="LJY38" s="1"/>
      <c r="LJZ38" s="1"/>
      <c r="LKA38" s="1"/>
      <c r="LKB38" s="1"/>
      <c r="LKC38" s="1"/>
      <c r="LKD38" s="1"/>
      <c r="LKE38" s="1"/>
      <c r="LKF38" s="1"/>
      <c r="LKG38" s="1"/>
      <c r="LKH38" s="1"/>
      <c r="LKI38" s="1"/>
      <c r="LKJ38" s="1"/>
      <c r="LKK38" s="1"/>
      <c r="LKL38" s="1"/>
      <c r="LKM38" s="1"/>
      <c r="LKN38" s="1"/>
      <c r="LKO38" s="1"/>
      <c r="LKP38" s="1"/>
      <c r="LKQ38" s="1"/>
      <c r="LKR38" s="1"/>
      <c r="LKS38" s="1"/>
      <c r="LKT38" s="1"/>
      <c r="LKU38" s="1"/>
      <c r="LKV38" s="1"/>
      <c r="LKW38" s="1"/>
      <c r="LKX38" s="1"/>
      <c r="LKY38" s="1"/>
      <c r="LKZ38" s="1"/>
      <c r="LLA38" s="1"/>
      <c r="LLB38" s="1"/>
      <c r="LLC38" s="1"/>
      <c r="LLD38" s="1"/>
      <c r="LLE38" s="1"/>
      <c r="LLF38" s="1"/>
      <c r="LLG38" s="1"/>
      <c r="LLH38" s="1"/>
      <c r="LLI38" s="1"/>
      <c r="LLJ38" s="1"/>
      <c r="LLK38" s="1"/>
      <c r="LLL38" s="1"/>
      <c r="LLM38" s="1"/>
      <c r="LLN38" s="1"/>
      <c r="LLO38" s="1"/>
      <c r="LLP38" s="1"/>
      <c r="LLQ38" s="1"/>
      <c r="LLR38" s="1"/>
      <c r="LLS38" s="1"/>
      <c r="LLT38" s="1"/>
      <c r="LLU38" s="1"/>
      <c r="LLV38" s="1"/>
      <c r="LLW38" s="1"/>
      <c r="LLX38" s="1"/>
      <c r="LLY38" s="1"/>
      <c r="LLZ38" s="1"/>
      <c r="LMA38" s="1"/>
      <c r="LMB38" s="1"/>
      <c r="LMC38" s="1"/>
      <c r="LMD38" s="1"/>
      <c r="LME38" s="1"/>
      <c r="LMF38" s="1"/>
      <c r="LMG38" s="1"/>
      <c r="LMH38" s="1"/>
      <c r="LMI38" s="1"/>
      <c r="LMJ38" s="1"/>
      <c r="LMK38" s="1"/>
      <c r="LML38" s="1"/>
      <c r="LMM38" s="1"/>
      <c r="LMN38" s="1"/>
      <c r="LMO38" s="1"/>
      <c r="LMP38" s="1"/>
      <c r="LMQ38" s="1"/>
      <c r="LMR38" s="1"/>
      <c r="LMS38" s="1"/>
      <c r="LMT38" s="1"/>
      <c r="LMU38" s="1"/>
      <c r="LMV38" s="1"/>
      <c r="LMW38" s="1"/>
      <c r="LMX38" s="1"/>
      <c r="LMY38" s="1"/>
      <c r="LMZ38" s="1"/>
      <c r="LNA38" s="1"/>
      <c r="LNB38" s="1"/>
      <c r="LNC38" s="1"/>
      <c r="LND38" s="1"/>
      <c r="LNE38" s="1"/>
      <c r="LNF38" s="1"/>
      <c r="LNG38" s="1"/>
      <c r="LNH38" s="1"/>
      <c r="LNI38" s="1"/>
      <c r="LNJ38" s="1"/>
      <c r="LNK38" s="1"/>
      <c r="LNL38" s="1"/>
      <c r="LNM38" s="1"/>
      <c r="LNN38" s="1"/>
      <c r="LNO38" s="1"/>
      <c r="LNP38" s="1"/>
      <c r="LNQ38" s="1"/>
      <c r="LNR38" s="1"/>
      <c r="LNS38" s="1"/>
      <c r="LNT38" s="1"/>
      <c r="LNU38" s="1"/>
      <c r="LNV38" s="1"/>
      <c r="LNW38" s="1"/>
      <c r="LNX38" s="1"/>
      <c r="LNY38" s="1"/>
      <c r="LNZ38" s="1"/>
      <c r="LOA38" s="1"/>
      <c r="LOB38" s="1"/>
      <c r="LOC38" s="1"/>
      <c r="LOD38" s="1"/>
      <c r="LOE38" s="1"/>
      <c r="LOF38" s="1"/>
      <c r="LOG38" s="1"/>
      <c r="LOH38" s="1"/>
      <c r="LOI38" s="1"/>
      <c r="LOJ38" s="1"/>
      <c r="LOK38" s="1"/>
      <c r="LOL38" s="1"/>
      <c r="LOM38" s="1"/>
      <c r="LON38" s="1"/>
      <c r="LOO38" s="1"/>
      <c r="LOP38" s="1"/>
      <c r="LOQ38" s="1"/>
      <c r="LOR38" s="1"/>
      <c r="LOS38" s="1"/>
      <c r="LOT38" s="1"/>
      <c r="LOU38" s="1"/>
      <c r="LOV38" s="1"/>
      <c r="LOW38" s="1"/>
      <c r="LOX38" s="1"/>
      <c r="LOY38" s="1"/>
      <c r="LOZ38" s="1"/>
      <c r="LPA38" s="1"/>
      <c r="LPB38" s="1"/>
      <c r="LPC38" s="1"/>
      <c r="LPD38" s="1"/>
      <c r="LPE38" s="1"/>
      <c r="LPF38" s="1"/>
      <c r="LPG38" s="1"/>
      <c r="LPH38" s="1"/>
      <c r="LPI38" s="1"/>
      <c r="LPJ38" s="1"/>
      <c r="LPK38" s="1"/>
      <c r="LPL38" s="1"/>
      <c r="LPM38" s="1"/>
      <c r="LPN38" s="1"/>
      <c r="LPO38" s="1"/>
      <c r="LPP38" s="1"/>
      <c r="LPQ38" s="1"/>
      <c r="LPR38" s="1"/>
      <c r="LPS38" s="1"/>
      <c r="LPT38" s="1"/>
      <c r="LPU38" s="1"/>
      <c r="LPV38" s="1"/>
      <c r="LPW38" s="1"/>
      <c r="LPX38" s="1"/>
      <c r="LPY38" s="1"/>
      <c r="LPZ38" s="1"/>
      <c r="LQA38" s="1"/>
      <c r="LQB38" s="1"/>
      <c r="LQC38" s="1"/>
      <c r="LQD38" s="1"/>
      <c r="LQE38" s="1"/>
      <c r="LQF38" s="1"/>
      <c r="LQG38" s="1"/>
      <c r="LQH38" s="1"/>
      <c r="LQI38" s="1"/>
      <c r="LQJ38" s="1"/>
      <c r="LQK38" s="1"/>
      <c r="LQL38" s="1"/>
      <c r="LQM38" s="1"/>
      <c r="LQN38" s="1"/>
      <c r="LQO38" s="1"/>
      <c r="LQP38" s="1"/>
      <c r="LQQ38" s="1"/>
      <c r="LQR38" s="1"/>
      <c r="LQS38" s="1"/>
      <c r="LQT38" s="1"/>
      <c r="LQU38" s="1"/>
      <c r="LQV38" s="1"/>
      <c r="LQW38" s="1"/>
      <c r="LQX38" s="1"/>
      <c r="LQY38" s="1"/>
      <c r="LQZ38" s="1"/>
      <c r="LRA38" s="1"/>
      <c r="LRB38" s="1"/>
      <c r="LRC38" s="1"/>
      <c r="LRD38" s="1"/>
      <c r="LRE38" s="1"/>
      <c r="LRF38" s="1"/>
      <c r="LRG38" s="1"/>
      <c r="LRH38" s="1"/>
      <c r="LRI38" s="1"/>
      <c r="LRJ38" s="1"/>
      <c r="LRK38" s="1"/>
      <c r="LRL38" s="1"/>
      <c r="LRM38" s="1"/>
      <c r="LRN38" s="1"/>
      <c r="LRO38" s="1"/>
      <c r="LRP38" s="1"/>
      <c r="LRQ38" s="1"/>
      <c r="LRR38" s="1"/>
      <c r="LRS38" s="1"/>
      <c r="LRT38" s="1"/>
      <c r="LRU38" s="1"/>
      <c r="LRV38" s="1"/>
      <c r="LRW38" s="1"/>
      <c r="LRX38" s="1"/>
      <c r="LRY38" s="1"/>
      <c r="LRZ38" s="1"/>
      <c r="LSA38" s="1"/>
      <c r="LSB38" s="1"/>
      <c r="LSC38" s="1"/>
      <c r="LSD38" s="1"/>
      <c r="LSE38" s="1"/>
      <c r="LSF38" s="1"/>
      <c r="LSG38" s="1"/>
      <c r="LSH38" s="1"/>
      <c r="LSI38" s="1"/>
      <c r="LSJ38" s="1"/>
      <c r="LSK38" s="1"/>
      <c r="LSL38" s="1"/>
      <c r="LSM38" s="1"/>
      <c r="LSN38" s="1"/>
      <c r="LSO38" s="1"/>
      <c r="LSP38" s="1"/>
      <c r="LSQ38" s="1"/>
      <c r="LSR38" s="1"/>
      <c r="LSS38" s="1"/>
      <c r="LST38" s="1"/>
      <c r="LSU38" s="1"/>
      <c r="LSV38" s="1"/>
      <c r="LSW38" s="1"/>
      <c r="LSX38" s="1"/>
      <c r="LSY38" s="1"/>
      <c r="LSZ38" s="1"/>
      <c r="LTA38" s="1"/>
      <c r="LTB38" s="1"/>
      <c r="LTC38" s="1"/>
      <c r="LTD38" s="1"/>
      <c r="LTE38" s="1"/>
      <c r="LTF38" s="1"/>
      <c r="LTG38" s="1"/>
      <c r="LTH38" s="1"/>
      <c r="LTI38" s="1"/>
      <c r="LTJ38" s="1"/>
      <c r="LTK38" s="1"/>
      <c r="LTL38" s="1"/>
      <c r="LTM38" s="1"/>
      <c r="LTN38" s="1"/>
      <c r="LTO38" s="1"/>
      <c r="LTP38" s="1"/>
      <c r="LTQ38" s="1"/>
      <c r="LTR38" s="1"/>
      <c r="LTS38" s="1"/>
      <c r="LTT38" s="1"/>
      <c r="LTU38" s="1"/>
      <c r="LTV38" s="1"/>
      <c r="LTW38" s="1"/>
      <c r="LTX38" s="1"/>
      <c r="LTY38" s="1"/>
      <c r="LTZ38" s="1"/>
      <c r="LUA38" s="1"/>
      <c r="LUB38" s="1"/>
      <c r="LUC38" s="1"/>
      <c r="LUD38" s="1"/>
      <c r="LUE38" s="1"/>
      <c r="LUF38" s="1"/>
      <c r="LUG38" s="1"/>
      <c r="LUH38" s="1"/>
      <c r="LUI38" s="1"/>
      <c r="LUJ38" s="1"/>
      <c r="LUK38" s="1"/>
      <c r="LUL38" s="1"/>
      <c r="LUM38" s="1"/>
      <c r="LUN38" s="1"/>
      <c r="LUO38" s="1"/>
      <c r="LUP38" s="1"/>
      <c r="LUQ38" s="1"/>
      <c r="LUR38" s="1"/>
      <c r="LUS38" s="1"/>
      <c r="LUT38" s="1"/>
      <c r="LUU38" s="1"/>
      <c r="LUV38" s="1"/>
      <c r="LUW38" s="1"/>
      <c r="LUX38" s="1"/>
      <c r="LUY38" s="1"/>
      <c r="LUZ38" s="1"/>
      <c r="LVA38" s="1"/>
      <c r="LVB38" s="1"/>
      <c r="LVC38" s="1"/>
      <c r="LVD38" s="1"/>
      <c r="LVE38" s="1"/>
      <c r="LVF38" s="1"/>
      <c r="LVG38" s="1"/>
      <c r="LVH38" s="1"/>
      <c r="LVI38" s="1"/>
      <c r="LVJ38" s="1"/>
      <c r="LVK38" s="1"/>
      <c r="LVL38" s="1"/>
      <c r="LVM38" s="1"/>
      <c r="LVN38" s="1"/>
      <c r="LVO38" s="1"/>
      <c r="LVP38" s="1"/>
      <c r="LVQ38" s="1"/>
      <c r="LVR38" s="1"/>
      <c r="LVS38" s="1"/>
      <c r="LVT38" s="1"/>
      <c r="LVU38" s="1"/>
      <c r="LVV38" s="1"/>
      <c r="LVW38" s="1"/>
      <c r="LVX38" s="1"/>
      <c r="LVY38" s="1"/>
      <c r="LVZ38" s="1"/>
      <c r="LWA38" s="1"/>
      <c r="LWB38" s="1"/>
      <c r="LWC38" s="1"/>
      <c r="LWD38" s="1"/>
      <c r="LWE38" s="1"/>
      <c r="LWF38" s="1"/>
      <c r="LWG38" s="1"/>
      <c r="LWH38" s="1"/>
      <c r="LWI38" s="1"/>
      <c r="LWJ38" s="1"/>
      <c r="LWK38" s="1"/>
      <c r="LWL38" s="1"/>
      <c r="LWM38" s="1"/>
      <c r="LWN38" s="1"/>
      <c r="LWO38" s="1"/>
      <c r="LWP38" s="1"/>
      <c r="LWQ38" s="1"/>
      <c r="LWR38" s="1"/>
      <c r="LWS38" s="1"/>
      <c r="LWT38" s="1"/>
      <c r="LWU38" s="1"/>
      <c r="LWV38" s="1"/>
      <c r="LWW38" s="1"/>
      <c r="LWX38" s="1"/>
      <c r="LWY38" s="1"/>
      <c r="LWZ38" s="1"/>
      <c r="LXA38" s="1"/>
      <c r="LXB38" s="1"/>
      <c r="LXC38" s="1"/>
      <c r="LXD38" s="1"/>
      <c r="LXE38" s="1"/>
      <c r="LXF38" s="1"/>
      <c r="LXG38" s="1"/>
      <c r="LXH38" s="1"/>
      <c r="LXI38" s="1"/>
      <c r="LXJ38" s="1"/>
      <c r="LXK38" s="1"/>
      <c r="LXL38" s="1"/>
      <c r="LXM38" s="1"/>
      <c r="LXN38" s="1"/>
      <c r="LXO38" s="1"/>
      <c r="LXP38" s="1"/>
      <c r="LXQ38" s="1"/>
      <c r="LXR38" s="1"/>
      <c r="LXS38" s="1"/>
      <c r="LXT38" s="1"/>
      <c r="LXU38" s="1"/>
      <c r="LXV38" s="1"/>
      <c r="LXW38" s="1"/>
      <c r="LXX38" s="1"/>
      <c r="LXY38" s="1"/>
      <c r="LXZ38" s="1"/>
      <c r="LYA38" s="1"/>
      <c r="LYB38" s="1"/>
      <c r="LYC38" s="1"/>
      <c r="LYD38" s="1"/>
      <c r="LYE38" s="1"/>
      <c r="LYF38" s="1"/>
      <c r="LYG38" s="1"/>
      <c r="LYH38" s="1"/>
      <c r="LYI38" s="1"/>
      <c r="LYJ38" s="1"/>
      <c r="LYK38" s="1"/>
      <c r="LYL38" s="1"/>
      <c r="LYM38" s="1"/>
      <c r="LYN38" s="1"/>
      <c r="LYO38" s="1"/>
      <c r="LYP38" s="1"/>
      <c r="LYQ38" s="1"/>
      <c r="LYR38" s="1"/>
      <c r="LYS38" s="1"/>
      <c r="LYT38" s="1"/>
      <c r="LYU38" s="1"/>
      <c r="LYV38" s="1"/>
      <c r="LYW38" s="1"/>
      <c r="LYX38" s="1"/>
      <c r="LYY38" s="1"/>
      <c r="LYZ38" s="1"/>
      <c r="LZA38" s="1"/>
      <c r="LZB38" s="1"/>
      <c r="LZC38" s="1"/>
      <c r="LZD38" s="1"/>
      <c r="LZE38" s="1"/>
      <c r="LZF38" s="1"/>
      <c r="LZG38" s="1"/>
      <c r="LZH38" s="1"/>
      <c r="LZI38" s="1"/>
      <c r="LZJ38" s="1"/>
      <c r="LZK38" s="1"/>
      <c r="LZL38" s="1"/>
      <c r="LZM38" s="1"/>
      <c r="LZN38" s="1"/>
      <c r="LZO38" s="1"/>
      <c r="LZP38" s="1"/>
      <c r="LZQ38" s="1"/>
      <c r="LZR38" s="1"/>
      <c r="LZS38" s="1"/>
      <c r="LZT38" s="1"/>
      <c r="LZU38" s="1"/>
      <c r="LZV38" s="1"/>
      <c r="LZW38" s="1"/>
      <c r="LZX38" s="1"/>
      <c r="LZY38" s="1"/>
      <c r="LZZ38" s="1"/>
      <c r="MAA38" s="1"/>
      <c r="MAB38" s="1"/>
      <c r="MAC38" s="1"/>
      <c r="MAD38" s="1"/>
      <c r="MAE38" s="1"/>
      <c r="MAF38" s="1"/>
      <c r="MAG38" s="1"/>
      <c r="MAH38" s="1"/>
      <c r="MAI38" s="1"/>
      <c r="MAJ38" s="1"/>
      <c r="MAK38" s="1"/>
      <c r="MAL38" s="1"/>
      <c r="MAM38" s="1"/>
      <c r="MAN38" s="1"/>
      <c r="MAO38" s="1"/>
      <c r="MAP38" s="1"/>
      <c r="MAQ38" s="1"/>
      <c r="MAR38" s="1"/>
      <c r="MAS38" s="1"/>
      <c r="MAT38" s="1"/>
      <c r="MAU38" s="1"/>
      <c r="MAV38" s="1"/>
      <c r="MAW38" s="1"/>
      <c r="MAX38" s="1"/>
      <c r="MAY38" s="1"/>
      <c r="MAZ38" s="1"/>
      <c r="MBA38" s="1"/>
      <c r="MBB38" s="1"/>
      <c r="MBC38" s="1"/>
      <c r="MBD38" s="1"/>
      <c r="MBE38" s="1"/>
      <c r="MBF38" s="1"/>
      <c r="MBG38" s="1"/>
      <c r="MBH38" s="1"/>
      <c r="MBI38" s="1"/>
      <c r="MBJ38" s="1"/>
      <c r="MBK38" s="1"/>
      <c r="MBL38" s="1"/>
      <c r="MBM38" s="1"/>
      <c r="MBN38" s="1"/>
      <c r="MBO38" s="1"/>
      <c r="MBP38" s="1"/>
      <c r="MBQ38" s="1"/>
      <c r="MBR38" s="1"/>
      <c r="MBS38" s="1"/>
      <c r="MBT38" s="1"/>
      <c r="MBU38" s="1"/>
      <c r="MBV38" s="1"/>
      <c r="MBW38" s="1"/>
      <c r="MBX38" s="1"/>
      <c r="MBY38" s="1"/>
      <c r="MBZ38" s="1"/>
      <c r="MCA38" s="1"/>
      <c r="MCB38" s="1"/>
      <c r="MCC38" s="1"/>
      <c r="MCD38" s="1"/>
      <c r="MCE38" s="1"/>
      <c r="MCF38" s="1"/>
      <c r="MCG38" s="1"/>
      <c r="MCH38" s="1"/>
      <c r="MCI38" s="1"/>
      <c r="MCJ38" s="1"/>
      <c r="MCK38" s="1"/>
      <c r="MCL38" s="1"/>
      <c r="MCM38" s="1"/>
      <c r="MCN38" s="1"/>
      <c r="MCO38" s="1"/>
      <c r="MCP38" s="1"/>
      <c r="MCQ38" s="1"/>
      <c r="MCR38" s="1"/>
      <c r="MCS38" s="1"/>
      <c r="MCT38" s="1"/>
      <c r="MCU38" s="1"/>
      <c r="MCV38" s="1"/>
      <c r="MCW38" s="1"/>
      <c r="MCX38" s="1"/>
      <c r="MCY38" s="1"/>
      <c r="MCZ38" s="1"/>
      <c r="MDA38" s="1"/>
      <c r="MDB38" s="1"/>
      <c r="MDC38" s="1"/>
      <c r="MDD38" s="1"/>
      <c r="MDE38" s="1"/>
      <c r="MDF38" s="1"/>
      <c r="MDG38" s="1"/>
      <c r="MDH38" s="1"/>
      <c r="MDI38" s="1"/>
      <c r="MDJ38" s="1"/>
      <c r="MDK38" s="1"/>
      <c r="MDL38" s="1"/>
      <c r="MDM38" s="1"/>
      <c r="MDN38" s="1"/>
      <c r="MDO38" s="1"/>
      <c r="MDP38" s="1"/>
      <c r="MDQ38" s="1"/>
      <c r="MDR38" s="1"/>
      <c r="MDS38" s="1"/>
      <c r="MDT38" s="1"/>
      <c r="MDU38" s="1"/>
      <c r="MDV38" s="1"/>
      <c r="MDW38" s="1"/>
      <c r="MDX38" s="1"/>
      <c r="MDY38" s="1"/>
      <c r="MDZ38" s="1"/>
      <c r="MEA38" s="1"/>
      <c r="MEB38" s="1"/>
      <c r="MEC38" s="1"/>
      <c r="MED38" s="1"/>
      <c r="MEE38" s="1"/>
      <c r="MEF38" s="1"/>
      <c r="MEG38" s="1"/>
      <c r="MEH38" s="1"/>
      <c r="MEI38" s="1"/>
      <c r="MEJ38" s="1"/>
      <c r="MEK38" s="1"/>
      <c r="MEL38" s="1"/>
      <c r="MEM38" s="1"/>
      <c r="MEN38" s="1"/>
      <c r="MEO38" s="1"/>
      <c r="MEP38" s="1"/>
      <c r="MEQ38" s="1"/>
      <c r="MER38" s="1"/>
      <c r="MES38" s="1"/>
      <c r="MET38" s="1"/>
      <c r="MEU38" s="1"/>
      <c r="MEV38" s="1"/>
      <c r="MEW38" s="1"/>
      <c r="MEX38" s="1"/>
      <c r="MEY38" s="1"/>
      <c r="MEZ38" s="1"/>
      <c r="MFA38" s="1"/>
      <c r="MFB38" s="1"/>
      <c r="MFC38" s="1"/>
      <c r="MFD38" s="1"/>
      <c r="MFE38" s="1"/>
      <c r="MFF38" s="1"/>
      <c r="MFG38" s="1"/>
      <c r="MFH38" s="1"/>
      <c r="MFI38" s="1"/>
      <c r="MFJ38" s="1"/>
      <c r="MFK38" s="1"/>
      <c r="MFL38" s="1"/>
      <c r="MFM38" s="1"/>
      <c r="MFN38" s="1"/>
      <c r="MFO38" s="1"/>
      <c r="MFP38" s="1"/>
      <c r="MFQ38" s="1"/>
      <c r="MFR38" s="1"/>
      <c r="MFS38" s="1"/>
      <c r="MFT38" s="1"/>
      <c r="MFU38" s="1"/>
      <c r="MFV38" s="1"/>
      <c r="MFW38" s="1"/>
      <c r="MFX38" s="1"/>
      <c r="MFY38" s="1"/>
      <c r="MFZ38" s="1"/>
      <c r="MGA38" s="1"/>
      <c r="MGB38" s="1"/>
      <c r="MGC38" s="1"/>
      <c r="MGD38" s="1"/>
      <c r="MGE38" s="1"/>
      <c r="MGF38" s="1"/>
      <c r="MGG38" s="1"/>
      <c r="MGH38" s="1"/>
      <c r="MGI38" s="1"/>
      <c r="MGJ38" s="1"/>
      <c r="MGK38" s="1"/>
      <c r="MGL38" s="1"/>
      <c r="MGM38" s="1"/>
      <c r="MGN38" s="1"/>
      <c r="MGO38" s="1"/>
      <c r="MGP38" s="1"/>
      <c r="MGQ38" s="1"/>
      <c r="MGR38" s="1"/>
      <c r="MGS38" s="1"/>
      <c r="MGT38" s="1"/>
      <c r="MGU38" s="1"/>
      <c r="MGV38" s="1"/>
      <c r="MGW38" s="1"/>
      <c r="MGX38" s="1"/>
      <c r="MGY38" s="1"/>
      <c r="MGZ38" s="1"/>
      <c r="MHA38" s="1"/>
      <c r="MHB38" s="1"/>
      <c r="MHC38" s="1"/>
      <c r="MHD38" s="1"/>
      <c r="MHE38" s="1"/>
      <c r="MHF38" s="1"/>
      <c r="MHG38" s="1"/>
      <c r="MHH38" s="1"/>
      <c r="MHI38" s="1"/>
      <c r="MHJ38" s="1"/>
      <c r="MHK38" s="1"/>
      <c r="MHL38" s="1"/>
      <c r="MHM38" s="1"/>
      <c r="MHN38" s="1"/>
      <c r="MHO38" s="1"/>
      <c r="MHP38" s="1"/>
      <c r="MHQ38" s="1"/>
      <c r="MHR38" s="1"/>
      <c r="MHS38" s="1"/>
      <c r="MHT38" s="1"/>
      <c r="MHU38" s="1"/>
      <c r="MHV38" s="1"/>
      <c r="MHW38" s="1"/>
      <c r="MHX38" s="1"/>
      <c r="MHY38" s="1"/>
      <c r="MHZ38" s="1"/>
      <c r="MIA38" s="1"/>
      <c r="MIB38" s="1"/>
      <c r="MIC38" s="1"/>
      <c r="MID38" s="1"/>
      <c r="MIE38" s="1"/>
      <c r="MIF38" s="1"/>
      <c r="MIG38" s="1"/>
      <c r="MIH38" s="1"/>
      <c r="MII38" s="1"/>
      <c r="MIJ38" s="1"/>
      <c r="MIK38" s="1"/>
      <c r="MIL38" s="1"/>
      <c r="MIM38" s="1"/>
      <c r="MIN38" s="1"/>
      <c r="MIO38" s="1"/>
      <c r="MIP38" s="1"/>
      <c r="MIQ38" s="1"/>
      <c r="MIR38" s="1"/>
      <c r="MIS38" s="1"/>
      <c r="MIT38" s="1"/>
      <c r="MIU38" s="1"/>
      <c r="MIV38" s="1"/>
      <c r="MIW38" s="1"/>
      <c r="MIX38" s="1"/>
      <c r="MIY38" s="1"/>
      <c r="MIZ38" s="1"/>
      <c r="MJA38" s="1"/>
      <c r="MJB38" s="1"/>
      <c r="MJC38" s="1"/>
      <c r="MJD38" s="1"/>
      <c r="MJE38" s="1"/>
      <c r="MJF38" s="1"/>
      <c r="MJG38" s="1"/>
      <c r="MJH38" s="1"/>
      <c r="MJI38" s="1"/>
      <c r="MJJ38" s="1"/>
      <c r="MJK38" s="1"/>
      <c r="MJL38" s="1"/>
      <c r="MJM38" s="1"/>
      <c r="MJN38" s="1"/>
      <c r="MJO38" s="1"/>
      <c r="MJP38" s="1"/>
      <c r="MJQ38" s="1"/>
      <c r="MJR38" s="1"/>
      <c r="MJS38" s="1"/>
      <c r="MJT38" s="1"/>
      <c r="MJU38" s="1"/>
      <c r="MJV38" s="1"/>
      <c r="MJW38" s="1"/>
      <c r="MJX38" s="1"/>
      <c r="MJY38" s="1"/>
      <c r="MJZ38" s="1"/>
      <c r="MKA38" s="1"/>
      <c r="MKB38" s="1"/>
      <c r="MKC38" s="1"/>
      <c r="MKD38" s="1"/>
      <c r="MKE38" s="1"/>
      <c r="MKF38" s="1"/>
      <c r="MKG38" s="1"/>
      <c r="MKH38" s="1"/>
      <c r="MKI38" s="1"/>
      <c r="MKJ38" s="1"/>
      <c r="MKK38" s="1"/>
      <c r="MKL38" s="1"/>
      <c r="MKM38" s="1"/>
      <c r="MKN38" s="1"/>
      <c r="MKO38" s="1"/>
      <c r="MKP38" s="1"/>
      <c r="MKQ38" s="1"/>
      <c r="MKR38" s="1"/>
      <c r="MKS38" s="1"/>
      <c r="MKT38" s="1"/>
      <c r="MKU38" s="1"/>
      <c r="MKV38" s="1"/>
      <c r="MKW38" s="1"/>
      <c r="MKX38" s="1"/>
      <c r="MKY38" s="1"/>
      <c r="MKZ38" s="1"/>
      <c r="MLA38" s="1"/>
      <c r="MLB38" s="1"/>
      <c r="MLC38" s="1"/>
      <c r="MLD38" s="1"/>
      <c r="MLE38" s="1"/>
      <c r="MLF38" s="1"/>
      <c r="MLG38" s="1"/>
      <c r="MLH38" s="1"/>
      <c r="MLI38" s="1"/>
      <c r="MLJ38" s="1"/>
      <c r="MLK38" s="1"/>
      <c r="MLL38" s="1"/>
      <c r="MLM38" s="1"/>
      <c r="MLN38" s="1"/>
      <c r="MLO38" s="1"/>
      <c r="MLP38" s="1"/>
      <c r="MLQ38" s="1"/>
      <c r="MLR38" s="1"/>
      <c r="MLS38" s="1"/>
      <c r="MLT38" s="1"/>
      <c r="MLU38" s="1"/>
      <c r="MLV38" s="1"/>
      <c r="MLW38" s="1"/>
      <c r="MLX38" s="1"/>
      <c r="MLY38" s="1"/>
      <c r="MLZ38" s="1"/>
      <c r="MMA38" s="1"/>
      <c r="MMB38" s="1"/>
      <c r="MMC38" s="1"/>
      <c r="MMD38" s="1"/>
      <c r="MME38" s="1"/>
      <c r="MMF38" s="1"/>
      <c r="MMG38" s="1"/>
      <c r="MMH38" s="1"/>
      <c r="MMI38" s="1"/>
      <c r="MMJ38" s="1"/>
      <c r="MMK38" s="1"/>
      <c r="MML38" s="1"/>
      <c r="MMM38" s="1"/>
      <c r="MMN38" s="1"/>
      <c r="MMO38" s="1"/>
      <c r="MMP38" s="1"/>
      <c r="MMQ38" s="1"/>
      <c r="MMR38" s="1"/>
      <c r="MMS38" s="1"/>
      <c r="MMT38" s="1"/>
      <c r="MMU38" s="1"/>
      <c r="MMV38" s="1"/>
      <c r="MMW38" s="1"/>
      <c r="MMX38" s="1"/>
      <c r="MMY38" s="1"/>
      <c r="MMZ38" s="1"/>
      <c r="MNA38" s="1"/>
      <c r="MNB38" s="1"/>
      <c r="MNC38" s="1"/>
      <c r="MND38" s="1"/>
      <c r="MNE38" s="1"/>
      <c r="MNF38" s="1"/>
      <c r="MNG38" s="1"/>
      <c r="MNH38" s="1"/>
      <c r="MNI38" s="1"/>
      <c r="MNJ38" s="1"/>
      <c r="MNK38" s="1"/>
      <c r="MNL38" s="1"/>
      <c r="MNM38" s="1"/>
      <c r="MNN38" s="1"/>
      <c r="MNO38" s="1"/>
      <c r="MNP38" s="1"/>
      <c r="MNQ38" s="1"/>
      <c r="MNR38" s="1"/>
      <c r="MNS38" s="1"/>
      <c r="MNT38" s="1"/>
      <c r="MNU38" s="1"/>
      <c r="MNV38" s="1"/>
      <c r="MNW38" s="1"/>
      <c r="MNX38" s="1"/>
      <c r="MNY38" s="1"/>
      <c r="MNZ38" s="1"/>
      <c r="MOA38" s="1"/>
      <c r="MOB38" s="1"/>
      <c r="MOC38" s="1"/>
      <c r="MOD38" s="1"/>
      <c r="MOE38" s="1"/>
      <c r="MOF38" s="1"/>
      <c r="MOG38" s="1"/>
      <c r="MOH38" s="1"/>
      <c r="MOI38" s="1"/>
      <c r="MOJ38" s="1"/>
      <c r="MOK38" s="1"/>
      <c r="MOL38" s="1"/>
      <c r="MOM38" s="1"/>
      <c r="MON38" s="1"/>
      <c r="MOO38" s="1"/>
      <c r="MOP38" s="1"/>
      <c r="MOQ38" s="1"/>
      <c r="MOR38" s="1"/>
      <c r="MOS38" s="1"/>
      <c r="MOT38" s="1"/>
      <c r="MOU38" s="1"/>
      <c r="MOV38" s="1"/>
      <c r="MOW38" s="1"/>
      <c r="MOX38" s="1"/>
      <c r="MOY38" s="1"/>
      <c r="MOZ38" s="1"/>
      <c r="MPA38" s="1"/>
      <c r="MPB38" s="1"/>
      <c r="MPC38" s="1"/>
      <c r="MPD38" s="1"/>
      <c r="MPE38" s="1"/>
      <c r="MPF38" s="1"/>
      <c r="MPG38" s="1"/>
      <c r="MPH38" s="1"/>
      <c r="MPI38" s="1"/>
      <c r="MPJ38" s="1"/>
      <c r="MPK38" s="1"/>
      <c r="MPL38" s="1"/>
      <c r="MPM38" s="1"/>
      <c r="MPN38" s="1"/>
      <c r="MPO38" s="1"/>
      <c r="MPP38" s="1"/>
      <c r="MPQ38" s="1"/>
      <c r="MPR38" s="1"/>
      <c r="MPS38" s="1"/>
      <c r="MPT38" s="1"/>
      <c r="MPU38" s="1"/>
      <c r="MPV38" s="1"/>
      <c r="MPW38" s="1"/>
      <c r="MPX38" s="1"/>
      <c r="MPY38" s="1"/>
      <c r="MPZ38" s="1"/>
      <c r="MQA38" s="1"/>
      <c r="MQB38" s="1"/>
      <c r="MQC38" s="1"/>
      <c r="MQD38" s="1"/>
      <c r="MQE38" s="1"/>
      <c r="MQF38" s="1"/>
      <c r="MQG38" s="1"/>
      <c r="MQH38" s="1"/>
      <c r="MQI38" s="1"/>
      <c r="MQJ38" s="1"/>
      <c r="MQK38" s="1"/>
      <c r="MQL38" s="1"/>
      <c r="MQM38" s="1"/>
      <c r="MQN38" s="1"/>
      <c r="MQO38" s="1"/>
      <c r="MQP38" s="1"/>
      <c r="MQQ38" s="1"/>
      <c r="MQR38" s="1"/>
      <c r="MQS38" s="1"/>
      <c r="MQT38" s="1"/>
      <c r="MQU38" s="1"/>
      <c r="MQV38" s="1"/>
      <c r="MQW38" s="1"/>
      <c r="MQX38" s="1"/>
      <c r="MQY38" s="1"/>
      <c r="MQZ38" s="1"/>
      <c r="MRA38" s="1"/>
      <c r="MRB38" s="1"/>
      <c r="MRC38" s="1"/>
      <c r="MRD38" s="1"/>
      <c r="MRE38" s="1"/>
      <c r="MRF38" s="1"/>
      <c r="MRG38" s="1"/>
      <c r="MRH38" s="1"/>
      <c r="MRI38" s="1"/>
      <c r="MRJ38" s="1"/>
      <c r="MRK38" s="1"/>
      <c r="MRL38" s="1"/>
      <c r="MRM38" s="1"/>
      <c r="MRN38" s="1"/>
      <c r="MRO38" s="1"/>
      <c r="MRP38" s="1"/>
      <c r="MRQ38" s="1"/>
      <c r="MRR38" s="1"/>
      <c r="MRS38" s="1"/>
      <c r="MRT38" s="1"/>
      <c r="MRU38" s="1"/>
      <c r="MRV38" s="1"/>
      <c r="MRW38" s="1"/>
      <c r="MRX38" s="1"/>
      <c r="MRY38" s="1"/>
      <c r="MRZ38" s="1"/>
      <c r="MSA38" s="1"/>
      <c r="MSB38" s="1"/>
      <c r="MSC38" s="1"/>
      <c r="MSD38" s="1"/>
      <c r="MSE38" s="1"/>
      <c r="MSF38" s="1"/>
      <c r="MSG38" s="1"/>
      <c r="MSH38" s="1"/>
      <c r="MSI38" s="1"/>
      <c r="MSJ38" s="1"/>
      <c r="MSK38" s="1"/>
      <c r="MSL38" s="1"/>
      <c r="MSM38" s="1"/>
      <c r="MSN38" s="1"/>
      <c r="MSO38" s="1"/>
      <c r="MSP38" s="1"/>
      <c r="MSQ38" s="1"/>
      <c r="MSR38" s="1"/>
      <c r="MSS38" s="1"/>
      <c r="MST38" s="1"/>
      <c r="MSU38" s="1"/>
      <c r="MSV38" s="1"/>
      <c r="MSW38" s="1"/>
      <c r="MSX38" s="1"/>
      <c r="MSY38" s="1"/>
      <c r="MSZ38" s="1"/>
      <c r="MTA38" s="1"/>
      <c r="MTB38" s="1"/>
      <c r="MTC38" s="1"/>
      <c r="MTD38" s="1"/>
      <c r="MTE38" s="1"/>
      <c r="MTF38" s="1"/>
      <c r="MTG38" s="1"/>
      <c r="MTH38" s="1"/>
      <c r="MTI38" s="1"/>
      <c r="MTJ38" s="1"/>
      <c r="MTK38" s="1"/>
      <c r="MTL38" s="1"/>
      <c r="MTM38" s="1"/>
      <c r="MTN38" s="1"/>
      <c r="MTO38" s="1"/>
      <c r="MTP38" s="1"/>
      <c r="MTQ38" s="1"/>
      <c r="MTR38" s="1"/>
      <c r="MTS38" s="1"/>
      <c r="MTT38" s="1"/>
      <c r="MTU38" s="1"/>
      <c r="MTV38" s="1"/>
      <c r="MTW38" s="1"/>
      <c r="MTX38" s="1"/>
      <c r="MTY38" s="1"/>
      <c r="MTZ38" s="1"/>
      <c r="MUA38" s="1"/>
      <c r="MUB38" s="1"/>
      <c r="MUC38" s="1"/>
      <c r="MUD38" s="1"/>
      <c r="MUE38" s="1"/>
      <c r="MUF38" s="1"/>
      <c r="MUG38" s="1"/>
      <c r="MUH38" s="1"/>
      <c r="MUI38" s="1"/>
      <c r="MUJ38" s="1"/>
      <c r="MUK38" s="1"/>
      <c r="MUL38" s="1"/>
      <c r="MUM38" s="1"/>
      <c r="MUN38" s="1"/>
      <c r="MUO38" s="1"/>
      <c r="MUP38" s="1"/>
      <c r="MUQ38" s="1"/>
      <c r="MUR38" s="1"/>
      <c r="MUS38" s="1"/>
      <c r="MUT38" s="1"/>
      <c r="MUU38" s="1"/>
      <c r="MUV38" s="1"/>
      <c r="MUW38" s="1"/>
      <c r="MUX38" s="1"/>
      <c r="MUY38" s="1"/>
      <c r="MUZ38" s="1"/>
      <c r="MVA38" s="1"/>
      <c r="MVB38" s="1"/>
      <c r="MVC38" s="1"/>
      <c r="MVD38" s="1"/>
      <c r="MVE38" s="1"/>
      <c r="MVF38" s="1"/>
      <c r="MVG38" s="1"/>
      <c r="MVH38" s="1"/>
      <c r="MVI38" s="1"/>
      <c r="MVJ38" s="1"/>
      <c r="MVK38" s="1"/>
      <c r="MVL38" s="1"/>
      <c r="MVM38" s="1"/>
      <c r="MVN38" s="1"/>
      <c r="MVO38" s="1"/>
      <c r="MVP38" s="1"/>
      <c r="MVQ38" s="1"/>
      <c r="MVR38" s="1"/>
      <c r="MVS38" s="1"/>
      <c r="MVT38" s="1"/>
      <c r="MVU38" s="1"/>
      <c r="MVV38" s="1"/>
      <c r="MVW38" s="1"/>
      <c r="MVX38" s="1"/>
      <c r="MVY38" s="1"/>
      <c r="MVZ38" s="1"/>
      <c r="MWA38" s="1"/>
      <c r="MWB38" s="1"/>
      <c r="MWC38" s="1"/>
      <c r="MWD38" s="1"/>
      <c r="MWE38" s="1"/>
      <c r="MWF38" s="1"/>
      <c r="MWG38" s="1"/>
      <c r="MWH38" s="1"/>
      <c r="MWI38" s="1"/>
      <c r="MWJ38" s="1"/>
      <c r="MWK38" s="1"/>
      <c r="MWL38" s="1"/>
      <c r="MWM38" s="1"/>
      <c r="MWN38" s="1"/>
      <c r="MWO38" s="1"/>
      <c r="MWP38" s="1"/>
      <c r="MWQ38" s="1"/>
      <c r="MWR38" s="1"/>
      <c r="MWS38" s="1"/>
      <c r="MWT38" s="1"/>
      <c r="MWU38" s="1"/>
      <c r="MWV38" s="1"/>
      <c r="MWW38" s="1"/>
      <c r="MWX38" s="1"/>
      <c r="MWY38" s="1"/>
      <c r="MWZ38" s="1"/>
      <c r="MXA38" s="1"/>
      <c r="MXB38" s="1"/>
      <c r="MXC38" s="1"/>
      <c r="MXD38" s="1"/>
      <c r="MXE38" s="1"/>
      <c r="MXF38" s="1"/>
      <c r="MXG38" s="1"/>
      <c r="MXH38" s="1"/>
      <c r="MXI38" s="1"/>
      <c r="MXJ38" s="1"/>
      <c r="MXK38" s="1"/>
      <c r="MXL38" s="1"/>
      <c r="MXM38" s="1"/>
      <c r="MXN38" s="1"/>
      <c r="MXO38" s="1"/>
      <c r="MXP38" s="1"/>
      <c r="MXQ38" s="1"/>
      <c r="MXR38" s="1"/>
      <c r="MXS38" s="1"/>
      <c r="MXT38" s="1"/>
      <c r="MXU38" s="1"/>
      <c r="MXV38" s="1"/>
      <c r="MXW38" s="1"/>
      <c r="MXX38" s="1"/>
      <c r="MXY38" s="1"/>
      <c r="MXZ38" s="1"/>
      <c r="MYA38" s="1"/>
      <c r="MYB38" s="1"/>
      <c r="MYC38" s="1"/>
      <c r="MYD38" s="1"/>
      <c r="MYE38" s="1"/>
      <c r="MYF38" s="1"/>
      <c r="MYG38" s="1"/>
      <c r="MYH38" s="1"/>
      <c r="MYI38" s="1"/>
      <c r="MYJ38" s="1"/>
      <c r="MYK38" s="1"/>
      <c r="MYL38" s="1"/>
      <c r="MYM38" s="1"/>
      <c r="MYN38" s="1"/>
      <c r="MYO38" s="1"/>
      <c r="MYP38" s="1"/>
      <c r="MYQ38" s="1"/>
      <c r="MYR38" s="1"/>
      <c r="MYS38" s="1"/>
      <c r="MYT38" s="1"/>
      <c r="MYU38" s="1"/>
      <c r="MYV38" s="1"/>
      <c r="MYW38" s="1"/>
      <c r="MYX38" s="1"/>
      <c r="MYY38" s="1"/>
      <c r="MYZ38" s="1"/>
      <c r="MZA38" s="1"/>
      <c r="MZB38" s="1"/>
      <c r="MZC38" s="1"/>
      <c r="MZD38" s="1"/>
      <c r="MZE38" s="1"/>
      <c r="MZF38" s="1"/>
      <c r="MZG38" s="1"/>
      <c r="MZH38" s="1"/>
      <c r="MZI38" s="1"/>
      <c r="MZJ38" s="1"/>
      <c r="MZK38" s="1"/>
      <c r="MZL38" s="1"/>
      <c r="MZM38" s="1"/>
      <c r="MZN38" s="1"/>
      <c r="MZO38" s="1"/>
      <c r="MZP38" s="1"/>
      <c r="MZQ38" s="1"/>
      <c r="MZR38" s="1"/>
      <c r="MZS38" s="1"/>
      <c r="MZT38" s="1"/>
      <c r="MZU38" s="1"/>
      <c r="MZV38" s="1"/>
      <c r="MZW38" s="1"/>
      <c r="MZX38" s="1"/>
      <c r="MZY38" s="1"/>
      <c r="MZZ38" s="1"/>
      <c r="NAA38" s="1"/>
      <c r="NAB38" s="1"/>
      <c r="NAC38" s="1"/>
      <c r="NAD38" s="1"/>
      <c r="NAE38" s="1"/>
      <c r="NAF38" s="1"/>
      <c r="NAG38" s="1"/>
      <c r="NAH38" s="1"/>
      <c r="NAI38" s="1"/>
      <c r="NAJ38" s="1"/>
      <c r="NAK38" s="1"/>
      <c r="NAL38" s="1"/>
      <c r="NAM38" s="1"/>
      <c r="NAN38" s="1"/>
      <c r="NAO38" s="1"/>
      <c r="NAP38" s="1"/>
      <c r="NAQ38" s="1"/>
      <c r="NAR38" s="1"/>
      <c r="NAS38" s="1"/>
      <c r="NAT38" s="1"/>
      <c r="NAU38" s="1"/>
      <c r="NAV38" s="1"/>
      <c r="NAW38" s="1"/>
      <c r="NAX38" s="1"/>
      <c r="NAY38" s="1"/>
      <c r="NAZ38" s="1"/>
      <c r="NBA38" s="1"/>
      <c r="NBB38" s="1"/>
      <c r="NBC38" s="1"/>
      <c r="NBD38" s="1"/>
      <c r="NBE38" s="1"/>
      <c r="NBF38" s="1"/>
      <c r="NBG38" s="1"/>
      <c r="NBH38" s="1"/>
      <c r="NBI38" s="1"/>
      <c r="NBJ38" s="1"/>
      <c r="NBK38" s="1"/>
      <c r="NBL38" s="1"/>
      <c r="NBM38" s="1"/>
      <c r="NBN38" s="1"/>
      <c r="NBO38" s="1"/>
      <c r="NBP38" s="1"/>
      <c r="NBQ38" s="1"/>
      <c r="NBR38" s="1"/>
      <c r="NBS38" s="1"/>
      <c r="NBT38" s="1"/>
      <c r="NBU38" s="1"/>
      <c r="NBV38" s="1"/>
      <c r="NBW38" s="1"/>
      <c r="NBX38" s="1"/>
      <c r="NBY38" s="1"/>
      <c r="NBZ38" s="1"/>
      <c r="NCA38" s="1"/>
      <c r="NCB38" s="1"/>
      <c r="NCC38" s="1"/>
      <c r="NCD38" s="1"/>
      <c r="NCE38" s="1"/>
      <c r="NCF38" s="1"/>
      <c r="NCG38" s="1"/>
      <c r="NCH38" s="1"/>
      <c r="NCI38" s="1"/>
      <c r="NCJ38" s="1"/>
      <c r="NCK38" s="1"/>
      <c r="NCL38" s="1"/>
      <c r="NCM38" s="1"/>
      <c r="NCN38" s="1"/>
      <c r="NCO38" s="1"/>
      <c r="NCP38" s="1"/>
      <c r="NCQ38" s="1"/>
      <c r="NCR38" s="1"/>
      <c r="NCS38" s="1"/>
      <c r="NCT38" s="1"/>
      <c r="NCU38" s="1"/>
      <c r="NCV38" s="1"/>
      <c r="NCW38" s="1"/>
      <c r="NCX38" s="1"/>
      <c r="NCY38" s="1"/>
      <c r="NCZ38" s="1"/>
      <c r="NDA38" s="1"/>
      <c r="NDB38" s="1"/>
      <c r="NDC38" s="1"/>
      <c r="NDD38" s="1"/>
      <c r="NDE38" s="1"/>
      <c r="NDF38" s="1"/>
      <c r="NDG38" s="1"/>
      <c r="NDH38" s="1"/>
      <c r="NDI38" s="1"/>
      <c r="NDJ38" s="1"/>
      <c r="NDK38" s="1"/>
      <c r="NDL38" s="1"/>
      <c r="NDM38" s="1"/>
      <c r="NDN38" s="1"/>
      <c r="NDO38" s="1"/>
      <c r="NDP38" s="1"/>
      <c r="NDQ38" s="1"/>
      <c r="NDR38" s="1"/>
      <c r="NDS38" s="1"/>
      <c r="NDT38" s="1"/>
      <c r="NDU38" s="1"/>
      <c r="NDV38" s="1"/>
      <c r="NDW38" s="1"/>
      <c r="NDX38" s="1"/>
      <c r="NDY38" s="1"/>
      <c r="NDZ38" s="1"/>
      <c r="NEA38" s="1"/>
      <c r="NEB38" s="1"/>
      <c r="NEC38" s="1"/>
      <c r="NED38" s="1"/>
      <c r="NEE38" s="1"/>
      <c r="NEF38" s="1"/>
      <c r="NEG38" s="1"/>
      <c r="NEH38" s="1"/>
      <c r="NEI38" s="1"/>
      <c r="NEJ38" s="1"/>
      <c r="NEK38" s="1"/>
      <c r="NEL38" s="1"/>
      <c r="NEM38" s="1"/>
      <c r="NEN38" s="1"/>
      <c r="NEO38" s="1"/>
      <c r="NEP38" s="1"/>
      <c r="NEQ38" s="1"/>
      <c r="NER38" s="1"/>
      <c r="NES38" s="1"/>
      <c r="NET38" s="1"/>
      <c r="NEU38" s="1"/>
      <c r="NEV38" s="1"/>
      <c r="NEW38" s="1"/>
      <c r="NEX38" s="1"/>
      <c r="NEY38" s="1"/>
      <c r="NEZ38" s="1"/>
      <c r="NFA38" s="1"/>
      <c r="NFB38" s="1"/>
      <c r="NFC38" s="1"/>
      <c r="NFD38" s="1"/>
      <c r="NFE38" s="1"/>
      <c r="NFF38" s="1"/>
      <c r="NFG38" s="1"/>
      <c r="NFH38" s="1"/>
      <c r="NFI38" s="1"/>
      <c r="NFJ38" s="1"/>
      <c r="NFK38" s="1"/>
      <c r="NFL38" s="1"/>
      <c r="NFM38" s="1"/>
      <c r="NFN38" s="1"/>
      <c r="NFO38" s="1"/>
      <c r="NFP38" s="1"/>
      <c r="NFQ38" s="1"/>
      <c r="NFR38" s="1"/>
      <c r="NFS38" s="1"/>
      <c r="NFT38" s="1"/>
      <c r="NFU38" s="1"/>
      <c r="NFV38" s="1"/>
      <c r="NFW38" s="1"/>
      <c r="NFX38" s="1"/>
      <c r="NFY38" s="1"/>
      <c r="NFZ38" s="1"/>
      <c r="NGA38" s="1"/>
      <c r="NGB38" s="1"/>
      <c r="NGC38" s="1"/>
      <c r="NGD38" s="1"/>
      <c r="NGE38" s="1"/>
      <c r="NGF38" s="1"/>
      <c r="NGG38" s="1"/>
      <c r="NGH38" s="1"/>
      <c r="NGI38" s="1"/>
      <c r="NGJ38" s="1"/>
      <c r="NGK38" s="1"/>
      <c r="NGL38" s="1"/>
      <c r="NGM38" s="1"/>
      <c r="NGN38" s="1"/>
      <c r="NGO38" s="1"/>
      <c r="NGP38" s="1"/>
      <c r="NGQ38" s="1"/>
      <c r="NGR38" s="1"/>
      <c r="NGS38" s="1"/>
      <c r="NGT38" s="1"/>
      <c r="NGU38" s="1"/>
      <c r="NGV38" s="1"/>
      <c r="NGW38" s="1"/>
      <c r="NGX38" s="1"/>
      <c r="NGY38" s="1"/>
      <c r="NGZ38" s="1"/>
      <c r="NHA38" s="1"/>
      <c r="NHB38" s="1"/>
      <c r="NHC38" s="1"/>
      <c r="NHD38" s="1"/>
      <c r="NHE38" s="1"/>
      <c r="NHF38" s="1"/>
      <c r="NHG38" s="1"/>
      <c r="NHH38" s="1"/>
      <c r="NHI38" s="1"/>
      <c r="NHJ38" s="1"/>
      <c r="NHK38" s="1"/>
      <c r="NHL38" s="1"/>
      <c r="NHM38" s="1"/>
      <c r="NHN38" s="1"/>
      <c r="NHO38" s="1"/>
      <c r="NHP38" s="1"/>
      <c r="NHQ38" s="1"/>
      <c r="NHR38" s="1"/>
      <c r="NHS38" s="1"/>
      <c r="NHT38" s="1"/>
      <c r="NHU38" s="1"/>
      <c r="NHV38" s="1"/>
      <c r="NHW38" s="1"/>
      <c r="NHX38" s="1"/>
      <c r="NHY38" s="1"/>
      <c r="NHZ38" s="1"/>
      <c r="NIA38" s="1"/>
      <c r="NIB38" s="1"/>
      <c r="NIC38" s="1"/>
      <c r="NID38" s="1"/>
      <c r="NIE38" s="1"/>
      <c r="NIF38" s="1"/>
      <c r="NIG38" s="1"/>
      <c r="NIH38" s="1"/>
      <c r="NII38" s="1"/>
      <c r="NIJ38" s="1"/>
      <c r="NIK38" s="1"/>
      <c r="NIL38" s="1"/>
      <c r="NIM38" s="1"/>
      <c r="NIN38" s="1"/>
      <c r="NIO38" s="1"/>
      <c r="NIP38" s="1"/>
      <c r="NIQ38" s="1"/>
      <c r="NIR38" s="1"/>
      <c r="NIS38" s="1"/>
      <c r="NIT38" s="1"/>
      <c r="NIU38" s="1"/>
      <c r="NIV38" s="1"/>
      <c r="NIW38" s="1"/>
      <c r="NIX38" s="1"/>
      <c r="NIY38" s="1"/>
      <c r="NIZ38" s="1"/>
      <c r="NJA38" s="1"/>
      <c r="NJB38" s="1"/>
      <c r="NJC38" s="1"/>
      <c r="NJD38" s="1"/>
      <c r="NJE38" s="1"/>
      <c r="NJF38" s="1"/>
      <c r="NJG38" s="1"/>
      <c r="NJH38" s="1"/>
      <c r="NJI38" s="1"/>
      <c r="NJJ38" s="1"/>
      <c r="NJK38" s="1"/>
      <c r="NJL38" s="1"/>
      <c r="NJM38" s="1"/>
      <c r="NJN38" s="1"/>
      <c r="NJO38" s="1"/>
      <c r="NJP38" s="1"/>
      <c r="NJQ38" s="1"/>
      <c r="NJR38" s="1"/>
      <c r="NJS38" s="1"/>
      <c r="NJT38" s="1"/>
      <c r="NJU38" s="1"/>
      <c r="NJV38" s="1"/>
      <c r="NJW38" s="1"/>
      <c r="NJX38" s="1"/>
      <c r="NJY38" s="1"/>
      <c r="NJZ38" s="1"/>
      <c r="NKA38" s="1"/>
      <c r="NKB38" s="1"/>
      <c r="NKC38" s="1"/>
      <c r="NKD38" s="1"/>
      <c r="NKE38" s="1"/>
      <c r="NKF38" s="1"/>
      <c r="NKG38" s="1"/>
      <c r="NKH38" s="1"/>
      <c r="NKI38" s="1"/>
      <c r="NKJ38" s="1"/>
      <c r="NKK38" s="1"/>
      <c r="NKL38" s="1"/>
      <c r="NKM38" s="1"/>
      <c r="NKN38" s="1"/>
      <c r="NKO38" s="1"/>
      <c r="NKP38" s="1"/>
      <c r="NKQ38" s="1"/>
      <c r="NKR38" s="1"/>
      <c r="NKS38" s="1"/>
      <c r="NKT38" s="1"/>
      <c r="NKU38" s="1"/>
      <c r="NKV38" s="1"/>
      <c r="NKW38" s="1"/>
      <c r="NKX38" s="1"/>
      <c r="NKY38" s="1"/>
      <c r="NKZ38" s="1"/>
      <c r="NLA38" s="1"/>
      <c r="NLB38" s="1"/>
      <c r="NLC38" s="1"/>
      <c r="NLD38" s="1"/>
      <c r="NLE38" s="1"/>
      <c r="NLF38" s="1"/>
      <c r="NLG38" s="1"/>
      <c r="NLH38" s="1"/>
      <c r="NLI38" s="1"/>
      <c r="NLJ38" s="1"/>
      <c r="NLK38" s="1"/>
      <c r="NLL38" s="1"/>
      <c r="NLM38" s="1"/>
      <c r="NLN38" s="1"/>
      <c r="NLO38" s="1"/>
      <c r="NLP38" s="1"/>
      <c r="NLQ38" s="1"/>
      <c r="NLR38" s="1"/>
      <c r="NLS38" s="1"/>
      <c r="NLT38" s="1"/>
      <c r="NLU38" s="1"/>
      <c r="NLV38" s="1"/>
      <c r="NLW38" s="1"/>
      <c r="NLX38" s="1"/>
      <c r="NLY38" s="1"/>
      <c r="NLZ38" s="1"/>
      <c r="NMA38" s="1"/>
      <c r="NMB38" s="1"/>
      <c r="NMC38" s="1"/>
      <c r="NMD38" s="1"/>
      <c r="NME38" s="1"/>
      <c r="NMF38" s="1"/>
      <c r="NMG38" s="1"/>
      <c r="NMH38" s="1"/>
      <c r="NMI38" s="1"/>
      <c r="NMJ38" s="1"/>
      <c r="NMK38" s="1"/>
      <c r="NML38" s="1"/>
      <c r="NMM38" s="1"/>
      <c r="NMN38" s="1"/>
      <c r="NMO38" s="1"/>
      <c r="NMP38" s="1"/>
      <c r="NMQ38" s="1"/>
      <c r="NMR38" s="1"/>
      <c r="NMS38" s="1"/>
      <c r="NMT38" s="1"/>
      <c r="NMU38" s="1"/>
      <c r="NMV38" s="1"/>
      <c r="NMW38" s="1"/>
      <c r="NMX38" s="1"/>
      <c r="NMY38" s="1"/>
      <c r="NMZ38" s="1"/>
      <c r="NNA38" s="1"/>
      <c r="NNB38" s="1"/>
      <c r="NNC38" s="1"/>
      <c r="NND38" s="1"/>
      <c r="NNE38" s="1"/>
      <c r="NNF38" s="1"/>
      <c r="NNG38" s="1"/>
      <c r="NNH38" s="1"/>
      <c r="NNI38" s="1"/>
      <c r="NNJ38" s="1"/>
      <c r="NNK38" s="1"/>
      <c r="NNL38" s="1"/>
      <c r="NNM38" s="1"/>
      <c r="NNN38" s="1"/>
      <c r="NNO38" s="1"/>
      <c r="NNP38" s="1"/>
      <c r="NNQ38" s="1"/>
      <c r="NNR38" s="1"/>
      <c r="NNS38" s="1"/>
      <c r="NNT38" s="1"/>
      <c r="NNU38" s="1"/>
      <c r="NNV38" s="1"/>
      <c r="NNW38" s="1"/>
      <c r="NNX38" s="1"/>
      <c r="NNY38" s="1"/>
      <c r="NNZ38" s="1"/>
      <c r="NOA38" s="1"/>
      <c r="NOB38" s="1"/>
      <c r="NOC38" s="1"/>
      <c r="NOD38" s="1"/>
      <c r="NOE38" s="1"/>
      <c r="NOF38" s="1"/>
      <c r="NOG38" s="1"/>
      <c r="NOH38" s="1"/>
      <c r="NOI38" s="1"/>
      <c r="NOJ38" s="1"/>
      <c r="NOK38" s="1"/>
      <c r="NOL38" s="1"/>
      <c r="NOM38" s="1"/>
      <c r="NON38" s="1"/>
      <c r="NOO38" s="1"/>
      <c r="NOP38" s="1"/>
      <c r="NOQ38" s="1"/>
      <c r="NOR38" s="1"/>
      <c r="NOS38" s="1"/>
      <c r="NOT38" s="1"/>
      <c r="NOU38" s="1"/>
      <c r="NOV38" s="1"/>
      <c r="NOW38" s="1"/>
      <c r="NOX38" s="1"/>
      <c r="NOY38" s="1"/>
      <c r="NOZ38" s="1"/>
      <c r="NPA38" s="1"/>
      <c r="NPB38" s="1"/>
      <c r="NPC38" s="1"/>
      <c r="NPD38" s="1"/>
      <c r="NPE38" s="1"/>
      <c r="NPF38" s="1"/>
      <c r="NPG38" s="1"/>
      <c r="NPH38" s="1"/>
      <c r="NPI38" s="1"/>
      <c r="NPJ38" s="1"/>
      <c r="NPK38" s="1"/>
      <c r="NPL38" s="1"/>
      <c r="NPM38" s="1"/>
      <c r="NPN38" s="1"/>
      <c r="NPO38" s="1"/>
      <c r="NPP38" s="1"/>
      <c r="NPQ38" s="1"/>
      <c r="NPR38" s="1"/>
      <c r="NPS38" s="1"/>
      <c r="NPT38" s="1"/>
      <c r="NPU38" s="1"/>
      <c r="NPV38" s="1"/>
      <c r="NPW38" s="1"/>
      <c r="NPX38" s="1"/>
      <c r="NPY38" s="1"/>
      <c r="NPZ38" s="1"/>
      <c r="NQA38" s="1"/>
      <c r="NQB38" s="1"/>
      <c r="NQC38" s="1"/>
      <c r="NQD38" s="1"/>
      <c r="NQE38" s="1"/>
      <c r="NQF38" s="1"/>
      <c r="NQG38" s="1"/>
      <c r="NQH38" s="1"/>
      <c r="NQI38" s="1"/>
      <c r="NQJ38" s="1"/>
      <c r="NQK38" s="1"/>
      <c r="NQL38" s="1"/>
      <c r="NQM38" s="1"/>
      <c r="NQN38" s="1"/>
      <c r="NQO38" s="1"/>
      <c r="NQP38" s="1"/>
      <c r="NQQ38" s="1"/>
      <c r="NQR38" s="1"/>
      <c r="NQS38" s="1"/>
      <c r="NQT38" s="1"/>
      <c r="NQU38" s="1"/>
      <c r="NQV38" s="1"/>
      <c r="NQW38" s="1"/>
      <c r="NQX38" s="1"/>
      <c r="NQY38" s="1"/>
      <c r="NQZ38" s="1"/>
      <c r="NRA38" s="1"/>
      <c r="NRB38" s="1"/>
      <c r="NRC38" s="1"/>
      <c r="NRD38" s="1"/>
      <c r="NRE38" s="1"/>
      <c r="NRF38" s="1"/>
      <c r="NRG38" s="1"/>
      <c r="NRH38" s="1"/>
      <c r="NRI38" s="1"/>
      <c r="NRJ38" s="1"/>
      <c r="NRK38" s="1"/>
      <c r="NRL38" s="1"/>
      <c r="NRM38" s="1"/>
      <c r="NRN38" s="1"/>
      <c r="NRO38" s="1"/>
      <c r="NRP38" s="1"/>
      <c r="NRQ38" s="1"/>
      <c r="NRR38" s="1"/>
      <c r="NRS38" s="1"/>
      <c r="NRT38" s="1"/>
      <c r="NRU38" s="1"/>
      <c r="NRV38" s="1"/>
      <c r="NRW38" s="1"/>
      <c r="NRX38" s="1"/>
      <c r="NRY38" s="1"/>
      <c r="NRZ38" s="1"/>
      <c r="NSA38" s="1"/>
      <c r="NSB38" s="1"/>
      <c r="NSC38" s="1"/>
      <c r="NSD38" s="1"/>
      <c r="NSE38" s="1"/>
      <c r="NSF38" s="1"/>
      <c r="NSG38" s="1"/>
      <c r="NSH38" s="1"/>
      <c r="NSI38" s="1"/>
      <c r="NSJ38" s="1"/>
      <c r="NSK38" s="1"/>
      <c r="NSL38" s="1"/>
      <c r="NSM38" s="1"/>
      <c r="NSN38" s="1"/>
      <c r="NSO38" s="1"/>
      <c r="NSP38" s="1"/>
      <c r="NSQ38" s="1"/>
      <c r="NSR38" s="1"/>
      <c r="NSS38" s="1"/>
      <c r="NST38" s="1"/>
      <c r="NSU38" s="1"/>
      <c r="NSV38" s="1"/>
      <c r="NSW38" s="1"/>
      <c r="NSX38" s="1"/>
      <c r="NSY38" s="1"/>
      <c r="NSZ38" s="1"/>
      <c r="NTA38" s="1"/>
      <c r="NTB38" s="1"/>
      <c r="NTC38" s="1"/>
      <c r="NTD38" s="1"/>
      <c r="NTE38" s="1"/>
      <c r="NTF38" s="1"/>
      <c r="NTG38" s="1"/>
      <c r="NTH38" s="1"/>
      <c r="NTI38" s="1"/>
      <c r="NTJ38" s="1"/>
      <c r="NTK38" s="1"/>
      <c r="NTL38" s="1"/>
      <c r="NTM38" s="1"/>
      <c r="NTN38" s="1"/>
      <c r="NTO38" s="1"/>
      <c r="NTP38" s="1"/>
      <c r="NTQ38" s="1"/>
      <c r="NTR38" s="1"/>
      <c r="NTS38" s="1"/>
      <c r="NTT38" s="1"/>
      <c r="NTU38" s="1"/>
      <c r="NTV38" s="1"/>
      <c r="NTW38" s="1"/>
      <c r="NTX38" s="1"/>
      <c r="NTY38" s="1"/>
      <c r="NTZ38" s="1"/>
      <c r="NUA38" s="1"/>
      <c r="NUB38" s="1"/>
      <c r="NUC38" s="1"/>
      <c r="NUD38" s="1"/>
      <c r="NUE38" s="1"/>
      <c r="NUF38" s="1"/>
      <c r="NUG38" s="1"/>
      <c r="NUH38" s="1"/>
      <c r="NUI38" s="1"/>
      <c r="NUJ38" s="1"/>
      <c r="NUK38" s="1"/>
      <c r="NUL38" s="1"/>
      <c r="NUM38" s="1"/>
      <c r="NUN38" s="1"/>
      <c r="NUO38" s="1"/>
      <c r="NUP38" s="1"/>
      <c r="NUQ38" s="1"/>
      <c r="NUR38" s="1"/>
      <c r="NUS38" s="1"/>
      <c r="NUT38" s="1"/>
      <c r="NUU38" s="1"/>
      <c r="NUV38" s="1"/>
      <c r="NUW38" s="1"/>
      <c r="NUX38" s="1"/>
      <c r="NUY38" s="1"/>
      <c r="NUZ38" s="1"/>
      <c r="NVA38" s="1"/>
      <c r="NVB38" s="1"/>
      <c r="NVC38" s="1"/>
      <c r="NVD38" s="1"/>
      <c r="NVE38" s="1"/>
      <c r="NVF38" s="1"/>
      <c r="NVG38" s="1"/>
      <c r="NVH38" s="1"/>
      <c r="NVI38" s="1"/>
      <c r="NVJ38" s="1"/>
      <c r="NVK38" s="1"/>
      <c r="NVL38" s="1"/>
      <c r="NVM38" s="1"/>
      <c r="NVN38" s="1"/>
      <c r="NVO38" s="1"/>
      <c r="NVP38" s="1"/>
      <c r="NVQ38" s="1"/>
      <c r="NVR38" s="1"/>
      <c r="NVS38" s="1"/>
      <c r="NVT38" s="1"/>
      <c r="NVU38" s="1"/>
      <c r="NVV38" s="1"/>
      <c r="NVW38" s="1"/>
      <c r="NVX38" s="1"/>
      <c r="NVY38" s="1"/>
      <c r="NVZ38" s="1"/>
      <c r="NWA38" s="1"/>
      <c r="NWB38" s="1"/>
      <c r="NWC38" s="1"/>
      <c r="NWD38" s="1"/>
      <c r="NWE38" s="1"/>
      <c r="NWF38" s="1"/>
      <c r="NWG38" s="1"/>
      <c r="NWH38" s="1"/>
      <c r="NWI38" s="1"/>
      <c r="NWJ38" s="1"/>
      <c r="NWK38" s="1"/>
      <c r="NWL38" s="1"/>
      <c r="NWM38" s="1"/>
      <c r="NWN38" s="1"/>
      <c r="NWO38" s="1"/>
      <c r="NWP38" s="1"/>
      <c r="NWQ38" s="1"/>
      <c r="NWR38" s="1"/>
      <c r="NWS38" s="1"/>
      <c r="NWT38" s="1"/>
      <c r="NWU38" s="1"/>
      <c r="NWV38" s="1"/>
      <c r="NWW38" s="1"/>
      <c r="NWX38" s="1"/>
      <c r="NWY38" s="1"/>
      <c r="NWZ38" s="1"/>
      <c r="NXA38" s="1"/>
      <c r="NXB38" s="1"/>
      <c r="NXC38" s="1"/>
      <c r="NXD38" s="1"/>
      <c r="NXE38" s="1"/>
      <c r="NXF38" s="1"/>
      <c r="NXG38" s="1"/>
      <c r="NXH38" s="1"/>
      <c r="NXI38" s="1"/>
      <c r="NXJ38" s="1"/>
      <c r="NXK38" s="1"/>
      <c r="NXL38" s="1"/>
      <c r="NXM38" s="1"/>
      <c r="NXN38" s="1"/>
      <c r="NXO38" s="1"/>
      <c r="NXP38" s="1"/>
      <c r="NXQ38" s="1"/>
      <c r="NXR38" s="1"/>
      <c r="NXS38" s="1"/>
      <c r="NXT38" s="1"/>
      <c r="NXU38" s="1"/>
      <c r="NXV38" s="1"/>
      <c r="NXW38" s="1"/>
      <c r="NXX38" s="1"/>
      <c r="NXY38" s="1"/>
      <c r="NXZ38" s="1"/>
      <c r="NYA38" s="1"/>
      <c r="NYB38" s="1"/>
      <c r="NYC38" s="1"/>
      <c r="NYD38" s="1"/>
      <c r="NYE38" s="1"/>
      <c r="NYF38" s="1"/>
      <c r="NYG38" s="1"/>
      <c r="NYH38" s="1"/>
      <c r="NYI38" s="1"/>
      <c r="NYJ38" s="1"/>
      <c r="NYK38" s="1"/>
      <c r="NYL38" s="1"/>
      <c r="NYM38" s="1"/>
      <c r="NYN38" s="1"/>
      <c r="NYO38" s="1"/>
      <c r="NYP38" s="1"/>
      <c r="NYQ38" s="1"/>
      <c r="NYR38" s="1"/>
      <c r="NYS38" s="1"/>
      <c r="NYT38" s="1"/>
      <c r="NYU38" s="1"/>
      <c r="NYV38" s="1"/>
      <c r="NYW38" s="1"/>
      <c r="NYX38" s="1"/>
      <c r="NYY38" s="1"/>
      <c r="NYZ38" s="1"/>
      <c r="NZA38" s="1"/>
      <c r="NZB38" s="1"/>
      <c r="NZC38" s="1"/>
      <c r="NZD38" s="1"/>
      <c r="NZE38" s="1"/>
      <c r="NZF38" s="1"/>
      <c r="NZG38" s="1"/>
      <c r="NZH38" s="1"/>
      <c r="NZI38" s="1"/>
      <c r="NZJ38" s="1"/>
      <c r="NZK38" s="1"/>
      <c r="NZL38" s="1"/>
      <c r="NZM38" s="1"/>
      <c r="NZN38" s="1"/>
      <c r="NZO38" s="1"/>
      <c r="NZP38" s="1"/>
      <c r="NZQ38" s="1"/>
      <c r="NZR38" s="1"/>
      <c r="NZS38" s="1"/>
      <c r="NZT38" s="1"/>
      <c r="NZU38" s="1"/>
      <c r="NZV38" s="1"/>
      <c r="NZW38" s="1"/>
      <c r="NZX38" s="1"/>
      <c r="NZY38" s="1"/>
      <c r="NZZ38" s="1"/>
      <c r="OAA38" s="1"/>
      <c r="OAB38" s="1"/>
      <c r="OAC38" s="1"/>
      <c r="OAD38" s="1"/>
      <c r="OAE38" s="1"/>
      <c r="OAF38" s="1"/>
      <c r="OAG38" s="1"/>
      <c r="OAH38" s="1"/>
      <c r="OAI38" s="1"/>
      <c r="OAJ38" s="1"/>
      <c r="OAK38" s="1"/>
      <c r="OAL38" s="1"/>
      <c r="OAM38" s="1"/>
      <c r="OAN38" s="1"/>
      <c r="OAO38" s="1"/>
      <c r="OAP38" s="1"/>
      <c r="OAQ38" s="1"/>
      <c r="OAR38" s="1"/>
      <c r="OAS38" s="1"/>
      <c r="OAT38" s="1"/>
      <c r="OAU38" s="1"/>
      <c r="OAV38" s="1"/>
      <c r="OAW38" s="1"/>
      <c r="OAX38" s="1"/>
      <c r="OAY38" s="1"/>
      <c r="OAZ38" s="1"/>
      <c r="OBA38" s="1"/>
      <c r="OBB38" s="1"/>
      <c r="OBC38" s="1"/>
      <c r="OBD38" s="1"/>
      <c r="OBE38" s="1"/>
      <c r="OBF38" s="1"/>
      <c r="OBG38" s="1"/>
      <c r="OBH38" s="1"/>
      <c r="OBI38" s="1"/>
      <c r="OBJ38" s="1"/>
      <c r="OBK38" s="1"/>
      <c r="OBL38" s="1"/>
      <c r="OBM38" s="1"/>
      <c r="OBN38" s="1"/>
      <c r="OBO38" s="1"/>
      <c r="OBP38" s="1"/>
      <c r="OBQ38" s="1"/>
      <c r="OBR38" s="1"/>
      <c r="OBS38" s="1"/>
      <c r="OBT38" s="1"/>
      <c r="OBU38" s="1"/>
      <c r="OBV38" s="1"/>
      <c r="OBW38" s="1"/>
      <c r="OBX38" s="1"/>
      <c r="OBY38" s="1"/>
      <c r="OBZ38" s="1"/>
      <c r="OCA38" s="1"/>
      <c r="OCB38" s="1"/>
      <c r="OCC38" s="1"/>
      <c r="OCD38" s="1"/>
      <c r="OCE38" s="1"/>
      <c r="OCF38" s="1"/>
      <c r="OCG38" s="1"/>
      <c r="OCH38" s="1"/>
      <c r="OCI38" s="1"/>
      <c r="OCJ38" s="1"/>
      <c r="OCK38" s="1"/>
      <c r="OCL38" s="1"/>
      <c r="OCM38" s="1"/>
      <c r="OCN38" s="1"/>
      <c r="OCO38" s="1"/>
      <c r="OCP38" s="1"/>
      <c r="OCQ38" s="1"/>
      <c r="OCR38" s="1"/>
      <c r="OCS38" s="1"/>
      <c r="OCT38" s="1"/>
      <c r="OCU38" s="1"/>
      <c r="OCV38" s="1"/>
      <c r="OCW38" s="1"/>
      <c r="OCX38" s="1"/>
      <c r="OCY38" s="1"/>
      <c r="OCZ38" s="1"/>
      <c r="ODA38" s="1"/>
      <c r="ODB38" s="1"/>
      <c r="ODC38" s="1"/>
      <c r="ODD38" s="1"/>
      <c r="ODE38" s="1"/>
      <c r="ODF38" s="1"/>
      <c r="ODG38" s="1"/>
      <c r="ODH38" s="1"/>
      <c r="ODI38" s="1"/>
      <c r="ODJ38" s="1"/>
      <c r="ODK38" s="1"/>
      <c r="ODL38" s="1"/>
      <c r="ODM38" s="1"/>
      <c r="ODN38" s="1"/>
      <c r="ODO38" s="1"/>
      <c r="ODP38" s="1"/>
      <c r="ODQ38" s="1"/>
      <c r="ODR38" s="1"/>
      <c r="ODS38" s="1"/>
      <c r="ODT38" s="1"/>
      <c r="ODU38" s="1"/>
      <c r="ODV38" s="1"/>
      <c r="ODW38" s="1"/>
      <c r="ODX38" s="1"/>
      <c r="ODY38" s="1"/>
      <c r="ODZ38" s="1"/>
      <c r="OEA38" s="1"/>
      <c r="OEB38" s="1"/>
      <c r="OEC38" s="1"/>
      <c r="OED38" s="1"/>
      <c r="OEE38" s="1"/>
      <c r="OEF38" s="1"/>
      <c r="OEG38" s="1"/>
      <c r="OEH38" s="1"/>
      <c r="OEI38" s="1"/>
      <c r="OEJ38" s="1"/>
      <c r="OEK38" s="1"/>
      <c r="OEL38" s="1"/>
      <c r="OEM38" s="1"/>
      <c r="OEN38" s="1"/>
      <c r="OEO38" s="1"/>
      <c r="OEP38" s="1"/>
      <c r="OEQ38" s="1"/>
      <c r="OER38" s="1"/>
      <c r="OES38" s="1"/>
      <c r="OET38" s="1"/>
      <c r="OEU38" s="1"/>
      <c r="OEV38" s="1"/>
      <c r="OEW38" s="1"/>
      <c r="OEX38" s="1"/>
      <c r="OEY38" s="1"/>
      <c r="OEZ38" s="1"/>
      <c r="OFA38" s="1"/>
      <c r="OFB38" s="1"/>
      <c r="OFC38" s="1"/>
      <c r="OFD38" s="1"/>
      <c r="OFE38" s="1"/>
      <c r="OFF38" s="1"/>
      <c r="OFG38" s="1"/>
      <c r="OFH38" s="1"/>
      <c r="OFI38" s="1"/>
      <c r="OFJ38" s="1"/>
      <c r="OFK38" s="1"/>
      <c r="OFL38" s="1"/>
      <c r="OFM38" s="1"/>
      <c r="OFN38" s="1"/>
      <c r="OFO38" s="1"/>
      <c r="OFP38" s="1"/>
      <c r="OFQ38" s="1"/>
      <c r="OFR38" s="1"/>
      <c r="OFS38" s="1"/>
      <c r="OFT38" s="1"/>
      <c r="OFU38" s="1"/>
      <c r="OFV38" s="1"/>
      <c r="OFW38" s="1"/>
      <c r="OFX38" s="1"/>
      <c r="OFY38" s="1"/>
      <c r="OFZ38" s="1"/>
      <c r="OGA38" s="1"/>
      <c r="OGB38" s="1"/>
      <c r="OGC38" s="1"/>
      <c r="OGD38" s="1"/>
      <c r="OGE38" s="1"/>
      <c r="OGF38" s="1"/>
      <c r="OGG38" s="1"/>
      <c r="OGH38" s="1"/>
      <c r="OGI38" s="1"/>
      <c r="OGJ38" s="1"/>
      <c r="OGK38" s="1"/>
      <c r="OGL38" s="1"/>
      <c r="OGM38" s="1"/>
      <c r="OGN38" s="1"/>
      <c r="OGO38" s="1"/>
      <c r="OGP38" s="1"/>
      <c r="OGQ38" s="1"/>
      <c r="OGR38" s="1"/>
      <c r="OGS38" s="1"/>
      <c r="OGT38" s="1"/>
      <c r="OGU38" s="1"/>
      <c r="OGV38" s="1"/>
      <c r="OGW38" s="1"/>
      <c r="OGX38" s="1"/>
      <c r="OGY38" s="1"/>
      <c r="OGZ38" s="1"/>
      <c r="OHA38" s="1"/>
      <c r="OHB38" s="1"/>
      <c r="OHC38" s="1"/>
      <c r="OHD38" s="1"/>
      <c r="OHE38" s="1"/>
      <c r="OHF38" s="1"/>
      <c r="OHG38" s="1"/>
      <c r="OHH38" s="1"/>
      <c r="OHI38" s="1"/>
      <c r="OHJ38" s="1"/>
      <c r="OHK38" s="1"/>
      <c r="OHL38" s="1"/>
      <c r="OHM38" s="1"/>
      <c r="OHN38" s="1"/>
      <c r="OHO38" s="1"/>
      <c r="OHP38" s="1"/>
      <c r="OHQ38" s="1"/>
      <c r="OHR38" s="1"/>
      <c r="OHS38" s="1"/>
      <c r="OHT38" s="1"/>
      <c r="OHU38" s="1"/>
      <c r="OHV38" s="1"/>
      <c r="OHW38" s="1"/>
      <c r="OHX38" s="1"/>
      <c r="OHY38" s="1"/>
      <c r="OHZ38" s="1"/>
      <c r="OIA38" s="1"/>
      <c r="OIB38" s="1"/>
      <c r="OIC38" s="1"/>
      <c r="OID38" s="1"/>
      <c r="OIE38" s="1"/>
      <c r="OIF38" s="1"/>
      <c r="OIG38" s="1"/>
      <c r="OIH38" s="1"/>
      <c r="OII38" s="1"/>
      <c r="OIJ38" s="1"/>
      <c r="OIK38" s="1"/>
      <c r="OIL38" s="1"/>
      <c r="OIM38" s="1"/>
      <c r="OIN38" s="1"/>
      <c r="OIO38" s="1"/>
      <c r="OIP38" s="1"/>
      <c r="OIQ38" s="1"/>
      <c r="OIR38" s="1"/>
      <c r="OIS38" s="1"/>
      <c r="OIT38" s="1"/>
      <c r="OIU38" s="1"/>
      <c r="OIV38" s="1"/>
      <c r="OIW38" s="1"/>
      <c r="OIX38" s="1"/>
      <c r="OIY38" s="1"/>
      <c r="OIZ38" s="1"/>
      <c r="OJA38" s="1"/>
      <c r="OJB38" s="1"/>
      <c r="OJC38" s="1"/>
      <c r="OJD38" s="1"/>
      <c r="OJE38" s="1"/>
      <c r="OJF38" s="1"/>
      <c r="OJG38" s="1"/>
      <c r="OJH38" s="1"/>
      <c r="OJI38" s="1"/>
      <c r="OJJ38" s="1"/>
      <c r="OJK38" s="1"/>
      <c r="OJL38" s="1"/>
      <c r="OJM38" s="1"/>
      <c r="OJN38" s="1"/>
      <c r="OJO38" s="1"/>
      <c r="OJP38" s="1"/>
      <c r="OJQ38" s="1"/>
      <c r="OJR38" s="1"/>
      <c r="OJS38" s="1"/>
      <c r="OJT38" s="1"/>
      <c r="OJU38" s="1"/>
      <c r="OJV38" s="1"/>
      <c r="OJW38" s="1"/>
      <c r="OJX38" s="1"/>
      <c r="OJY38" s="1"/>
      <c r="OJZ38" s="1"/>
      <c r="OKA38" s="1"/>
      <c r="OKB38" s="1"/>
      <c r="OKC38" s="1"/>
      <c r="OKD38" s="1"/>
      <c r="OKE38" s="1"/>
      <c r="OKF38" s="1"/>
      <c r="OKG38" s="1"/>
      <c r="OKH38" s="1"/>
      <c r="OKI38" s="1"/>
      <c r="OKJ38" s="1"/>
      <c r="OKK38" s="1"/>
      <c r="OKL38" s="1"/>
      <c r="OKM38" s="1"/>
      <c r="OKN38" s="1"/>
      <c r="OKO38" s="1"/>
      <c r="OKP38" s="1"/>
      <c r="OKQ38" s="1"/>
      <c r="OKR38" s="1"/>
      <c r="OKS38" s="1"/>
      <c r="OKT38" s="1"/>
      <c r="OKU38" s="1"/>
      <c r="OKV38" s="1"/>
      <c r="OKW38" s="1"/>
      <c r="OKX38" s="1"/>
      <c r="OKY38" s="1"/>
      <c r="OKZ38" s="1"/>
      <c r="OLA38" s="1"/>
      <c r="OLB38" s="1"/>
      <c r="OLC38" s="1"/>
      <c r="OLD38" s="1"/>
      <c r="OLE38" s="1"/>
      <c r="OLF38" s="1"/>
      <c r="OLG38" s="1"/>
      <c r="OLH38" s="1"/>
      <c r="OLI38" s="1"/>
      <c r="OLJ38" s="1"/>
      <c r="OLK38" s="1"/>
      <c r="OLL38" s="1"/>
      <c r="OLM38" s="1"/>
      <c r="OLN38" s="1"/>
      <c r="OLO38" s="1"/>
      <c r="OLP38" s="1"/>
      <c r="OLQ38" s="1"/>
      <c r="OLR38" s="1"/>
      <c r="OLS38" s="1"/>
      <c r="OLT38" s="1"/>
      <c r="OLU38" s="1"/>
      <c r="OLV38" s="1"/>
      <c r="OLW38" s="1"/>
      <c r="OLX38" s="1"/>
      <c r="OLY38" s="1"/>
      <c r="OLZ38" s="1"/>
      <c r="OMA38" s="1"/>
      <c r="OMB38" s="1"/>
      <c r="OMC38" s="1"/>
      <c r="OMD38" s="1"/>
      <c r="OME38" s="1"/>
      <c r="OMF38" s="1"/>
      <c r="OMG38" s="1"/>
      <c r="OMH38" s="1"/>
      <c r="OMI38" s="1"/>
      <c r="OMJ38" s="1"/>
      <c r="OMK38" s="1"/>
      <c r="OML38" s="1"/>
      <c r="OMM38" s="1"/>
      <c r="OMN38" s="1"/>
      <c r="OMO38" s="1"/>
      <c r="OMP38" s="1"/>
      <c r="OMQ38" s="1"/>
      <c r="OMR38" s="1"/>
      <c r="OMS38" s="1"/>
      <c r="OMT38" s="1"/>
      <c r="OMU38" s="1"/>
      <c r="OMV38" s="1"/>
      <c r="OMW38" s="1"/>
      <c r="OMX38" s="1"/>
      <c r="OMY38" s="1"/>
      <c r="OMZ38" s="1"/>
      <c r="ONA38" s="1"/>
      <c r="ONB38" s="1"/>
      <c r="ONC38" s="1"/>
      <c r="OND38" s="1"/>
      <c r="ONE38" s="1"/>
      <c r="ONF38" s="1"/>
      <c r="ONG38" s="1"/>
      <c r="ONH38" s="1"/>
      <c r="ONI38" s="1"/>
      <c r="ONJ38" s="1"/>
      <c r="ONK38" s="1"/>
      <c r="ONL38" s="1"/>
      <c r="ONM38" s="1"/>
      <c r="ONN38" s="1"/>
      <c r="ONO38" s="1"/>
      <c r="ONP38" s="1"/>
      <c r="ONQ38" s="1"/>
      <c r="ONR38" s="1"/>
      <c r="ONS38" s="1"/>
      <c r="ONT38" s="1"/>
      <c r="ONU38" s="1"/>
      <c r="ONV38" s="1"/>
      <c r="ONW38" s="1"/>
      <c r="ONX38" s="1"/>
      <c r="ONY38" s="1"/>
      <c r="ONZ38" s="1"/>
      <c r="OOA38" s="1"/>
      <c r="OOB38" s="1"/>
      <c r="OOC38" s="1"/>
      <c r="OOD38" s="1"/>
      <c r="OOE38" s="1"/>
      <c r="OOF38" s="1"/>
      <c r="OOG38" s="1"/>
      <c r="OOH38" s="1"/>
      <c r="OOI38" s="1"/>
      <c r="OOJ38" s="1"/>
      <c r="OOK38" s="1"/>
      <c r="OOL38" s="1"/>
      <c r="OOM38" s="1"/>
      <c r="OON38" s="1"/>
      <c r="OOO38" s="1"/>
      <c r="OOP38" s="1"/>
      <c r="OOQ38" s="1"/>
      <c r="OOR38" s="1"/>
      <c r="OOS38" s="1"/>
      <c r="OOT38" s="1"/>
      <c r="OOU38" s="1"/>
      <c r="OOV38" s="1"/>
      <c r="OOW38" s="1"/>
      <c r="OOX38" s="1"/>
      <c r="OOY38" s="1"/>
      <c r="OOZ38" s="1"/>
      <c r="OPA38" s="1"/>
      <c r="OPB38" s="1"/>
      <c r="OPC38" s="1"/>
      <c r="OPD38" s="1"/>
      <c r="OPE38" s="1"/>
      <c r="OPF38" s="1"/>
      <c r="OPG38" s="1"/>
      <c r="OPH38" s="1"/>
      <c r="OPI38" s="1"/>
      <c r="OPJ38" s="1"/>
      <c r="OPK38" s="1"/>
      <c r="OPL38" s="1"/>
      <c r="OPM38" s="1"/>
      <c r="OPN38" s="1"/>
      <c r="OPO38" s="1"/>
      <c r="OPP38" s="1"/>
      <c r="OPQ38" s="1"/>
      <c r="OPR38" s="1"/>
      <c r="OPS38" s="1"/>
      <c r="OPT38" s="1"/>
      <c r="OPU38" s="1"/>
      <c r="OPV38" s="1"/>
      <c r="OPW38" s="1"/>
      <c r="OPX38" s="1"/>
      <c r="OPY38" s="1"/>
      <c r="OPZ38" s="1"/>
      <c r="OQA38" s="1"/>
      <c r="OQB38" s="1"/>
      <c r="OQC38" s="1"/>
      <c r="OQD38" s="1"/>
      <c r="OQE38" s="1"/>
      <c r="OQF38" s="1"/>
      <c r="OQG38" s="1"/>
      <c r="OQH38" s="1"/>
      <c r="OQI38" s="1"/>
      <c r="OQJ38" s="1"/>
      <c r="OQK38" s="1"/>
      <c r="OQL38" s="1"/>
      <c r="OQM38" s="1"/>
      <c r="OQN38" s="1"/>
      <c r="OQO38" s="1"/>
      <c r="OQP38" s="1"/>
      <c r="OQQ38" s="1"/>
      <c r="OQR38" s="1"/>
      <c r="OQS38" s="1"/>
      <c r="OQT38" s="1"/>
      <c r="OQU38" s="1"/>
      <c r="OQV38" s="1"/>
      <c r="OQW38" s="1"/>
      <c r="OQX38" s="1"/>
      <c r="OQY38" s="1"/>
      <c r="OQZ38" s="1"/>
      <c r="ORA38" s="1"/>
      <c r="ORB38" s="1"/>
      <c r="ORC38" s="1"/>
      <c r="ORD38" s="1"/>
      <c r="ORE38" s="1"/>
      <c r="ORF38" s="1"/>
      <c r="ORG38" s="1"/>
      <c r="ORH38" s="1"/>
      <c r="ORI38" s="1"/>
      <c r="ORJ38" s="1"/>
      <c r="ORK38" s="1"/>
      <c r="ORL38" s="1"/>
      <c r="ORM38" s="1"/>
      <c r="ORN38" s="1"/>
      <c r="ORO38" s="1"/>
      <c r="ORP38" s="1"/>
      <c r="ORQ38" s="1"/>
      <c r="ORR38" s="1"/>
      <c r="ORS38" s="1"/>
      <c r="ORT38" s="1"/>
      <c r="ORU38" s="1"/>
      <c r="ORV38" s="1"/>
      <c r="ORW38" s="1"/>
      <c r="ORX38" s="1"/>
      <c r="ORY38" s="1"/>
      <c r="ORZ38" s="1"/>
      <c r="OSA38" s="1"/>
      <c r="OSB38" s="1"/>
      <c r="OSC38" s="1"/>
      <c r="OSD38" s="1"/>
      <c r="OSE38" s="1"/>
      <c r="OSF38" s="1"/>
      <c r="OSG38" s="1"/>
      <c r="OSH38" s="1"/>
      <c r="OSI38" s="1"/>
      <c r="OSJ38" s="1"/>
      <c r="OSK38" s="1"/>
      <c r="OSL38" s="1"/>
      <c r="OSM38" s="1"/>
      <c r="OSN38" s="1"/>
      <c r="OSO38" s="1"/>
      <c r="OSP38" s="1"/>
      <c r="OSQ38" s="1"/>
      <c r="OSR38" s="1"/>
      <c r="OSS38" s="1"/>
      <c r="OST38" s="1"/>
      <c r="OSU38" s="1"/>
      <c r="OSV38" s="1"/>
      <c r="OSW38" s="1"/>
      <c r="OSX38" s="1"/>
      <c r="OSY38" s="1"/>
      <c r="OSZ38" s="1"/>
      <c r="OTA38" s="1"/>
      <c r="OTB38" s="1"/>
      <c r="OTC38" s="1"/>
      <c r="OTD38" s="1"/>
      <c r="OTE38" s="1"/>
      <c r="OTF38" s="1"/>
      <c r="OTG38" s="1"/>
      <c r="OTH38" s="1"/>
      <c r="OTI38" s="1"/>
      <c r="OTJ38" s="1"/>
      <c r="OTK38" s="1"/>
      <c r="OTL38" s="1"/>
      <c r="OTM38" s="1"/>
      <c r="OTN38" s="1"/>
      <c r="OTO38" s="1"/>
      <c r="OTP38" s="1"/>
      <c r="OTQ38" s="1"/>
      <c r="OTR38" s="1"/>
      <c r="OTS38" s="1"/>
      <c r="OTT38" s="1"/>
      <c r="OTU38" s="1"/>
      <c r="OTV38" s="1"/>
      <c r="OTW38" s="1"/>
      <c r="OTX38" s="1"/>
      <c r="OTY38" s="1"/>
      <c r="OTZ38" s="1"/>
      <c r="OUA38" s="1"/>
      <c r="OUB38" s="1"/>
      <c r="OUC38" s="1"/>
      <c r="OUD38" s="1"/>
      <c r="OUE38" s="1"/>
      <c r="OUF38" s="1"/>
      <c r="OUG38" s="1"/>
      <c r="OUH38" s="1"/>
      <c r="OUI38" s="1"/>
      <c r="OUJ38" s="1"/>
      <c r="OUK38" s="1"/>
      <c r="OUL38" s="1"/>
      <c r="OUM38" s="1"/>
      <c r="OUN38" s="1"/>
      <c r="OUO38" s="1"/>
      <c r="OUP38" s="1"/>
      <c r="OUQ38" s="1"/>
      <c r="OUR38" s="1"/>
      <c r="OUS38" s="1"/>
      <c r="OUT38" s="1"/>
      <c r="OUU38" s="1"/>
      <c r="OUV38" s="1"/>
      <c r="OUW38" s="1"/>
      <c r="OUX38" s="1"/>
      <c r="OUY38" s="1"/>
      <c r="OUZ38" s="1"/>
      <c r="OVA38" s="1"/>
      <c r="OVB38" s="1"/>
      <c r="OVC38" s="1"/>
      <c r="OVD38" s="1"/>
      <c r="OVE38" s="1"/>
      <c r="OVF38" s="1"/>
      <c r="OVG38" s="1"/>
      <c r="OVH38" s="1"/>
      <c r="OVI38" s="1"/>
      <c r="OVJ38" s="1"/>
      <c r="OVK38" s="1"/>
      <c r="OVL38" s="1"/>
      <c r="OVM38" s="1"/>
      <c r="OVN38" s="1"/>
      <c r="OVO38" s="1"/>
      <c r="OVP38" s="1"/>
      <c r="OVQ38" s="1"/>
      <c r="OVR38" s="1"/>
      <c r="OVS38" s="1"/>
      <c r="OVT38" s="1"/>
      <c r="OVU38" s="1"/>
      <c r="OVV38" s="1"/>
      <c r="OVW38" s="1"/>
      <c r="OVX38" s="1"/>
      <c r="OVY38" s="1"/>
      <c r="OVZ38" s="1"/>
      <c r="OWA38" s="1"/>
      <c r="OWB38" s="1"/>
      <c r="OWC38" s="1"/>
      <c r="OWD38" s="1"/>
      <c r="OWE38" s="1"/>
      <c r="OWF38" s="1"/>
      <c r="OWG38" s="1"/>
      <c r="OWH38" s="1"/>
      <c r="OWI38" s="1"/>
      <c r="OWJ38" s="1"/>
      <c r="OWK38" s="1"/>
      <c r="OWL38" s="1"/>
      <c r="OWM38" s="1"/>
      <c r="OWN38" s="1"/>
      <c r="OWO38" s="1"/>
      <c r="OWP38" s="1"/>
      <c r="OWQ38" s="1"/>
      <c r="OWR38" s="1"/>
      <c r="OWS38" s="1"/>
      <c r="OWT38" s="1"/>
      <c r="OWU38" s="1"/>
      <c r="OWV38" s="1"/>
      <c r="OWW38" s="1"/>
      <c r="OWX38" s="1"/>
      <c r="OWY38" s="1"/>
      <c r="OWZ38" s="1"/>
      <c r="OXA38" s="1"/>
      <c r="OXB38" s="1"/>
      <c r="OXC38" s="1"/>
      <c r="OXD38" s="1"/>
      <c r="OXE38" s="1"/>
      <c r="OXF38" s="1"/>
      <c r="OXG38" s="1"/>
      <c r="OXH38" s="1"/>
      <c r="OXI38" s="1"/>
      <c r="OXJ38" s="1"/>
      <c r="OXK38" s="1"/>
      <c r="OXL38" s="1"/>
      <c r="OXM38" s="1"/>
      <c r="OXN38" s="1"/>
      <c r="OXO38" s="1"/>
      <c r="OXP38" s="1"/>
      <c r="OXQ38" s="1"/>
      <c r="OXR38" s="1"/>
      <c r="OXS38" s="1"/>
      <c r="OXT38" s="1"/>
      <c r="OXU38" s="1"/>
      <c r="OXV38" s="1"/>
      <c r="OXW38" s="1"/>
      <c r="OXX38" s="1"/>
      <c r="OXY38" s="1"/>
      <c r="OXZ38" s="1"/>
      <c r="OYA38" s="1"/>
      <c r="OYB38" s="1"/>
      <c r="OYC38" s="1"/>
      <c r="OYD38" s="1"/>
      <c r="OYE38" s="1"/>
      <c r="OYF38" s="1"/>
      <c r="OYG38" s="1"/>
      <c r="OYH38" s="1"/>
      <c r="OYI38" s="1"/>
      <c r="OYJ38" s="1"/>
      <c r="OYK38" s="1"/>
      <c r="OYL38" s="1"/>
      <c r="OYM38" s="1"/>
      <c r="OYN38" s="1"/>
      <c r="OYO38" s="1"/>
      <c r="OYP38" s="1"/>
      <c r="OYQ38" s="1"/>
      <c r="OYR38" s="1"/>
      <c r="OYS38" s="1"/>
      <c r="OYT38" s="1"/>
      <c r="OYU38" s="1"/>
      <c r="OYV38" s="1"/>
      <c r="OYW38" s="1"/>
      <c r="OYX38" s="1"/>
      <c r="OYY38" s="1"/>
      <c r="OYZ38" s="1"/>
      <c r="OZA38" s="1"/>
      <c r="OZB38" s="1"/>
      <c r="OZC38" s="1"/>
      <c r="OZD38" s="1"/>
      <c r="OZE38" s="1"/>
      <c r="OZF38" s="1"/>
      <c r="OZG38" s="1"/>
      <c r="OZH38" s="1"/>
      <c r="OZI38" s="1"/>
      <c r="OZJ38" s="1"/>
      <c r="OZK38" s="1"/>
      <c r="OZL38" s="1"/>
      <c r="OZM38" s="1"/>
      <c r="OZN38" s="1"/>
      <c r="OZO38" s="1"/>
      <c r="OZP38" s="1"/>
      <c r="OZQ38" s="1"/>
      <c r="OZR38" s="1"/>
      <c r="OZS38" s="1"/>
      <c r="OZT38" s="1"/>
      <c r="OZU38" s="1"/>
      <c r="OZV38" s="1"/>
      <c r="OZW38" s="1"/>
      <c r="OZX38" s="1"/>
      <c r="OZY38" s="1"/>
      <c r="OZZ38" s="1"/>
      <c r="PAA38" s="1"/>
      <c r="PAB38" s="1"/>
      <c r="PAC38" s="1"/>
      <c r="PAD38" s="1"/>
      <c r="PAE38" s="1"/>
      <c r="PAF38" s="1"/>
      <c r="PAG38" s="1"/>
      <c r="PAH38" s="1"/>
      <c r="PAI38" s="1"/>
      <c r="PAJ38" s="1"/>
      <c r="PAK38" s="1"/>
      <c r="PAL38" s="1"/>
      <c r="PAM38" s="1"/>
      <c r="PAN38" s="1"/>
      <c r="PAO38" s="1"/>
      <c r="PAP38" s="1"/>
      <c r="PAQ38" s="1"/>
      <c r="PAR38" s="1"/>
      <c r="PAS38" s="1"/>
      <c r="PAT38" s="1"/>
      <c r="PAU38" s="1"/>
      <c r="PAV38" s="1"/>
      <c r="PAW38" s="1"/>
      <c r="PAX38" s="1"/>
      <c r="PAY38" s="1"/>
      <c r="PAZ38" s="1"/>
      <c r="PBA38" s="1"/>
      <c r="PBB38" s="1"/>
      <c r="PBC38" s="1"/>
      <c r="PBD38" s="1"/>
      <c r="PBE38" s="1"/>
      <c r="PBF38" s="1"/>
      <c r="PBG38" s="1"/>
      <c r="PBH38" s="1"/>
      <c r="PBI38" s="1"/>
      <c r="PBJ38" s="1"/>
      <c r="PBK38" s="1"/>
      <c r="PBL38" s="1"/>
      <c r="PBM38" s="1"/>
      <c r="PBN38" s="1"/>
      <c r="PBO38" s="1"/>
      <c r="PBP38" s="1"/>
      <c r="PBQ38" s="1"/>
      <c r="PBR38" s="1"/>
      <c r="PBS38" s="1"/>
      <c r="PBT38" s="1"/>
      <c r="PBU38" s="1"/>
      <c r="PBV38" s="1"/>
      <c r="PBW38" s="1"/>
      <c r="PBX38" s="1"/>
      <c r="PBY38" s="1"/>
      <c r="PBZ38" s="1"/>
      <c r="PCA38" s="1"/>
      <c r="PCB38" s="1"/>
      <c r="PCC38" s="1"/>
      <c r="PCD38" s="1"/>
      <c r="PCE38" s="1"/>
      <c r="PCF38" s="1"/>
      <c r="PCG38" s="1"/>
      <c r="PCH38" s="1"/>
      <c r="PCI38" s="1"/>
      <c r="PCJ38" s="1"/>
      <c r="PCK38" s="1"/>
      <c r="PCL38" s="1"/>
      <c r="PCM38" s="1"/>
      <c r="PCN38" s="1"/>
      <c r="PCO38" s="1"/>
      <c r="PCP38" s="1"/>
      <c r="PCQ38" s="1"/>
      <c r="PCR38" s="1"/>
      <c r="PCS38" s="1"/>
      <c r="PCT38" s="1"/>
      <c r="PCU38" s="1"/>
      <c r="PCV38" s="1"/>
      <c r="PCW38" s="1"/>
      <c r="PCX38" s="1"/>
      <c r="PCY38" s="1"/>
      <c r="PCZ38" s="1"/>
      <c r="PDA38" s="1"/>
      <c r="PDB38" s="1"/>
      <c r="PDC38" s="1"/>
      <c r="PDD38" s="1"/>
      <c r="PDE38" s="1"/>
      <c r="PDF38" s="1"/>
      <c r="PDG38" s="1"/>
      <c r="PDH38" s="1"/>
      <c r="PDI38" s="1"/>
      <c r="PDJ38" s="1"/>
      <c r="PDK38" s="1"/>
      <c r="PDL38" s="1"/>
      <c r="PDM38" s="1"/>
      <c r="PDN38" s="1"/>
      <c r="PDO38" s="1"/>
      <c r="PDP38" s="1"/>
      <c r="PDQ38" s="1"/>
      <c r="PDR38" s="1"/>
      <c r="PDS38" s="1"/>
      <c r="PDT38" s="1"/>
      <c r="PDU38" s="1"/>
      <c r="PDV38" s="1"/>
      <c r="PDW38" s="1"/>
      <c r="PDX38" s="1"/>
      <c r="PDY38" s="1"/>
      <c r="PDZ38" s="1"/>
      <c r="PEA38" s="1"/>
      <c r="PEB38" s="1"/>
      <c r="PEC38" s="1"/>
      <c r="PED38" s="1"/>
      <c r="PEE38" s="1"/>
      <c r="PEF38" s="1"/>
      <c r="PEG38" s="1"/>
      <c r="PEH38" s="1"/>
      <c r="PEI38" s="1"/>
      <c r="PEJ38" s="1"/>
      <c r="PEK38" s="1"/>
      <c r="PEL38" s="1"/>
      <c r="PEM38" s="1"/>
      <c r="PEN38" s="1"/>
      <c r="PEO38" s="1"/>
      <c r="PEP38" s="1"/>
      <c r="PEQ38" s="1"/>
      <c r="PER38" s="1"/>
      <c r="PES38" s="1"/>
      <c r="PET38" s="1"/>
      <c r="PEU38" s="1"/>
      <c r="PEV38" s="1"/>
      <c r="PEW38" s="1"/>
      <c r="PEX38" s="1"/>
      <c r="PEY38" s="1"/>
      <c r="PEZ38" s="1"/>
      <c r="PFA38" s="1"/>
      <c r="PFB38" s="1"/>
      <c r="PFC38" s="1"/>
      <c r="PFD38" s="1"/>
      <c r="PFE38" s="1"/>
      <c r="PFF38" s="1"/>
      <c r="PFG38" s="1"/>
      <c r="PFH38" s="1"/>
      <c r="PFI38" s="1"/>
      <c r="PFJ38" s="1"/>
      <c r="PFK38" s="1"/>
      <c r="PFL38" s="1"/>
      <c r="PFM38" s="1"/>
      <c r="PFN38" s="1"/>
      <c r="PFO38" s="1"/>
      <c r="PFP38" s="1"/>
      <c r="PFQ38" s="1"/>
      <c r="PFR38" s="1"/>
      <c r="PFS38" s="1"/>
      <c r="PFT38" s="1"/>
      <c r="PFU38" s="1"/>
      <c r="PFV38" s="1"/>
      <c r="PFW38" s="1"/>
      <c r="PFX38" s="1"/>
      <c r="PFY38" s="1"/>
      <c r="PFZ38" s="1"/>
      <c r="PGA38" s="1"/>
      <c r="PGB38" s="1"/>
      <c r="PGC38" s="1"/>
      <c r="PGD38" s="1"/>
      <c r="PGE38" s="1"/>
      <c r="PGF38" s="1"/>
      <c r="PGG38" s="1"/>
      <c r="PGH38" s="1"/>
      <c r="PGI38" s="1"/>
      <c r="PGJ38" s="1"/>
      <c r="PGK38" s="1"/>
      <c r="PGL38" s="1"/>
      <c r="PGM38" s="1"/>
      <c r="PGN38" s="1"/>
      <c r="PGO38" s="1"/>
      <c r="PGP38" s="1"/>
      <c r="PGQ38" s="1"/>
      <c r="PGR38" s="1"/>
      <c r="PGS38" s="1"/>
      <c r="PGT38" s="1"/>
      <c r="PGU38" s="1"/>
      <c r="PGV38" s="1"/>
      <c r="PGW38" s="1"/>
      <c r="PGX38" s="1"/>
      <c r="PGY38" s="1"/>
      <c r="PGZ38" s="1"/>
      <c r="PHA38" s="1"/>
      <c r="PHB38" s="1"/>
      <c r="PHC38" s="1"/>
      <c r="PHD38" s="1"/>
      <c r="PHE38" s="1"/>
      <c r="PHF38" s="1"/>
      <c r="PHG38" s="1"/>
      <c r="PHH38" s="1"/>
      <c r="PHI38" s="1"/>
      <c r="PHJ38" s="1"/>
      <c r="PHK38" s="1"/>
      <c r="PHL38" s="1"/>
      <c r="PHM38" s="1"/>
      <c r="PHN38" s="1"/>
      <c r="PHO38" s="1"/>
      <c r="PHP38" s="1"/>
      <c r="PHQ38" s="1"/>
      <c r="PHR38" s="1"/>
      <c r="PHS38" s="1"/>
      <c r="PHT38" s="1"/>
      <c r="PHU38" s="1"/>
      <c r="PHV38" s="1"/>
      <c r="PHW38" s="1"/>
      <c r="PHX38" s="1"/>
      <c r="PHY38" s="1"/>
      <c r="PHZ38" s="1"/>
      <c r="PIA38" s="1"/>
      <c r="PIB38" s="1"/>
      <c r="PIC38" s="1"/>
      <c r="PID38" s="1"/>
      <c r="PIE38" s="1"/>
      <c r="PIF38" s="1"/>
      <c r="PIG38" s="1"/>
      <c r="PIH38" s="1"/>
      <c r="PII38" s="1"/>
      <c r="PIJ38" s="1"/>
      <c r="PIK38" s="1"/>
      <c r="PIL38" s="1"/>
      <c r="PIM38" s="1"/>
      <c r="PIN38" s="1"/>
      <c r="PIO38" s="1"/>
      <c r="PIP38" s="1"/>
      <c r="PIQ38" s="1"/>
      <c r="PIR38" s="1"/>
      <c r="PIS38" s="1"/>
      <c r="PIT38" s="1"/>
      <c r="PIU38" s="1"/>
      <c r="PIV38" s="1"/>
      <c r="PIW38" s="1"/>
      <c r="PIX38" s="1"/>
      <c r="PIY38" s="1"/>
      <c r="PIZ38" s="1"/>
      <c r="PJA38" s="1"/>
      <c r="PJB38" s="1"/>
      <c r="PJC38" s="1"/>
      <c r="PJD38" s="1"/>
      <c r="PJE38" s="1"/>
      <c r="PJF38" s="1"/>
      <c r="PJG38" s="1"/>
      <c r="PJH38" s="1"/>
      <c r="PJI38" s="1"/>
      <c r="PJJ38" s="1"/>
      <c r="PJK38" s="1"/>
      <c r="PJL38" s="1"/>
      <c r="PJM38" s="1"/>
      <c r="PJN38" s="1"/>
      <c r="PJO38" s="1"/>
      <c r="PJP38" s="1"/>
      <c r="PJQ38" s="1"/>
      <c r="PJR38" s="1"/>
      <c r="PJS38" s="1"/>
      <c r="PJT38" s="1"/>
      <c r="PJU38" s="1"/>
      <c r="PJV38" s="1"/>
      <c r="PJW38" s="1"/>
      <c r="PJX38" s="1"/>
      <c r="PJY38" s="1"/>
      <c r="PJZ38" s="1"/>
      <c r="PKA38" s="1"/>
      <c r="PKB38" s="1"/>
      <c r="PKC38" s="1"/>
      <c r="PKD38" s="1"/>
      <c r="PKE38" s="1"/>
      <c r="PKF38" s="1"/>
      <c r="PKG38" s="1"/>
      <c r="PKH38" s="1"/>
      <c r="PKI38" s="1"/>
      <c r="PKJ38" s="1"/>
      <c r="PKK38" s="1"/>
      <c r="PKL38" s="1"/>
      <c r="PKM38" s="1"/>
      <c r="PKN38" s="1"/>
      <c r="PKO38" s="1"/>
      <c r="PKP38" s="1"/>
      <c r="PKQ38" s="1"/>
      <c r="PKR38" s="1"/>
      <c r="PKS38" s="1"/>
      <c r="PKT38" s="1"/>
      <c r="PKU38" s="1"/>
      <c r="PKV38" s="1"/>
      <c r="PKW38" s="1"/>
      <c r="PKX38" s="1"/>
      <c r="PKY38" s="1"/>
      <c r="PKZ38" s="1"/>
      <c r="PLA38" s="1"/>
      <c r="PLB38" s="1"/>
      <c r="PLC38" s="1"/>
      <c r="PLD38" s="1"/>
      <c r="PLE38" s="1"/>
      <c r="PLF38" s="1"/>
      <c r="PLG38" s="1"/>
      <c r="PLH38" s="1"/>
      <c r="PLI38" s="1"/>
      <c r="PLJ38" s="1"/>
      <c r="PLK38" s="1"/>
      <c r="PLL38" s="1"/>
      <c r="PLM38" s="1"/>
      <c r="PLN38" s="1"/>
      <c r="PLO38" s="1"/>
      <c r="PLP38" s="1"/>
      <c r="PLQ38" s="1"/>
      <c r="PLR38" s="1"/>
      <c r="PLS38" s="1"/>
      <c r="PLT38" s="1"/>
      <c r="PLU38" s="1"/>
      <c r="PLV38" s="1"/>
      <c r="PLW38" s="1"/>
      <c r="PLX38" s="1"/>
      <c r="PLY38" s="1"/>
      <c r="PLZ38" s="1"/>
      <c r="PMA38" s="1"/>
      <c r="PMB38" s="1"/>
      <c r="PMC38" s="1"/>
      <c r="PMD38" s="1"/>
      <c r="PME38" s="1"/>
      <c r="PMF38" s="1"/>
      <c r="PMG38" s="1"/>
      <c r="PMH38" s="1"/>
      <c r="PMI38" s="1"/>
      <c r="PMJ38" s="1"/>
      <c r="PMK38" s="1"/>
      <c r="PML38" s="1"/>
      <c r="PMM38" s="1"/>
      <c r="PMN38" s="1"/>
      <c r="PMO38" s="1"/>
      <c r="PMP38" s="1"/>
      <c r="PMQ38" s="1"/>
      <c r="PMR38" s="1"/>
      <c r="PMS38" s="1"/>
      <c r="PMT38" s="1"/>
      <c r="PMU38" s="1"/>
      <c r="PMV38" s="1"/>
      <c r="PMW38" s="1"/>
      <c r="PMX38" s="1"/>
      <c r="PMY38" s="1"/>
      <c r="PMZ38" s="1"/>
      <c r="PNA38" s="1"/>
      <c r="PNB38" s="1"/>
      <c r="PNC38" s="1"/>
      <c r="PND38" s="1"/>
      <c r="PNE38" s="1"/>
      <c r="PNF38" s="1"/>
      <c r="PNG38" s="1"/>
      <c r="PNH38" s="1"/>
      <c r="PNI38" s="1"/>
      <c r="PNJ38" s="1"/>
      <c r="PNK38" s="1"/>
      <c r="PNL38" s="1"/>
      <c r="PNM38" s="1"/>
      <c r="PNN38" s="1"/>
      <c r="PNO38" s="1"/>
      <c r="PNP38" s="1"/>
      <c r="PNQ38" s="1"/>
      <c r="PNR38" s="1"/>
      <c r="PNS38" s="1"/>
      <c r="PNT38" s="1"/>
      <c r="PNU38" s="1"/>
      <c r="PNV38" s="1"/>
      <c r="PNW38" s="1"/>
      <c r="PNX38" s="1"/>
      <c r="PNY38" s="1"/>
      <c r="PNZ38" s="1"/>
      <c r="POA38" s="1"/>
      <c r="POB38" s="1"/>
      <c r="POC38" s="1"/>
      <c r="POD38" s="1"/>
      <c r="POE38" s="1"/>
      <c r="POF38" s="1"/>
      <c r="POG38" s="1"/>
      <c r="POH38" s="1"/>
      <c r="POI38" s="1"/>
      <c r="POJ38" s="1"/>
      <c r="POK38" s="1"/>
      <c r="POL38" s="1"/>
      <c r="POM38" s="1"/>
      <c r="PON38" s="1"/>
      <c r="POO38" s="1"/>
      <c r="POP38" s="1"/>
      <c r="POQ38" s="1"/>
      <c r="POR38" s="1"/>
      <c r="POS38" s="1"/>
      <c r="POT38" s="1"/>
      <c r="POU38" s="1"/>
      <c r="POV38" s="1"/>
      <c r="POW38" s="1"/>
      <c r="POX38" s="1"/>
      <c r="POY38" s="1"/>
      <c r="POZ38" s="1"/>
      <c r="PPA38" s="1"/>
      <c r="PPB38" s="1"/>
      <c r="PPC38" s="1"/>
      <c r="PPD38" s="1"/>
      <c r="PPE38" s="1"/>
      <c r="PPF38" s="1"/>
      <c r="PPG38" s="1"/>
      <c r="PPH38" s="1"/>
      <c r="PPI38" s="1"/>
      <c r="PPJ38" s="1"/>
      <c r="PPK38" s="1"/>
      <c r="PPL38" s="1"/>
      <c r="PPM38" s="1"/>
      <c r="PPN38" s="1"/>
      <c r="PPO38" s="1"/>
      <c r="PPP38" s="1"/>
      <c r="PPQ38" s="1"/>
      <c r="PPR38" s="1"/>
      <c r="PPS38" s="1"/>
      <c r="PPT38" s="1"/>
      <c r="PPU38" s="1"/>
      <c r="PPV38" s="1"/>
      <c r="PPW38" s="1"/>
      <c r="PPX38" s="1"/>
      <c r="PPY38" s="1"/>
      <c r="PPZ38" s="1"/>
      <c r="PQA38" s="1"/>
      <c r="PQB38" s="1"/>
      <c r="PQC38" s="1"/>
      <c r="PQD38" s="1"/>
      <c r="PQE38" s="1"/>
      <c r="PQF38" s="1"/>
      <c r="PQG38" s="1"/>
      <c r="PQH38" s="1"/>
      <c r="PQI38" s="1"/>
      <c r="PQJ38" s="1"/>
      <c r="PQK38" s="1"/>
      <c r="PQL38" s="1"/>
      <c r="PQM38" s="1"/>
      <c r="PQN38" s="1"/>
      <c r="PQO38" s="1"/>
      <c r="PQP38" s="1"/>
      <c r="PQQ38" s="1"/>
      <c r="PQR38" s="1"/>
      <c r="PQS38" s="1"/>
      <c r="PQT38" s="1"/>
      <c r="PQU38" s="1"/>
      <c r="PQV38" s="1"/>
      <c r="PQW38" s="1"/>
      <c r="PQX38" s="1"/>
      <c r="PQY38" s="1"/>
      <c r="PQZ38" s="1"/>
      <c r="PRA38" s="1"/>
      <c r="PRB38" s="1"/>
      <c r="PRC38" s="1"/>
      <c r="PRD38" s="1"/>
      <c r="PRE38" s="1"/>
      <c r="PRF38" s="1"/>
      <c r="PRG38" s="1"/>
      <c r="PRH38" s="1"/>
      <c r="PRI38" s="1"/>
      <c r="PRJ38" s="1"/>
      <c r="PRK38" s="1"/>
      <c r="PRL38" s="1"/>
      <c r="PRM38" s="1"/>
      <c r="PRN38" s="1"/>
      <c r="PRO38" s="1"/>
      <c r="PRP38" s="1"/>
      <c r="PRQ38" s="1"/>
      <c r="PRR38" s="1"/>
      <c r="PRS38" s="1"/>
      <c r="PRT38" s="1"/>
      <c r="PRU38" s="1"/>
      <c r="PRV38" s="1"/>
      <c r="PRW38" s="1"/>
      <c r="PRX38" s="1"/>
      <c r="PRY38" s="1"/>
      <c r="PRZ38" s="1"/>
      <c r="PSA38" s="1"/>
      <c r="PSB38" s="1"/>
      <c r="PSC38" s="1"/>
      <c r="PSD38" s="1"/>
      <c r="PSE38" s="1"/>
      <c r="PSF38" s="1"/>
      <c r="PSG38" s="1"/>
      <c r="PSH38" s="1"/>
      <c r="PSI38" s="1"/>
      <c r="PSJ38" s="1"/>
      <c r="PSK38" s="1"/>
      <c r="PSL38" s="1"/>
      <c r="PSM38" s="1"/>
      <c r="PSN38" s="1"/>
      <c r="PSO38" s="1"/>
      <c r="PSP38" s="1"/>
      <c r="PSQ38" s="1"/>
      <c r="PSR38" s="1"/>
      <c r="PSS38" s="1"/>
      <c r="PST38" s="1"/>
      <c r="PSU38" s="1"/>
      <c r="PSV38" s="1"/>
      <c r="PSW38" s="1"/>
      <c r="PSX38" s="1"/>
      <c r="PSY38" s="1"/>
      <c r="PSZ38" s="1"/>
      <c r="PTA38" s="1"/>
      <c r="PTB38" s="1"/>
      <c r="PTC38" s="1"/>
      <c r="PTD38" s="1"/>
      <c r="PTE38" s="1"/>
      <c r="PTF38" s="1"/>
      <c r="PTG38" s="1"/>
      <c r="PTH38" s="1"/>
      <c r="PTI38" s="1"/>
      <c r="PTJ38" s="1"/>
      <c r="PTK38" s="1"/>
      <c r="PTL38" s="1"/>
      <c r="PTM38" s="1"/>
      <c r="PTN38" s="1"/>
      <c r="PTO38" s="1"/>
      <c r="PTP38" s="1"/>
      <c r="PTQ38" s="1"/>
      <c r="PTR38" s="1"/>
      <c r="PTS38" s="1"/>
      <c r="PTT38" s="1"/>
      <c r="PTU38" s="1"/>
      <c r="PTV38" s="1"/>
      <c r="PTW38" s="1"/>
      <c r="PTX38" s="1"/>
      <c r="PTY38" s="1"/>
      <c r="PTZ38" s="1"/>
      <c r="PUA38" s="1"/>
      <c r="PUB38" s="1"/>
      <c r="PUC38" s="1"/>
      <c r="PUD38" s="1"/>
      <c r="PUE38" s="1"/>
      <c r="PUF38" s="1"/>
      <c r="PUG38" s="1"/>
      <c r="PUH38" s="1"/>
      <c r="PUI38" s="1"/>
      <c r="PUJ38" s="1"/>
      <c r="PUK38" s="1"/>
      <c r="PUL38" s="1"/>
      <c r="PUM38" s="1"/>
      <c r="PUN38" s="1"/>
      <c r="PUO38" s="1"/>
      <c r="PUP38" s="1"/>
      <c r="PUQ38" s="1"/>
      <c r="PUR38" s="1"/>
      <c r="PUS38" s="1"/>
      <c r="PUT38" s="1"/>
      <c r="PUU38" s="1"/>
      <c r="PUV38" s="1"/>
      <c r="PUW38" s="1"/>
      <c r="PUX38" s="1"/>
      <c r="PUY38" s="1"/>
      <c r="PUZ38" s="1"/>
      <c r="PVA38" s="1"/>
      <c r="PVB38" s="1"/>
      <c r="PVC38" s="1"/>
      <c r="PVD38" s="1"/>
      <c r="PVE38" s="1"/>
      <c r="PVF38" s="1"/>
      <c r="PVG38" s="1"/>
      <c r="PVH38" s="1"/>
      <c r="PVI38" s="1"/>
      <c r="PVJ38" s="1"/>
      <c r="PVK38" s="1"/>
      <c r="PVL38" s="1"/>
      <c r="PVM38" s="1"/>
      <c r="PVN38" s="1"/>
      <c r="PVO38" s="1"/>
      <c r="PVP38" s="1"/>
      <c r="PVQ38" s="1"/>
      <c r="PVR38" s="1"/>
      <c r="PVS38" s="1"/>
      <c r="PVT38" s="1"/>
      <c r="PVU38" s="1"/>
      <c r="PVV38" s="1"/>
      <c r="PVW38" s="1"/>
      <c r="PVX38" s="1"/>
      <c r="PVY38" s="1"/>
      <c r="PVZ38" s="1"/>
      <c r="PWA38" s="1"/>
      <c r="PWB38" s="1"/>
      <c r="PWC38" s="1"/>
      <c r="PWD38" s="1"/>
      <c r="PWE38" s="1"/>
      <c r="PWF38" s="1"/>
      <c r="PWG38" s="1"/>
      <c r="PWH38" s="1"/>
      <c r="PWI38" s="1"/>
      <c r="PWJ38" s="1"/>
      <c r="PWK38" s="1"/>
      <c r="PWL38" s="1"/>
      <c r="PWM38" s="1"/>
      <c r="PWN38" s="1"/>
      <c r="PWO38" s="1"/>
      <c r="PWP38" s="1"/>
      <c r="PWQ38" s="1"/>
      <c r="PWR38" s="1"/>
      <c r="PWS38" s="1"/>
      <c r="PWT38" s="1"/>
      <c r="PWU38" s="1"/>
      <c r="PWV38" s="1"/>
      <c r="PWW38" s="1"/>
      <c r="PWX38" s="1"/>
      <c r="PWY38" s="1"/>
      <c r="PWZ38" s="1"/>
      <c r="PXA38" s="1"/>
      <c r="PXB38" s="1"/>
      <c r="PXC38" s="1"/>
      <c r="PXD38" s="1"/>
      <c r="PXE38" s="1"/>
      <c r="PXF38" s="1"/>
      <c r="PXG38" s="1"/>
      <c r="PXH38" s="1"/>
      <c r="PXI38" s="1"/>
      <c r="PXJ38" s="1"/>
      <c r="PXK38" s="1"/>
      <c r="PXL38" s="1"/>
      <c r="PXM38" s="1"/>
      <c r="PXN38" s="1"/>
      <c r="PXO38" s="1"/>
      <c r="PXP38" s="1"/>
      <c r="PXQ38" s="1"/>
      <c r="PXR38" s="1"/>
      <c r="PXS38" s="1"/>
      <c r="PXT38" s="1"/>
      <c r="PXU38" s="1"/>
      <c r="PXV38" s="1"/>
      <c r="PXW38" s="1"/>
      <c r="PXX38" s="1"/>
      <c r="PXY38" s="1"/>
      <c r="PXZ38" s="1"/>
      <c r="PYA38" s="1"/>
      <c r="PYB38" s="1"/>
      <c r="PYC38" s="1"/>
      <c r="PYD38" s="1"/>
      <c r="PYE38" s="1"/>
      <c r="PYF38" s="1"/>
      <c r="PYG38" s="1"/>
      <c r="PYH38" s="1"/>
      <c r="PYI38" s="1"/>
      <c r="PYJ38" s="1"/>
      <c r="PYK38" s="1"/>
      <c r="PYL38" s="1"/>
      <c r="PYM38" s="1"/>
      <c r="PYN38" s="1"/>
      <c r="PYO38" s="1"/>
      <c r="PYP38" s="1"/>
      <c r="PYQ38" s="1"/>
      <c r="PYR38" s="1"/>
      <c r="PYS38" s="1"/>
      <c r="PYT38" s="1"/>
      <c r="PYU38" s="1"/>
      <c r="PYV38" s="1"/>
      <c r="PYW38" s="1"/>
      <c r="PYX38" s="1"/>
      <c r="PYY38" s="1"/>
      <c r="PYZ38" s="1"/>
      <c r="PZA38" s="1"/>
      <c r="PZB38" s="1"/>
      <c r="PZC38" s="1"/>
      <c r="PZD38" s="1"/>
      <c r="PZE38" s="1"/>
      <c r="PZF38" s="1"/>
      <c r="PZG38" s="1"/>
      <c r="PZH38" s="1"/>
      <c r="PZI38" s="1"/>
      <c r="PZJ38" s="1"/>
      <c r="PZK38" s="1"/>
      <c r="PZL38" s="1"/>
      <c r="PZM38" s="1"/>
      <c r="PZN38" s="1"/>
      <c r="PZO38" s="1"/>
      <c r="PZP38" s="1"/>
      <c r="PZQ38" s="1"/>
      <c r="PZR38" s="1"/>
      <c r="PZS38" s="1"/>
      <c r="PZT38" s="1"/>
      <c r="PZU38" s="1"/>
      <c r="PZV38" s="1"/>
      <c r="PZW38" s="1"/>
      <c r="PZX38" s="1"/>
      <c r="PZY38" s="1"/>
      <c r="PZZ38" s="1"/>
      <c r="QAA38" s="1"/>
      <c r="QAB38" s="1"/>
      <c r="QAC38" s="1"/>
      <c r="QAD38" s="1"/>
      <c r="QAE38" s="1"/>
      <c r="QAF38" s="1"/>
      <c r="QAG38" s="1"/>
      <c r="QAH38" s="1"/>
      <c r="QAI38" s="1"/>
      <c r="QAJ38" s="1"/>
      <c r="QAK38" s="1"/>
      <c r="QAL38" s="1"/>
      <c r="QAM38" s="1"/>
      <c r="QAN38" s="1"/>
      <c r="QAO38" s="1"/>
      <c r="QAP38" s="1"/>
      <c r="QAQ38" s="1"/>
      <c r="QAR38" s="1"/>
      <c r="QAS38" s="1"/>
      <c r="QAT38" s="1"/>
      <c r="QAU38" s="1"/>
      <c r="QAV38" s="1"/>
      <c r="QAW38" s="1"/>
      <c r="QAX38" s="1"/>
      <c r="QAY38" s="1"/>
      <c r="QAZ38" s="1"/>
      <c r="QBA38" s="1"/>
      <c r="QBB38" s="1"/>
      <c r="QBC38" s="1"/>
      <c r="QBD38" s="1"/>
      <c r="QBE38" s="1"/>
      <c r="QBF38" s="1"/>
      <c r="QBG38" s="1"/>
      <c r="QBH38" s="1"/>
      <c r="QBI38" s="1"/>
      <c r="QBJ38" s="1"/>
      <c r="QBK38" s="1"/>
      <c r="QBL38" s="1"/>
      <c r="QBM38" s="1"/>
      <c r="QBN38" s="1"/>
      <c r="QBO38" s="1"/>
      <c r="QBP38" s="1"/>
      <c r="QBQ38" s="1"/>
      <c r="QBR38" s="1"/>
      <c r="QBS38" s="1"/>
      <c r="QBT38" s="1"/>
      <c r="QBU38" s="1"/>
      <c r="QBV38" s="1"/>
      <c r="QBW38" s="1"/>
      <c r="QBX38" s="1"/>
      <c r="QBY38" s="1"/>
      <c r="QBZ38" s="1"/>
      <c r="QCA38" s="1"/>
      <c r="QCB38" s="1"/>
      <c r="QCC38" s="1"/>
      <c r="QCD38" s="1"/>
      <c r="QCE38" s="1"/>
      <c r="QCF38" s="1"/>
      <c r="QCG38" s="1"/>
      <c r="QCH38" s="1"/>
      <c r="QCI38" s="1"/>
      <c r="QCJ38" s="1"/>
      <c r="QCK38" s="1"/>
      <c r="QCL38" s="1"/>
      <c r="QCM38" s="1"/>
      <c r="QCN38" s="1"/>
      <c r="QCO38" s="1"/>
      <c r="QCP38" s="1"/>
      <c r="QCQ38" s="1"/>
      <c r="QCR38" s="1"/>
      <c r="QCS38" s="1"/>
      <c r="QCT38" s="1"/>
      <c r="QCU38" s="1"/>
      <c r="QCV38" s="1"/>
      <c r="QCW38" s="1"/>
      <c r="QCX38" s="1"/>
      <c r="QCY38" s="1"/>
      <c r="QCZ38" s="1"/>
      <c r="QDA38" s="1"/>
      <c r="QDB38" s="1"/>
      <c r="QDC38" s="1"/>
      <c r="QDD38" s="1"/>
      <c r="QDE38" s="1"/>
      <c r="QDF38" s="1"/>
      <c r="QDG38" s="1"/>
      <c r="QDH38" s="1"/>
      <c r="QDI38" s="1"/>
      <c r="QDJ38" s="1"/>
      <c r="QDK38" s="1"/>
      <c r="QDL38" s="1"/>
      <c r="QDM38" s="1"/>
      <c r="QDN38" s="1"/>
      <c r="QDO38" s="1"/>
      <c r="QDP38" s="1"/>
      <c r="QDQ38" s="1"/>
      <c r="QDR38" s="1"/>
      <c r="QDS38" s="1"/>
      <c r="QDT38" s="1"/>
      <c r="QDU38" s="1"/>
      <c r="QDV38" s="1"/>
      <c r="QDW38" s="1"/>
      <c r="QDX38" s="1"/>
      <c r="QDY38" s="1"/>
      <c r="QDZ38" s="1"/>
      <c r="QEA38" s="1"/>
      <c r="QEB38" s="1"/>
      <c r="QEC38" s="1"/>
      <c r="QED38" s="1"/>
      <c r="QEE38" s="1"/>
      <c r="QEF38" s="1"/>
      <c r="QEG38" s="1"/>
      <c r="QEH38" s="1"/>
      <c r="QEI38" s="1"/>
      <c r="QEJ38" s="1"/>
      <c r="QEK38" s="1"/>
      <c r="QEL38" s="1"/>
      <c r="QEM38" s="1"/>
      <c r="QEN38" s="1"/>
      <c r="QEO38" s="1"/>
      <c r="QEP38" s="1"/>
      <c r="QEQ38" s="1"/>
      <c r="QER38" s="1"/>
      <c r="QES38" s="1"/>
      <c r="QET38" s="1"/>
      <c r="QEU38" s="1"/>
      <c r="QEV38" s="1"/>
      <c r="QEW38" s="1"/>
      <c r="QEX38" s="1"/>
      <c r="QEY38" s="1"/>
      <c r="QEZ38" s="1"/>
      <c r="QFA38" s="1"/>
      <c r="QFB38" s="1"/>
      <c r="QFC38" s="1"/>
      <c r="QFD38" s="1"/>
      <c r="QFE38" s="1"/>
      <c r="QFF38" s="1"/>
      <c r="QFG38" s="1"/>
      <c r="QFH38" s="1"/>
      <c r="QFI38" s="1"/>
      <c r="QFJ38" s="1"/>
      <c r="QFK38" s="1"/>
      <c r="QFL38" s="1"/>
      <c r="QFM38" s="1"/>
      <c r="QFN38" s="1"/>
      <c r="QFO38" s="1"/>
      <c r="QFP38" s="1"/>
      <c r="QFQ38" s="1"/>
      <c r="QFR38" s="1"/>
      <c r="QFS38" s="1"/>
      <c r="QFT38" s="1"/>
      <c r="QFU38" s="1"/>
      <c r="QFV38" s="1"/>
      <c r="QFW38" s="1"/>
      <c r="QFX38" s="1"/>
      <c r="QFY38" s="1"/>
      <c r="QFZ38" s="1"/>
      <c r="QGA38" s="1"/>
      <c r="QGB38" s="1"/>
      <c r="QGC38" s="1"/>
      <c r="QGD38" s="1"/>
      <c r="QGE38" s="1"/>
      <c r="QGF38" s="1"/>
      <c r="QGG38" s="1"/>
      <c r="QGH38" s="1"/>
      <c r="QGI38" s="1"/>
      <c r="QGJ38" s="1"/>
      <c r="QGK38" s="1"/>
      <c r="QGL38" s="1"/>
      <c r="QGM38" s="1"/>
      <c r="QGN38" s="1"/>
      <c r="QGO38" s="1"/>
      <c r="QGP38" s="1"/>
      <c r="QGQ38" s="1"/>
      <c r="QGR38" s="1"/>
      <c r="QGS38" s="1"/>
      <c r="QGT38" s="1"/>
      <c r="QGU38" s="1"/>
      <c r="QGV38" s="1"/>
      <c r="QGW38" s="1"/>
      <c r="QGX38" s="1"/>
      <c r="QGY38" s="1"/>
      <c r="QGZ38" s="1"/>
      <c r="QHA38" s="1"/>
      <c r="QHB38" s="1"/>
      <c r="QHC38" s="1"/>
      <c r="QHD38" s="1"/>
      <c r="QHE38" s="1"/>
      <c r="QHF38" s="1"/>
      <c r="QHG38" s="1"/>
      <c r="QHH38" s="1"/>
      <c r="QHI38" s="1"/>
      <c r="QHJ38" s="1"/>
      <c r="QHK38" s="1"/>
      <c r="QHL38" s="1"/>
      <c r="QHM38" s="1"/>
      <c r="QHN38" s="1"/>
      <c r="QHO38" s="1"/>
      <c r="QHP38" s="1"/>
      <c r="QHQ38" s="1"/>
      <c r="QHR38" s="1"/>
      <c r="QHS38" s="1"/>
      <c r="QHT38" s="1"/>
      <c r="QHU38" s="1"/>
      <c r="QHV38" s="1"/>
      <c r="QHW38" s="1"/>
      <c r="QHX38" s="1"/>
      <c r="QHY38" s="1"/>
      <c r="QHZ38" s="1"/>
      <c r="QIA38" s="1"/>
      <c r="QIB38" s="1"/>
      <c r="QIC38" s="1"/>
      <c r="QID38" s="1"/>
      <c r="QIE38" s="1"/>
      <c r="QIF38" s="1"/>
      <c r="QIG38" s="1"/>
      <c r="QIH38" s="1"/>
      <c r="QII38" s="1"/>
      <c r="QIJ38" s="1"/>
      <c r="QIK38" s="1"/>
      <c r="QIL38" s="1"/>
      <c r="QIM38" s="1"/>
      <c r="QIN38" s="1"/>
      <c r="QIO38" s="1"/>
      <c r="QIP38" s="1"/>
      <c r="QIQ38" s="1"/>
      <c r="QIR38" s="1"/>
      <c r="QIS38" s="1"/>
      <c r="QIT38" s="1"/>
      <c r="QIU38" s="1"/>
      <c r="QIV38" s="1"/>
      <c r="QIW38" s="1"/>
      <c r="QIX38" s="1"/>
      <c r="QIY38" s="1"/>
      <c r="QIZ38" s="1"/>
      <c r="QJA38" s="1"/>
      <c r="QJB38" s="1"/>
      <c r="QJC38" s="1"/>
      <c r="QJD38" s="1"/>
      <c r="QJE38" s="1"/>
      <c r="QJF38" s="1"/>
      <c r="QJG38" s="1"/>
      <c r="QJH38" s="1"/>
      <c r="QJI38" s="1"/>
      <c r="QJJ38" s="1"/>
      <c r="QJK38" s="1"/>
      <c r="QJL38" s="1"/>
      <c r="QJM38" s="1"/>
      <c r="QJN38" s="1"/>
      <c r="QJO38" s="1"/>
      <c r="QJP38" s="1"/>
      <c r="QJQ38" s="1"/>
      <c r="QJR38" s="1"/>
      <c r="QJS38" s="1"/>
      <c r="QJT38" s="1"/>
      <c r="QJU38" s="1"/>
      <c r="QJV38" s="1"/>
      <c r="QJW38" s="1"/>
      <c r="QJX38" s="1"/>
      <c r="QJY38" s="1"/>
      <c r="QJZ38" s="1"/>
      <c r="QKA38" s="1"/>
      <c r="QKB38" s="1"/>
      <c r="QKC38" s="1"/>
      <c r="QKD38" s="1"/>
      <c r="QKE38" s="1"/>
      <c r="QKF38" s="1"/>
      <c r="QKG38" s="1"/>
      <c r="QKH38" s="1"/>
      <c r="QKI38" s="1"/>
      <c r="QKJ38" s="1"/>
      <c r="QKK38" s="1"/>
      <c r="QKL38" s="1"/>
      <c r="QKM38" s="1"/>
      <c r="QKN38" s="1"/>
      <c r="QKO38" s="1"/>
      <c r="QKP38" s="1"/>
      <c r="QKQ38" s="1"/>
      <c r="QKR38" s="1"/>
      <c r="QKS38" s="1"/>
      <c r="QKT38" s="1"/>
      <c r="QKU38" s="1"/>
      <c r="QKV38" s="1"/>
      <c r="QKW38" s="1"/>
      <c r="QKX38" s="1"/>
      <c r="QKY38" s="1"/>
      <c r="QKZ38" s="1"/>
      <c r="QLA38" s="1"/>
      <c r="QLB38" s="1"/>
      <c r="QLC38" s="1"/>
      <c r="QLD38" s="1"/>
      <c r="QLE38" s="1"/>
      <c r="QLF38" s="1"/>
      <c r="QLG38" s="1"/>
      <c r="QLH38" s="1"/>
      <c r="QLI38" s="1"/>
      <c r="QLJ38" s="1"/>
      <c r="QLK38" s="1"/>
      <c r="QLL38" s="1"/>
      <c r="QLM38" s="1"/>
      <c r="QLN38" s="1"/>
      <c r="QLO38" s="1"/>
      <c r="QLP38" s="1"/>
      <c r="QLQ38" s="1"/>
      <c r="QLR38" s="1"/>
      <c r="QLS38" s="1"/>
      <c r="QLT38" s="1"/>
      <c r="QLU38" s="1"/>
      <c r="QLV38" s="1"/>
      <c r="QLW38" s="1"/>
      <c r="QLX38" s="1"/>
      <c r="QLY38" s="1"/>
      <c r="QLZ38" s="1"/>
      <c r="QMA38" s="1"/>
      <c r="QMB38" s="1"/>
      <c r="QMC38" s="1"/>
      <c r="QMD38" s="1"/>
      <c r="QME38" s="1"/>
      <c r="QMF38" s="1"/>
      <c r="QMG38" s="1"/>
      <c r="QMH38" s="1"/>
      <c r="QMI38" s="1"/>
      <c r="QMJ38" s="1"/>
      <c r="QMK38" s="1"/>
      <c r="QML38" s="1"/>
      <c r="QMM38" s="1"/>
      <c r="QMN38" s="1"/>
      <c r="QMO38" s="1"/>
      <c r="QMP38" s="1"/>
      <c r="QMQ38" s="1"/>
      <c r="QMR38" s="1"/>
      <c r="QMS38" s="1"/>
      <c r="QMT38" s="1"/>
      <c r="QMU38" s="1"/>
      <c r="QMV38" s="1"/>
      <c r="QMW38" s="1"/>
      <c r="QMX38" s="1"/>
      <c r="QMY38" s="1"/>
      <c r="QMZ38" s="1"/>
      <c r="QNA38" s="1"/>
      <c r="QNB38" s="1"/>
      <c r="QNC38" s="1"/>
      <c r="QND38" s="1"/>
      <c r="QNE38" s="1"/>
      <c r="QNF38" s="1"/>
      <c r="QNG38" s="1"/>
      <c r="QNH38" s="1"/>
      <c r="QNI38" s="1"/>
      <c r="QNJ38" s="1"/>
      <c r="QNK38" s="1"/>
      <c r="QNL38" s="1"/>
      <c r="QNM38" s="1"/>
      <c r="QNN38" s="1"/>
      <c r="QNO38" s="1"/>
      <c r="QNP38" s="1"/>
      <c r="QNQ38" s="1"/>
      <c r="QNR38" s="1"/>
      <c r="QNS38" s="1"/>
      <c r="QNT38" s="1"/>
      <c r="QNU38" s="1"/>
      <c r="QNV38" s="1"/>
      <c r="QNW38" s="1"/>
      <c r="QNX38" s="1"/>
      <c r="QNY38" s="1"/>
      <c r="QNZ38" s="1"/>
      <c r="QOA38" s="1"/>
      <c r="QOB38" s="1"/>
      <c r="QOC38" s="1"/>
      <c r="QOD38" s="1"/>
      <c r="QOE38" s="1"/>
      <c r="QOF38" s="1"/>
      <c r="QOG38" s="1"/>
      <c r="QOH38" s="1"/>
      <c r="QOI38" s="1"/>
      <c r="QOJ38" s="1"/>
      <c r="QOK38" s="1"/>
      <c r="QOL38" s="1"/>
      <c r="QOM38" s="1"/>
      <c r="QON38" s="1"/>
      <c r="QOO38" s="1"/>
      <c r="QOP38" s="1"/>
      <c r="QOQ38" s="1"/>
      <c r="QOR38" s="1"/>
      <c r="QOS38" s="1"/>
      <c r="QOT38" s="1"/>
      <c r="QOU38" s="1"/>
      <c r="QOV38" s="1"/>
      <c r="QOW38" s="1"/>
      <c r="QOX38" s="1"/>
      <c r="QOY38" s="1"/>
      <c r="QOZ38" s="1"/>
      <c r="QPA38" s="1"/>
      <c r="QPB38" s="1"/>
      <c r="QPC38" s="1"/>
      <c r="QPD38" s="1"/>
      <c r="QPE38" s="1"/>
      <c r="QPF38" s="1"/>
      <c r="QPG38" s="1"/>
      <c r="QPH38" s="1"/>
      <c r="QPI38" s="1"/>
      <c r="QPJ38" s="1"/>
      <c r="QPK38" s="1"/>
      <c r="QPL38" s="1"/>
      <c r="QPM38" s="1"/>
      <c r="QPN38" s="1"/>
      <c r="QPO38" s="1"/>
      <c r="QPP38" s="1"/>
      <c r="QPQ38" s="1"/>
      <c r="QPR38" s="1"/>
      <c r="QPS38" s="1"/>
      <c r="QPT38" s="1"/>
      <c r="QPU38" s="1"/>
      <c r="QPV38" s="1"/>
      <c r="QPW38" s="1"/>
      <c r="QPX38" s="1"/>
      <c r="QPY38" s="1"/>
      <c r="QPZ38" s="1"/>
      <c r="QQA38" s="1"/>
      <c r="QQB38" s="1"/>
      <c r="QQC38" s="1"/>
      <c r="QQD38" s="1"/>
      <c r="QQE38" s="1"/>
      <c r="QQF38" s="1"/>
      <c r="QQG38" s="1"/>
      <c r="QQH38" s="1"/>
      <c r="QQI38" s="1"/>
      <c r="QQJ38" s="1"/>
      <c r="QQK38" s="1"/>
      <c r="QQL38" s="1"/>
      <c r="QQM38" s="1"/>
      <c r="QQN38" s="1"/>
      <c r="QQO38" s="1"/>
      <c r="QQP38" s="1"/>
      <c r="QQQ38" s="1"/>
      <c r="QQR38" s="1"/>
      <c r="QQS38" s="1"/>
      <c r="QQT38" s="1"/>
      <c r="QQU38" s="1"/>
      <c r="QQV38" s="1"/>
      <c r="QQW38" s="1"/>
      <c r="QQX38" s="1"/>
      <c r="QQY38" s="1"/>
      <c r="QQZ38" s="1"/>
      <c r="QRA38" s="1"/>
      <c r="QRB38" s="1"/>
      <c r="QRC38" s="1"/>
      <c r="QRD38" s="1"/>
      <c r="QRE38" s="1"/>
      <c r="QRF38" s="1"/>
      <c r="QRG38" s="1"/>
      <c r="QRH38" s="1"/>
      <c r="QRI38" s="1"/>
      <c r="QRJ38" s="1"/>
      <c r="QRK38" s="1"/>
      <c r="QRL38" s="1"/>
      <c r="QRM38" s="1"/>
      <c r="QRN38" s="1"/>
      <c r="QRO38" s="1"/>
      <c r="QRP38" s="1"/>
      <c r="QRQ38" s="1"/>
      <c r="QRR38" s="1"/>
      <c r="QRS38" s="1"/>
      <c r="QRT38" s="1"/>
      <c r="QRU38" s="1"/>
      <c r="QRV38" s="1"/>
      <c r="QRW38" s="1"/>
      <c r="QRX38" s="1"/>
      <c r="QRY38" s="1"/>
      <c r="QRZ38" s="1"/>
      <c r="QSA38" s="1"/>
      <c r="QSB38" s="1"/>
      <c r="QSC38" s="1"/>
      <c r="QSD38" s="1"/>
      <c r="QSE38" s="1"/>
      <c r="QSF38" s="1"/>
      <c r="QSG38" s="1"/>
      <c r="QSH38" s="1"/>
      <c r="QSI38" s="1"/>
      <c r="QSJ38" s="1"/>
      <c r="QSK38" s="1"/>
      <c r="QSL38" s="1"/>
      <c r="QSM38" s="1"/>
      <c r="QSN38" s="1"/>
      <c r="QSO38" s="1"/>
      <c r="QSP38" s="1"/>
      <c r="QSQ38" s="1"/>
      <c r="QSR38" s="1"/>
      <c r="QSS38" s="1"/>
      <c r="QST38" s="1"/>
      <c r="QSU38" s="1"/>
      <c r="QSV38" s="1"/>
      <c r="QSW38" s="1"/>
      <c r="QSX38" s="1"/>
      <c r="QSY38" s="1"/>
      <c r="QSZ38" s="1"/>
      <c r="QTA38" s="1"/>
      <c r="QTB38" s="1"/>
      <c r="QTC38" s="1"/>
      <c r="QTD38" s="1"/>
      <c r="QTE38" s="1"/>
      <c r="QTF38" s="1"/>
      <c r="QTG38" s="1"/>
      <c r="QTH38" s="1"/>
      <c r="QTI38" s="1"/>
      <c r="QTJ38" s="1"/>
      <c r="QTK38" s="1"/>
      <c r="QTL38" s="1"/>
      <c r="QTM38" s="1"/>
      <c r="QTN38" s="1"/>
      <c r="QTO38" s="1"/>
      <c r="QTP38" s="1"/>
      <c r="QTQ38" s="1"/>
      <c r="QTR38" s="1"/>
      <c r="QTS38" s="1"/>
      <c r="QTT38" s="1"/>
      <c r="QTU38" s="1"/>
      <c r="QTV38" s="1"/>
      <c r="QTW38" s="1"/>
      <c r="QTX38" s="1"/>
      <c r="QTY38" s="1"/>
      <c r="QTZ38" s="1"/>
      <c r="QUA38" s="1"/>
      <c r="QUB38" s="1"/>
      <c r="QUC38" s="1"/>
      <c r="QUD38" s="1"/>
      <c r="QUE38" s="1"/>
      <c r="QUF38" s="1"/>
      <c r="QUG38" s="1"/>
      <c r="QUH38" s="1"/>
      <c r="QUI38" s="1"/>
      <c r="QUJ38" s="1"/>
      <c r="QUK38" s="1"/>
      <c r="QUL38" s="1"/>
      <c r="QUM38" s="1"/>
      <c r="QUN38" s="1"/>
      <c r="QUO38" s="1"/>
      <c r="QUP38" s="1"/>
      <c r="QUQ38" s="1"/>
      <c r="QUR38" s="1"/>
      <c r="QUS38" s="1"/>
      <c r="QUT38" s="1"/>
      <c r="QUU38" s="1"/>
      <c r="QUV38" s="1"/>
      <c r="QUW38" s="1"/>
      <c r="QUX38" s="1"/>
      <c r="QUY38" s="1"/>
      <c r="QUZ38" s="1"/>
      <c r="QVA38" s="1"/>
      <c r="QVB38" s="1"/>
      <c r="QVC38" s="1"/>
      <c r="QVD38" s="1"/>
      <c r="QVE38" s="1"/>
      <c r="QVF38" s="1"/>
      <c r="QVG38" s="1"/>
      <c r="QVH38" s="1"/>
      <c r="QVI38" s="1"/>
      <c r="QVJ38" s="1"/>
      <c r="QVK38" s="1"/>
      <c r="QVL38" s="1"/>
      <c r="QVM38" s="1"/>
      <c r="QVN38" s="1"/>
      <c r="QVO38" s="1"/>
      <c r="QVP38" s="1"/>
      <c r="QVQ38" s="1"/>
      <c r="QVR38" s="1"/>
      <c r="QVS38" s="1"/>
      <c r="QVT38" s="1"/>
      <c r="QVU38" s="1"/>
      <c r="QVV38" s="1"/>
      <c r="QVW38" s="1"/>
      <c r="QVX38" s="1"/>
      <c r="QVY38" s="1"/>
      <c r="QVZ38" s="1"/>
      <c r="QWA38" s="1"/>
      <c r="QWB38" s="1"/>
      <c r="QWC38" s="1"/>
      <c r="QWD38" s="1"/>
      <c r="QWE38" s="1"/>
      <c r="QWF38" s="1"/>
      <c r="QWG38" s="1"/>
      <c r="QWH38" s="1"/>
      <c r="QWI38" s="1"/>
      <c r="QWJ38" s="1"/>
      <c r="QWK38" s="1"/>
      <c r="QWL38" s="1"/>
      <c r="QWM38" s="1"/>
      <c r="QWN38" s="1"/>
      <c r="QWO38" s="1"/>
      <c r="QWP38" s="1"/>
      <c r="QWQ38" s="1"/>
      <c r="QWR38" s="1"/>
      <c r="QWS38" s="1"/>
      <c r="QWT38" s="1"/>
      <c r="QWU38" s="1"/>
      <c r="QWV38" s="1"/>
      <c r="QWW38" s="1"/>
      <c r="QWX38" s="1"/>
      <c r="QWY38" s="1"/>
      <c r="QWZ38" s="1"/>
      <c r="QXA38" s="1"/>
      <c r="QXB38" s="1"/>
      <c r="QXC38" s="1"/>
      <c r="QXD38" s="1"/>
      <c r="QXE38" s="1"/>
      <c r="QXF38" s="1"/>
      <c r="QXG38" s="1"/>
      <c r="QXH38" s="1"/>
      <c r="QXI38" s="1"/>
      <c r="QXJ38" s="1"/>
      <c r="QXK38" s="1"/>
      <c r="QXL38" s="1"/>
      <c r="QXM38" s="1"/>
      <c r="QXN38" s="1"/>
      <c r="QXO38" s="1"/>
      <c r="QXP38" s="1"/>
      <c r="QXQ38" s="1"/>
      <c r="QXR38" s="1"/>
      <c r="QXS38" s="1"/>
      <c r="QXT38" s="1"/>
      <c r="QXU38" s="1"/>
      <c r="QXV38" s="1"/>
      <c r="QXW38" s="1"/>
      <c r="QXX38" s="1"/>
      <c r="QXY38" s="1"/>
      <c r="QXZ38" s="1"/>
      <c r="QYA38" s="1"/>
      <c r="QYB38" s="1"/>
      <c r="QYC38" s="1"/>
      <c r="QYD38" s="1"/>
      <c r="QYE38" s="1"/>
      <c r="QYF38" s="1"/>
      <c r="QYG38" s="1"/>
      <c r="QYH38" s="1"/>
      <c r="QYI38" s="1"/>
      <c r="QYJ38" s="1"/>
      <c r="QYK38" s="1"/>
      <c r="QYL38" s="1"/>
      <c r="QYM38" s="1"/>
      <c r="QYN38" s="1"/>
      <c r="QYO38" s="1"/>
      <c r="QYP38" s="1"/>
      <c r="QYQ38" s="1"/>
      <c r="QYR38" s="1"/>
      <c r="QYS38" s="1"/>
      <c r="QYT38" s="1"/>
      <c r="QYU38" s="1"/>
      <c r="QYV38" s="1"/>
      <c r="QYW38" s="1"/>
      <c r="QYX38" s="1"/>
      <c r="QYY38" s="1"/>
      <c r="QYZ38" s="1"/>
      <c r="QZA38" s="1"/>
      <c r="QZB38" s="1"/>
      <c r="QZC38" s="1"/>
      <c r="QZD38" s="1"/>
      <c r="QZE38" s="1"/>
      <c r="QZF38" s="1"/>
      <c r="QZG38" s="1"/>
      <c r="QZH38" s="1"/>
      <c r="QZI38" s="1"/>
      <c r="QZJ38" s="1"/>
      <c r="QZK38" s="1"/>
      <c r="QZL38" s="1"/>
      <c r="QZM38" s="1"/>
      <c r="QZN38" s="1"/>
      <c r="QZO38" s="1"/>
      <c r="QZP38" s="1"/>
      <c r="QZQ38" s="1"/>
      <c r="QZR38" s="1"/>
      <c r="QZS38" s="1"/>
      <c r="QZT38" s="1"/>
      <c r="QZU38" s="1"/>
      <c r="QZV38" s="1"/>
      <c r="QZW38" s="1"/>
      <c r="QZX38" s="1"/>
      <c r="QZY38" s="1"/>
      <c r="QZZ38" s="1"/>
      <c r="RAA38" s="1"/>
      <c r="RAB38" s="1"/>
      <c r="RAC38" s="1"/>
      <c r="RAD38" s="1"/>
      <c r="RAE38" s="1"/>
      <c r="RAF38" s="1"/>
      <c r="RAG38" s="1"/>
      <c r="RAH38" s="1"/>
      <c r="RAI38" s="1"/>
      <c r="RAJ38" s="1"/>
      <c r="RAK38" s="1"/>
      <c r="RAL38" s="1"/>
      <c r="RAM38" s="1"/>
      <c r="RAN38" s="1"/>
      <c r="RAO38" s="1"/>
      <c r="RAP38" s="1"/>
      <c r="RAQ38" s="1"/>
      <c r="RAR38" s="1"/>
      <c r="RAS38" s="1"/>
      <c r="RAT38" s="1"/>
      <c r="RAU38" s="1"/>
      <c r="RAV38" s="1"/>
      <c r="RAW38" s="1"/>
      <c r="RAX38" s="1"/>
      <c r="RAY38" s="1"/>
      <c r="RAZ38" s="1"/>
      <c r="RBA38" s="1"/>
      <c r="RBB38" s="1"/>
      <c r="RBC38" s="1"/>
      <c r="RBD38" s="1"/>
      <c r="RBE38" s="1"/>
      <c r="RBF38" s="1"/>
      <c r="RBG38" s="1"/>
      <c r="RBH38" s="1"/>
      <c r="RBI38" s="1"/>
      <c r="RBJ38" s="1"/>
      <c r="RBK38" s="1"/>
      <c r="RBL38" s="1"/>
      <c r="RBM38" s="1"/>
      <c r="RBN38" s="1"/>
      <c r="RBO38" s="1"/>
      <c r="RBP38" s="1"/>
      <c r="RBQ38" s="1"/>
      <c r="RBR38" s="1"/>
      <c r="RBS38" s="1"/>
      <c r="RBT38" s="1"/>
      <c r="RBU38" s="1"/>
      <c r="RBV38" s="1"/>
      <c r="RBW38" s="1"/>
      <c r="RBX38" s="1"/>
      <c r="RBY38" s="1"/>
      <c r="RBZ38" s="1"/>
      <c r="RCA38" s="1"/>
      <c r="RCB38" s="1"/>
      <c r="RCC38" s="1"/>
      <c r="RCD38" s="1"/>
      <c r="RCE38" s="1"/>
      <c r="RCF38" s="1"/>
      <c r="RCG38" s="1"/>
      <c r="RCH38" s="1"/>
      <c r="RCI38" s="1"/>
      <c r="RCJ38" s="1"/>
      <c r="RCK38" s="1"/>
      <c r="RCL38" s="1"/>
      <c r="RCM38" s="1"/>
      <c r="RCN38" s="1"/>
      <c r="RCO38" s="1"/>
      <c r="RCP38" s="1"/>
      <c r="RCQ38" s="1"/>
      <c r="RCR38" s="1"/>
      <c r="RCS38" s="1"/>
      <c r="RCT38" s="1"/>
      <c r="RCU38" s="1"/>
      <c r="RCV38" s="1"/>
      <c r="RCW38" s="1"/>
      <c r="RCX38" s="1"/>
      <c r="RCY38" s="1"/>
      <c r="RCZ38" s="1"/>
      <c r="RDA38" s="1"/>
      <c r="RDB38" s="1"/>
      <c r="RDC38" s="1"/>
      <c r="RDD38" s="1"/>
      <c r="RDE38" s="1"/>
      <c r="RDF38" s="1"/>
      <c r="RDG38" s="1"/>
      <c r="RDH38" s="1"/>
      <c r="RDI38" s="1"/>
      <c r="RDJ38" s="1"/>
      <c r="RDK38" s="1"/>
      <c r="RDL38" s="1"/>
      <c r="RDM38" s="1"/>
      <c r="RDN38" s="1"/>
      <c r="RDO38" s="1"/>
      <c r="RDP38" s="1"/>
      <c r="RDQ38" s="1"/>
      <c r="RDR38" s="1"/>
      <c r="RDS38" s="1"/>
      <c r="RDT38" s="1"/>
      <c r="RDU38" s="1"/>
      <c r="RDV38" s="1"/>
      <c r="RDW38" s="1"/>
      <c r="RDX38" s="1"/>
      <c r="RDY38" s="1"/>
      <c r="RDZ38" s="1"/>
      <c r="REA38" s="1"/>
      <c r="REB38" s="1"/>
      <c r="REC38" s="1"/>
      <c r="RED38" s="1"/>
      <c r="REE38" s="1"/>
      <c r="REF38" s="1"/>
      <c r="REG38" s="1"/>
      <c r="REH38" s="1"/>
      <c r="REI38" s="1"/>
      <c r="REJ38" s="1"/>
      <c r="REK38" s="1"/>
      <c r="REL38" s="1"/>
      <c r="REM38" s="1"/>
      <c r="REN38" s="1"/>
      <c r="REO38" s="1"/>
      <c r="REP38" s="1"/>
      <c r="REQ38" s="1"/>
      <c r="RER38" s="1"/>
      <c r="RES38" s="1"/>
      <c r="RET38" s="1"/>
      <c r="REU38" s="1"/>
      <c r="REV38" s="1"/>
      <c r="REW38" s="1"/>
      <c r="REX38" s="1"/>
      <c r="REY38" s="1"/>
      <c r="REZ38" s="1"/>
      <c r="RFA38" s="1"/>
      <c r="RFB38" s="1"/>
      <c r="RFC38" s="1"/>
      <c r="RFD38" s="1"/>
      <c r="RFE38" s="1"/>
      <c r="RFF38" s="1"/>
      <c r="RFG38" s="1"/>
      <c r="RFH38" s="1"/>
      <c r="RFI38" s="1"/>
      <c r="RFJ38" s="1"/>
      <c r="RFK38" s="1"/>
      <c r="RFL38" s="1"/>
      <c r="RFM38" s="1"/>
      <c r="RFN38" s="1"/>
      <c r="RFO38" s="1"/>
      <c r="RFP38" s="1"/>
      <c r="RFQ38" s="1"/>
      <c r="RFR38" s="1"/>
      <c r="RFS38" s="1"/>
      <c r="RFT38" s="1"/>
      <c r="RFU38" s="1"/>
      <c r="RFV38" s="1"/>
      <c r="RFW38" s="1"/>
      <c r="RFX38" s="1"/>
      <c r="RFY38" s="1"/>
      <c r="RFZ38" s="1"/>
      <c r="RGA38" s="1"/>
      <c r="RGB38" s="1"/>
      <c r="RGC38" s="1"/>
      <c r="RGD38" s="1"/>
      <c r="RGE38" s="1"/>
      <c r="RGF38" s="1"/>
      <c r="RGG38" s="1"/>
      <c r="RGH38" s="1"/>
      <c r="RGI38" s="1"/>
      <c r="RGJ38" s="1"/>
      <c r="RGK38" s="1"/>
      <c r="RGL38" s="1"/>
      <c r="RGM38" s="1"/>
      <c r="RGN38" s="1"/>
      <c r="RGO38" s="1"/>
      <c r="RGP38" s="1"/>
      <c r="RGQ38" s="1"/>
      <c r="RGR38" s="1"/>
      <c r="RGS38" s="1"/>
      <c r="RGT38" s="1"/>
      <c r="RGU38" s="1"/>
      <c r="RGV38" s="1"/>
      <c r="RGW38" s="1"/>
      <c r="RGX38" s="1"/>
      <c r="RGY38" s="1"/>
      <c r="RGZ38" s="1"/>
      <c r="RHA38" s="1"/>
      <c r="RHB38" s="1"/>
      <c r="RHC38" s="1"/>
      <c r="RHD38" s="1"/>
      <c r="RHE38" s="1"/>
      <c r="RHF38" s="1"/>
      <c r="RHG38" s="1"/>
      <c r="RHH38" s="1"/>
      <c r="RHI38" s="1"/>
      <c r="RHJ38" s="1"/>
      <c r="RHK38" s="1"/>
      <c r="RHL38" s="1"/>
      <c r="RHM38" s="1"/>
      <c r="RHN38" s="1"/>
      <c r="RHO38" s="1"/>
      <c r="RHP38" s="1"/>
      <c r="RHQ38" s="1"/>
      <c r="RHR38" s="1"/>
      <c r="RHS38" s="1"/>
      <c r="RHT38" s="1"/>
      <c r="RHU38" s="1"/>
      <c r="RHV38" s="1"/>
      <c r="RHW38" s="1"/>
      <c r="RHX38" s="1"/>
      <c r="RHY38" s="1"/>
      <c r="RHZ38" s="1"/>
      <c r="RIA38" s="1"/>
      <c r="RIB38" s="1"/>
      <c r="RIC38" s="1"/>
      <c r="RID38" s="1"/>
      <c r="RIE38" s="1"/>
      <c r="RIF38" s="1"/>
      <c r="RIG38" s="1"/>
      <c r="RIH38" s="1"/>
      <c r="RII38" s="1"/>
      <c r="RIJ38" s="1"/>
      <c r="RIK38" s="1"/>
      <c r="RIL38" s="1"/>
      <c r="RIM38" s="1"/>
      <c r="RIN38" s="1"/>
      <c r="RIO38" s="1"/>
      <c r="RIP38" s="1"/>
      <c r="RIQ38" s="1"/>
      <c r="RIR38" s="1"/>
      <c r="RIS38" s="1"/>
      <c r="RIT38" s="1"/>
      <c r="RIU38" s="1"/>
      <c r="RIV38" s="1"/>
      <c r="RIW38" s="1"/>
      <c r="RIX38" s="1"/>
      <c r="RIY38" s="1"/>
      <c r="RIZ38" s="1"/>
      <c r="RJA38" s="1"/>
      <c r="RJB38" s="1"/>
      <c r="RJC38" s="1"/>
      <c r="RJD38" s="1"/>
      <c r="RJE38" s="1"/>
      <c r="RJF38" s="1"/>
      <c r="RJG38" s="1"/>
      <c r="RJH38" s="1"/>
      <c r="RJI38" s="1"/>
      <c r="RJJ38" s="1"/>
      <c r="RJK38" s="1"/>
      <c r="RJL38" s="1"/>
      <c r="RJM38" s="1"/>
      <c r="RJN38" s="1"/>
      <c r="RJO38" s="1"/>
      <c r="RJP38" s="1"/>
      <c r="RJQ38" s="1"/>
      <c r="RJR38" s="1"/>
      <c r="RJS38" s="1"/>
      <c r="RJT38" s="1"/>
      <c r="RJU38" s="1"/>
      <c r="RJV38" s="1"/>
      <c r="RJW38" s="1"/>
      <c r="RJX38" s="1"/>
      <c r="RJY38" s="1"/>
      <c r="RJZ38" s="1"/>
      <c r="RKA38" s="1"/>
      <c r="RKB38" s="1"/>
      <c r="RKC38" s="1"/>
      <c r="RKD38" s="1"/>
      <c r="RKE38" s="1"/>
      <c r="RKF38" s="1"/>
      <c r="RKG38" s="1"/>
      <c r="RKH38" s="1"/>
      <c r="RKI38" s="1"/>
      <c r="RKJ38" s="1"/>
      <c r="RKK38" s="1"/>
      <c r="RKL38" s="1"/>
      <c r="RKM38" s="1"/>
      <c r="RKN38" s="1"/>
      <c r="RKO38" s="1"/>
      <c r="RKP38" s="1"/>
      <c r="RKQ38" s="1"/>
      <c r="RKR38" s="1"/>
      <c r="RKS38" s="1"/>
      <c r="RKT38" s="1"/>
      <c r="RKU38" s="1"/>
      <c r="RKV38" s="1"/>
      <c r="RKW38" s="1"/>
      <c r="RKX38" s="1"/>
      <c r="RKY38" s="1"/>
      <c r="RKZ38" s="1"/>
      <c r="RLA38" s="1"/>
      <c r="RLB38" s="1"/>
      <c r="RLC38" s="1"/>
      <c r="RLD38" s="1"/>
      <c r="RLE38" s="1"/>
      <c r="RLF38" s="1"/>
      <c r="RLG38" s="1"/>
      <c r="RLH38" s="1"/>
      <c r="RLI38" s="1"/>
      <c r="RLJ38" s="1"/>
      <c r="RLK38" s="1"/>
      <c r="RLL38" s="1"/>
      <c r="RLM38" s="1"/>
      <c r="RLN38" s="1"/>
      <c r="RLO38" s="1"/>
      <c r="RLP38" s="1"/>
      <c r="RLQ38" s="1"/>
      <c r="RLR38" s="1"/>
      <c r="RLS38" s="1"/>
      <c r="RLT38" s="1"/>
      <c r="RLU38" s="1"/>
      <c r="RLV38" s="1"/>
      <c r="RLW38" s="1"/>
      <c r="RLX38" s="1"/>
      <c r="RLY38" s="1"/>
      <c r="RLZ38" s="1"/>
      <c r="RMA38" s="1"/>
      <c r="RMB38" s="1"/>
      <c r="RMC38" s="1"/>
      <c r="RMD38" s="1"/>
      <c r="RME38" s="1"/>
      <c r="RMF38" s="1"/>
      <c r="RMG38" s="1"/>
      <c r="RMH38" s="1"/>
      <c r="RMI38" s="1"/>
      <c r="RMJ38" s="1"/>
      <c r="RMK38" s="1"/>
      <c r="RML38" s="1"/>
      <c r="RMM38" s="1"/>
      <c r="RMN38" s="1"/>
      <c r="RMO38" s="1"/>
      <c r="RMP38" s="1"/>
      <c r="RMQ38" s="1"/>
      <c r="RMR38" s="1"/>
      <c r="RMS38" s="1"/>
      <c r="RMT38" s="1"/>
      <c r="RMU38" s="1"/>
      <c r="RMV38" s="1"/>
      <c r="RMW38" s="1"/>
      <c r="RMX38" s="1"/>
      <c r="RMY38" s="1"/>
      <c r="RMZ38" s="1"/>
      <c r="RNA38" s="1"/>
      <c r="RNB38" s="1"/>
      <c r="RNC38" s="1"/>
      <c r="RND38" s="1"/>
      <c r="RNE38" s="1"/>
      <c r="RNF38" s="1"/>
      <c r="RNG38" s="1"/>
      <c r="RNH38" s="1"/>
      <c r="RNI38" s="1"/>
      <c r="RNJ38" s="1"/>
      <c r="RNK38" s="1"/>
      <c r="RNL38" s="1"/>
      <c r="RNM38" s="1"/>
      <c r="RNN38" s="1"/>
      <c r="RNO38" s="1"/>
      <c r="RNP38" s="1"/>
      <c r="RNQ38" s="1"/>
      <c r="RNR38" s="1"/>
      <c r="RNS38" s="1"/>
      <c r="RNT38" s="1"/>
      <c r="RNU38" s="1"/>
      <c r="RNV38" s="1"/>
      <c r="RNW38" s="1"/>
      <c r="RNX38" s="1"/>
      <c r="RNY38" s="1"/>
      <c r="RNZ38" s="1"/>
      <c r="ROA38" s="1"/>
      <c r="ROB38" s="1"/>
      <c r="ROC38" s="1"/>
      <c r="ROD38" s="1"/>
      <c r="ROE38" s="1"/>
      <c r="ROF38" s="1"/>
      <c r="ROG38" s="1"/>
      <c r="ROH38" s="1"/>
      <c r="ROI38" s="1"/>
      <c r="ROJ38" s="1"/>
      <c r="ROK38" s="1"/>
      <c r="ROL38" s="1"/>
      <c r="ROM38" s="1"/>
      <c r="RON38" s="1"/>
      <c r="ROO38" s="1"/>
      <c r="ROP38" s="1"/>
      <c r="ROQ38" s="1"/>
      <c r="ROR38" s="1"/>
      <c r="ROS38" s="1"/>
      <c r="ROT38" s="1"/>
      <c r="ROU38" s="1"/>
      <c r="ROV38" s="1"/>
      <c r="ROW38" s="1"/>
      <c r="ROX38" s="1"/>
      <c r="ROY38" s="1"/>
      <c r="ROZ38" s="1"/>
      <c r="RPA38" s="1"/>
      <c r="RPB38" s="1"/>
      <c r="RPC38" s="1"/>
      <c r="RPD38" s="1"/>
      <c r="RPE38" s="1"/>
      <c r="RPF38" s="1"/>
      <c r="RPG38" s="1"/>
      <c r="RPH38" s="1"/>
      <c r="RPI38" s="1"/>
      <c r="RPJ38" s="1"/>
      <c r="RPK38" s="1"/>
      <c r="RPL38" s="1"/>
      <c r="RPM38" s="1"/>
      <c r="RPN38" s="1"/>
      <c r="RPO38" s="1"/>
      <c r="RPP38" s="1"/>
      <c r="RPQ38" s="1"/>
      <c r="RPR38" s="1"/>
      <c r="RPS38" s="1"/>
      <c r="RPT38" s="1"/>
      <c r="RPU38" s="1"/>
      <c r="RPV38" s="1"/>
      <c r="RPW38" s="1"/>
      <c r="RPX38" s="1"/>
      <c r="RPY38" s="1"/>
      <c r="RPZ38" s="1"/>
      <c r="RQA38" s="1"/>
      <c r="RQB38" s="1"/>
      <c r="RQC38" s="1"/>
      <c r="RQD38" s="1"/>
      <c r="RQE38" s="1"/>
      <c r="RQF38" s="1"/>
      <c r="RQG38" s="1"/>
      <c r="RQH38" s="1"/>
      <c r="RQI38" s="1"/>
      <c r="RQJ38" s="1"/>
      <c r="RQK38" s="1"/>
      <c r="RQL38" s="1"/>
      <c r="RQM38" s="1"/>
      <c r="RQN38" s="1"/>
      <c r="RQO38" s="1"/>
      <c r="RQP38" s="1"/>
      <c r="RQQ38" s="1"/>
      <c r="RQR38" s="1"/>
      <c r="RQS38" s="1"/>
      <c r="RQT38" s="1"/>
      <c r="RQU38" s="1"/>
      <c r="RQV38" s="1"/>
      <c r="RQW38" s="1"/>
      <c r="RQX38" s="1"/>
      <c r="RQY38" s="1"/>
      <c r="RQZ38" s="1"/>
      <c r="RRA38" s="1"/>
      <c r="RRB38" s="1"/>
      <c r="RRC38" s="1"/>
      <c r="RRD38" s="1"/>
      <c r="RRE38" s="1"/>
      <c r="RRF38" s="1"/>
      <c r="RRG38" s="1"/>
      <c r="RRH38" s="1"/>
      <c r="RRI38" s="1"/>
      <c r="RRJ38" s="1"/>
      <c r="RRK38" s="1"/>
      <c r="RRL38" s="1"/>
      <c r="RRM38" s="1"/>
      <c r="RRN38" s="1"/>
      <c r="RRO38" s="1"/>
      <c r="RRP38" s="1"/>
      <c r="RRQ38" s="1"/>
      <c r="RRR38" s="1"/>
      <c r="RRS38" s="1"/>
      <c r="RRT38" s="1"/>
      <c r="RRU38" s="1"/>
      <c r="RRV38" s="1"/>
      <c r="RRW38" s="1"/>
      <c r="RRX38" s="1"/>
      <c r="RRY38" s="1"/>
      <c r="RRZ38" s="1"/>
      <c r="RSA38" s="1"/>
      <c r="RSB38" s="1"/>
      <c r="RSC38" s="1"/>
      <c r="RSD38" s="1"/>
      <c r="RSE38" s="1"/>
      <c r="RSF38" s="1"/>
      <c r="RSG38" s="1"/>
      <c r="RSH38" s="1"/>
      <c r="RSI38" s="1"/>
      <c r="RSJ38" s="1"/>
      <c r="RSK38" s="1"/>
      <c r="RSL38" s="1"/>
      <c r="RSM38" s="1"/>
      <c r="RSN38" s="1"/>
      <c r="RSO38" s="1"/>
      <c r="RSP38" s="1"/>
      <c r="RSQ38" s="1"/>
      <c r="RSR38" s="1"/>
      <c r="RSS38" s="1"/>
      <c r="RST38" s="1"/>
      <c r="RSU38" s="1"/>
      <c r="RSV38" s="1"/>
      <c r="RSW38" s="1"/>
      <c r="RSX38" s="1"/>
      <c r="RSY38" s="1"/>
      <c r="RSZ38" s="1"/>
      <c r="RTA38" s="1"/>
      <c r="RTB38" s="1"/>
      <c r="RTC38" s="1"/>
      <c r="RTD38" s="1"/>
      <c r="RTE38" s="1"/>
      <c r="RTF38" s="1"/>
      <c r="RTG38" s="1"/>
      <c r="RTH38" s="1"/>
      <c r="RTI38" s="1"/>
      <c r="RTJ38" s="1"/>
      <c r="RTK38" s="1"/>
      <c r="RTL38" s="1"/>
      <c r="RTM38" s="1"/>
      <c r="RTN38" s="1"/>
      <c r="RTO38" s="1"/>
      <c r="RTP38" s="1"/>
      <c r="RTQ38" s="1"/>
      <c r="RTR38" s="1"/>
      <c r="RTS38" s="1"/>
      <c r="RTT38" s="1"/>
      <c r="RTU38" s="1"/>
      <c r="RTV38" s="1"/>
      <c r="RTW38" s="1"/>
      <c r="RTX38" s="1"/>
      <c r="RTY38" s="1"/>
      <c r="RTZ38" s="1"/>
      <c r="RUA38" s="1"/>
      <c r="RUB38" s="1"/>
      <c r="RUC38" s="1"/>
      <c r="RUD38" s="1"/>
      <c r="RUE38" s="1"/>
      <c r="RUF38" s="1"/>
      <c r="RUG38" s="1"/>
      <c r="RUH38" s="1"/>
      <c r="RUI38" s="1"/>
      <c r="RUJ38" s="1"/>
      <c r="RUK38" s="1"/>
      <c r="RUL38" s="1"/>
      <c r="RUM38" s="1"/>
      <c r="RUN38" s="1"/>
      <c r="RUO38" s="1"/>
      <c r="RUP38" s="1"/>
      <c r="RUQ38" s="1"/>
      <c r="RUR38" s="1"/>
      <c r="RUS38" s="1"/>
      <c r="RUT38" s="1"/>
      <c r="RUU38" s="1"/>
      <c r="RUV38" s="1"/>
      <c r="RUW38" s="1"/>
      <c r="RUX38" s="1"/>
      <c r="RUY38" s="1"/>
      <c r="RUZ38" s="1"/>
      <c r="RVA38" s="1"/>
      <c r="RVB38" s="1"/>
      <c r="RVC38" s="1"/>
      <c r="RVD38" s="1"/>
      <c r="RVE38" s="1"/>
      <c r="RVF38" s="1"/>
      <c r="RVG38" s="1"/>
      <c r="RVH38" s="1"/>
      <c r="RVI38" s="1"/>
      <c r="RVJ38" s="1"/>
      <c r="RVK38" s="1"/>
      <c r="RVL38" s="1"/>
      <c r="RVM38" s="1"/>
      <c r="RVN38" s="1"/>
      <c r="RVO38" s="1"/>
      <c r="RVP38" s="1"/>
      <c r="RVQ38" s="1"/>
      <c r="RVR38" s="1"/>
      <c r="RVS38" s="1"/>
      <c r="RVT38" s="1"/>
      <c r="RVU38" s="1"/>
      <c r="RVV38" s="1"/>
      <c r="RVW38" s="1"/>
      <c r="RVX38" s="1"/>
      <c r="RVY38" s="1"/>
      <c r="RVZ38" s="1"/>
      <c r="RWA38" s="1"/>
      <c r="RWB38" s="1"/>
      <c r="RWC38" s="1"/>
      <c r="RWD38" s="1"/>
      <c r="RWE38" s="1"/>
      <c r="RWF38" s="1"/>
      <c r="RWG38" s="1"/>
      <c r="RWH38" s="1"/>
      <c r="RWI38" s="1"/>
      <c r="RWJ38" s="1"/>
      <c r="RWK38" s="1"/>
      <c r="RWL38" s="1"/>
      <c r="RWM38" s="1"/>
      <c r="RWN38" s="1"/>
      <c r="RWO38" s="1"/>
      <c r="RWP38" s="1"/>
      <c r="RWQ38" s="1"/>
      <c r="RWR38" s="1"/>
      <c r="RWS38" s="1"/>
      <c r="RWT38" s="1"/>
      <c r="RWU38" s="1"/>
      <c r="RWV38" s="1"/>
      <c r="RWW38" s="1"/>
      <c r="RWX38" s="1"/>
      <c r="RWY38" s="1"/>
      <c r="RWZ38" s="1"/>
      <c r="RXA38" s="1"/>
      <c r="RXB38" s="1"/>
      <c r="RXC38" s="1"/>
      <c r="RXD38" s="1"/>
      <c r="RXE38" s="1"/>
      <c r="RXF38" s="1"/>
      <c r="RXG38" s="1"/>
      <c r="RXH38" s="1"/>
      <c r="RXI38" s="1"/>
      <c r="RXJ38" s="1"/>
      <c r="RXK38" s="1"/>
      <c r="RXL38" s="1"/>
      <c r="RXM38" s="1"/>
      <c r="RXN38" s="1"/>
      <c r="RXO38" s="1"/>
      <c r="RXP38" s="1"/>
      <c r="RXQ38" s="1"/>
      <c r="RXR38" s="1"/>
      <c r="RXS38" s="1"/>
      <c r="RXT38" s="1"/>
      <c r="RXU38" s="1"/>
      <c r="RXV38" s="1"/>
      <c r="RXW38" s="1"/>
      <c r="RXX38" s="1"/>
      <c r="RXY38" s="1"/>
      <c r="RXZ38" s="1"/>
      <c r="RYA38" s="1"/>
      <c r="RYB38" s="1"/>
      <c r="RYC38" s="1"/>
      <c r="RYD38" s="1"/>
      <c r="RYE38" s="1"/>
      <c r="RYF38" s="1"/>
      <c r="RYG38" s="1"/>
      <c r="RYH38" s="1"/>
      <c r="RYI38" s="1"/>
      <c r="RYJ38" s="1"/>
      <c r="RYK38" s="1"/>
      <c r="RYL38" s="1"/>
      <c r="RYM38" s="1"/>
      <c r="RYN38" s="1"/>
      <c r="RYO38" s="1"/>
      <c r="RYP38" s="1"/>
      <c r="RYQ38" s="1"/>
      <c r="RYR38" s="1"/>
      <c r="RYS38" s="1"/>
      <c r="RYT38" s="1"/>
      <c r="RYU38" s="1"/>
      <c r="RYV38" s="1"/>
      <c r="RYW38" s="1"/>
      <c r="RYX38" s="1"/>
      <c r="RYY38" s="1"/>
      <c r="RYZ38" s="1"/>
      <c r="RZA38" s="1"/>
      <c r="RZB38" s="1"/>
      <c r="RZC38" s="1"/>
      <c r="RZD38" s="1"/>
      <c r="RZE38" s="1"/>
      <c r="RZF38" s="1"/>
      <c r="RZG38" s="1"/>
      <c r="RZH38" s="1"/>
      <c r="RZI38" s="1"/>
      <c r="RZJ38" s="1"/>
      <c r="RZK38" s="1"/>
      <c r="RZL38" s="1"/>
      <c r="RZM38" s="1"/>
      <c r="RZN38" s="1"/>
      <c r="RZO38" s="1"/>
      <c r="RZP38" s="1"/>
      <c r="RZQ38" s="1"/>
      <c r="RZR38" s="1"/>
      <c r="RZS38" s="1"/>
      <c r="RZT38" s="1"/>
      <c r="RZU38" s="1"/>
      <c r="RZV38" s="1"/>
      <c r="RZW38" s="1"/>
      <c r="RZX38" s="1"/>
      <c r="RZY38" s="1"/>
      <c r="RZZ38" s="1"/>
      <c r="SAA38" s="1"/>
      <c r="SAB38" s="1"/>
      <c r="SAC38" s="1"/>
      <c r="SAD38" s="1"/>
      <c r="SAE38" s="1"/>
      <c r="SAF38" s="1"/>
      <c r="SAG38" s="1"/>
      <c r="SAH38" s="1"/>
      <c r="SAI38" s="1"/>
      <c r="SAJ38" s="1"/>
      <c r="SAK38" s="1"/>
      <c r="SAL38" s="1"/>
      <c r="SAM38" s="1"/>
      <c r="SAN38" s="1"/>
      <c r="SAO38" s="1"/>
      <c r="SAP38" s="1"/>
      <c r="SAQ38" s="1"/>
      <c r="SAR38" s="1"/>
      <c r="SAS38" s="1"/>
      <c r="SAT38" s="1"/>
      <c r="SAU38" s="1"/>
      <c r="SAV38" s="1"/>
      <c r="SAW38" s="1"/>
      <c r="SAX38" s="1"/>
      <c r="SAY38" s="1"/>
      <c r="SAZ38" s="1"/>
      <c r="SBA38" s="1"/>
      <c r="SBB38" s="1"/>
      <c r="SBC38" s="1"/>
      <c r="SBD38" s="1"/>
      <c r="SBE38" s="1"/>
      <c r="SBF38" s="1"/>
      <c r="SBG38" s="1"/>
      <c r="SBH38" s="1"/>
      <c r="SBI38" s="1"/>
      <c r="SBJ38" s="1"/>
      <c r="SBK38" s="1"/>
      <c r="SBL38" s="1"/>
      <c r="SBM38" s="1"/>
      <c r="SBN38" s="1"/>
      <c r="SBO38" s="1"/>
      <c r="SBP38" s="1"/>
      <c r="SBQ38" s="1"/>
      <c r="SBR38" s="1"/>
      <c r="SBS38" s="1"/>
      <c r="SBT38" s="1"/>
      <c r="SBU38" s="1"/>
      <c r="SBV38" s="1"/>
      <c r="SBW38" s="1"/>
      <c r="SBX38" s="1"/>
      <c r="SBY38" s="1"/>
      <c r="SBZ38" s="1"/>
      <c r="SCA38" s="1"/>
      <c r="SCB38" s="1"/>
      <c r="SCC38" s="1"/>
      <c r="SCD38" s="1"/>
      <c r="SCE38" s="1"/>
      <c r="SCF38" s="1"/>
      <c r="SCG38" s="1"/>
      <c r="SCH38" s="1"/>
      <c r="SCI38" s="1"/>
      <c r="SCJ38" s="1"/>
      <c r="SCK38" s="1"/>
      <c r="SCL38" s="1"/>
      <c r="SCM38" s="1"/>
      <c r="SCN38" s="1"/>
      <c r="SCO38" s="1"/>
      <c r="SCP38" s="1"/>
      <c r="SCQ38" s="1"/>
      <c r="SCR38" s="1"/>
      <c r="SCS38" s="1"/>
      <c r="SCT38" s="1"/>
      <c r="SCU38" s="1"/>
      <c r="SCV38" s="1"/>
      <c r="SCW38" s="1"/>
      <c r="SCX38" s="1"/>
      <c r="SCY38" s="1"/>
      <c r="SCZ38" s="1"/>
      <c r="SDA38" s="1"/>
      <c r="SDB38" s="1"/>
      <c r="SDC38" s="1"/>
      <c r="SDD38" s="1"/>
      <c r="SDE38" s="1"/>
      <c r="SDF38" s="1"/>
      <c r="SDG38" s="1"/>
      <c r="SDH38" s="1"/>
      <c r="SDI38" s="1"/>
      <c r="SDJ38" s="1"/>
      <c r="SDK38" s="1"/>
      <c r="SDL38" s="1"/>
      <c r="SDM38" s="1"/>
      <c r="SDN38" s="1"/>
      <c r="SDO38" s="1"/>
      <c r="SDP38" s="1"/>
      <c r="SDQ38" s="1"/>
      <c r="SDR38" s="1"/>
      <c r="SDS38" s="1"/>
      <c r="SDT38" s="1"/>
      <c r="SDU38" s="1"/>
      <c r="SDV38" s="1"/>
      <c r="SDW38" s="1"/>
      <c r="SDX38" s="1"/>
      <c r="SDY38" s="1"/>
      <c r="SDZ38" s="1"/>
      <c r="SEA38" s="1"/>
      <c r="SEB38" s="1"/>
      <c r="SEC38" s="1"/>
      <c r="SED38" s="1"/>
      <c r="SEE38" s="1"/>
      <c r="SEF38" s="1"/>
      <c r="SEG38" s="1"/>
      <c r="SEH38" s="1"/>
      <c r="SEI38" s="1"/>
      <c r="SEJ38" s="1"/>
      <c r="SEK38" s="1"/>
      <c r="SEL38" s="1"/>
      <c r="SEM38" s="1"/>
      <c r="SEN38" s="1"/>
      <c r="SEO38" s="1"/>
      <c r="SEP38" s="1"/>
      <c r="SEQ38" s="1"/>
      <c r="SER38" s="1"/>
      <c r="SES38" s="1"/>
      <c r="SET38" s="1"/>
      <c r="SEU38" s="1"/>
      <c r="SEV38" s="1"/>
      <c r="SEW38" s="1"/>
      <c r="SEX38" s="1"/>
      <c r="SEY38" s="1"/>
      <c r="SEZ38" s="1"/>
      <c r="SFA38" s="1"/>
      <c r="SFB38" s="1"/>
      <c r="SFC38" s="1"/>
      <c r="SFD38" s="1"/>
      <c r="SFE38" s="1"/>
      <c r="SFF38" s="1"/>
      <c r="SFG38" s="1"/>
      <c r="SFH38" s="1"/>
      <c r="SFI38" s="1"/>
      <c r="SFJ38" s="1"/>
      <c r="SFK38" s="1"/>
      <c r="SFL38" s="1"/>
      <c r="SFM38" s="1"/>
      <c r="SFN38" s="1"/>
      <c r="SFO38" s="1"/>
      <c r="SFP38" s="1"/>
      <c r="SFQ38" s="1"/>
      <c r="SFR38" s="1"/>
      <c r="SFS38" s="1"/>
      <c r="SFT38" s="1"/>
      <c r="SFU38" s="1"/>
      <c r="SFV38" s="1"/>
      <c r="SFW38" s="1"/>
      <c r="SFX38" s="1"/>
      <c r="SFY38" s="1"/>
      <c r="SFZ38" s="1"/>
      <c r="SGA38" s="1"/>
      <c r="SGB38" s="1"/>
      <c r="SGC38" s="1"/>
      <c r="SGD38" s="1"/>
      <c r="SGE38" s="1"/>
      <c r="SGF38" s="1"/>
      <c r="SGG38" s="1"/>
      <c r="SGH38" s="1"/>
      <c r="SGI38" s="1"/>
      <c r="SGJ38" s="1"/>
      <c r="SGK38" s="1"/>
      <c r="SGL38" s="1"/>
      <c r="SGM38" s="1"/>
      <c r="SGN38" s="1"/>
      <c r="SGO38" s="1"/>
      <c r="SGP38" s="1"/>
      <c r="SGQ38" s="1"/>
      <c r="SGR38" s="1"/>
      <c r="SGS38" s="1"/>
      <c r="SGT38" s="1"/>
      <c r="SGU38" s="1"/>
      <c r="SGV38" s="1"/>
      <c r="SGW38" s="1"/>
      <c r="SGX38" s="1"/>
      <c r="SGY38" s="1"/>
      <c r="SGZ38" s="1"/>
      <c r="SHA38" s="1"/>
      <c r="SHB38" s="1"/>
      <c r="SHC38" s="1"/>
      <c r="SHD38" s="1"/>
      <c r="SHE38" s="1"/>
      <c r="SHF38" s="1"/>
      <c r="SHG38" s="1"/>
      <c r="SHH38" s="1"/>
      <c r="SHI38" s="1"/>
      <c r="SHJ38" s="1"/>
      <c r="SHK38" s="1"/>
      <c r="SHL38" s="1"/>
      <c r="SHM38" s="1"/>
      <c r="SHN38" s="1"/>
      <c r="SHO38" s="1"/>
      <c r="SHP38" s="1"/>
      <c r="SHQ38" s="1"/>
      <c r="SHR38" s="1"/>
      <c r="SHS38" s="1"/>
      <c r="SHT38" s="1"/>
      <c r="SHU38" s="1"/>
      <c r="SHV38" s="1"/>
      <c r="SHW38" s="1"/>
      <c r="SHX38" s="1"/>
      <c r="SHY38" s="1"/>
      <c r="SHZ38" s="1"/>
      <c r="SIA38" s="1"/>
      <c r="SIB38" s="1"/>
      <c r="SIC38" s="1"/>
      <c r="SID38" s="1"/>
      <c r="SIE38" s="1"/>
      <c r="SIF38" s="1"/>
      <c r="SIG38" s="1"/>
      <c r="SIH38" s="1"/>
      <c r="SII38" s="1"/>
      <c r="SIJ38" s="1"/>
      <c r="SIK38" s="1"/>
      <c r="SIL38" s="1"/>
      <c r="SIM38" s="1"/>
      <c r="SIN38" s="1"/>
      <c r="SIO38" s="1"/>
      <c r="SIP38" s="1"/>
      <c r="SIQ38" s="1"/>
      <c r="SIR38" s="1"/>
      <c r="SIS38" s="1"/>
      <c r="SIT38" s="1"/>
      <c r="SIU38" s="1"/>
      <c r="SIV38" s="1"/>
      <c r="SIW38" s="1"/>
      <c r="SIX38" s="1"/>
      <c r="SIY38" s="1"/>
      <c r="SIZ38" s="1"/>
      <c r="SJA38" s="1"/>
      <c r="SJB38" s="1"/>
      <c r="SJC38" s="1"/>
      <c r="SJD38" s="1"/>
      <c r="SJE38" s="1"/>
      <c r="SJF38" s="1"/>
      <c r="SJG38" s="1"/>
      <c r="SJH38" s="1"/>
      <c r="SJI38" s="1"/>
      <c r="SJJ38" s="1"/>
      <c r="SJK38" s="1"/>
      <c r="SJL38" s="1"/>
      <c r="SJM38" s="1"/>
      <c r="SJN38" s="1"/>
      <c r="SJO38" s="1"/>
      <c r="SJP38" s="1"/>
      <c r="SJQ38" s="1"/>
      <c r="SJR38" s="1"/>
      <c r="SJS38" s="1"/>
      <c r="SJT38" s="1"/>
      <c r="SJU38" s="1"/>
      <c r="SJV38" s="1"/>
      <c r="SJW38" s="1"/>
      <c r="SJX38" s="1"/>
      <c r="SJY38" s="1"/>
      <c r="SJZ38" s="1"/>
      <c r="SKA38" s="1"/>
      <c r="SKB38" s="1"/>
      <c r="SKC38" s="1"/>
      <c r="SKD38" s="1"/>
      <c r="SKE38" s="1"/>
      <c r="SKF38" s="1"/>
      <c r="SKG38" s="1"/>
      <c r="SKH38" s="1"/>
      <c r="SKI38" s="1"/>
      <c r="SKJ38" s="1"/>
      <c r="SKK38" s="1"/>
      <c r="SKL38" s="1"/>
      <c r="SKM38" s="1"/>
      <c r="SKN38" s="1"/>
      <c r="SKO38" s="1"/>
      <c r="SKP38" s="1"/>
      <c r="SKQ38" s="1"/>
      <c r="SKR38" s="1"/>
      <c r="SKS38" s="1"/>
      <c r="SKT38" s="1"/>
      <c r="SKU38" s="1"/>
      <c r="SKV38" s="1"/>
      <c r="SKW38" s="1"/>
      <c r="SKX38" s="1"/>
      <c r="SKY38" s="1"/>
      <c r="SKZ38" s="1"/>
      <c r="SLA38" s="1"/>
      <c r="SLB38" s="1"/>
      <c r="SLC38" s="1"/>
      <c r="SLD38" s="1"/>
      <c r="SLE38" s="1"/>
      <c r="SLF38" s="1"/>
      <c r="SLG38" s="1"/>
      <c r="SLH38" s="1"/>
      <c r="SLI38" s="1"/>
      <c r="SLJ38" s="1"/>
      <c r="SLK38" s="1"/>
      <c r="SLL38" s="1"/>
      <c r="SLM38" s="1"/>
      <c r="SLN38" s="1"/>
      <c r="SLO38" s="1"/>
      <c r="SLP38" s="1"/>
      <c r="SLQ38" s="1"/>
      <c r="SLR38" s="1"/>
      <c r="SLS38" s="1"/>
      <c r="SLT38" s="1"/>
      <c r="SLU38" s="1"/>
      <c r="SLV38" s="1"/>
      <c r="SLW38" s="1"/>
      <c r="SLX38" s="1"/>
      <c r="SLY38" s="1"/>
      <c r="SLZ38" s="1"/>
      <c r="SMA38" s="1"/>
      <c r="SMB38" s="1"/>
      <c r="SMC38" s="1"/>
      <c r="SMD38" s="1"/>
      <c r="SME38" s="1"/>
      <c r="SMF38" s="1"/>
      <c r="SMG38" s="1"/>
      <c r="SMH38" s="1"/>
      <c r="SMI38" s="1"/>
      <c r="SMJ38" s="1"/>
      <c r="SMK38" s="1"/>
      <c r="SML38" s="1"/>
      <c r="SMM38" s="1"/>
      <c r="SMN38" s="1"/>
      <c r="SMO38" s="1"/>
      <c r="SMP38" s="1"/>
      <c r="SMQ38" s="1"/>
      <c r="SMR38" s="1"/>
      <c r="SMS38" s="1"/>
      <c r="SMT38" s="1"/>
      <c r="SMU38" s="1"/>
      <c r="SMV38" s="1"/>
      <c r="SMW38" s="1"/>
      <c r="SMX38" s="1"/>
      <c r="SMY38" s="1"/>
      <c r="SMZ38" s="1"/>
      <c r="SNA38" s="1"/>
      <c r="SNB38" s="1"/>
      <c r="SNC38" s="1"/>
      <c r="SND38" s="1"/>
      <c r="SNE38" s="1"/>
      <c r="SNF38" s="1"/>
      <c r="SNG38" s="1"/>
      <c r="SNH38" s="1"/>
      <c r="SNI38" s="1"/>
      <c r="SNJ38" s="1"/>
      <c r="SNK38" s="1"/>
      <c r="SNL38" s="1"/>
      <c r="SNM38" s="1"/>
      <c r="SNN38" s="1"/>
      <c r="SNO38" s="1"/>
      <c r="SNP38" s="1"/>
      <c r="SNQ38" s="1"/>
      <c r="SNR38" s="1"/>
      <c r="SNS38" s="1"/>
      <c r="SNT38" s="1"/>
      <c r="SNU38" s="1"/>
      <c r="SNV38" s="1"/>
      <c r="SNW38" s="1"/>
      <c r="SNX38" s="1"/>
      <c r="SNY38" s="1"/>
      <c r="SNZ38" s="1"/>
      <c r="SOA38" s="1"/>
      <c r="SOB38" s="1"/>
      <c r="SOC38" s="1"/>
      <c r="SOD38" s="1"/>
      <c r="SOE38" s="1"/>
      <c r="SOF38" s="1"/>
      <c r="SOG38" s="1"/>
      <c r="SOH38" s="1"/>
      <c r="SOI38" s="1"/>
      <c r="SOJ38" s="1"/>
      <c r="SOK38" s="1"/>
      <c r="SOL38" s="1"/>
      <c r="SOM38" s="1"/>
      <c r="SON38" s="1"/>
      <c r="SOO38" s="1"/>
      <c r="SOP38" s="1"/>
      <c r="SOQ38" s="1"/>
      <c r="SOR38" s="1"/>
      <c r="SOS38" s="1"/>
      <c r="SOT38" s="1"/>
      <c r="SOU38" s="1"/>
      <c r="SOV38" s="1"/>
      <c r="SOW38" s="1"/>
      <c r="SOX38" s="1"/>
      <c r="SOY38" s="1"/>
      <c r="SOZ38" s="1"/>
      <c r="SPA38" s="1"/>
      <c r="SPB38" s="1"/>
      <c r="SPC38" s="1"/>
      <c r="SPD38" s="1"/>
      <c r="SPE38" s="1"/>
      <c r="SPF38" s="1"/>
      <c r="SPG38" s="1"/>
      <c r="SPH38" s="1"/>
      <c r="SPI38" s="1"/>
      <c r="SPJ38" s="1"/>
      <c r="SPK38" s="1"/>
      <c r="SPL38" s="1"/>
      <c r="SPM38" s="1"/>
      <c r="SPN38" s="1"/>
      <c r="SPO38" s="1"/>
      <c r="SPP38" s="1"/>
      <c r="SPQ38" s="1"/>
      <c r="SPR38" s="1"/>
      <c r="SPS38" s="1"/>
      <c r="SPT38" s="1"/>
      <c r="SPU38" s="1"/>
      <c r="SPV38" s="1"/>
      <c r="SPW38" s="1"/>
      <c r="SPX38" s="1"/>
      <c r="SPY38" s="1"/>
      <c r="SPZ38" s="1"/>
      <c r="SQA38" s="1"/>
      <c r="SQB38" s="1"/>
      <c r="SQC38" s="1"/>
      <c r="SQD38" s="1"/>
      <c r="SQE38" s="1"/>
      <c r="SQF38" s="1"/>
      <c r="SQG38" s="1"/>
      <c r="SQH38" s="1"/>
      <c r="SQI38" s="1"/>
      <c r="SQJ38" s="1"/>
      <c r="SQK38" s="1"/>
      <c r="SQL38" s="1"/>
      <c r="SQM38" s="1"/>
      <c r="SQN38" s="1"/>
      <c r="SQO38" s="1"/>
      <c r="SQP38" s="1"/>
      <c r="SQQ38" s="1"/>
      <c r="SQR38" s="1"/>
      <c r="SQS38" s="1"/>
      <c r="SQT38" s="1"/>
      <c r="SQU38" s="1"/>
      <c r="SQV38" s="1"/>
      <c r="SQW38" s="1"/>
      <c r="SQX38" s="1"/>
      <c r="SQY38" s="1"/>
      <c r="SQZ38" s="1"/>
      <c r="SRA38" s="1"/>
      <c r="SRB38" s="1"/>
      <c r="SRC38" s="1"/>
      <c r="SRD38" s="1"/>
      <c r="SRE38" s="1"/>
      <c r="SRF38" s="1"/>
      <c r="SRG38" s="1"/>
      <c r="SRH38" s="1"/>
      <c r="SRI38" s="1"/>
      <c r="SRJ38" s="1"/>
      <c r="SRK38" s="1"/>
      <c r="SRL38" s="1"/>
      <c r="SRM38" s="1"/>
      <c r="SRN38" s="1"/>
      <c r="SRO38" s="1"/>
      <c r="SRP38" s="1"/>
      <c r="SRQ38" s="1"/>
      <c r="SRR38" s="1"/>
      <c r="SRS38" s="1"/>
      <c r="SRT38" s="1"/>
      <c r="SRU38" s="1"/>
      <c r="SRV38" s="1"/>
      <c r="SRW38" s="1"/>
      <c r="SRX38" s="1"/>
      <c r="SRY38" s="1"/>
      <c r="SRZ38" s="1"/>
      <c r="SSA38" s="1"/>
      <c r="SSB38" s="1"/>
      <c r="SSC38" s="1"/>
      <c r="SSD38" s="1"/>
      <c r="SSE38" s="1"/>
      <c r="SSF38" s="1"/>
      <c r="SSG38" s="1"/>
      <c r="SSH38" s="1"/>
      <c r="SSI38" s="1"/>
      <c r="SSJ38" s="1"/>
      <c r="SSK38" s="1"/>
      <c r="SSL38" s="1"/>
      <c r="SSM38" s="1"/>
      <c r="SSN38" s="1"/>
      <c r="SSO38" s="1"/>
      <c r="SSP38" s="1"/>
      <c r="SSQ38" s="1"/>
      <c r="SSR38" s="1"/>
      <c r="SSS38" s="1"/>
      <c r="SST38" s="1"/>
      <c r="SSU38" s="1"/>
      <c r="SSV38" s="1"/>
      <c r="SSW38" s="1"/>
      <c r="SSX38" s="1"/>
      <c r="SSY38" s="1"/>
      <c r="SSZ38" s="1"/>
      <c r="STA38" s="1"/>
      <c r="STB38" s="1"/>
      <c r="STC38" s="1"/>
      <c r="STD38" s="1"/>
      <c r="STE38" s="1"/>
      <c r="STF38" s="1"/>
      <c r="STG38" s="1"/>
      <c r="STH38" s="1"/>
      <c r="STI38" s="1"/>
      <c r="STJ38" s="1"/>
      <c r="STK38" s="1"/>
      <c r="STL38" s="1"/>
      <c r="STM38" s="1"/>
      <c r="STN38" s="1"/>
      <c r="STO38" s="1"/>
      <c r="STP38" s="1"/>
      <c r="STQ38" s="1"/>
      <c r="STR38" s="1"/>
      <c r="STS38" s="1"/>
      <c r="STT38" s="1"/>
      <c r="STU38" s="1"/>
      <c r="STV38" s="1"/>
      <c r="STW38" s="1"/>
      <c r="STX38" s="1"/>
      <c r="STY38" s="1"/>
      <c r="STZ38" s="1"/>
      <c r="SUA38" s="1"/>
      <c r="SUB38" s="1"/>
      <c r="SUC38" s="1"/>
      <c r="SUD38" s="1"/>
      <c r="SUE38" s="1"/>
      <c r="SUF38" s="1"/>
      <c r="SUG38" s="1"/>
      <c r="SUH38" s="1"/>
      <c r="SUI38" s="1"/>
      <c r="SUJ38" s="1"/>
      <c r="SUK38" s="1"/>
      <c r="SUL38" s="1"/>
      <c r="SUM38" s="1"/>
      <c r="SUN38" s="1"/>
      <c r="SUO38" s="1"/>
      <c r="SUP38" s="1"/>
      <c r="SUQ38" s="1"/>
      <c r="SUR38" s="1"/>
      <c r="SUS38" s="1"/>
      <c r="SUT38" s="1"/>
      <c r="SUU38" s="1"/>
      <c r="SUV38" s="1"/>
      <c r="SUW38" s="1"/>
      <c r="SUX38" s="1"/>
      <c r="SUY38" s="1"/>
      <c r="SUZ38" s="1"/>
      <c r="SVA38" s="1"/>
      <c r="SVB38" s="1"/>
      <c r="SVC38" s="1"/>
      <c r="SVD38" s="1"/>
      <c r="SVE38" s="1"/>
      <c r="SVF38" s="1"/>
      <c r="SVG38" s="1"/>
      <c r="SVH38" s="1"/>
      <c r="SVI38" s="1"/>
      <c r="SVJ38" s="1"/>
      <c r="SVK38" s="1"/>
      <c r="SVL38" s="1"/>
      <c r="SVM38" s="1"/>
      <c r="SVN38" s="1"/>
      <c r="SVO38" s="1"/>
      <c r="SVP38" s="1"/>
      <c r="SVQ38" s="1"/>
      <c r="SVR38" s="1"/>
      <c r="SVS38" s="1"/>
      <c r="SVT38" s="1"/>
      <c r="SVU38" s="1"/>
      <c r="SVV38" s="1"/>
      <c r="SVW38" s="1"/>
      <c r="SVX38" s="1"/>
      <c r="SVY38" s="1"/>
      <c r="SVZ38" s="1"/>
      <c r="SWA38" s="1"/>
      <c r="SWB38" s="1"/>
      <c r="SWC38" s="1"/>
      <c r="SWD38" s="1"/>
      <c r="SWE38" s="1"/>
      <c r="SWF38" s="1"/>
      <c r="SWG38" s="1"/>
      <c r="SWH38" s="1"/>
      <c r="SWI38" s="1"/>
      <c r="SWJ38" s="1"/>
      <c r="SWK38" s="1"/>
      <c r="SWL38" s="1"/>
      <c r="SWM38" s="1"/>
      <c r="SWN38" s="1"/>
      <c r="SWO38" s="1"/>
      <c r="SWP38" s="1"/>
      <c r="SWQ38" s="1"/>
      <c r="SWR38" s="1"/>
      <c r="SWS38" s="1"/>
      <c r="SWT38" s="1"/>
      <c r="SWU38" s="1"/>
      <c r="SWV38" s="1"/>
      <c r="SWW38" s="1"/>
      <c r="SWX38" s="1"/>
      <c r="SWY38" s="1"/>
      <c r="SWZ38" s="1"/>
      <c r="SXA38" s="1"/>
      <c r="SXB38" s="1"/>
      <c r="SXC38" s="1"/>
      <c r="SXD38" s="1"/>
      <c r="SXE38" s="1"/>
      <c r="SXF38" s="1"/>
      <c r="SXG38" s="1"/>
      <c r="SXH38" s="1"/>
      <c r="SXI38" s="1"/>
      <c r="SXJ38" s="1"/>
      <c r="SXK38" s="1"/>
      <c r="SXL38" s="1"/>
      <c r="SXM38" s="1"/>
      <c r="SXN38" s="1"/>
      <c r="SXO38" s="1"/>
      <c r="SXP38" s="1"/>
      <c r="SXQ38" s="1"/>
      <c r="SXR38" s="1"/>
      <c r="SXS38" s="1"/>
      <c r="SXT38" s="1"/>
      <c r="SXU38" s="1"/>
      <c r="SXV38" s="1"/>
      <c r="SXW38" s="1"/>
      <c r="SXX38" s="1"/>
      <c r="SXY38" s="1"/>
      <c r="SXZ38" s="1"/>
      <c r="SYA38" s="1"/>
      <c r="SYB38" s="1"/>
      <c r="SYC38" s="1"/>
      <c r="SYD38" s="1"/>
      <c r="SYE38" s="1"/>
      <c r="SYF38" s="1"/>
      <c r="SYG38" s="1"/>
      <c r="SYH38" s="1"/>
      <c r="SYI38" s="1"/>
      <c r="SYJ38" s="1"/>
      <c r="SYK38" s="1"/>
      <c r="SYL38" s="1"/>
      <c r="SYM38" s="1"/>
      <c r="SYN38" s="1"/>
      <c r="SYO38" s="1"/>
      <c r="SYP38" s="1"/>
      <c r="SYQ38" s="1"/>
      <c r="SYR38" s="1"/>
      <c r="SYS38" s="1"/>
      <c r="SYT38" s="1"/>
      <c r="SYU38" s="1"/>
      <c r="SYV38" s="1"/>
      <c r="SYW38" s="1"/>
      <c r="SYX38" s="1"/>
      <c r="SYY38" s="1"/>
      <c r="SYZ38" s="1"/>
      <c r="SZA38" s="1"/>
      <c r="SZB38" s="1"/>
      <c r="SZC38" s="1"/>
      <c r="SZD38" s="1"/>
      <c r="SZE38" s="1"/>
      <c r="SZF38" s="1"/>
      <c r="SZG38" s="1"/>
      <c r="SZH38" s="1"/>
      <c r="SZI38" s="1"/>
      <c r="SZJ38" s="1"/>
      <c r="SZK38" s="1"/>
      <c r="SZL38" s="1"/>
      <c r="SZM38" s="1"/>
      <c r="SZN38" s="1"/>
      <c r="SZO38" s="1"/>
      <c r="SZP38" s="1"/>
      <c r="SZQ38" s="1"/>
      <c r="SZR38" s="1"/>
      <c r="SZS38" s="1"/>
      <c r="SZT38" s="1"/>
      <c r="SZU38" s="1"/>
      <c r="SZV38" s="1"/>
      <c r="SZW38" s="1"/>
      <c r="SZX38" s="1"/>
      <c r="SZY38" s="1"/>
      <c r="SZZ38" s="1"/>
      <c r="TAA38" s="1"/>
      <c r="TAB38" s="1"/>
      <c r="TAC38" s="1"/>
      <c r="TAD38" s="1"/>
      <c r="TAE38" s="1"/>
      <c r="TAF38" s="1"/>
      <c r="TAG38" s="1"/>
      <c r="TAH38" s="1"/>
      <c r="TAI38" s="1"/>
      <c r="TAJ38" s="1"/>
      <c r="TAK38" s="1"/>
      <c r="TAL38" s="1"/>
      <c r="TAM38" s="1"/>
      <c r="TAN38" s="1"/>
      <c r="TAO38" s="1"/>
      <c r="TAP38" s="1"/>
      <c r="TAQ38" s="1"/>
      <c r="TAR38" s="1"/>
      <c r="TAS38" s="1"/>
      <c r="TAT38" s="1"/>
      <c r="TAU38" s="1"/>
      <c r="TAV38" s="1"/>
      <c r="TAW38" s="1"/>
      <c r="TAX38" s="1"/>
      <c r="TAY38" s="1"/>
      <c r="TAZ38" s="1"/>
      <c r="TBA38" s="1"/>
      <c r="TBB38" s="1"/>
      <c r="TBC38" s="1"/>
      <c r="TBD38" s="1"/>
      <c r="TBE38" s="1"/>
      <c r="TBF38" s="1"/>
      <c r="TBG38" s="1"/>
      <c r="TBH38" s="1"/>
      <c r="TBI38" s="1"/>
      <c r="TBJ38" s="1"/>
      <c r="TBK38" s="1"/>
      <c r="TBL38" s="1"/>
      <c r="TBM38" s="1"/>
      <c r="TBN38" s="1"/>
      <c r="TBO38" s="1"/>
      <c r="TBP38" s="1"/>
      <c r="TBQ38" s="1"/>
      <c r="TBR38" s="1"/>
      <c r="TBS38" s="1"/>
      <c r="TBT38" s="1"/>
      <c r="TBU38" s="1"/>
      <c r="TBV38" s="1"/>
      <c r="TBW38" s="1"/>
      <c r="TBX38" s="1"/>
      <c r="TBY38" s="1"/>
      <c r="TBZ38" s="1"/>
      <c r="TCA38" s="1"/>
      <c r="TCB38" s="1"/>
      <c r="TCC38" s="1"/>
      <c r="TCD38" s="1"/>
      <c r="TCE38" s="1"/>
      <c r="TCF38" s="1"/>
      <c r="TCG38" s="1"/>
      <c r="TCH38" s="1"/>
      <c r="TCI38" s="1"/>
      <c r="TCJ38" s="1"/>
      <c r="TCK38" s="1"/>
      <c r="TCL38" s="1"/>
      <c r="TCM38" s="1"/>
      <c r="TCN38" s="1"/>
      <c r="TCO38" s="1"/>
      <c r="TCP38" s="1"/>
      <c r="TCQ38" s="1"/>
      <c r="TCR38" s="1"/>
      <c r="TCS38" s="1"/>
      <c r="TCT38" s="1"/>
      <c r="TCU38" s="1"/>
      <c r="TCV38" s="1"/>
      <c r="TCW38" s="1"/>
      <c r="TCX38" s="1"/>
      <c r="TCY38" s="1"/>
      <c r="TCZ38" s="1"/>
      <c r="TDA38" s="1"/>
      <c r="TDB38" s="1"/>
      <c r="TDC38" s="1"/>
      <c r="TDD38" s="1"/>
      <c r="TDE38" s="1"/>
      <c r="TDF38" s="1"/>
      <c r="TDG38" s="1"/>
      <c r="TDH38" s="1"/>
      <c r="TDI38" s="1"/>
      <c r="TDJ38" s="1"/>
      <c r="TDK38" s="1"/>
      <c r="TDL38" s="1"/>
      <c r="TDM38" s="1"/>
      <c r="TDN38" s="1"/>
      <c r="TDO38" s="1"/>
      <c r="TDP38" s="1"/>
      <c r="TDQ38" s="1"/>
      <c r="TDR38" s="1"/>
      <c r="TDS38" s="1"/>
      <c r="TDT38" s="1"/>
      <c r="TDU38" s="1"/>
      <c r="TDV38" s="1"/>
      <c r="TDW38" s="1"/>
      <c r="TDX38" s="1"/>
      <c r="TDY38" s="1"/>
      <c r="TDZ38" s="1"/>
      <c r="TEA38" s="1"/>
      <c r="TEB38" s="1"/>
      <c r="TEC38" s="1"/>
      <c r="TED38" s="1"/>
      <c r="TEE38" s="1"/>
      <c r="TEF38" s="1"/>
      <c r="TEG38" s="1"/>
      <c r="TEH38" s="1"/>
      <c r="TEI38" s="1"/>
      <c r="TEJ38" s="1"/>
      <c r="TEK38" s="1"/>
      <c r="TEL38" s="1"/>
      <c r="TEM38" s="1"/>
      <c r="TEN38" s="1"/>
      <c r="TEO38" s="1"/>
      <c r="TEP38" s="1"/>
      <c r="TEQ38" s="1"/>
      <c r="TER38" s="1"/>
      <c r="TES38" s="1"/>
      <c r="TET38" s="1"/>
      <c r="TEU38" s="1"/>
      <c r="TEV38" s="1"/>
      <c r="TEW38" s="1"/>
      <c r="TEX38" s="1"/>
      <c r="TEY38" s="1"/>
      <c r="TEZ38" s="1"/>
      <c r="TFA38" s="1"/>
      <c r="TFB38" s="1"/>
      <c r="TFC38" s="1"/>
      <c r="TFD38" s="1"/>
      <c r="TFE38" s="1"/>
      <c r="TFF38" s="1"/>
      <c r="TFG38" s="1"/>
      <c r="TFH38" s="1"/>
      <c r="TFI38" s="1"/>
      <c r="TFJ38" s="1"/>
      <c r="TFK38" s="1"/>
      <c r="TFL38" s="1"/>
      <c r="TFM38" s="1"/>
      <c r="TFN38" s="1"/>
      <c r="TFO38" s="1"/>
      <c r="TFP38" s="1"/>
      <c r="TFQ38" s="1"/>
      <c r="TFR38" s="1"/>
      <c r="TFS38" s="1"/>
      <c r="TFT38" s="1"/>
      <c r="TFU38" s="1"/>
      <c r="TFV38" s="1"/>
      <c r="TFW38" s="1"/>
      <c r="TFX38" s="1"/>
      <c r="TFY38" s="1"/>
      <c r="TFZ38" s="1"/>
      <c r="TGA38" s="1"/>
      <c r="TGB38" s="1"/>
      <c r="TGC38" s="1"/>
      <c r="TGD38" s="1"/>
      <c r="TGE38" s="1"/>
      <c r="TGF38" s="1"/>
      <c r="TGG38" s="1"/>
      <c r="TGH38" s="1"/>
      <c r="TGI38" s="1"/>
      <c r="TGJ38" s="1"/>
      <c r="TGK38" s="1"/>
      <c r="TGL38" s="1"/>
      <c r="TGM38" s="1"/>
      <c r="TGN38" s="1"/>
      <c r="TGO38" s="1"/>
      <c r="TGP38" s="1"/>
      <c r="TGQ38" s="1"/>
      <c r="TGR38" s="1"/>
      <c r="TGS38" s="1"/>
      <c r="TGT38" s="1"/>
      <c r="TGU38" s="1"/>
      <c r="TGV38" s="1"/>
      <c r="TGW38" s="1"/>
      <c r="TGX38" s="1"/>
      <c r="TGY38" s="1"/>
      <c r="TGZ38" s="1"/>
      <c r="THA38" s="1"/>
      <c r="THB38" s="1"/>
      <c r="THC38" s="1"/>
      <c r="THD38" s="1"/>
      <c r="THE38" s="1"/>
      <c r="THF38" s="1"/>
      <c r="THG38" s="1"/>
      <c r="THH38" s="1"/>
      <c r="THI38" s="1"/>
      <c r="THJ38" s="1"/>
      <c r="THK38" s="1"/>
      <c r="THL38" s="1"/>
      <c r="THM38" s="1"/>
      <c r="THN38" s="1"/>
      <c r="THO38" s="1"/>
      <c r="THP38" s="1"/>
      <c r="THQ38" s="1"/>
      <c r="THR38" s="1"/>
      <c r="THS38" s="1"/>
      <c r="THT38" s="1"/>
      <c r="THU38" s="1"/>
      <c r="THV38" s="1"/>
      <c r="THW38" s="1"/>
      <c r="THX38" s="1"/>
      <c r="THY38" s="1"/>
      <c r="THZ38" s="1"/>
      <c r="TIA38" s="1"/>
      <c r="TIB38" s="1"/>
      <c r="TIC38" s="1"/>
      <c r="TID38" s="1"/>
      <c r="TIE38" s="1"/>
      <c r="TIF38" s="1"/>
      <c r="TIG38" s="1"/>
      <c r="TIH38" s="1"/>
      <c r="TII38" s="1"/>
      <c r="TIJ38" s="1"/>
      <c r="TIK38" s="1"/>
      <c r="TIL38" s="1"/>
      <c r="TIM38" s="1"/>
      <c r="TIN38" s="1"/>
      <c r="TIO38" s="1"/>
      <c r="TIP38" s="1"/>
      <c r="TIQ38" s="1"/>
      <c r="TIR38" s="1"/>
      <c r="TIS38" s="1"/>
      <c r="TIT38" s="1"/>
      <c r="TIU38" s="1"/>
      <c r="TIV38" s="1"/>
      <c r="TIW38" s="1"/>
      <c r="TIX38" s="1"/>
      <c r="TIY38" s="1"/>
      <c r="TIZ38" s="1"/>
      <c r="TJA38" s="1"/>
      <c r="TJB38" s="1"/>
      <c r="TJC38" s="1"/>
      <c r="TJD38" s="1"/>
      <c r="TJE38" s="1"/>
      <c r="TJF38" s="1"/>
      <c r="TJG38" s="1"/>
      <c r="TJH38" s="1"/>
      <c r="TJI38" s="1"/>
      <c r="TJJ38" s="1"/>
      <c r="TJK38" s="1"/>
      <c r="TJL38" s="1"/>
      <c r="TJM38" s="1"/>
      <c r="TJN38" s="1"/>
      <c r="TJO38" s="1"/>
      <c r="TJP38" s="1"/>
      <c r="TJQ38" s="1"/>
      <c r="TJR38" s="1"/>
      <c r="TJS38" s="1"/>
      <c r="TJT38" s="1"/>
      <c r="TJU38" s="1"/>
      <c r="TJV38" s="1"/>
      <c r="TJW38" s="1"/>
      <c r="TJX38" s="1"/>
      <c r="TJY38" s="1"/>
      <c r="TJZ38" s="1"/>
      <c r="TKA38" s="1"/>
      <c r="TKB38" s="1"/>
      <c r="TKC38" s="1"/>
      <c r="TKD38" s="1"/>
      <c r="TKE38" s="1"/>
      <c r="TKF38" s="1"/>
      <c r="TKG38" s="1"/>
      <c r="TKH38" s="1"/>
      <c r="TKI38" s="1"/>
      <c r="TKJ38" s="1"/>
      <c r="TKK38" s="1"/>
      <c r="TKL38" s="1"/>
      <c r="TKM38" s="1"/>
      <c r="TKN38" s="1"/>
      <c r="TKO38" s="1"/>
      <c r="TKP38" s="1"/>
      <c r="TKQ38" s="1"/>
      <c r="TKR38" s="1"/>
      <c r="TKS38" s="1"/>
      <c r="TKT38" s="1"/>
      <c r="TKU38" s="1"/>
      <c r="TKV38" s="1"/>
      <c r="TKW38" s="1"/>
      <c r="TKX38" s="1"/>
      <c r="TKY38" s="1"/>
      <c r="TKZ38" s="1"/>
      <c r="TLA38" s="1"/>
      <c r="TLB38" s="1"/>
      <c r="TLC38" s="1"/>
      <c r="TLD38" s="1"/>
      <c r="TLE38" s="1"/>
      <c r="TLF38" s="1"/>
      <c r="TLG38" s="1"/>
      <c r="TLH38" s="1"/>
      <c r="TLI38" s="1"/>
      <c r="TLJ38" s="1"/>
      <c r="TLK38" s="1"/>
      <c r="TLL38" s="1"/>
      <c r="TLM38" s="1"/>
      <c r="TLN38" s="1"/>
      <c r="TLO38" s="1"/>
      <c r="TLP38" s="1"/>
      <c r="TLQ38" s="1"/>
      <c r="TLR38" s="1"/>
      <c r="TLS38" s="1"/>
      <c r="TLT38" s="1"/>
      <c r="TLU38" s="1"/>
      <c r="TLV38" s="1"/>
      <c r="TLW38" s="1"/>
      <c r="TLX38" s="1"/>
      <c r="TLY38" s="1"/>
      <c r="TLZ38" s="1"/>
      <c r="TMA38" s="1"/>
      <c r="TMB38" s="1"/>
      <c r="TMC38" s="1"/>
      <c r="TMD38" s="1"/>
      <c r="TME38" s="1"/>
      <c r="TMF38" s="1"/>
      <c r="TMG38" s="1"/>
      <c r="TMH38" s="1"/>
      <c r="TMI38" s="1"/>
      <c r="TMJ38" s="1"/>
      <c r="TMK38" s="1"/>
      <c r="TML38" s="1"/>
      <c r="TMM38" s="1"/>
      <c r="TMN38" s="1"/>
      <c r="TMO38" s="1"/>
      <c r="TMP38" s="1"/>
      <c r="TMQ38" s="1"/>
      <c r="TMR38" s="1"/>
      <c r="TMS38" s="1"/>
      <c r="TMT38" s="1"/>
      <c r="TMU38" s="1"/>
      <c r="TMV38" s="1"/>
      <c r="TMW38" s="1"/>
      <c r="TMX38" s="1"/>
      <c r="TMY38" s="1"/>
      <c r="TMZ38" s="1"/>
      <c r="TNA38" s="1"/>
      <c r="TNB38" s="1"/>
      <c r="TNC38" s="1"/>
      <c r="TND38" s="1"/>
      <c r="TNE38" s="1"/>
      <c r="TNF38" s="1"/>
      <c r="TNG38" s="1"/>
      <c r="TNH38" s="1"/>
      <c r="TNI38" s="1"/>
      <c r="TNJ38" s="1"/>
      <c r="TNK38" s="1"/>
      <c r="TNL38" s="1"/>
      <c r="TNM38" s="1"/>
      <c r="TNN38" s="1"/>
      <c r="TNO38" s="1"/>
      <c r="TNP38" s="1"/>
      <c r="TNQ38" s="1"/>
      <c r="TNR38" s="1"/>
      <c r="TNS38" s="1"/>
      <c r="TNT38" s="1"/>
      <c r="TNU38" s="1"/>
      <c r="TNV38" s="1"/>
      <c r="TNW38" s="1"/>
      <c r="TNX38" s="1"/>
      <c r="TNY38" s="1"/>
      <c r="TNZ38" s="1"/>
      <c r="TOA38" s="1"/>
      <c r="TOB38" s="1"/>
      <c r="TOC38" s="1"/>
      <c r="TOD38" s="1"/>
      <c r="TOE38" s="1"/>
      <c r="TOF38" s="1"/>
      <c r="TOG38" s="1"/>
      <c r="TOH38" s="1"/>
      <c r="TOI38" s="1"/>
      <c r="TOJ38" s="1"/>
      <c r="TOK38" s="1"/>
      <c r="TOL38" s="1"/>
      <c r="TOM38" s="1"/>
      <c r="TON38" s="1"/>
      <c r="TOO38" s="1"/>
      <c r="TOP38" s="1"/>
      <c r="TOQ38" s="1"/>
      <c r="TOR38" s="1"/>
      <c r="TOS38" s="1"/>
      <c r="TOT38" s="1"/>
      <c r="TOU38" s="1"/>
      <c r="TOV38" s="1"/>
      <c r="TOW38" s="1"/>
      <c r="TOX38" s="1"/>
      <c r="TOY38" s="1"/>
      <c r="TOZ38" s="1"/>
      <c r="TPA38" s="1"/>
      <c r="TPB38" s="1"/>
      <c r="TPC38" s="1"/>
      <c r="TPD38" s="1"/>
      <c r="TPE38" s="1"/>
      <c r="TPF38" s="1"/>
      <c r="TPG38" s="1"/>
      <c r="TPH38" s="1"/>
      <c r="TPI38" s="1"/>
      <c r="TPJ38" s="1"/>
      <c r="TPK38" s="1"/>
      <c r="TPL38" s="1"/>
      <c r="TPM38" s="1"/>
      <c r="TPN38" s="1"/>
      <c r="TPO38" s="1"/>
      <c r="TPP38" s="1"/>
      <c r="TPQ38" s="1"/>
      <c r="TPR38" s="1"/>
      <c r="TPS38" s="1"/>
      <c r="TPT38" s="1"/>
      <c r="TPU38" s="1"/>
      <c r="TPV38" s="1"/>
      <c r="TPW38" s="1"/>
      <c r="TPX38" s="1"/>
      <c r="TPY38" s="1"/>
      <c r="TPZ38" s="1"/>
      <c r="TQA38" s="1"/>
      <c r="TQB38" s="1"/>
      <c r="TQC38" s="1"/>
      <c r="TQD38" s="1"/>
      <c r="TQE38" s="1"/>
      <c r="TQF38" s="1"/>
      <c r="TQG38" s="1"/>
      <c r="TQH38" s="1"/>
      <c r="TQI38" s="1"/>
      <c r="TQJ38" s="1"/>
      <c r="TQK38" s="1"/>
      <c r="TQL38" s="1"/>
      <c r="TQM38" s="1"/>
      <c r="TQN38" s="1"/>
      <c r="TQO38" s="1"/>
      <c r="TQP38" s="1"/>
      <c r="TQQ38" s="1"/>
      <c r="TQR38" s="1"/>
      <c r="TQS38" s="1"/>
      <c r="TQT38" s="1"/>
      <c r="TQU38" s="1"/>
      <c r="TQV38" s="1"/>
      <c r="TQW38" s="1"/>
      <c r="TQX38" s="1"/>
      <c r="TQY38" s="1"/>
      <c r="TQZ38" s="1"/>
      <c r="TRA38" s="1"/>
      <c r="TRB38" s="1"/>
      <c r="TRC38" s="1"/>
      <c r="TRD38" s="1"/>
      <c r="TRE38" s="1"/>
      <c r="TRF38" s="1"/>
      <c r="TRG38" s="1"/>
      <c r="TRH38" s="1"/>
      <c r="TRI38" s="1"/>
      <c r="TRJ38" s="1"/>
      <c r="TRK38" s="1"/>
      <c r="TRL38" s="1"/>
      <c r="TRM38" s="1"/>
      <c r="TRN38" s="1"/>
      <c r="TRO38" s="1"/>
      <c r="TRP38" s="1"/>
      <c r="TRQ38" s="1"/>
      <c r="TRR38" s="1"/>
      <c r="TRS38" s="1"/>
      <c r="TRT38" s="1"/>
      <c r="TRU38" s="1"/>
      <c r="TRV38" s="1"/>
      <c r="TRW38" s="1"/>
      <c r="TRX38" s="1"/>
      <c r="TRY38" s="1"/>
      <c r="TRZ38" s="1"/>
      <c r="TSA38" s="1"/>
      <c r="TSB38" s="1"/>
      <c r="TSC38" s="1"/>
      <c r="TSD38" s="1"/>
      <c r="TSE38" s="1"/>
      <c r="TSF38" s="1"/>
      <c r="TSG38" s="1"/>
      <c r="TSH38" s="1"/>
      <c r="TSI38" s="1"/>
      <c r="TSJ38" s="1"/>
      <c r="TSK38" s="1"/>
      <c r="TSL38" s="1"/>
      <c r="TSM38" s="1"/>
      <c r="TSN38" s="1"/>
      <c r="TSO38" s="1"/>
      <c r="TSP38" s="1"/>
      <c r="TSQ38" s="1"/>
      <c r="TSR38" s="1"/>
      <c r="TSS38" s="1"/>
      <c r="TST38" s="1"/>
      <c r="TSU38" s="1"/>
      <c r="TSV38" s="1"/>
      <c r="TSW38" s="1"/>
      <c r="TSX38" s="1"/>
      <c r="TSY38" s="1"/>
      <c r="TSZ38" s="1"/>
      <c r="TTA38" s="1"/>
      <c r="TTB38" s="1"/>
      <c r="TTC38" s="1"/>
      <c r="TTD38" s="1"/>
      <c r="TTE38" s="1"/>
      <c r="TTF38" s="1"/>
      <c r="TTG38" s="1"/>
      <c r="TTH38" s="1"/>
      <c r="TTI38" s="1"/>
      <c r="TTJ38" s="1"/>
      <c r="TTK38" s="1"/>
      <c r="TTL38" s="1"/>
      <c r="TTM38" s="1"/>
      <c r="TTN38" s="1"/>
      <c r="TTO38" s="1"/>
      <c r="TTP38" s="1"/>
      <c r="TTQ38" s="1"/>
      <c r="TTR38" s="1"/>
      <c r="TTS38" s="1"/>
      <c r="TTT38" s="1"/>
      <c r="TTU38" s="1"/>
      <c r="TTV38" s="1"/>
      <c r="TTW38" s="1"/>
      <c r="TTX38" s="1"/>
      <c r="TTY38" s="1"/>
      <c r="TTZ38" s="1"/>
      <c r="TUA38" s="1"/>
      <c r="TUB38" s="1"/>
      <c r="TUC38" s="1"/>
      <c r="TUD38" s="1"/>
      <c r="TUE38" s="1"/>
      <c r="TUF38" s="1"/>
      <c r="TUG38" s="1"/>
      <c r="TUH38" s="1"/>
      <c r="TUI38" s="1"/>
      <c r="TUJ38" s="1"/>
      <c r="TUK38" s="1"/>
      <c r="TUL38" s="1"/>
      <c r="TUM38" s="1"/>
      <c r="TUN38" s="1"/>
      <c r="TUO38" s="1"/>
      <c r="TUP38" s="1"/>
      <c r="TUQ38" s="1"/>
      <c r="TUR38" s="1"/>
      <c r="TUS38" s="1"/>
      <c r="TUT38" s="1"/>
      <c r="TUU38" s="1"/>
      <c r="TUV38" s="1"/>
      <c r="TUW38" s="1"/>
      <c r="TUX38" s="1"/>
      <c r="TUY38" s="1"/>
      <c r="TUZ38" s="1"/>
      <c r="TVA38" s="1"/>
      <c r="TVB38" s="1"/>
      <c r="TVC38" s="1"/>
      <c r="TVD38" s="1"/>
      <c r="TVE38" s="1"/>
      <c r="TVF38" s="1"/>
      <c r="TVG38" s="1"/>
      <c r="TVH38" s="1"/>
      <c r="TVI38" s="1"/>
      <c r="TVJ38" s="1"/>
      <c r="TVK38" s="1"/>
      <c r="TVL38" s="1"/>
      <c r="TVM38" s="1"/>
      <c r="TVN38" s="1"/>
      <c r="TVO38" s="1"/>
      <c r="TVP38" s="1"/>
      <c r="TVQ38" s="1"/>
      <c r="TVR38" s="1"/>
      <c r="TVS38" s="1"/>
      <c r="TVT38" s="1"/>
      <c r="TVU38" s="1"/>
      <c r="TVV38" s="1"/>
      <c r="TVW38" s="1"/>
      <c r="TVX38" s="1"/>
      <c r="TVY38" s="1"/>
      <c r="TVZ38" s="1"/>
      <c r="TWA38" s="1"/>
      <c r="TWB38" s="1"/>
      <c r="TWC38" s="1"/>
      <c r="TWD38" s="1"/>
      <c r="TWE38" s="1"/>
      <c r="TWF38" s="1"/>
      <c r="TWG38" s="1"/>
      <c r="TWH38" s="1"/>
      <c r="TWI38" s="1"/>
      <c r="TWJ38" s="1"/>
      <c r="TWK38" s="1"/>
      <c r="TWL38" s="1"/>
      <c r="TWM38" s="1"/>
      <c r="TWN38" s="1"/>
      <c r="TWO38" s="1"/>
      <c r="TWP38" s="1"/>
      <c r="TWQ38" s="1"/>
      <c r="TWR38" s="1"/>
      <c r="TWS38" s="1"/>
      <c r="TWT38" s="1"/>
      <c r="TWU38" s="1"/>
      <c r="TWV38" s="1"/>
      <c r="TWW38" s="1"/>
      <c r="TWX38" s="1"/>
      <c r="TWY38" s="1"/>
      <c r="TWZ38" s="1"/>
      <c r="TXA38" s="1"/>
      <c r="TXB38" s="1"/>
      <c r="TXC38" s="1"/>
      <c r="TXD38" s="1"/>
      <c r="TXE38" s="1"/>
      <c r="TXF38" s="1"/>
      <c r="TXG38" s="1"/>
      <c r="TXH38" s="1"/>
      <c r="TXI38" s="1"/>
      <c r="TXJ38" s="1"/>
      <c r="TXK38" s="1"/>
      <c r="TXL38" s="1"/>
      <c r="TXM38" s="1"/>
      <c r="TXN38" s="1"/>
      <c r="TXO38" s="1"/>
      <c r="TXP38" s="1"/>
      <c r="TXQ38" s="1"/>
      <c r="TXR38" s="1"/>
      <c r="TXS38" s="1"/>
      <c r="TXT38" s="1"/>
      <c r="TXU38" s="1"/>
      <c r="TXV38" s="1"/>
      <c r="TXW38" s="1"/>
      <c r="TXX38" s="1"/>
      <c r="TXY38" s="1"/>
      <c r="TXZ38" s="1"/>
      <c r="TYA38" s="1"/>
      <c r="TYB38" s="1"/>
      <c r="TYC38" s="1"/>
      <c r="TYD38" s="1"/>
      <c r="TYE38" s="1"/>
      <c r="TYF38" s="1"/>
      <c r="TYG38" s="1"/>
      <c r="TYH38" s="1"/>
      <c r="TYI38" s="1"/>
      <c r="TYJ38" s="1"/>
      <c r="TYK38" s="1"/>
      <c r="TYL38" s="1"/>
      <c r="TYM38" s="1"/>
      <c r="TYN38" s="1"/>
      <c r="TYO38" s="1"/>
      <c r="TYP38" s="1"/>
      <c r="TYQ38" s="1"/>
      <c r="TYR38" s="1"/>
      <c r="TYS38" s="1"/>
      <c r="TYT38" s="1"/>
      <c r="TYU38" s="1"/>
      <c r="TYV38" s="1"/>
      <c r="TYW38" s="1"/>
      <c r="TYX38" s="1"/>
      <c r="TYY38" s="1"/>
      <c r="TYZ38" s="1"/>
      <c r="TZA38" s="1"/>
      <c r="TZB38" s="1"/>
      <c r="TZC38" s="1"/>
      <c r="TZD38" s="1"/>
      <c r="TZE38" s="1"/>
      <c r="TZF38" s="1"/>
      <c r="TZG38" s="1"/>
      <c r="TZH38" s="1"/>
      <c r="TZI38" s="1"/>
      <c r="TZJ38" s="1"/>
      <c r="TZK38" s="1"/>
      <c r="TZL38" s="1"/>
      <c r="TZM38" s="1"/>
      <c r="TZN38" s="1"/>
      <c r="TZO38" s="1"/>
      <c r="TZP38" s="1"/>
      <c r="TZQ38" s="1"/>
      <c r="TZR38" s="1"/>
      <c r="TZS38" s="1"/>
      <c r="TZT38" s="1"/>
      <c r="TZU38" s="1"/>
      <c r="TZV38" s="1"/>
      <c r="TZW38" s="1"/>
      <c r="TZX38" s="1"/>
      <c r="TZY38" s="1"/>
      <c r="TZZ38" s="1"/>
      <c r="UAA38" s="1"/>
      <c r="UAB38" s="1"/>
      <c r="UAC38" s="1"/>
      <c r="UAD38" s="1"/>
      <c r="UAE38" s="1"/>
      <c r="UAF38" s="1"/>
      <c r="UAG38" s="1"/>
      <c r="UAH38" s="1"/>
      <c r="UAI38" s="1"/>
      <c r="UAJ38" s="1"/>
      <c r="UAK38" s="1"/>
      <c r="UAL38" s="1"/>
      <c r="UAM38" s="1"/>
      <c r="UAN38" s="1"/>
      <c r="UAO38" s="1"/>
      <c r="UAP38" s="1"/>
      <c r="UAQ38" s="1"/>
      <c r="UAR38" s="1"/>
      <c r="UAS38" s="1"/>
      <c r="UAT38" s="1"/>
      <c r="UAU38" s="1"/>
      <c r="UAV38" s="1"/>
      <c r="UAW38" s="1"/>
      <c r="UAX38" s="1"/>
      <c r="UAY38" s="1"/>
      <c r="UAZ38" s="1"/>
      <c r="UBA38" s="1"/>
      <c r="UBB38" s="1"/>
      <c r="UBC38" s="1"/>
      <c r="UBD38" s="1"/>
      <c r="UBE38" s="1"/>
      <c r="UBF38" s="1"/>
      <c r="UBG38" s="1"/>
      <c r="UBH38" s="1"/>
      <c r="UBI38" s="1"/>
      <c r="UBJ38" s="1"/>
      <c r="UBK38" s="1"/>
      <c r="UBL38" s="1"/>
      <c r="UBM38" s="1"/>
      <c r="UBN38" s="1"/>
      <c r="UBO38" s="1"/>
      <c r="UBP38" s="1"/>
      <c r="UBQ38" s="1"/>
      <c r="UBR38" s="1"/>
      <c r="UBS38" s="1"/>
      <c r="UBT38" s="1"/>
      <c r="UBU38" s="1"/>
      <c r="UBV38" s="1"/>
      <c r="UBW38" s="1"/>
      <c r="UBX38" s="1"/>
      <c r="UBY38" s="1"/>
      <c r="UBZ38" s="1"/>
      <c r="UCA38" s="1"/>
      <c r="UCB38" s="1"/>
      <c r="UCC38" s="1"/>
      <c r="UCD38" s="1"/>
      <c r="UCE38" s="1"/>
      <c r="UCF38" s="1"/>
      <c r="UCG38" s="1"/>
      <c r="UCH38" s="1"/>
      <c r="UCI38" s="1"/>
      <c r="UCJ38" s="1"/>
      <c r="UCK38" s="1"/>
      <c r="UCL38" s="1"/>
      <c r="UCM38" s="1"/>
      <c r="UCN38" s="1"/>
      <c r="UCO38" s="1"/>
      <c r="UCP38" s="1"/>
      <c r="UCQ38" s="1"/>
      <c r="UCR38" s="1"/>
      <c r="UCS38" s="1"/>
      <c r="UCT38" s="1"/>
      <c r="UCU38" s="1"/>
      <c r="UCV38" s="1"/>
      <c r="UCW38" s="1"/>
      <c r="UCX38" s="1"/>
      <c r="UCY38" s="1"/>
      <c r="UCZ38" s="1"/>
      <c r="UDA38" s="1"/>
      <c r="UDB38" s="1"/>
      <c r="UDC38" s="1"/>
      <c r="UDD38" s="1"/>
      <c r="UDE38" s="1"/>
      <c r="UDF38" s="1"/>
      <c r="UDG38" s="1"/>
      <c r="UDH38" s="1"/>
      <c r="UDI38" s="1"/>
      <c r="UDJ38" s="1"/>
      <c r="UDK38" s="1"/>
      <c r="UDL38" s="1"/>
      <c r="UDM38" s="1"/>
      <c r="UDN38" s="1"/>
      <c r="UDO38" s="1"/>
      <c r="UDP38" s="1"/>
      <c r="UDQ38" s="1"/>
      <c r="UDR38" s="1"/>
      <c r="UDS38" s="1"/>
      <c r="UDT38" s="1"/>
      <c r="UDU38" s="1"/>
      <c r="UDV38" s="1"/>
      <c r="UDW38" s="1"/>
      <c r="UDX38" s="1"/>
      <c r="UDY38" s="1"/>
      <c r="UDZ38" s="1"/>
      <c r="UEA38" s="1"/>
      <c r="UEB38" s="1"/>
      <c r="UEC38" s="1"/>
      <c r="UED38" s="1"/>
      <c r="UEE38" s="1"/>
      <c r="UEF38" s="1"/>
      <c r="UEG38" s="1"/>
      <c r="UEH38" s="1"/>
      <c r="UEI38" s="1"/>
      <c r="UEJ38" s="1"/>
      <c r="UEK38" s="1"/>
      <c r="UEL38" s="1"/>
      <c r="UEM38" s="1"/>
      <c r="UEN38" s="1"/>
      <c r="UEO38" s="1"/>
      <c r="UEP38" s="1"/>
      <c r="UEQ38" s="1"/>
      <c r="UER38" s="1"/>
      <c r="UES38" s="1"/>
      <c r="UET38" s="1"/>
      <c r="UEU38" s="1"/>
      <c r="UEV38" s="1"/>
      <c r="UEW38" s="1"/>
      <c r="UEX38" s="1"/>
      <c r="UEY38" s="1"/>
      <c r="UEZ38" s="1"/>
      <c r="UFA38" s="1"/>
      <c r="UFB38" s="1"/>
      <c r="UFC38" s="1"/>
      <c r="UFD38" s="1"/>
      <c r="UFE38" s="1"/>
      <c r="UFF38" s="1"/>
      <c r="UFG38" s="1"/>
      <c r="UFH38" s="1"/>
      <c r="UFI38" s="1"/>
      <c r="UFJ38" s="1"/>
      <c r="UFK38" s="1"/>
      <c r="UFL38" s="1"/>
      <c r="UFM38" s="1"/>
      <c r="UFN38" s="1"/>
      <c r="UFO38" s="1"/>
      <c r="UFP38" s="1"/>
      <c r="UFQ38" s="1"/>
      <c r="UFR38" s="1"/>
      <c r="UFS38" s="1"/>
      <c r="UFT38" s="1"/>
      <c r="UFU38" s="1"/>
      <c r="UFV38" s="1"/>
      <c r="UFW38" s="1"/>
      <c r="UFX38" s="1"/>
      <c r="UFY38" s="1"/>
      <c r="UFZ38" s="1"/>
      <c r="UGA38" s="1"/>
      <c r="UGB38" s="1"/>
      <c r="UGC38" s="1"/>
      <c r="UGD38" s="1"/>
      <c r="UGE38" s="1"/>
      <c r="UGF38" s="1"/>
      <c r="UGG38" s="1"/>
      <c r="UGH38" s="1"/>
      <c r="UGI38" s="1"/>
      <c r="UGJ38" s="1"/>
      <c r="UGK38" s="1"/>
      <c r="UGL38" s="1"/>
      <c r="UGM38" s="1"/>
      <c r="UGN38" s="1"/>
      <c r="UGO38" s="1"/>
      <c r="UGP38" s="1"/>
      <c r="UGQ38" s="1"/>
      <c r="UGR38" s="1"/>
      <c r="UGS38" s="1"/>
      <c r="UGT38" s="1"/>
      <c r="UGU38" s="1"/>
      <c r="UGV38" s="1"/>
      <c r="UGW38" s="1"/>
      <c r="UGX38" s="1"/>
      <c r="UGY38" s="1"/>
      <c r="UGZ38" s="1"/>
      <c r="UHA38" s="1"/>
      <c r="UHB38" s="1"/>
      <c r="UHC38" s="1"/>
      <c r="UHD38" s="1"/>
      <c r="UHE38" s="1"/>
      <c r="UHF38" s="1"/>
      <c r="UHG38" s="1"/>
      <c r="UHH38" s="1"/>
      <c r="UHI38" s="1"/>
      <c r="UHJ38" s="1"/>
      <c r="UHK38" s="1"/>
      <c r="UHL38" s="1"/>
      <c r="UHM38" s="1"/>
      <c r="UHN38" s="1"/>
      <c r="UHO38" s="1"/>
      <c r="UHP38" s="1"/>
      <c r="UHQ38" s="1"/>
      <c r="UHR38" s="1"/>
      <c r="UHS38" s="1"/>
      <c r="UHT38" s="1"/>
      <c r="UHU38" s="1"/>
      <c r="UHV38" s="1"/>
      <c r="UHW38" s="1"/>
      <c r="UHX38" s="1"/>
      <c r="UHY38" s="1"/>
      <c r="UHZ38" s="1"/>
      <c r="UIA38" s="1"/>
      <c r="UIB38" s="1"/>
      <c r="UIC38" s="1"/>
      <c r="UID38" s="1"/>
      <c r="UIE38" s="1"/>
      <c r="UIF38" s="1"/>
      <c r="UIG38" s="1"/>
      <c r="UIH38" s="1"/>
      <c r="UII38" s="1"/>
      <c r="UIJ38" s="1"/>
      <c r="UIK38" s="1"/>
      <c r="UIL38" s="1"/>
      <c r="UIM38" s="1"/>
      <c r="UIN38" s="1"/>
      <c r="UIO38" s="1"/>
      <c r="UIP38" s="1"/>
      <c r="UIQ38" s="1"/>
      <c r="UIR38" s="1"/>
      <c r="UIS38" s="1"/>
      <c r="UIT38" s="1"/>
      <c r="UIU38" s="1"/>
      <c r="UIV38" s="1"/>
      <c r="UIW38" s="1"/>
      <c r="UIX38" s="1"/>
      <c r="UIY38" s="1"/>
      <c r="UIZ38" s="1"/>
      <c r="UJA38" s="1"/>
      <c r="UJB38" s="1"/>
      <c r="UJC38" s="1"/>
      <c r="UJD38" s="1"/>
      <c r="UJE38" s="1"/>
      <c r="UJF38" s="1"/>
      <c r="UJG38" s="1"/>
      <c r="UJH38" s="1"/>
      <c r="UJI38" s="1"/>
      <c r="UJJ38" s="1"/>
      <c r="UJK38" s="1"/>
      <c r="UJL38" s="1"/>
      <c r="UJM38" s="1"/>
      <c r="UJN38" s="1"/>
      <c r="UJO38" s="1"/>
      <c r="UJP38" s="1"/>
      <c r="UJQ38" s="1"/>
      <c r="UJR38" s="1"/>
      <c r="UJS38" s="1"/>
      <c r="UJT38" s="1"/>
      <c r="UJU38" s="1"/>
      <c r="UJV38" s="1"/>
      <c r="UJW38" s="1"/>
      <c r="UJX38" s="1"/>
      <c r="UJY38" s="1"/>
      <c r="UJZ38" s="1"/>
      <c r="UKA38" s="1"/>
      <c r="UKB38" s="1"/>
      <c r="UKC38" s="1"/>
      <c r="UKD38" s="1"/>
      <c r="UKE38" s="1"/>
      <c r="UKF38" s="1"/>
      <c r="UKG38" s="1"/>
      <c r="UKH38" s="1"/>
      <c r="UKI38" s="1"/>
      <c r="UKJ38" s="1"/>
      <c r="UKK38" s="1"/>
      <c r="UKL38" s="1"/>
      <c r="UKM38" s="1"/>
      <c r="UKN38" s="1"/>
      <c r="UKO38" s="1"/>
      <c r="UKP38" s="1"/>
      <c r="UKQ38" s="1"/>
      <c r="UKR38" s="1"/>
      <c r="UKS38" s="1"/>
      <c r="UKT38" s="1"/>
      <c r="UKU38" s="1"/>
      <c r="UKV38" s="1"/>
      <c r="UKW38" s="1"/>
      <c r="UKX38" s="1"/>
      <c r="UKY38" s="1"/>
      <c r="UKZ38" s="1"/>
      <c r="ULA38" s="1"/>
      <c r="ULB38" s="1"/>
      <c r="ULC38" s="1"/>
      <c r="ULD38" s="1"/>
      <c r="ULE38" s="1"/>
      <c r="ULF38" s="1"/>
      <c r="ULG38" s="1"/>
      <c r="ULH38" s="1"/>
      <c r="ULI38" s="1"/>
      <c r="ULJ38" s="1"/>
      <c r="ULK38" s="1"/>
      <c r="ULL38" s="1"/>
      <c r="ULM38" s="1"/>
      <c r="ULN38" s="1"/>
      <c r="ULO38" s="1"/>
      <c r="ULP38" s="1"/>
      <c r="ULQ38" s="1"/>
      <c r="ULR38" s="1"/>
      <c r="ULS38" s="1"/>
      <c r="ULT38" s="1"/>
      <c r="ULU38" s="1"/>
      <c r="ULV38" s="1"/>
      <c r="ULW38" s="1"/>
      <c r="ULX38" s="1"/>
      <c r="ULY38" s="1"/>
      <c r="ULZ38" s="1"/>
      <c r="UMA38" s="1"/>
      <c r="UMB38" s="1"/>
      <c r="UMC38" s="1"/>
      <c r="UMD38" s="1"/>
      <c r="UME38" s="1"/>
      <c r="UMF38" s="1"/>
      <c r="UMG38" s="1"/>
      <c r="UMH38" s="1"/>
      <c r="UMI38" s="1"/>
      <c r="UMJ38" s="1"/>
      <c r="UMK38" s="1"/>
      <c r="UML38" s="1"/>
      <c r="UMM38" s="1"/>
      <c r="UMN38" s="1"/>
      <c r="UMO38" s="1"/>
      <c r="UMP38" s="1"/>
      <c r="UMQ38" s="1"/>
      <c r="UMR38" s="1"/>
      <c r="UMS38" s="1"/>
      <c r="UMT38" s="1"/>
      <c r="UMU38" s="1"/>
      <c r="UMV38" s="1"/>
      <c r="UMW38" s="1"/>
      <c r="UMX38" s="1"/>
      <c r="UMY38" s="1"/>
      <c r="UMZ38" s="1"/>
      <c r="UNA38" s="1"/>
      <c r="UNB38" s="1"/>
      <c r="UNC38" s="1"/>
      <c r="UND38" s="1"/>
      <c r="UNE38" s="1"/>
      <c r="UNF38" s="1"/>
      <c r="UNG38" s="1"/>
      <c r="UNH38" s="1"/>
      <c r="UNI38" s="1"/>
      <c r="UNJ38" s="1"/>
      <c r="UNK38" s="1"/>
      <c r="UNL38" s="1"/>
      <c r="UNM38" s="1"/>
      <c r="UNN38" s="1"/>
      <c r="UNO38" s="1"/>
      <c r="UNP38" s="1"/>
      <c r="UNQ38" s="1"/>
      <c r="UNR38" s="1"/>
      <c r="UNS38" s="1"/>
      <c r="UNT38" s="1"/>
      <c r="UNU38" s="1"/>
      <c r="UNV38" s="1"/>
      <c r="UNW38" s="1"/>
      <c r="UNX38" s="1"/>
      <c r="UNY38" s="1"/>
      <c r="UNZ38" s="1"/>
      <c r="UOA38" s="1"/>
      <c r="UOB38" s="1"/>
      <c r="UOC38" s="1"/>
      <c r="UOD38" s="1"/>
      <c r="UOE38" s="1"/>
      <c r="UOF38" s="1"/>
      <c r="UOG38" s="1"/>
      <c r="UOH38" s="1"/>
      <c r="UOI38" s="1"/>
      <c r="UOJ38" s="1"/>
      <c r="UOK38" s="1"/>
      <c r="UOL38" s="1"/>
      <c r="UOM38" s="1"/>
      <c r="UON38" s="1"/>
      <c r="UOO38" s="1"/>
      <c r="UOP38" s="1"/>
      <c r="UOQ38" s="1"/>
      <c r="UOR38" s="1"/>
      <c r="UOS38" s="1"/>
      <c r="UOT38" s="1"/>
      <c r="UOU38" s="1"/>
      <c r="UOV38" s="1"/>
      <c r="UOW38" s="1"/>
      <c r="UOX38" s="1"/>
      <c r="UOY38" s="1"/>
      <c r="UOZ38" s="1"/>
      <c r="UPA38" s="1"/>
      <c r="UPB38" s="1"/>
      <c r="UPC38" s="1"/>
      <c r="UPD38" s="1"/>
      <c r="UPE38" s="1"/>
      <c r="UPF38" s="1"/>
      <c r="UPG38" s="1"/>
      <c r="UPH38" s="1"/>
      <c r="UPI38" s="1"/>
      <c r="UPJ38" s="1"/>
      <c r="UPK38" s="1"/>
      <c r="UPL38" s="1"/>
      <c r="UPM38" s="1"/>
      <c r="UPN38" s="1"/>
      <c r="UPO38" s="1"/>
      <c r="UPP38" s="1"/>
      <c r="UPQ38" s="1"/>
      <c r="UPR38" s="1"/>
      <c r="UPS38" s="1"/>
      <c r="UPT38" s="1"/>
      <c r="UPU38" s="1"/>
      <c r="UPV38" s="1"/>
      <c r="UPW38" s="1"/>
      <c r="UPX38" s="1"/>
      <c r="UPY38" s="1"/>
      <c r="UPZ38" s="1"/>
      <c r="UQA38" s="1"/>
      <c r="UQB38" s="1"/>
      <c r="UQC38" s="1"/>
      <c r="UQD38" s="1"/>
      <c r="UQE38" s="1"/>
      <c r="UQF38" s="1"/>
      <c r="UQG38" s="1"/>
      <c r="UQH38" s="1"/>
      <c r="UQI38" s="1"/>
      <c r="UQJ38" s="1"/>
      <c r="UQK38" s="1"/>
      <c r="UQL38" s="1"/>
      <c r="UQM38" s="1"/>
      <c r="UQN38" s="1"/>
      <c r="UQO38" s="1"/>
      <c r="UQP38" s="1"/>
      <c r="UQQ38" s="1"/>
      <c r="UQR38" s="1"/>
      <c r="UQS38" s="1"/>
      <c r="UQT38" s="1"/>
      <c r="UQU38" s="1"/>
      <c r="UQV38" s="1"/>
      <c r="UQW38" s="1"/>
      <c r="UQX38" s="1"/>
      <c r="UQY38" s="1"/>
      <c r="UQZ38" s="1"/>
      <c r="URA38" s="1"/>
      <c r="URB38" s="1"/>
      <c r="URC38" s="1"/>
      <c r="URD38" s="1"/>
      <c r="URE38" s="1"/>
      <c r="URF38" s="1"/>
      <c r="URG38" s="1"/>
      <c r="URH38" s="1"/>
      <c r="URI38" s="1"/>
      <c r="URJ38" s="1"/>
      <c r="URK38" s="1"/>
      <c r="URL38" s="1"/>
      <c r="URM38" s="1"/>
      <c r="URN38" s="1"/>
      <c r="URO38" s="1"/>
      <c r="URP38" s="1"/>
      <c r="URQ38" s="1"/>
      <c r="URR38" s="1"/>
      <c r="URS38" s="1"/>
      <c r="URT38" s="1"/>
      <c r="URU38" s="1"/>
      <c r="URV38" s="1"/>
      <c r="URW38" s="1"/>
      <c r="URX38" s="1"/>
      <c r="URY38" s="1"/>
      <c r="URZ38" s="1"/>
      <c r="USA38" s="1"/>
      <c r="USB38" s="1"/>
      <c r="USC38" s="1"/>
      <c r="USD38" s="1"/>
      <c r="USE38" s="1"/>
      <c r="USF38" s="1"/>
      <c r="USG38" s="1"/>
      <c r="USH38" s="1"/>
      <c r="USI38" s="1"/>
      <c r="USJ38" s="1"/>
      <c r="USK38" s="1"/>
      <c r="USL38" s="1"/>
      <c r="USM38" s="1"/>
      <c r="USN38" s="1"/>
      <c r="USO38" s="1"/>
      <c r="USP38" s="1"/>
      <c r="USQ38" s="1"/>
      <c r="USR38" s="1"/>
      <c r="USS38" s="1"/>
      <c r="UST38" s="1"/>
      <c r="USU38" s="1"/>
      <c r="USV38" s="1"/>
      <c r="USW38" s="1"/>
      <c r="USX38" s="1"/>
      <c r="USY38" s="1"/>
      <c r="USZ38" s="1"/>
      <c r="UTA38" s="1"/>
      <c r="UTB38" s="1"/>
      <c r="UTC38" s="1"/>
      <c r="UTD38" s="1"/>
      <c r="UTE38" s="1"/>
      <c r="UTF38" s="1"/>
      <c r="UTG38" s="1"/>
      <c r="UTH38" s="1"/>
      <c r="UTI38" s="1"/>
      <c r="UTJ38" s="1"/>
      <c r="UTK38" s="1"/>
      <c r="UTL38" s="1"/>
      <c r="UTM38" s="1"/>
      <c r="UTN38" s="1"/>
      <c r="UTO38" s="1"/>
      <c r="UTP38" s="1"/>
      <c r="UTQ38" s="1"/>
      <c r="UTR38" s="1"/>
      <c r="UTS38" s="1"/>
      <c r="UTT38" s="1"/>
      <c r="UTU38" s="1"/>
      <c r="UTV38" s="1"/>
      <c r="UTW38" s="1"/>
      <c r="UTX38" s="1"/>
      <c r="UTY38" s="1"/>
      <c r="UTZ38" s="1"/>
      <c r="UUA38" s="1"/>
      <c r="UUB38" s="1"/>
      <c r="UUC38" s="1"/>
      <c r="UUD38" s="1"/>
      <c r="UUE38" s="1"/>
      <c r="UUF38" s="1"/>
      <c r="UUG38" s="1"/>
      <c r="UUH38" s="1"/>
      <c r="UUI38" s="1"/>
      <c r="UUJ38" s="1"/>
      <c r="UUK38" s="1"/>
      <c r="UUL38" s="1"/>
      <c r="UUM38" s="1"/>
      <c r="UUN38" s="1"/>
      <c r="UUO38" s="1"/>
      <c r="UUP38" s="1"/>
      <c r="UUQ38" s="1"/>
      <c r="UUR38" s="1"/>
      <c r="UUS38" s="1"/>
      <c r="UUT38" s="1"/>
      <c r="UUU38" s="1"/>
      <c r="UUV38" s="1"/>
      <c r="UUW38" s="1"/>
      <c r="UUX38" s="1"/>
      <c r="UUY38" s="1"/>
      <c r="UUZ38" s="1"/>
      <c r="UVA38" s="1"/>
      <c r="UVB38" s="1"/>
      <c r="UVC38" s="1"/>
      <c r="UVD38" s="1"/>
      <c r="UVE38" s="1"/>
      <c r="UVF38" s="1"/>
      <c r="UVG38" s="1"/>
      <c r="UVH38" s="1"/>
      <c r="UVI38" s="1"/>
      <c r="UVJ38" s="1"/>
      <c r="UVK38" s="1"/>
      <c r="UVL38" s="1"/>
      <c r="UVM38" s="1"/>
      <c r="UVN38" s="1"/>
      <c r="UVO38" s="1"/>
      <c r="UVP38" s="1"/>
      <c r="UVQ38" s="1"/>
      <c r="UVR38" s="1"/>
      <c r="UVS38" s="1"/>
      <c r="UVT38" s="1"/>
      <c r="UVU38" s="1"/>
      <c r="UVV38" s="1"/>
      <c r="UVW38" s="1"/>
      <c r="UVX38" s="1"/>
      <c r="UVY38" s="1"/>
      <c r="UVZ38" s="1"/>
      <c r="UWA38" s="1"/>
      <c r="UWB38" s="1"/>
      <c r="UWC38" s="1"/>
      <c r="UWD38" s="1"/>
      <c r="UWE38" s="1"/>
      <c r="UWF38" s="1"/>
      <c r="UWG38" s="1"/>
      <c r="UWH38" s="1"/>
      <c r="UWI38" s="1"/>
      <c r="UWJ38" s="1"/>
      <c r="UWK38" s="1"/>
      <c r="UWL38" s="1"/>
      <c r="UWM38" s="1"/>
      <c r="UWN38" s="1"/>
      <c r="UWO38" s="1"/>
      <c r="UWP38" s="1"/>
      <c r="UWQ38" s="1"/>
      <c r="UWR38" s="1"/>
      <c r="UWS38" s="1"/>
      <c r="UWT38" s="1"/>
      <c r="UWU38" s="1"/>
      <c r="UWV38" s="1"/>
      <c r="UWW38" s="1"/>
      <c r="UWX38" s="1"/>
      <c r="UWY38" s="1"/>
      <c r="UWZ38" s="1"/>
      <c r="UXA38" s="1"/>
      <c r="UXB38" s="1"/>
      <c r="UXC38" s="1"/>
      <c r="UXD38" s="1"/>
      <c r="UXE38" s="1"/>
      <c r="UXF38" s="1"/>
      <c r="UXG38" s="1"/>
      <c r="UXH38" s="1"/>
      <c r="UXI38" s="1"/>
      <c r="UXJ38" s="1"/>
      <c r="UXK38" s="1"/>
      <c r="UXL38" s="1"/>
      <c r="UXM38" s="1"/>
      <c r="UXN38" s="1"/>
      <c r="UXO38" s="1"/>
      <c r="UXP38" s="1"/>
      <c r="UXQ38" s="1"/>
      <c r="UXR38" s="1"/>
      <c r="UXS38" s="1"/>
      <c r="UXT38" s="1"/>
      <c r="UXU38" s="1"/>
      <c r="UXV38" s="1"/>
      <c r="UXW38" s="1"/>
      <c r="UXX38" s="1"/>
      <c r="UXY38" s="1"/>
      <c r="UXZ38" s="1"/>
      <c r="UYA38" s="1"/>
      <c r="UYB38" s="1"/>
      <c r="UYC38" s="1"/>
      <c r="UYD38" s="1"/>
      <c r="UYE38" s="1"/>
      <c r="UYF38" s="1"/>
      <c r="UYG38" s="1"/>
      <c r="UYH38" s="1"/>
      <c r="UYI38" s="1"/>
      <c r="UYJ38" s="1"/>
      <c r="UYK38" s="1"/>
      <c r="UYL38" s="1"/>
      <c r="UYM38" s="1"/>
      <c r="UYN38" s="1"/>
      <c r="UYO38" s="1"/>
      <c r="UYP38" s="1"/>
      <c r="UYQ38" s="1"/>
      <c r="UYR38" s="1"/>
      <c r="UYS38" s="1"/>
      <c r="UYT38" s="1"/>
      <c r="UYU38" s="1"/>
      <c r="UYV38" s="1"/>
      <c r="UYW38" s="1"/>
      <c r="UYX38" s="1"/>
      <c r="UYY38" s="1"/>
      <c r="UYZ38" s="1"/>
      <c r="UZA38" s="1"/>
      <c r="UZB38" s="1"/>
      <c r="UZC38" s="1"/>
      <c r="UZD38" s="1"/>
      <c r="UZE38" s="1"/>
      <c r="UZF38" s="1"/>
      <c r="UZG38" s="1"/>
      <c r="UZH38" s="1"/>
      <c r="UZI38" s="1"/>
      <c r="UZJ38" s="1"/>
      <c r="UZK38" s="1"/>
      <c r="UZL38" s="1"/>
      <c r="UZM38" s="1"/>
      <c r="UZN38" s="1"/>
      <c r="UZO38" s="1"/>
      <c r="UZP38" s="1"/>
      <c r="UZQ38" s="1"/>
      <c r="UZR38" s="1"/>
      <c r="UZS38" s="1"/>
      <c r="UZT38" s="1"/>
      <c r="UZU38" s="1"/>
      <c r="UZV38" s="1"/>
      <c r="UZW38" s="1"/>
      <c r="UZX38" s="1"/>
      <c r="UZY38" s="1"/>
      <c r="UZZ38" s="1"/>
      <c r="VAA38" s="1"/>
      <c r="VAB38" s="1"/>
      <c r="VAC38" s="1"/>
      <c r="VAD38" s="1"/>
      <c r="VAE38" s="1"/>
      <c r="VAF38" s="1"/>
      <c r="VAG38" s="1"/>
      <c r="VAH38" s="1"/>
      <c r="VAI38" s="1"/>
      <c r="VAJ38" s="1"/>
      <c r="VAK38" s="1"/>
      <c r="VAL38" s="1"/>
      <c r="VAM38" s="1"/>
      <c r="VAN38" s="1"/>
      <c r="VAO38" s="1"/>
      <c r="VAP38" s="1"/>
      <c r="VAQ38" s="1"/>
      <c r="VAR38" s="1"/>
      <c r="VAS38" s="1"/>
      <c r="VAT38" s="1"/>
      <c r="VAU38" s="1"/>
      <c r="VAV38" s="1"/>
      <c r="VAW38" s="1"/>
      <c r="VAX38" s="1"/>
      <c r="VAY38" s="1"/>
      <c r="VAZ38" s="1"/>
      <c r="VBA38" s="1"/>
      <c r="VBB38" s="1"/>
      <c r="VBC38" s="1"/>
      <c r="VBD38" s="1"/>
      <c r="VBE38" s="1"/>
      <c r="VBF38" s="1"/>
      <c r="VBG38" s="1"/>
      <c r="VBH38" s="1"/>
      <c r="VBI38" s="1"/>
      <c r="VBJ38" s="1"/>
      <c r="VBK38" s="1"/>
      <c r="VBL38" s="1"/>
      <c r="VBM38" s="1"/>
      <c r="VBN38" s="1"/>
      <c r="VBO38" s="1"/>
      <c r="VBP38" s="1"/>
      <c r="VBQ38" s="1"/>
      <c r="VBR38" s="1"/>
      <c r="VBS38" s="1"/>
      <c r="VBT38" s="1"/>
      <c r="VBU38" s="1"/>
      <c r="VBV38" s="1"/>
      <c r="VBW38" s="1"/>
      <c r="VBX38" s="1"/>
      <c r="VBY38" s="1"/>
      <c r="VBZ38" s="1"/>
      <c r="VCA38" s="1"/>
      <c r="VCB38" s="1"/>
      <c r="VCC38" s="1"/>
      <c r="VCD38" s="1"/>
      <c r="VCE38" s="1"/>
      <c r="VCF38" s="1"/>
      <c r="VCG38" s="1"/>
      <c r="VCH38" s="1"/>
      <c r="VCI38" s="1"/>
      <c r="VCJ38" s="1"/>
      <c r="VCK38" s="1"/>
      <c r="VCL38" s="1"/>
      <c r="VCM38" s="1"/>
      <c r="VCN38" s="1"/>
      <c r="VCO38" s="1"/>
      <c r="VCP38" s="1"/>
      <c r="VCQ38" s="1"/>
      <c r="VCR38" s="1"/>
      <c r="VCS38" s="1"/>
      <c r="VCT38" s="1"/>
      <c r="VCU38" s="1"/>
      <c r="VCV38" s="1"/>
      <c r="VCW38" s="1"/>
      <c r="VCX38" s="1"/>
      <c r="VCY38" s="1"/>
      <c r="VCZ38" s="1"/>
      <c r="VDA38" s="1"/>
      <c r="VDB38" s="1"/>
      <c r="VDC38" s="1"/>
      <c r="VDD38" s="1"/>
      <c r="VDE38" s="1"/>
      <c r="VDF38" s="1"/>
      <c r="VDG38" s="1"/>
      <c r="VDH38" s="1"/>
      <c r="VDI38" s="1"/>
      <c r="VDJ38" s="1"/>
      <c r="VDK38" s="1"/>
      <c r="VDL38" s="1"/>
      <c r="VDM38" s="1"/>
      <c r="VDN38" s="1"/>
      <c r="VDO38" s="1"/>
      <c r="VDP38" s="1"/>
      <c r="VDQ38" s="1"/>
      <c r="VDR38" s="1"/>
      <c r="VDS38" s="1"/>
      <c r="VDT38" s="1"/>
      <c r="VDU38" s="1"/>
      <c r="VDV38" s="1"/>
      <c r="VDW38" s="1"/>
      <c r="VDX38" s="1"/>
      <c r="VDY38" s="1"/>
      <c r="VDZ38" s="1"/>
      <c r="VEA38" s="1"/>
      <c r="VEB38" s="1"/>
      <c r="VEC38" s="1"/>
      <c r="VED38" s="1"/>
      <c r="VEE38" s="1"/>
      <c r="VEF38" s="1"/>
      <c r="VEG38" s="1"/>
      <c r="VEH38" s="1"/>
      <c r="VEI38" s="1"/>
      <c r="VEJ38" s="1"/>
      <c r="VEK38" s="1"/>
      <c r="VEL38" s="1"/>
      <c r="VEM38" s="1"/>
      <c r="VEN38" s="1"/>
      <c r="VEO38" s="1"/>
      <c r="VEP38" s="1"/>
      <c r="VEQ38" s="1"/>
      <c r="VER38" s="1"/>
      <c r="VES38" s="1"/>
      <c r="VET38" s="1"/>
      <c r="VEU38" s="1"/>
      <c r="VEV38" s="1"/>
      <c r="VEW38" s="1"/>
      <c r="VEX38" s="1"/>
      <c r="VEY38" s="1"/>
      <c r="VEZ38" s="1"/>
      <c r="VFA38" s="1"/>
      <c r="VFB38" s="1"/>
      <c r="VFC38" s="1"/>
      <c r="VFD38" s="1"/>
      <c r="VFE38" s="1"/>
      <c r="VFF38" s="1"/>
      <c r="VFG38" s="1"/>
      <c r="VFH38" s="1"/>
      <c r="VFI38" s="1"/>
      <c r="VFJ38" s="1"/>
      <c r="VFK38" s="1"/>
      <c r="VFL38" s="1"/>
      <c r="VFM38" s="1"/>
      <c r="VFN38" s="1"/>
      <c r="VFO38" s="1"/>
      <c r="VFP38" s="1"/>
      <c r="VFQ38" s="1"/>
      <c r="VFR38" s="1"/>
      <c r="VFS38" s="1"/>
      <c r="VFT38" s="1"/>
      <c r="VFU38" s="1"/>
      <c r="VFV38" s="1"/>
      <c r="VFW38" s="1"/>
      <c r="VFX38" s="1"/>
      <c r="VFY38" s="1"/>
      <c r="VFZ38" s="1"/>
      <c r="VGA38" s="1"/>
      <c r="VGB38" s="1"/>
      <c r="VGC38" s="1"/>
      <c r="VGD38" s="1"/>
      <c r="VGE38" s="1"/>
      <c r="VGF38" s="1"/>
      <c r="VGG38" s="1"/>
      <c r="VGH38" s="1"/>
      <c r="VGI38" s="1"/>
      <c r="VGJ38" s="1"/>
      <c r="VGK38" s="1"/>
      <c r="VGL38" s="1"/>
      <c r="VGM38" s="1"/>
      <c r="VGN38" s="1"/>
      <c r="VGO38" s="1"/>
      <c r="VGP38" s="1"/>
      <c r="VGQ38" s="1"/>
      <c r="VGR38" s="1"/>
      <c r="VGS38" s="1"/>
      <c r="VGT38" s="1"/>
      <c r="VGU38" s="1"/>
      <c r="VGV38" s="1"/>
      <c r="VGW38" s="1"/>
      <c r="VGX38" s="1"/>
      <c r="VGY38" s="1"/>
      <c r="VGZ38" s="1"/>
      <c r="VHA38" s="1"/>
      <c r="VHB38" s="1"/>
      <c r="VHC38" s="1"/>
      <c r="VHD38" s="1"/>
      <c r="VHE38" s="1"/>
      <c r="VHF38" s="1"/>
      <c r="VHG38" s="1"/>
      <c r="VHH38" s="1"/>
      <c r="VHI38" s="1"/>
      <c r="VHJ38" s="1"/>
      <c r="VHK38" s="1"/>
      <c r="VHL38" s="1"/>
      <c r="VHM38" s="1"/>
      <c r="VHN38" s="1"/>
      <c r="VHO38" s="1"/>
      <c r="VHP38" s="1"/>
      <c r="VHQ38" s="1"/>
      <c r="VHR38" s="1"/>
      <c r="VHS38" s="1"/>
      <c r="VHT38" s="1"/>
      <c r="VHU38" s="1"/>
      <c r="VHV38" s="1"/>
      <c r="VHW38" s="1"/>
      <c r="VHX38" s="1"/>
      <c r="VHY38" s="1"/>
      <c r="VHZ38" s="1"/>
      <c r="VIA38" s="1"/>
      <c r="VIB38" s="1"/>
      <c r="VIC38" s="1"/>
      <c r="VID38" s="1"/>
      <c r="VIE38" s="1"/>
      <c r="VIF38" s="1"/>
      <c r="VIG38" s="1"/>
      <c r="VIH38" s="1"/>
      <c r="VII38" s="1"/>
      <c r="VIJ38" s="1"/>
      <c r="VIK38" s="1"/>
      <c r="VIL38" s="1"/>
      <c r="VIM38" s="1"/>
      <c r="VIN38" s="1"/>
      <c r="VIO38" s="1"/>
      <c r="VIP38" s="1"/>
      <c r="VIQ38" s="1"/>
      <c r="VIR38" s="1"/>
      <c r="VIS38" s="1"/>
      <c r="VIT38" s="1"/>
      <c r="VIU38" s="1"/>
      <c r="VIV38" s="1"/>
      <c r="VIW38" s="1"/>
      <c r="VIX38" s="1"/>
      <c r="VIY38" s="1"/>
      <c r="VIZ38" s="1"/>
      <c r="VJA38" s="1"/>
      <c r="VJB38" s="1"/>
      <c r="VJC38" s="1"/>
      <c r="VJD38" s="1"/>
      <c r="VJE38" s="1"/>
      <c r="VJF38" s="1"/>
      <c r="VJG38" s="1"/>
      <c r="VJH38" s="1"/>
      <c r="VJI38" s="1"/>
      <c r="VJJ38" s="1"/>
      <c r="VJK38" s="1"/>
      <c r="VJL38" s="1"/>
      <c r="VJM38" s="1"/>
      <c r="VJN38" s="1"/>
      <c r="VJO38" s="1"/>
      <c r="VJP38" s="1"/>
      <c r="VJQ38" s="1"/>
      <c r="VJR38" s="1"/>
      <c r="VJS38" s="1"/>
      <c r="VJT38" s="1"/>
      <c r="VJU38" s="1"/>
      <c r="VJV38" s="1"/>
      <c r="VJW38" s="1"/>
      <c r="VJX38" s="1"/>
      <c r="VJY38" s="1"/>
      <c r="VJZ38" s="1"/>
      <c r="VKA38" s="1"/>
      <c r="VKB38" s="1"/>
      <c r="VKC38" s="1"/>
      <c r="VKD38" s="1"/>
      <c r="VKE38" s="1"/>
      <c r="VKF38" s="1"/>
      <c r="VKG38" s="1"/>
      <c r="VKH38" s="1"/>
      <c r="VKI38" s="1"/>
      <c r="VKJ38" s="1"/>
      <c r="VKK38" s="1"/>
      <c r="VKL38" s="1"/>
      <c r="VKM38" s="1"/>
      <c r="VKN38" s="1"/>
      <c r="VKO38" s="1"/>
      <c r="VKP38" s="1"/>
      <c r="VKQ38" s="1"/>
      <c r="VKR38" s="1"/>
      <c r="VKS38" s="1"/>
      <c r="VKT38" s="1"/>
      <c r="VKU38" s="1"/>
      <c r="VKV38" s="1"/>
      <c r="VKW38" s="1"/>
      <c r="VKX38" s="1"/>
      <c r="VKY38" s="1"/>
      <c r="VKZ38" s="1"/>
      <c r="VLA38" s="1"/>
      <c r="VLB38" s="1"/>
      <c r="VLC38" s="1"/>
      <c r="VLD38" s="1"/>
      <c r="VLE38" s="1"/>
      <c r="VLF38" s="1"/>
      <c r="VLG38" s="1"/>
      <c r="VLH38" s="1"/>
      <c r="VLI38" s="1"/>
      <c r="VLJ38" s="1"/>
      <c r="VLK38" s="1"/>
      <c r="VLL38" s="1"/>
      <c r="VLM38" s="1"/>
      <c r="VLN38" s="1"/>
      <c r="VLO38" s="1"/>
      <c r="VLP38" s="1"/>
      <c r="VLQ38" s="1"/>
      <c r="VLR38" s="1"/>
      <c r="VLS38" s="1"/>
      <c r="VLT38" s="1"/>
      <c r="VLU38" s="1"/>
      <c r="VLV38" s="1"/>
      <c r="VLW38" s="1"/>
      <c r="VLX38" s="1"/>
      <c r="VLY38" s="1"/>
      <c r="VLZ38" s="1"/>
      <c r="VMA38" s="1"/>
      <c r="VMB38" s="1"/>
      <c r="VMC38" s="1"/>
      <c r="VMD38" s="1"/>
      <c r="VME38" s="1"/>
      <c r="VMF38" s="1"/>
      <c r="VMG38" s="1"/>
      <c r="VMH38" s="1"/>
      <c r="VMI38" s="1"/>
      <c r="VMJ38" s="1"/>
      <c r="VMK38" s="1"/>
      <c r="VML38" s="1"/>
      <c r="VMM38" s="1"/>
      <c r="VMN38" s="1"/>
      <c r="VMO38" s="1"/>
      <c r="VMP38" s="1"/>
      <c r="VMQ38" s="1"/>
      <c r="VMR38" s="1"/>
      <c r="VMS38" s="1"/>
      <c r="VMT38" s="1"/>
      <c r="VMU38" s="1"/>
      <c r="VMV38" s="1"/>
      <c r="VMW38" s="1"/>
      <c r="VMX38" s="1"/>
      <c r="VMY38" s="1"/>
      <c r="VMZ38" s="1"/>
      <c r="VNA38" s="1"/>
      <c r="VNB38" s="1"/>
      <c r="VNC38" s="1"/>
      <c r="VND38" s="1"/>
      <c r="VNE38" s="1"/>
      <c r="VNF38" s="1"/>
      <c r="VNG38" s="1"/>
      <c r="VNH38" s="1"/>
      <c r="VNI38" s="1"/>
      <c r="VNJ38" s="1"/>
      <c r="VNK38" s="1"/>
      <c r="VNL38" s="1"/>
      <c r="VNM38" s="1"/>
      <c r="VNN38" s="1"/>
      <c r="VNO38" s="1"/>
      <c r="VNP38" s="1"/>
      <c r="VNQ38" s="1"/>
      <c r="VNR38" s="1"/>
      <c r="VNS38" s="1"/>
      <c r="VNT38" s="1"/>
      <c r="VNU38" s="1"/>
      <c r="VNV38" s="1"/>
      <c r="VNW38" s="1"/>
      <c r="VNX38" s="1"/>
      <c r="VNY38" s="1"/>
      <c r="VNZ38" s="1"/>
      <c r="VOA38" s="1"/>
      <c r="VOB38" s="1"/>
      <c r="VOC38" s="1"/>
      <c r="VOD38" s="1"/>
      <c r="VOE38" s="1"/>
      <c r="VOF38" s="1"/>
      <c r="VOG38" s="1"/>
      <c r="VOH38" s="1"/>
      <c r="VOI38" s="1"/>
      <c r="VOJ38" s="1"/>
      <c r="VOK38" s="1"/>
      <c r="VOL38" s="1"/>
      <c r="VOM38" s="1"/>
      <c r="VON38" s="1"/>
      <c r="VOO38" s="1"/>
      <c r="VOP38" s="1"/>
      <c r="VOQ38" s="1"/>
      <c r="VOR38" s="1"/>
      <c r="VOS38" s="1"/>
      <c r="VOT38" s="1"/>
      <c r="VOU38" s="1"/>
      <c r="VOV38" s="1"/>
      <c r="VOW38" s="1"/>
      <c r="VOX38" s="1"/>
      <c r="VOY38" s="1"/>
      <c r="VOZ38" s="1"/>
      <c r="VPA38" s="1"/>
      <c r="VPB38" s="1"/>
      <c r="VPC38" s="1"/>
      <c r="VPD38" s="1"/>
      <c r="VPE38" s="1"/>
      <c r="VPF38" s="1"/>
      <c r="VPG38" s="1"/>
      <c r="VPH38" s="1"/>
      <c r="VPI38" s="1"/>
      <c r="VPJ38" s="1"/>
      <c r="VPK38" s="1"/>
      <c r="VPL38" s="1"/>
      <c r="VPM38" s="1"/>
      <c r="VPN38" s="1"/>
      <c r="VPO38" s="1"/>
      <c r="VPP38" s="1"/>
      <c r="VPQ38" s="1"/>
      <c r="VPR38" s="1"/>
      <c r="VPS38" s="1"/>
      <c r="VPT38" s="1"/>
      <c r="VPU38" s="1"/>
      <c r="VPV38" s="1"/>
      <c r="VPW38" s="1"/>
      <c r="VPX38" s="1"/>
      <c r="VPY38" s="1"/>
      <c r="VPZ38" s="1"/>
      <c r="VQA38" s="1"/>
      <c r="VQB38" s="1"/>
      <c r="VQC38" s="1"/>
      <c r="VQD38" s="1"/>
      <c r="VQE38" s="1"/>
      <c r="VQF38" s="1"/>
      <c r="VQG38" s="1"/>
      <c r="VQH38" s="1"/>
      <c r="VQI38" s="1"/>
      <c r="VQJ38" s="1"/>
      <c r="VQK38" s="1"/>
      <c r="VQL38" s="1"/>
      <c r="VQM38" s="1"/>
      <c r="VQN38" s="1"/>
      <c r="VQO38" s="1"/>
      <c r="VQP38" s="1"/>
      <c r="VQQ38" s="1"/>
      <c r="VQR38" s="1"/>
      <c r="VQS38" s="1"/>
      <c r="VQT38" s="1"/>
      <c r="VQU38" s="1"/>
      <c r="VQV38" s="1"/>
      <c r="VQW38" s="1"/>
      <c r="VQX38" s="1"/>
      <c r="VQY38" s="1"/>
      <c r="VQZ38" s="1"/>
      <c r="VRA38" s="1"/>
      <c r="VRB38" s="1"/>
      <c r="VRC38" s="1"/>
      <c r="VRD38" s="1"/>
      <c r="VRE38" s="1"/>
      <c r="VRF38" s="1"/>
      <c r="VRG38" s="1"/>
      <c r="VRH38" s="1"/>
      <c r="VRI38" s="1"/>
      <c r="VRJ38" s="1"/>
      <c r="VRK38" s="1"/>
      <c r="VRL38" s="1"/>
      <c r="VRM38" s="1"/>
      <c r="VRN38" s="1"/>
      <c r="VRO38" s="1"/>
      <c r="VRP38" s="1"/>
      <c r="VRQ38" s="1"/>
      <c r="VRR38" s="1"/>
      <c r="VRS38" s="1"/>
      <c r="VRT38" s="1"/>
      <c r="VRU38" s="1"/>
      <c r="VRV38" s="1"/>
      <c r="VRW38" s="1"/>
      <c r="VRX38" s="1"/>
      <c r="VRY38" s="1"/>
      <c r="VRZ38" s="1"/>
      <c r="VSA38" s="1"/>
      <c r="VSB38" s="1"/>
      <c r="VSC38" s="1"/>
      <c r="VSD38" s="1"/>
      <c r="VSE38" s="1"/>
      <c r="VSF38" s="1"/>
      <c r="VSG38" s="1"/>
      <c r="VSH38" s="1"/>
      <c r="VSI38" s="1"/>
      <c r="VSJ38" s="1"/>
      <c r="VSK38" s="1"/>
      <c r="VSL38" s="1"/>
      <c r="VSM38" s="1"/>
      <c r="VSN38" s="1"/>
      <c r="VSO38" s="1"/>
      <c r="VSP38" s="1"/>
      <c r="VSQ38" s="1"/>
    </row>
    <row r="39" spans="2:15383" s="5" customFormat="1" ht="20.100000000000001" customHeight="1">
      <c r="D39" s="15"/>
      <c r="E39" s="22"/>
      <c r="F39" s="20"/>
      <c r="G39" s="20"/>
      <c r="H39" s="20"/>
      <c r="I39" s="20"/>
      <c r="J39" s="20"/>
      <c r="K39" s="20"/>
      <c r="L39" s="20"/>
      <c r="M39" s="20"/>
      <c r="N39" s="20"/>
      <c r="O39" s="20"/>
      <c r="P39" s="20"/>
      <c r="Q39" s="20"/>
      <c r="R39" s="20"/>
      <c r="S39" s="20"/>
      <c r="T39" s="20"/>
      <c r="U39" s="20"/>
      <c r="V39" s="569" t="str">
        <f>HYPERLINK("#'仕切り率データ'!A1","仕切り率データ")</f>
        <v>仕切り率データ</v>
      </c>
      <c r="W39" s="569"/>
      <c r="X39" s="569"/>
      <c r="Y39" s="569"/>
      <c r="Z39" s="569"/>
      <c r="AA39" s="569"/>
      <c r="AB39" s="569"/>
      <c r="AC39" s="569"/>
      <c r="AD39" s="569"/>
      <c r="AE39" s="569"/>
      <c r="AF39" s="569"/>
      <c r="AG39" s="569"/>
      <c r="AH39" s="569"/>
      <c r="AI39" s="569"/>
      <c r="AJ39" s="569"/>
      <c r="AK39" s="569"/>
      <c r="AL39" s="569"/>
      <c r="AM39" s="569"/>
      <c r="AN39" s="26"/>
      <c r="AO39" s="26"/>
      <c r="AP39" s="26"/>
      <c r="AQ39" s="26"/>
      <c r="AR39" s="26"/>
      <c r="AS39" s="24"/>
      <c r="AT39" s="25"/>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c r="AOW39" s="1"/>
      <c r="AOX39" s="1"/>
      <c r="AOY39" s="1"/>
      <c r="AOZ39" s="1"/>
      <c r="APA39" s="1"/>
      <c r="APB39" s="1"/>
      <c r="APC39" s="1"/>
      <c r="APD39" s="1"/>
      <c r="APE39" s="1"/>
      <c r="APF39" s="1"/>
      <c r="APG39" s="1"/>
      <c r="APH39" s="1"/>
      <c r="API39" s="1"/>
      <c r="APJ39" s="1"/>
      <c r="APK39" s="1"/>
      <c r="APL39" s="1"/>
      <c r="APM39" s="1"/>
      <c r="APN39" s="1"/>
      <c r="APO39" s="1"/>
      <c r="APP39" s="1"/>
      <c r="APQ39" s="1"/>
      <c r="APR39" s="1"/>
      <c r="APS39" s="1"/>
      <c r="APT39" s="1"/>
      <c r="APU39" s="1"/>
      <c r="APV39" s="1"/>
      <c r="APW39" s="1"/>
      <c r="APX39" s="1"/>
      <c r="APY39" s="1"/>
      <c r="APZ39" s="1"/>
      <c r="AQA39" s="1"/>
      <c r="AQB39" s="1"/>
      <c r="AQC39" s="1"/>
      <c r="AQD39" s="1"/>
      <c r="AQE39" s="1"/>
      <c r="AQF39" s="1"/>
      <c r="AQG39" s="1"/>
      <c r="AQH39" s="1"/>
      <c r="AQI39" s="1"/>
      <c r="AQJ39" s="1"/>
      <c r="AQK39" s="1"/>
      <c r="AQL39" s="1"/>
      <c r="AQM39" s="1"/>
      <c r="AQN39" s="1"/>
      <c r="AQO39" s="1"/>
      <c r="AQP39" s="1"/>
      <c r="AQQ39" s="1"/>
      <c r="AQR39" s="1"/>
      <c r="AQS39" s="1"/>
      <c r="AQT39" s="1"/>
      <c r="AQU39" s="1"/>
      <c r="AQV39" s="1"/>
      <c r="AQW39" s="1"/>
      <c r="AQX39" s="1"/>
      <c r="AQY39" s="1"/>
      <c r="AQZ39" s="1"/>
      <c r="ARA39" s="1"/>
      <c r="ARB39" s="1"/>
      <c r="ARC39" s="1"/>
      <c r="ARD39" s="1"/>
      <c r="ARE39" s="1"/>
      <c r="ARF39" s="1"/>
      <c r="ARG39" s="1"/>
      <c r="ARH39" s="1"/>
      <c r="ARI39" s="1"/>
      <c r="ARJ39" s="1"/>
      <c r="ARK39" s="1"/>
      <c r="ARL39" s="1"/>
      <c r="ARM39" s="1"/>
      <c r="ARN39" s="1"/>
      <c r="ARO39" s="1"/>
      <c r="ARP39" s="1"/>
      <c r="ARQ39" s="1"/>
      <c r="ARR39" s="1"/>
      <c r="ARS39" s="1"/>
      <c r="ART39" s="1"/>
      <c r="ARU39" s="1"/>
      <c r="ARV39" s="1"/>
      <c r="ARW39" s="1"/>
      <c r="ARX39" s="1"/>
      <c r="ARY39" s="1"/>
      <c r="ARZ39" s="1"/>
      <c r="ASA39" s="1"/>
      <c r="ASB39" s="1"/>
      <c r="ASC39" s="1"/>
      <c r="ASD39" s="1"/>
      <c r="ASE39" s="1"/>
      <c r="ASF39" s="1"/>
      <c r="ASG39" s="1"/>
      <c r="ASH39" s="1"/>
      <c r="ASI39" s="1"/>
      <c r="ASJ39" s="1"/>
      <c r="ASK39" s="1"/>
      <c r="ASL39" s="1"/>
      <c r="ASM39" s="1"/>
      <c r="ASN39" s="1"/>
      <c r="ASO39" s="1"/>
      <c r="ASP39" s="1"/>
      <c r="ASQ39" s="1"/>
      <c r="ASR39" s="1"/>
      <c r="ASS39" s="1"/>
      <c r="AST39" s="1"/>
      <c r="ASU39" s="1"/>
      <c r="ASV39" s="1"/>
      <c r="ASW39" s="1"/>
      <c r="ASX39" s="1"/>
      <c r="ASY39" s="1"/>
      <c r="ASZ39" s="1"/>
      <c r="ATA39" s="1"/>
      <c r="ATB39" s="1"/>
      <c r="ATC39" s="1"/>
      <c r="ATD39" s="1"/>
      <c r="ATE39" s="1"/>
      <c r="ATF39" s="1"/>
      <c r="ATG39" s="1"/>
      <c r="ATH39" s="1"/>
      <c r="ATI39" s="1"/>
      <c r="ATJ39" s="1"/>
      <c r="ATK39" s="1"/>
      <c r="ATL39" s="1"/>
      <c r="ATM39" s="1"/>
      <c r="ATN39" s="1"/>
      <c r="ATO39" s="1"/>
      <c r="ATP39" s="1"/>
      <c r="ATQ39" s="1"/>
      <c r="ATR39" s="1"/>
      <c r="ATS39" s="1"/>
      <c r="ATT39" s="1"/>
      <c r="ATU39" s="1"/>
      <c r="ATV39" s="1"/>
      <c r="ATW39" s="1"/>
      <c r="ATX39" s="1"/>
      <c r="ATY39" s="1"/>
      <c r="ATZ39" s="1"/>
      <c r="AUA39" s="1"/>
      <c r="AUB39" s="1"/>
      <c r="AUC39" s="1"/>
      <c r="AUD39" s="1"/>
      <c r="AUE39" s="1"/>
      <c r="AUF39" s="1"/>
      <c r="AUG39" s="1"/>
      <c r="AUH39" s="1"/>
      <c r="AUI39" s="1"/>
      <c r="AUJ39" s="1"/>
      <c r="AUK39" s="1"/>
      <c r="AUL39" s="1"/>
      <c r="AUM39" s="1"/>
      <c r="AUN39" s="1"/>
      <c r="AUO39" s="1"/>
      <c r="AUP39" s="1"/>
      <c r="AUQ39" s="1"/>
      <c r="AUR39" s="1"/>
      <c r="AUS39" s="1"/>
      <c r="AUT39" s="1"/>
      <c r="AUU39" s="1"/>
      <c r="AUV39" s="1"/>
      <c r="AUW39" s="1"/>
      <c r="AUX39" s="1"/>
      <c r="AUY39" s="1"/>
      <c r="AUZ39" s="1"/>
      <c r="AVA39" s="1"/>
      <c r="AVB39" s="1"/>
      <c r="AVC39" s="1"/>
      <c r="AVD39" s="1"/>
      <c r="AVE39" s="1"/>
      <c r="AVF39" s="1"/>
      <c r="AVG39" s="1"/>
      <c r="AVH39" s="1"/>
      <c r="AVI39" s="1"/>
      <c r="AVJ39" s="1"/>
      <c r="AVK39" s="1"/>
      <c r="AVL39" s="1"/>
      <c r="AVM39" s="1"/>
      <c r="AVN39" s="1"/>
      <c r="AVO39" s="1"/>
      <c r="AVP39" s="1"/>
      <c r="AVQ39" s="1"/>
      <c r="AVR39" s="1"/>
      <c r="AVS39" s="1"/>
      <c r="AVT39" s="1"/>
      <c r="AVU39" s="1"/>
      <c r="AVV39" s="1"/>
      <c r="AVW39" s="1"/>
      <c r="AVX39" s="1"/>
      <c r="AVY39" s="1"/>
      <c r="AVZ39" s="1"/>
      <c r="AWA39" s="1"/>
      <c r="AWB39" s="1"/>
      <c r="AWC39" s="1"/>
      <c r="AWD39" s="1"/>
      <c r="AWE39" s="1"/>
      <c r="AWF39" s="1"/>
      <c r="AWG39" s="1"/>
      <c r="AWH39" s="1"/>
      <c r="AWI39" s="1"/>
      <c r="AWJ39" s="1"/>
      <c r="AWK39" s="1"/>
      <c r="AWL39" s="1"/>
      <c r="AWM39" s="1"/>
      <c r="AWN39" s="1"/>
      <c r="AWO39" s="1"/>
      <c r="AWP39" s="1"/>
      <c r="AWQ39" s="1"/>
      <c r="AWR39" s="1"/>
      <c r="AWS39" s="1"/>
      <c r="AWT39" s="1"/>
      <c r="AWU39" s="1"/>
      <c r="AWV39" s="1"/>
      <c r="AWW39" s="1"/>
      <c r="AWX39" s="1"/>
      <c r="AWY39" s="1"/>
      <c r="AWZ39" s="1"/>
      <c r="AXA39" s="1"/>
      <c r="AXB39" s="1"/>
      <c r="AXC39" s="1"/>
      <c r="AXD39" s="1"/>
      <c r="AXE39" s="1"/>
      <c r="AXF39" s="1"/>
      <c r="AXG39" s="1"/>
      <c r="AXH39" s="1"/>
      <c r="AXI39" s="1"/>
      <c r="AXJ39" s="1"/>
      <c r="AXK39" s="1"/>
      <c r="AXL39" s="1"/>
      <c r="AXM39" s="1"/>
      <c r="AXN39" s="1"/>
      <c r="AXO39" s="1"/>
      <c r="AXP39" s="1"/>
      <c r="AXQ39" s="1"/>
      <c r="AXR39" s="1"/>
      <c r="AXS39" s="1"/>
      <c r="AXT39" s="1"/>
      <c r="AXU39" s="1"/>
      <c r="AXV39" s="1"/>
      <c r="AXW39" s="1"/>
      <c r="AXX39" s="1"/>
      <c r="AXY39" s="1"/>
      <c r="AXZ39" s="1"/>
      <c r="AYA39" s="1"/>
      <c r="AYB39" s="1"/>
      <c r="AYC39" s="1"/>
      <c r="AYD39" s="1"/>
      <c r="AYE39" s="1"/>
      <c r="AYF39" s="1"/>
      <c r="AYG39" s="1"/>
      <c r="AYH39" s="1"/>
      <c r="AYI39" s="1"/>
      <c r="AYJ39" s="1"/>
      <c r="AYK39" s="1"/>
      <c r="AYL39" s="1"/>
      <c r="AYM39" s="1"/>
      <c r="AYN39" s="1"/>
      <c r="AYO39" s="1"/>
      <c r="AYP39" s="1"/>
      <c r="AYQ39" s="1"/>
      <c r="AYR39" s="1"/>
      <c r="AYS39" s="1"/>
      <c r="AYT39" s="1"/>
      <c r="AYU39" s="1"/>
      <c r="AYV39" s="1"/>
      <c r="AYW39" s="1"/>
      <c r="AYX39" s="1"/>
      <c r="AYY39" s="1"/>
      <c r="AYZ39" s="1"/>
      <c r="AZA39" s="1"/>
      <c r="AZB39" s="1"/>
      <c r="AZC39" s="1"/>
      <c r="AZD39" s="1"/>
      <c r="AZE39" s="1"/>
      <c r="AZF39" s="1"/>
      <c r="AZG39" s="1"/>
      <c r="AZH39" s="1"/>
      <c r="AZI39" s="1"/>
      <c r="AZJ39" s="1"/>
      <c r="AZK39" s="1"/>
      <c r="AZL39" s="1"/>
      <c r="AZM39" s="1"/>
      <c r="AZN39" s="1"/>
      <c r="AZO39" s="1"/>
      <c r="AZP39" s="1"/>
      <c r="AZQ39" s="1"/>
      <c r="AZR39" s="1"/>
      <c r="AZS39" s="1"/>
      <c r="AZT39" s="1"/>
      <c r="AZU39" s="1"/>
      <c r="AZV39" s="1"/>
      <c r="AZW39" s="1"/>
      <c r="AZX39" s="1"/>
      <c r="AZY39" s="1"/>
      <c r="AZZ39" s="1"/>
      <c r="BAA39" s="1"/>
      <c r="BAB39" s="1"/>
      <c r="BAC39" s="1"/>
      <c r="BAD39" s="1"/>
      <c r="BAE39" s="1"/>
      <c r="BAF39" s="1"/>
      <c r="BAG39" s="1"/>
      <c r="BAH39" s="1"/>
      <c r="BAI39" s="1"/>
      <c r="BAJ39" s="1"/>
      <c r="BAK39" s="1"/>
      <c r="BAL39" s="1"/>
      <c r="BAM39" s="1"/>
      <c r="BAN39" s="1"/>
      <c r="BAO39" s="1"/>
      <c r="BAP39" s="1"/>
      <c r="BAQ39" s="1"/>
      <c r="BAR39" s="1"/>
      <c r="BAS39" s="1"/>
      <c r="BAT39" s="1"/>
      <c r="BAU39" s="1"/>
      <c r="BAV39" s="1"/>
      <c r="BAW39" s="1"/>
      <c r="BAX39" s="1"/>
      <c r="BAY39" s="1"/>
      <c r="BAZ39" s="1"/>
      <c r="BBA39" s="1"/>
      <c r="BBB39" s="1"/>
      <c r="BBC39" s="1"/>
      <c r="BBD39" s="1"/>
      <c r="BBE39" s="1"/>
      <c r="BBF39" s="1"/>
      <c r="BBG39" s="1"/>
      <c r="BBH39" s="1"/>
      <c r="BBI39" s="1"/>
      <c r="BBJ39" s="1"/>
      <c r="BBK39" s="1"/>
      <c r="BBL39" s="1"/>
      <c r="BBM39" s="1"/>
      <c r="BBN39" s="1"/>
      <c r="BBO39" s="1"/>
      <c r="BBP39" s="1"/>
      <c r="BBQ39" s="1"/>
      <c r="BBR39" s="1"/>
      <c r="BBS39" s="1"/>
      <c r="BBT39" s="1"/>
      <c r="BBU39" s="1"/>
      <c r="BBV39" s="1"/>
      <c r="BBW39" s="1"/>
      <c r="BBX39" s="1"/>
      <c r="BBY39" s="1"/>
      <c r="BBZ39" s="1"/>
      <c r="BCA39" s="1"/>
      <c r="BCB39" s="1"/>
      <c r="BCC39" s="1"/>
      <c r="BCD39" s="1"/>
      <c r="BCE39" s="1"/>
      <c r="BCF39" s="1"/>
      <c r="BCG39" s="1"/>
      <c r="BCH39" s="1"/>
      <c r="BCI39" s="1"/>
      <c r="BCJ39" s="1"/>
      <c r="BCK39" s="1"/>
      <c r="BCL39" s="1"/>
      <c r="BCM39" s="1"/>
      <c r="BCN39" s="1"/>
      <c r="BCO39" s="1"/>
      <c r="BCP39" s="1"/>
      <c r="BCQ39" s="1"/>
      <c r="BCR39" s="1"/>
      <c r="BCS39" s="1"/>
      <c r="BCT39" s="1"/>
      <c r="BCU39" s="1"/>
      <c r="BCV39" s="1"/>
      <c r="BCW39" s="1"/>
      <c r="BCX39" s="1"/>
      <c r="BCY39" s="1"/>
      <c r="BCZ39" s="1"/>
      <c r="BDA39" s="1"/>
      <c r="BDB39" s="1"/>
      <c r="BDC39" s="1"/>
      <c r="BDD39" s="1"/>
      <c r="BDE39" s="1"/>
      <c r="BDF39" s="1"/>
      <c r="BDG39" s="1"/>
      <c r="BDH39" s="1"/>
      <c r="BDI39" s="1"/>
      <c r="BDJ39" s="1"/>
      <c r="BDK39" s="1"/>
      <c r="BDL39" s="1"/>
      <c r="BDM39" s="1"/>
      <c r="BDN39" s="1"/>
      <c r="BDO39" s="1"/>
      <c r="BDP39" s="1"/>
      <c r="BDQ39" s="1"/>
      <c r="BDR39" s="1"/>
      <c r="BDS39" s="1"/>
      <c r="BDT39" s="1"/>
      <c r="BDU39" s="1"/>
      <c r="BDV39" s="1"/>
      <c r="BDW39" s="1"/>
      <c r="BDX39" s="1"/>
      <c r="BDY39" s="1"/>
      <c r="BDZ39" s="1"/>
      <c r="BEA39" s="1"/>
      <c r="BEB39" s="1"/>
      <c r="BEC39" s="1"/>
      <c r="BED39" s="1"/>
      <c r="BEE39" s="1"/>
      <c r="BEF39" s="1"/>
      <c r="BEG39" s="1"/>
      <c r="BEH39" s="1"/>
      <c r="BEI39" s="1"/>
      <c r="BEJ39" s="1"/>
      <c r="BEK39" s="1"/>
      <c r="BEL39" s="1"/>
      <c r="BEM39" s="1"/>
      <c r="BEN39" s="1"/>
      <c r="BEO39" s="1"/>
      <c r="BEP39" s="1"/>
      <c r="BEQ39" s="1"/>
      <c r="BER39" s="1"/>
      <c r="BES39" s="1"/>
      <c r="BET39" s="1"/>
      <c r="BEU39" s="1"/>
      <c r="BEV39" s="1"/>
      <c r="BEW39" s="1"/>
      <c r="BEX39" s="1"/>
      <c r="BEY39" s="1"/>
      <c r="BEZ39" s="1"/>
      <c r="BFA39" s="1"/>
      <c r="BFB39" s="1"/>
      <c r="BFC39" s="1"/>
      <c r="BFD39" s="1"/>
      <c r="BFE39" s="1"/>
      <c r="BFF39" s="1"/>
      <c r="BFG39" s="1"/>
      <c r="BFH39" s="1"/>
      <c r="BFI39" s="1"/>
      <c r="BFJ39" s="1"/>
      <c r="BFK39" s="1"/>
      <c r="BFL39" s="1"/>
      <c r="BFM39" s="1"/>
      <c r="BFN39" s="1"/>
      <c r="BFO39" s="1"/>
      <c r="BFP39" s="1"/>
      <c r="BFQ39" s="1"/>
      <c r="BFR39" s="1"/>
      <c r="BFS39" s="1"/>
      <c r="BFT39" s="1"/>
      <c r="BFU39" s="1"/>
      <c r="BFV39" s="1"/>
      <c r="BFW39" s="1"/>
      <c r="BFX39" s="1"/>
      <c r="BFY39" s="1"/>
      <c r="BFZ39" s="1"/>
      <c r="BGA39" s="1"/>
      <c r="BGB39" s="1"/>
      <c r="BGC39" s="1"/>
      <c r="BGD39" s="1"/>
      <c r="BGE39" s="1"/>
      <c r="BGF39" s="1"/>
      <c r="BGG39" s="1"/>
      <c r="BGH39" s="1"/>
      <c r="BGI39" s="1"/>
      <c r="BGJ39" s="1"/>
      <c r="BGK39" s="1"/>
      <c r="BGL39" s="1"/>
      <c r="BGM39" s="1"/>
      <c r="BGN39" s="1"/>
      <c r="BGO39" s="1"/>
      <c r="BGP39" s="1"/>
      <c r="BGQ39" s="1"/>
      <c r="BGR39" s="1"/>
      <c r="BGS39" s="1"/>
      <c r="BGT39" s="1"/>
      <c r="BGU39" s="1"/>
      <c r="BGV39" s="1"/>
      <c r="BGW39" s="1"/>
      <c r="BGX39" s="1"/>
      <c r="BGY39" s="1"/>
      <c r="BGZ39" s="1"/>
      <c r="BHA39" s="1"/>
      <c r="BHB39" s="1"/>
      <c r="BHC39" s="1"/>
      <c r="BHD39" s="1"/>
      <c r="BHE39" s="1"/>
      <c r="BHF39" s="1"/>
      <c r="BHG39" s="1"/>
      <c r="BHH39" s="1"/>
      <c r="BHI39" s="1"/>
      <c r="BHJ39" s="1"/>
      <c r="BHK39" s="1"/>
      <c r="BHL39" s="1"/>
      <c r="BHM39" s="1"/>
      <c r="BHN39" s="1"/>
      <c r="BHO39" s="1"/>
      <c r="BHP39" s="1"/>
      <c r="BHQ39" s="1"/>
      <c r="BHR39" s="1"/>
      <c r="BHS39" s="1"/>
      <c r="BHT39" s="1"/>
      <c r="BHU39" s="1"/>
      <c r="BHV39" s="1"/>
      <c r="BHW39" s="1"/>
      <c r="BHX39" s="1"/>
      <c r="BHY39" s="1"/>
      <c r="BHZ39" s="1"/>
      <c r="BIA39" s="1"/>
      <c r="BIB39" s="1"/>
      <c r="BIC39" s="1"/>
      <c r="BID39" s="1"/>
      <c r="BIE39" s="1"/>
      <c r="BIF39" s="1"/>
      <c r="BIG39" s="1"/>
      <c r="BIH39" s="1"/>
      <c r="BII39" s="1"/>
      <c r="BIJ39" s="1"/>
      <c r="BIK39" s="1"/>
      <c r="BIL39" s="1"/>
      <c r="BIM39" s="1"/>
      <c r="BIN39" s="1"/>
      <c r="BIO39" s="1"/>
      <c r="BIP39" s="1"/>
      <c r="BIQ39" s="1"/>
      <c r="BIR39" s="1"/>
      <c r="BIS39" s="1"/>
      <c r="BIT39" s="1"/>
      <c r="BIU39" s="1"/>
      <c r="BIV39" s="1"/>
      <c r="BIW39" s="1"/>
      <c r="BIX39" s="1"/>
      <c r="BIY39" s="1"/>
      <c r="BIZ39" s="1"/>
      <c r="BJA39" s="1"/>
      <c r="BJB39" s="1"/>
      <c r="BJC39" s="1"/>
      <c r="BJD39" s="1"/>
      <c r="BJE39" s="1"/>
      <c r="BJF39" s="1"/>
      <c r="BJG39" s="1"/>
      <c r="BJH39" s="1"/>
      <c r="BJI39" s="1"/>
      <c r="BJJ39" s="1"/>
      <c r="BJK39" s="1"/>
      <c r="BJL39" s="1"/>
      <c r="BJM39" s="1"/>
      <c r="BJN39" s="1"/>
      <c r="BJO39" s="1"/>
      <c r="BJP39" s="1"/>
      <c r="BJQ39" s="1"/>
      <c r="BJR39" s="1"/>
      <c r="BJS39" s="1"/>
      <c r="BJT39" s="1"/>
      <c r="BJU39" s="1"/>
      <c r="BJV39" s="1"/>
      <c r="BJW39" s="1"/>
      <c r="BJX39" s="1"/>
      <c r="BJY39" s="1"/>
      <c r="BJZ39" s="1"/>
      <c r="BKA39" s="1"/>
      <c r="BKB39" s="1"/>
      <c r="BKC39" s="1"/>
      <c r="BKD39" s="1"/>
      <c r="BKE39" s="1"/>
      <c r="BKF39" s="1"/>
      <c r="BKG39" s="1"/>
      <c r="BKH39" s="1"/>
      <c r="BKI39" s="1"/>
      <c r="BKJ39" s="1"/>
      <c r="BKK39" s="1"/>
      <c r="BKL39" s="1"/>
      <c r="BKM39" s="1"/>
      <c r="BKN39" s="1"/>
      <c r="BKO39" s="1"/>
      <c r="BKP39" s="1"/>
      <c r="BKQ39" s="1"/>
      <c r="BKR39" s="1"/>
      <c r="BKS39" s="1"/>
      <c r="BKT39" s="1"/>
      <c r="BKU39" s="1"/>
      <c r="BKV39" s="1"/>
      <c r="BKW39" s="1"/>
      <c r="BKX39" s="1"/>
      <c r="BKY39" s="1"/>
      <c r="BKZ39" s="1"/>
      <c r="BLA39" s="1"/>
      <c r="BLB39" s="1"/>
      <c r="BLC39" s="1"/>
      <c r="BLD39" s="1"/>
      <c r="BLE39" s="1"/>
      <c r="BLF39" s="1"/>
      <c r="BLG39" s="1"/>
      <c r="BLH39" s="1"/>
      <c r="BLI39" s="1"/>
      <c r="BLJ39" s="1"/>
      <c r="BLK39" s="1"/>
      <c r="BLL39" s="1"/>
      <c r="BLM39" s="1"/>
      <c r="BLN39" s="1"/>
      <c r="BLO39" s="1"/>
      <c r="BLP39" s="1"/>
      <c r="BLQ39" s="1"/>
      <c r="BLR39" s="1"/>
      <c r="BLS39" s="1"/>
      <c r="BLT39" s="1"/>
      <c r="BLU39" s="1"/>
      <c r="BLV39" s="1"/>
      <c r="BLW39" s="1"/>
      <c r="BLX39" s="1"/>
      <c r="BLY39" s="1"/>
      <c r="BLZ39" s="1"/>
      <c r="BMA39" s="1"/>
      <c r="BMB39" s="1"/>
      <c r="BMC39" s="1"/>
      <c r="BMD39" s="1"/>
      <c r="BME39" s="1"/>
      <c r="BMF39" s="1"/>
      <c r="BMG39" s="1"/>
      <c r="BMH39" s="1"/>
      <c r="BMI39" s="1"/>
      <c r="BMJ39" s="1"/>
      <c r="BMK39" s="1"/>
      <c r="BML39" s="1"/>
      <c r="BMM39" s="1"/>
      <c r="BMN39" s="1"/>
      <c r="BMO39" s="1"/>
      <c r="BMP39" s="1"/>
      <c r="BMQ39" s="1"/>
      <c r="BMR39" s="1"/>
      <c r="BMS39" s="1"/>
      <c r="BMT39" s="1"/>
      <c r="BMU39" s="1"/>
      <c r="BMV39" s="1"/>
      <c r="BMW39" s="1"/>
      <c r="BMX39" s="1"/>
      <c r="BMY39" s="1"/>
      <c r="BMZ39" s="1"/>
      <c r="BNA39" s="1"/>
      <c r="BNB39" s="1"/>
      <c r="BNC39" s="1"/>
      <c r="BND39" s="1"/>
      <c r="BNE39" s="1"/>
      <c r="BNF39" s="1"/>
      <c r="BNG39" s="1"/>
      <c r="BNH39" s="1"/>
      <c r="BNI39" s="1"/>
      <c r="BNJ39" s="1"/>
      <c r="BNK39" s="1"/>
      <c r="BNL39" s="1"/>
      <c r="BNM39" s="1"/>
      <c r="BNN39" s="1"/>
      <c r="BNO39" s="1"/>
      <c r="BNP39" s="1"/>
      <c r="BNQ39" s="1"/>
      <c r="BNR39" s="1"/>
      <c r="BNS39" s="1"/>
      <c r="BNT39" s="1"/>
      <c r="BNU39" s="1"/>
      <c r="BNV39" s="1"/>
      <c r="BNW39" s="1"/>
      <c r="BNX39" s="1"/>
      <c r="BNY39" s="1"/>
      <c r="BNZ39" s="1"/>
      <c r="BOA39" s="1"/>
      <c r="BOB39" s="1"/>
      <c r="BOC39" s="1"/>
      <c r="BOD39" s="1"/>
      <c r="BOE39" s="1"/>
      <c r="BOF39" s="1"/>
      <c r="BOG39" s="1"/>
      <c r="BOH39" s="1"/>
      <c r="BOI39" s="1"/>
      <c r="BOJ39" s="1"/>
      <c r="BOK39" s="1"/>
      <c r="BOL39" s="1"/>
      <c r="BOM39" s="1"/>
      <c r="BON39" s="1"/>
      <c r="BOO39" s="1"/>
      <c r="BOP39" s="1"/>
      <c r="BOQ39" s="1"/>
      <c r="BOR39" s="1"/>
      <c r="BOS39" s="1"/>
      <c r="BOT39" s="1"/>
      <c r="BOU39" s="1"/>
      <c r="BOV39" s="1"/>
      <c r="BOW39" s="1"/>
      <c r="BOX39" s="1"/>
      <c r="BOY39" s="1"/>
      <c r="BOZ39" s="1"/>
      <c r="BPA39" s="1"/>
      <c r="BPB39" s="1"/>
      <c r="BPC39" s="1"/>
      <c r="BPD39" s="1"/>
      <c r="BPE39" s="1"/>
      <c r="BPF39" s="1"/>
      <c r="BPG39" s="1"/>
      <c r="BPH39" s="1"/>
      <c r="BPI39" s="1"/>
      <c r="BPJ39" s="1"/>
      <c r="BPK39" s="1"/>
      <c r="BPL39" s="1"/>
      <c r="BPM39" s="1"/>
      <c r="BPN39" s="1"/>
      <c r="BPO39" s="1"/>
      <c r="BPP39" s="1"/>
      <c r="BPQ39" s="1"/>
      <c r="BPR39" s="1"/>
      <c r="BPS39" s="1"/>
      <c r="BPT39" s="1"/>
      <c r="BPU39" s="1"/>
      <c r="BPV39" s="1"/>
      <c r="BPW39" s="1"/>
      <c r="BPX39" s="1"/>
      <c r="BPY39" s="1"/>
      <c r="BPZ39" s="1"/>
      <c r="BQA39" s="1"/>
      <c r="BQB39" s="1"/>
      <c r="BQC39" s="1"/>
      <c r="BQD39" s="1"/>
      <c r="BQE39" s="1"/>
      <c r="BQF39" s="1"/>
      <c r="BQG39" s="1"/>
      <c r="BQH39" s="1"/>
      <c r="BQI39" s="1"/>
      <c r="BQJ39" s="1"/>
      <c r="BQK39" s="1"/>
      <c r="BQL39" s="1"/>
      <c r="BQM39" s="1"/>
      <c r="BQN39" s="1"/>
      <c r="BQO39" s="1"/>
      <c r="BQP39" s="1"/>
      <c r="BQQ39" s="1"/>
      <c r="BQR39" s="1"/>
      <c r="BQS39" s="1"/>
      <c r="BQT39" s="1"/>
      <c r="BQU39" s="1"/>
      <c r="BQV39" s="1"/>
      <c r="BQW39" s="1"/>
      <c r="BQX39" s="1"/>
      <c r="BQY39" s="1"/>
      <c r="BQZ39" s="1"/>
      <c r="BRA39" s="1"/>
      <c r="BRB39" s="1"/>
      <c r="BRC39" s="1"/>
      <c r="BRD39" s="1"/>
      <c r="BRE39" s="1"/>
      <c r="BRF39" s="1"/>
      <c r="BRG39" s="1"/>
      <c r="BRH39" s="1"/>
      <c r="BRI39" s="1"/>
      <c r="BRJ39" s="1"/>
      <c r="BRK39" s="1"/>
      <c r="BRL39" s="1"/>
      <c r="BRM39" s="1"/>
      <c r="BRN39" s="1"/>
      <c r="BRO39" s="1"/>
      <c r="BRP39" s="1"/>
      <c r="BRQ39" s="1"/>
      <c r="BRR39" s="1"/>
      <c r="BRS39" s="1"/>
      <c r="BRT39" s="1"/>
      <c r="BRU39" s="1"/>
      <c r="BRV39" s="1"/>
      <c r="BRW39" s="1"/>
      <c r="BRX39" s="1"/>
      <c r="BRY39" s="1"/>
      <c r="BRZ39" s="1"/>
      <c r="BSA39" s="1"/>
      <c r="BSB39" s="1"/>
      <c r="BSC39" s="1"/>
      <c r="BSD39" s="1"/>
      <c r="BSE39" s="1"/>
      <c r="BSF39" s="1"/>
      <c r="BSG39" s="1"/>
      <c r="BSH39" s="1"/>
      <c r="BSI39" s="1"/>
      <c r="BSJ39" s="1"/>
      <c r="BSK39" s="1"/>
      <c r="BSL39" s="1"/>
      <c r="BSM39" s="1"/>
      <c r="BSN39" s="1"/>
      <c r="BSO39" s="1"/>
      <c r="BSP39" s="1"/>
      <c r="BSQ39" s="1"/>
      <c r="BSR39" s="1"/>
      <c r="BSS39" s="1"/>
      <c r="BST39" s="1"/>
      <c r="BSU39" s="1"/>
      <c r="BSV39" s="1"/>
      <c r="BSW39" s="1"/>
      <c r="BSX39" s="1"/>
      <c r="BSY39" s="1"/>
      <c r="BSZ39" s="1"/>
      <c r="BTA39" s="1"/>
      <c r="BTB39" s="1"/>
      <c r="BTC39" s="1"/>
      <c r="BTD39" s="1"/>
      <c r="BTE39" s="1"/>
      <c r="BTF39" s="1"/>
      <c r="BTG39" s="1"/>
      <c r="BTH39" s="1"/>
      <c r="BTI39" s="1"/>
      <c r="BTJ39" s="1"/>
      <c r="BTK39" s="1"/>
      <c r="BTL39" s="1"/>
      <c r="BTM39" s="1"/>
      <c r="BTN39" s="1"/>
      <c r="BTO39" s="1"/>
      <c r="BTP39" s="1"/>
      <c r="BTQ39" s="1"/>
      <c r="BTR39" s="1"/>
      <c r="BTS39" s="1"/>
      <c r="BTT39" s="1"/>
      <c r="BTU39" s="1"/>
      <c r="BTV39" s="1"/>
      <c r="BTW39" s="1"/>
      <c r="BTX39" s="1"/>
      <c r="BTY39" s="1"/>
      <c r="BTZ39" s="1"/>
      <c r="BUA39" s="1"/>
      <c r="BUB39" s="1"/>
      <c r="BUC39" s="1"/>
      <c r="BUD39" s="1"/>
      <c r="BUE39" s="1"/>
      <c r="BUF39" s="1"/>
      <c r="BUG39" s="1"/>
      <c r="BUH39" s="1"/>
      <c r="BUI39" s="1"/>
      <c r="BUJ39" s="1"/>
      <c r="BUK39" s="1"/>
      <c r="BUL39" s="1"/>
      <c r="BUM39" s="1"/>
      <c r="BUN39" s="1"/>
      <c r="BUO39" s="1"/>
      <c r="BUP39" s="1"/>
      <c r="BUQ39" s="1"/>
      <c r="BUR39" s="1"/>
      <c r="BUS39" s="1"/>
      <c r="BUT39" s="1"/>
      <c r="BUU39" s="1"/>
      <c r="BUV39" s="1"/>
      <c r="BUW39" s="1"/>
      <c r="BUX39" s="1"/>
      <c r="BUY39" s="1"/>
      <c r="BUZ39" s="1"/>
      <c r="BVA39" s="1"/>
      <c r="BVB39" s="1"/>
      <c r="BVC39" s="1"/>
      <c r="BVD39" s="1"/>
      <c r="BVE39" s="1"/>
      <c r="BVF39" s="1"/>
      <c r="BVG39" s="1"/>
      <c r="BVH39" s="1"/>
      <c r="BVI39" s="1"/>
      <c r="BVJ39" s="1"/>
      <c r="BVK39" s="1"/>
      <c r="BVL39" s="1"/>
      <c r="BVM39" s="1"/>
      <c r="BVN39" s="1"/>
      <c r="BVO39" s="1"/>
      <c r="BVP39" s="1"/>
      <c r="BVQ39" s="1"/>
      <c r="BVR39" s="1"/>
      <c r="BVS39" s="1"/>
      <c r="BVT39" s="1"/>
      <c r="BVU39" s="1"/>
      <c r="BVV39" s="1"/>
      <c r="BVW39" s="1"/>
      <c r="BVX39" s="1"/>
      <c r="BVY39" s="1"/>
      <c r="BVZ39" s="1"/>
      <c r="BWA39" s="1"/>
      <c r="BWB39" s="1"/>
      <c r="BWC39" s="1"/>
      <c r="BWD39" s="1"/>
      <c r="BWE39" s="1"/>
      <c r="BWF39" s="1"/>
      <c r="BWG39" s="1"/>
      <c r="BWH39" s="1"/>
      <c r="BWI39" s="1"/>
      <c r="BWJ39" s="1"/>
      <c r="BWK39" s="1"/>
      <c r="BWL39" s="1"/>
      <c r="BWM39" s="1"/>
      <c r="BWN39" s="1"/>
      <c r="BWO39" s="1"/>
      <c r="BWP39" s="1"/>
      <c r="BWQ39" s="1"/>
      <c r="BWR39" s="1"/>
      <c r="BWS39" s="1"/>
      <c r="BWT39" s="1"/>
      <c r="BWU39" s="1"/>
      <c r="BWV39" s="1"/>
      <c r="BWW39" s="1"/>
      <c r="BWX39" s="1"/>
      <c r="BWY39" s="1"/>
      <c r="BWZ39" s="1"/>
      <c r="BXA39" s="1"/>
      <c r="BXB39" s="1"/>
      <c r="BXC39" s="1"/>
      <c r="BXD39" s="1"/>
      <c r="BXE39" s="1"/>
      <c r="BXF39" s="1"/>
      <c r="BXG39" s="1"/>
      <c r="BXH39" s="1"/>
      <c r="BXI39" s="1"/>
      <c r="BXJ39" s="1"/>
      <c r="BXK39" s="1"/>
      <c r="BXL39" s="1"/>
      <c r="BXM39" s="1"/>
      <c r="BXN39" s="1"/>
      <c r="BXO39" s="1"/>
      <c r="BXP39" s="1"/>
      <c r="BXQ39" s="1"/>
      <c r="BXR39" s="1"/>
      <c r="BXS39" s="1"/>
      <c r="BXT39" s="1"/>
      <c r="BXU39" s="1"/>
      <c r="BXV39" s="1"/>
      <c r="BXW39" s="1"/>
      <c r="BXX39" s="1"/>
      <c r="BXY39" s="1"/>
      <c r="BXZ39" s="1"/>
      <c r="BYA39" s="1"/>
      <c r="BYB39" s="1"/>
      <c r="BYC39" s="1"/>
      <c r="BYD39" s="1"/>
      <c r="BYE39" s="1"/>
      <c r="BYF39" s="1"/>
      <c r="BYG39" s="1"/>
      <c r="BYH39" s="1"/>
      <c r="BYI39" s="1"/>
      <c r="BYJ39" s="1"/>
      <c r="BYK39" s="1"/>
      <c r="BYL39" s="1"/>
      <c r="BYM39" s="1"/>
      <c r="BYN39" s="1"/>
      <c r="BYO39" s="1"/>
      <c r="BYP39" s="1"/>
      <c r="BYQ39" s="1"/>
      <c r="BYR39" s="1"/>
      <c r="BYS39" s="1"/>
      <c r="BYT39" s="1"/>
      <c r="BYU39" s="1"/>
      <c r="BYV39" s="1"/>
      <c r="BYW39" s="1"/>
      <c r="BYX39" s="1"/>
      <c r="BYY39" s="1"/>
      <c r="BYZ39" s="1"/>
      <c r="BZA39" s="1"/>
      <c r="BZB39" s="1"/>
      <c r="BZC39" s="1"/>
      <c r="BZD39" s="1"/>
      <c r="BZE39" s="1"/>
      <c r="BZF39" s="1"/>
      <c r="BZG39" s="1"/>
      <c r="BZH39" s="1"/>
      <c r="BZI39" s="1"/>
      <c r="BZJ39" s="1"/>
      <c r="BZK39" s="1"/>
      <c r="BZL39" s="1"/>
      <c r="BZM39" s="1"/>
      <c r="BZN39" s="1"/>
      <c r="BZO39" s="1"/>
      <c r="BZP39" s="1"/>
      <c r="BZQ39" s="1"/>
      <c r="BZR39" s="1"/>
      <c r="BZS39" s="1"/>
      <c r="BZT39" s="1"/>
      <c r="BZU39" s="1"/>
      <c r="BZV39" s="1"/>
      <c r="BZW39" s="1"/>
      <c r="BZX39" s="1"/>
      <c r="BZY39" s="1"/>
      <c r="BZZ39" s="1"/>
      <c r="CAA39" s="1"/>
      <c r="CAB39" s="1"/>
      <c r="CAC39" s="1"/>
      <c r="CAD39" s="1"/>
      <c r="CAE39" s="1"/>
      <c r="CAF39" s="1"/>
      <c r="CAG39" s="1"/>
      <c r="CAH39" s="1"/>
      <c r="CAI39" s="1"/>
      <c r="CAJ39" s="1"/>
      <c r="CAK39" s="1"/>
      <c r="CAL39" s="1"/>
      <c r="CAM39" s="1"/>
      <c r="CAN39" s="1"/>
      <c r="CAO39" s="1"/>
      <c r="CAP39" s="1"/>
      <c r="CAQ39" s="1"/>
      <c r="CAR39" s="1"/>
      <c r="CAS39" s="1"/>
      <c r="CAT39" s="1"/>
      <c r="CAU39" s="1"/>
      <c r="CAV39" s="1"/>
      <c r="CAW39" s="1"/>
      <c r="CAX39" s="1"/>
      <c r="CAY39" s="1"/>
      <c r="CAZ39" s="1"/>
      <c r="CBA39" s="1"/>
      <c r="CBB39" s="1"/>
      <c r="CBC39" s="1"/>
      <c r="CBD39" s="1"/>
      <c r="CBE39" s="1"/>
      <c r="CBF39" s="1"/>
      <c r="CBG39" s="1"/>
      <c r="CBH39" s="1"/>
      <c r="CBI39" s="1"/>
      <c r="CBJ39" s="1"/>
      <c r="CBK39" s="1"/>
      <c r="CBL39" s="1"/>
      <c r="CBM39" s="1"/>
      <c r="CBN39" s="1"/>
      <c r="CBO39" s="1"/>
      <c r="CBP39" s="1"/>
      <c r="CBQ39" s="1"/>
      <c r="CBR39" s="1"/>
      <c r="CBS39" s="1"/>
      <c r="CBT39" s="1"/>
      <c r="CBU39" s="1"/>
      <c r="CBV39" s="1"/>
      <c r="CBW39" s="1"/>
      <c r="CBX39" s="1"/>
      <c r="CBY39" s="1"/>
      <c r="CBZ39" s="1"/>
      <c r="CCA39" s="1"/>
      <c r="CCB39" s="1"/>
      <c r="CCC39" s="1"/>
      <c r="CCD39" s="1"/>
      <c r="CCE39" s="1"/>
      <c r="CCF39" s="1"/>
      <c r="CCG39" s="1"/>
      <c r="CCH39" s="1"/>
      <c r="CCI39" s="1"/>
      <c r="CCJ39" s="1"/>
      <c r="CCK39" s="1"/>
      <c r="CCL39" s="1"/>
      <c r="CCM39" s="1"/>
      <c r="CCN39" s="1"/>
      <c r="CCO39" s="1"/>
      <c r="CCP39" s="1"/>
      <c r="CCQ39" s="1"/>
      <c r="CCR39" s="1"/>
      <c r="CCS39" s="1"/>
      <c r="CCT39" s="1"/>
      <c r="CCU39" s="1"/>
      <c r="CCV39" s="1"/>
      <c r="CCW39" s="1"/>
      <c r="CCX39" s="1"/>
      <c r="CCY39" s="1"/>
      <c r="CCZ39" s="1"/>
      <c r="CDA39" s="1"/>
      <c r="CDB39" s="1"/>
      <c r="CDC39" s="1"/>
      <c r="CDD39" s="1"/>
      <c r="CDE39" s="1"/>
      <c r="CDF39" s="1"/>
      <c r="CDG39" s="1"/>
      <c r="CDH39" s="1"/>
      <c r="CDI39" s="1"/>
      <c r="CDJ39" s="1"/>
      <c r="CDK39" s="1"/>
      <c r="CDL39" s="1"/>
      <c r="CDM39" s="1"/>
      <c r="CDN39" s="1"/>
      <c r="CDO39" s="1"/>
      <c r="CDP39" s="1"/>
      <c r="CDQ39" s="1"/>
      <c r="CDR39" s="1"/>
      <c r="CDS39" s="1"/>
      <c r="CDT39" s="1"/>
      <c r="CDU39" s="1"/>
      <c r="CDV39" s="1"/>
      <c r="CDW39" s="1"/>
      <c r="CDX39" s="1"/>
      <c r="CDY39" s="1"/>
      <c r="CDZ39" s="1"/>
      <c r="CEA39" s="1"/>
      <c r="CEB39" s="1"/>
      <c r="CEC39" s="1"/>
      <c r="CED39" s="1"/>
      <c r="CEE39" s="1"/>
      <c r="CEF39" s="1"/>
      <c r="CEG39" s="1"/>
      <c r="CEH39" s="1"/>
      <c r="CEI39" s="1"/>
      <c r="CEJ39" s="1"/>
      <c r="CEK39" s="1"/>
      <c r="CEL39" s="1"/>
      <c r="CEM39" s="1"/>
      <c r="CEN39" s="1"/>
      <c r="CEO39" s="1"/>
      <c r="CEP39" s="1"/>
      <c r="CEQ39" s="1"/>
      <c r="CER39" s="1"/>
      <c r="CES39" s="1"/>
      <c r="CET39" s="1"/>
      <c r="CEU39" s="1"/>
      <c r="CEV39" s="1"/>
      <c r="CEW39" s="1"/>
      <c r="CEX39" s="1"/>
      <c r="CEY39" s="1"/>
      <c r="CEZ39" s="1"/>
      <c r="CFA39" s="1"/>
      <c r="CFB39" s="1"/>
      <c r="CFC39" s="1"/>
      <c r="CFD39" s="1"/>
      <c r="CFE39" s="1"/>
      <c r="CFF39" s="1"/>
      <c r="CFG39" s="1"/>
      <c r="CFH39" s="1"/>
      <c r="CFI39" s="1"/>
      <c r="CFJ39" s="1"/>
      <c r="CFK39" s="1"/>
      <c r="CFL39" s="1"/>
      <c r="CFM39" s="1"/>
      <c r="CFN39" s="1"/>
      <c r="CFO39" s="1"/>
      <c r="CFP39" s="1"/>
      <c r="CFQ39" s="1"/>
      <c r="CFR39" s="1"/>
      <c r="CFS39" s="1"/>
      <c r="CFT39" s="1"/>
      <c r="CFU39" s="1"/>
      <c r="CFV39" s="1"/>
      <c r="CFW39" s="1"/>
      <c r="CFX39" s="1"/>
      <c r="CFY39" s="1"/>
      <c r="CFZ39" s="1"/>
      <c r="CGA39" s="1"/>
      <c r="CGB39" s="1"/>
      <c r="CGC39" s="1"/>
      <c r="CGD39" s="1"/>
      <c r="CGE39" s="1"/>
      <c r="CGF39" s="1"/>
      <c r="CGG39" s="1"/>
      <c r="CGH39" s="1"/>
      <c r="CGI39" s="1"/>
      <c r="CGJ39" s="1"/>
      <c r="CGK39" s="1"/>
      <c r="CGL39" s="1"/>
      <c r="CGM39" s="1"/>
      <c r="CGN39" s="1"/>
      <c r="CGO39" s="1"/>
      <c r="CGP39" s="1"/>
      <c r="CGQ39" s="1"/>
      <c r="CGR39" s="1"/>
      <c r="CGS39" s="1"/>
      <c r="CGT39" s="1"/>
      <c r="CGU39" s="1"/>
      <c r="CGV39" s="1"/>
      <c r="CGW39" s="1"/>
      <c r="CGX39" s="1"/>
      <c r="CGY39" s="1"/>
      <c r="CGZ39" s="1"/>
      <c r="CHA39" s="1"/>
      <c r="CHB39" s="1"/>
      <c r="CHC39" s="1"/>
      <c r="CHD39" s="1"/>
      <c r="CHE39" s="1"/>
      <c r="CHF39" s="1"/>
      <c r="CHG39" s="1"/>
      <c r="CHH39" s="1"/>
      <c r="CHI39" s="1"/>
      <c r="CHJ39" s="1"/>
      <c r="CHK39" s="1"/>
      <c r="CHL39" s="1"/>
      <c r="CHM39" s="1"/>
      <c r="CHN39" s="1"/>
      <c r="CHO39" s="1"/>
      <c r="CHP39" s="1"/>
      <c r="CHQ39" s="1"/>
      <c r="CHR39" s="1"/>
      <c r="CHS39" s="1"/>
      <c r="CHT39" s="1"/>
      <c r="CHU39" s="1"/>
      <c r="CHV39" s="1"/>
      <c r="CHW39" s="1"/>
      <c r="CHX39" s="1"/>
      <c r="CHY39" s="1"/>
      <c r="CHZ39" s="1"/>
      <c r="CIA39" s="1"/>
      <c r="CIB39" s="1"/>
      <c r="CIC39" s="1"/>
      <c r="CID39" s="1"/>
      <c r="CIE39" s="1"/>
      <c r="CIF39" s="1"/>
      <c r="CIG39" s="1"/>
      <c r="CIH39" s="1"/>
      <c r="CII39" s="1"/>
      <c r="CIJ39" s="1"/>
      <c r="CIK39" s="1"/>
      <c r="CIL39" s="1"/>
      <c r="CIM39" s="1"/>
      <c r="CIN39" s="1"/>
      <c r="CIO39" s="1"/>
      <c r="CIP39" s="1"/>
      <c r="CIQ39" s="1"/>
      <c r="CIR39" s="1"/>
      <c r="CIS39" s="1"/>
      <c r="CIT39" s="1"/>
      <c r="CIU39" s="1"/>
      <c r="CIV39" s="1"/>
      <c r="CIW39" s="1"/>
      <c r="CIX39" s="1"/>
      <c r="CIY39" s="1"/>
      <c r="CIZ39" s="1"/>
      <c r="CJA39" s="1"/>
      <c r="CJB39" s="1"/>
      <c r="CJC39" s="1"/>
      <c r="CJD39" s="1"/>
      <c r="CJE39" s="1"/>
      <c r="CJF39" s="1"/>
      <c r="CJG39" s="1"/>
      <c r="CJH39" s="1"/>
      <c r="CJI39" s="1"/>
      <c r="CJJ39" s="1"/>
      <c r="CJK39" s="1"/>
      <c r="CJL39" s="1"/>
      <c r="CJM39" s="1"/>
      <c r="CJN39" s="1"/>
      <c r="CJO39" s="1"/>
      <c r="CJP39" s="1"/>
      <c r="CJQ39" s="1"/>
      <c r="CJR39" s="1"/>
      <c r="CJS39" s="1"/>
      <c r="CJT39" s="1"/>
      <c r="CJU39" s="1"/>
      <c r="CJV39" s="1"/>
      <c r="CJW39" s="1"/>
      <c r="CJX39" s="1"/>
      <c r="CJY39" s="1"/>
      <c r="CJZ39" s="1"/>
      <c r="CKA39" s="1"/>
      <c r="CKB39" s="1"/>
      <c r="CKC39" s="1"/>
      <c r="CKD39" s="1"/>
      <c r="CKE39" s="1"/>
      <c r="CKF39" s="1"/>
      <c r="CKG39" s="1"/>
      <c r="CKH39" s="1"/>
      <c r="CKI39" s="1"/>
      <c r="CKJ39" s="1"/>
      <c r="CKK39" s="1"/>
      <c r="CKL39" s="1"/>
      <c r="CKM39" s="1"/>
      <c r="CKN39" s="1"/>
      <c r="CKO39" s="1"/>
      <c r="CKP39" s="1"/>
      <c r="CKQ39" s="1"/>
      <c r="CKR39" s="1"/>
      <c r="CKS39" s="1"/>
      <c r="CKT39" s="1"/>
      <c r="CKU39" s="1"/>
      <c r="CKV39" s="1"/>
      <c r="CKW39" s="1"/>
      <c r="CKX39" s="1"/>
      <c r="CKY39" s="1"/>
      <c r="CKZ39" s="1"/>
      <c r="CLA39" s="1"/>
      <c r="CLB39" s="1"/>
      <c r="CLC39" s="1"/>
      <c r="CLD39" s="1"/>
      <c r="CLE39" s="1"/>
      <c r="CLF39" s="1"/>
      <c r="CLG39" s="1"/>
      <c r="CLH39" s="1"/>
      <c r="CLI39" s="1"/>
      <c r="CLJ39" s="1"/>
      <c r="CLK39" s="1"/>
      <c r="CLL39" s="1"/>
      <c r="CLM39" s="1"/>
      <c r="CLN39" s="1"/>
      <c r="CLO39" s="1"/>
      <c r="CLP39" s="1"/>
      <c r="CLQ39" s="1"/>
      <c r="CLR39" s="1"/>
      <c r="CLS39" s="1"/>
      <c r="CLT39" s="1"/>
      <c r="CLU39" s="1"/>
      <c r="CLV39" s="1"/>
      <c r="CLW39" s="1"/>
      <c r="CLX39" s="1"/>
      <c r="CLY39" s="1"/>
      <c r="CLZ39" s="1"/>
      <c r="CMA39" s="1"/>
      <c r="CMB39" s="1"/>
      <c r="CMC39" s="1"/>
      <c r="CMD39" s="1"/>
      <c r="CME39" s="1"/>
      <c r="CMF39" s="1"/>
      <c r="CMG39" s="1"/>
      <c r="CMH39" s="1"/>
      <c r="CMI39" s="1"/>
      <c r="CMJ39" s="1"/>
      <c r="CMK39" s="1"/>
      <c r="CML39" s="1"/>
      <c r="CMM39" s="1"/>
      <c r="CMN39" s="1"/>
      <c r="CMO39" s="1"/>
      <c r="CMP39" s="1"/>
      <c r="CMQ39" s="1"/>
      <c r="CMR39" s="1"/>
      <c r="CMS39" s="1"/>
      <c r="CMT39" s="1"/>
      <c r="CMU39" s="1"/>
      <c r="CMV39" s="1"/>
      <c r="CMW39" s="1"/>
      <c r="CMX39" s="1"/>
      <c r="CMY39" s="1"/>
      <c r="CMZ39" s="1"/>
      <c r="CNA39" s="1"/>
      <c r="CNB39" s="1"/>
      <c r="CNC39" s="1"/>
      <c r="CND39" s="1"/>
      <c r="CNE39" s="1"/>
      <c r="CNF39" s="1"/>
      <c r="CNG39" s="1"/>
      <c r="CNH39" s="1"/>
      <c r="CNI39" s="1"/>
      <c r="CNJ39" s="1"/>
      <c r="CNK39" s="1"/>
      <c r="CNL39" s="1"/>
      <c r="CNM39" s="1"/>
      <c r="CNN39" s="1"/>
      <c r="CNO39" s="1"/>
      <c r="CNP39" s="1"/>
      <c r="CNQ39" s="1"/>
      <c r="CNR39" s="1"/>
      <c r="CNS39" s="1"/>
      <c r="CNT39" s="1"/>
      <c r="CNU39" s="1"/>
      <c r="CNV39" s="1"/>
      <c r="CNW39" s="1"/>
      <c r="CNX39" s="1"/>
      <c r="CNY39" s="1"/>
      <c r="CNZ39" s="1"/>
      <c r="COA39" s="1"/>
      <c r="COB39" s="1"/>
      <c r="COC39" s="1"/>
      <c r="COD39" s="1"/>
      <c r="COE39" s="1"/>
      <c r="COF39" s="1"/>
      <c r="COG39" s="1"/>
      <c r="COH39" s="1"/>
      <c r="COI39" s="1"/>
      <c r="COJ39" s="1"/>
      <c r="COK39" s="1"/>
      <c r="COL39" s="1"/>
      <c r="COM39" s="1"/>
      <c r="CON39" s="1"/>
      <c r="COO39" s="1"/>
      <c r="COP39" s="1"/>
      <c r="COQ39" s="1"/>
      <c r="COR39" s="1"/>
      <c r="COS39" s="1"/>
      <c r="COT39" s="1"/>
      <c r="COU39" s="1"/>
      <c r="COV39" s="1"/>
      <c r="COW39" s="1"/>
      <c r="COX39" s="1"/>
      <c r="COY39" s="1"/>
      <c r="COZ39" s="1"/>
      <c r="CPA39" s="1"/>
      <c r="CPB39" s="1"/>
      <c r="CPC39" s="1"/>
      <c r="CPD39" s="1"/>
      <c r="CPE39" s="1"/>
      <c r="CPF39" s="1"/>
      <c r="CPG39" s="1"/>
      <c r="CPH39" s="1"/>
      <c r="CPI39" s="1"/>
      <c r="CPJ39" s="1"/>
      <c r="CPK39" s="1"/>
      <c r="CPL39" s="1"/>
      <c r="CPM39" s="1"/>
      <c r="CPN39" s="1"/>
      <c r="CPO39" s="1"/>
      <c r="CPP39" s="1"/>
      <c r="CPQ39" s="1"/>
      <c r="CPR39" s="1"/>
      <c r="CPS39" s="1"/>
      <c r="CPT39" s="1"/>
      <c r="CPU39" s="1"/>
      <c r="CPV39" s="1"/>
      <c r="CPW39" s="1"/>
      <c r="CPX39" s="1"/>
      <c r="CPY39" s="1"/>
      <c r="CPZ39" s="1"/>
      <c r="CQA39" s="1"/>
      <c r="CQB39" s="1"/>
      <c r="CQC39" s="1"/>
      <c r="CQD39" s="1"/>
      <c r="CQE39" s="1"/>
      <c r="CQF39" s="1"/>
      <c r="CQG39" s="1"/>
      <c r="CQH39" s="1"/>
      <c r="CQI39" s="1"/>
      <c r="CQJ39" s="1"/>
      <c r="CQK39" s="1"/>
      <c r="CQL39" s="1"/>
      <c r="CQM39" s="1"/>
      <c r="CQN39" s="1"/>
      <c r="CQO39" s="1"/>
      <c r="CQP39" s="1"/>
      <c r="CQQ39" s="1"/>
      <c r="CQR39" s="1"/>
      <c r="CQS39" s="1"/>
      <c r="CQT39" s="1"/>
      <c r="CQU39" s="1"/>
      <c r="CQV39" s="1"/>
      <c r="CQW39" s="1"/>
      <c r="CQX39" s="1"/>
      <c r="CQY39" s="1"/>
      <c r="CQZ39" s="1"/>
      <c r="CRA39" s="1"/>
      <c r="CRB39" s="1"/>
      <c r="CRC39" s="1"/>
      <c r="CRD39" s="1"/>
      <c r="CRE39" s="1"/>
      <c r="CRF39" s="1"/>
      <c r="CRG39" s="1"/>
      <c r="CRH39" s="1"/>
      <c r="CRI39" s="1"/>
      <c r="CRJ39" s="1"/>
      <c r="CRK39" s="1"/>
      <c r="CRL39" s="1"/>
      <c r="CRM39" s="1"/>
      <c r="CRN39" s="1"/>
      <c r="CRO39" s="1"/>
      <c r="CRP39" s="1"/>
      <c r="CRQ39" s="1"/>
      <c r="CRR39" s="1"/>
      <c r="CRS39" s="1"/>
      <c r="CRT39" s="1"/>
      <c r="CRU39" s="1"/>
      <c r="CRV39" s="1"/>
      <c r="CRW39" s="1"/>
      <c r="CRX39" s="1"/>
      <c r="CRY39" s="1"/>
      <c r="CRZ39" s="1"/>
      <c r="CSA39" s="1"/>
      <c r="CSB39" s="1"/>
      <c r="CSC39" s="1"/>
      <c r="CSD39" s="1"/>
      <c r="CSE39" s="1"/>
      <c r="CSF39" s="1"/>
      <c r="CSG39" s="1"/>
      <c r="CSH39" s="1"/>
      <c r="CSI39" s="1"/>
      <c r="CSJ39" s="1"/>
      <c r="CSK39" s="1"/>
      <c r="CSL39" s="1"/>
      <c r="CSM39" s="1"/>
      <c r="CSN39" s="1"/>
      <c r="CSO39" s="1"/>
      <c r="CSP39" s="1"/>
      <c r="CSQ39" s="1"/>
      <c r="CSR39" s="1"/>
      <c r="CSS39" s="1"/>
      <c r="CST39" s="1"/>
      <c r="CSU39" s="1"/>
      <c r="CSV39" s="1"/>
      <c r="CSW39" s="1"/>
      <c r="CSX39" s="1"/>
      <c r="CSY39" s="1"/>
      <c r="CSZ39" s="1"/>
      <c r="CTA39" s="1"/>
      <c r="CTB39" s="1"/>
      <c r="CTC39" s="1"/>
      <c r="CTD39" s="1"/>
      <c r="CTE39" s="1"/>
      <c r="CTF39" s="1"/>
      <c r="CTG39" s="1"/>
      <c r="CTH39" s="1"/>
      <c r="CTI39" s="1"/>
      <c r="CTJ39" s="1"/>
      <c r="CTK39" s="1"/>
      <c r="CTL39" s="1"/>
      <c r="CTM39" s="1"/>
      <c r="CTN39" s="1"/>
      <c r="CTO39" s="1"/>
      <c r="CTP39" s="1"/>
      <c r="CTQ39" s="1"/>
      <c r="CTR39" s="1"/>
      <c r="CTS39" s="1"/>
      <c r="CTT39" s="1"/>
      <c r="CTU39" s="1"/>
      <c r="CTV39" s="1"/>
      <c r="CTW39" s="1"/>
      <c r="CTX39" s="1"/>
      <c r="CTY39" s="1"/>
      <c r="CTZ39" s="1"/>
      <c r="CUA39" s="1"/>
      <c r="CUB39" s="1"/>
      <c r="CUC39" s="1"/>
      <c r="CUD39" s="1"/>
      <c r="CUE39" s="1"/>
      <c r="CUF39" s="1"/>
      <c r="CUG39" s="1"/>
      <c r="CUH39" s="1"/>
      <c r="CUI39" s="1"/>
      <c r="CUJ39" s="1"/>
      <c r="CUK39" s="1"/>
      <c r="CUL39" s="1"/>
      <c r="CUM39" s="1"/>
      <c r="CUN39" s="1"/>
      <c r="CUO39" s="1"/>
      <c r="CUP39" s="1"/>
      <c r="CUQ39" s="1"/>
      <c r="CUR39" s="1"/>
      <c r="CUS39" s="1"/>
      <c r="CUT39" s="1"/>
      <c r="CUU39" s="1"/>
      <c r="CUV39" s="1"/>
      <c r="CUW39" s="1"/>
      <c r="CUX39" s="1"/>
      <c r="CUY39" s="1"/>
      <c r="CUZ39" s="1"/>
      <c r="CVA39" s="1"/>
      <c r="CVB39" s="1"/>
      <c r="CVC39" s="1"/>
      <c r="CVD39" s="1"/>
      <c r="CVE39" s="1"/>
      <c r="CVF39" s="1"/>
      <c r="CVG39" s="1"/>
      <c r="CVH39" s="1"/>
      <c r="CVI39" s="1"/>
      <c r="CVJ39" s="1"/>
      <c r="CVK39" s="1"/>
      <c r="CVL39" s="1"/>
      <c r="CVM39" s="1"/>
      <c r="CVN39" s="1"/>
      <c r="CVO39" s="1"/>
      <c r="CVP39" s="1"/>
      <c r="CVQ39" s="1"/>
      <c r="CVR39" s="1"/>
      <c r="CVS39" s="1"/>
      <c r="CVT39" s="1"/>
      <c r="CVU39" s="1"/>
      <c r="CVV39" s="1"/>
      <c r="CVW39" s="1"/>
      <c r="CVX39" s="1"/>
      <c r="CVY39" s="1"/>
      <c r="CVZ39" s="1"/>
      <c r="CWA39" s="1"/>
      <c r="CWB39" s="1"/>
      <c r="CWC39" s="1"/>
      <c r="CWD39" s="1"/>
      <c r="CWE39" s="1"/>
      <c r="CWF39" s="1"/>
      <c r="CWG39" s="1"/>
      <c r="CWH39" s="1"/>
      <c r="CWI39" s="1"/>
      <c r="CWJ39" s="1"/>
      <c r="CWK39" s="1"/>
      <c r="CWL39" s="1"/>
      <c r="CWM39" s="1"/>
      <c r="CWN39" s="1"/>
      <c r="CWO39" s="1"/>
      <c r="CWP39" s="1"/>
      <c r="CWQ39" s="1"/>
      <c r="CWR39" s="1"/>
      <c r="CWS39" s="1"/>
      <c r="CWT39" s="1"/>
      <c r="CWU39" s="1"/>
      <c r="CWV39" s="1"/>
      <c r="CWW39" s="1"/>
      <c r="CWX39" s="1"/>
      <c r="CWY39" s="1"/>
      <c r="CWZ39" s="1"/>
      <c r="CXA39" s="1"/>
      <c r="CXB39" s="1"/>
      <c r="CXC39" s="1"/>
      <c r="CXD39" s="1"/>
      <c r="CXE39" s="1"/>
      <c r="CXF39" s="1"/>
      <c r="CXG39" s="1"/>
      <c r="CXH39" s="1"/>
      <c r="CXI39" s="1"/>
      <c r="CXJ39" s="1"/>
      <c r="CXK39" s="1"/>
      <c r="CXL39" s="1"/>
      <c r="CXM39" s="1"/>
      <c r="CXN39" s="1"/>
      <c r="CXO39" s="1"/>
      <c r="CXP39" s="1"/>
      <c r="CXQ39" s="1"/>
      <c r="CXR39" s="1"/>
      <c r="CXS39" s="1"/>
      <c r="CXT39" s="1"/>
      <c r="CXU39" s="1"/>
      <c r="CXV39" s="1"/>
      <c r="CXW39" s="1"/>
      <c r="CXX39" s="1"/>
      <c r="CXY39" s="1"/>
      <c r="CXZ39" s="1"/>
      <c r="CYA39" s="1"/>
      <c r="CYB39" s="1"/>
      <c r="CYC39" s="1"/>
      <c r="CYD39" s="1"/>
      <c r="CYE39" s="1"/>
      <c r="CYF39" s="1"/>
      <c r="CYG39" s="1"/>
      <c r="CYH39" s="1"/>
      <c r="CYI39" s="1"/>
      <c r="CYJ39" s="1"/>
      <c r="CYK39" s="1"/>
      <c r="CYL39" s="1"/>
      <c r="CYM39" s="1"/>
      <c r="CYN39" s="1"/>
      <c r="CYO39" s="1"/>
      <c r="CYP39" s="1"/>
      <c r="CYQ39" s="1"/>
      <c r="CYR39" s="1"/>
      <c r="CYS39" s="1"/>
      <c r="CYT39" s="1"/>
      <c r="CYU39" s="1"/>
      <c r="CYV39" s="1"/>
      <c r="CYW39" s="1"/>
      <c r="CYX39" s="1"/>
      <c r="CYY39" s="1"/>
      <c r="CYZ39" s="1"/>
      <c r="CZA39" s="1"/>
      <c r="CZB39" s="1"/>
      <c r="CZC39" s="1"/>
      <c r="CZD39" s="1"/>
      <c r="CZE39" s="1"/>
      <c r="CZF39" s="1"/>
      <c r="CZG39" s="1"/>
      <c r="CZH39" s="1"/>
      <c r="CZI39" s="1"/>
      <c r="CZJ39" s="1"/>
      <c r="CZK39" s="1"/>
      <c r="CZL39" s="1"/>
      <c r="CZM39" s="1"/>
      <c r="CZN39" s="1"/>
      <c r="CZO39" s="1"/>
      <c r="CZP39" s="1"/>
      <c r="CZQ39" s="1"/>
      <c r="CZR39" s="1"/>
      <c r="CZS39" s="1"/>
      <c r="CZT39" s="1"/>
      <c r="CZU39" s="1"/>
      <c r="CZV39" s="1"/>
      <c r="CZW39" s="1"/>
      <c r="CZX39" s="1"/>
      <c r="CZY39" s="1"/>
      <c r="CZZ39" s="1"/>
      <c r="DAA39" s="1"/>
      <c r="DAB39" s="1"/>
      <c r="DAC39" s="1"/>
      <c r="DAD39" s="1"/>
      <c r="DAE39" s="1"/>
      <c r="DAF39" s="1"/>
      <c r="DAG39" s="1"/>
      <c r="DAH39" s="1"/>
      <c r="DAI39" s="1"/>
      <c r="DAJ39" s="1"/>
      <c r="DAK39" s="1"/>
      <c r="DAL39" s="1"/>
      <c r="DAM39" s="1"/>
      <c r="DAN39" s="1"/>
      <c r="DAO39" s="1"/>
      <c r="DAP39" s="1"/>
      <c r="DAQ39" s="1"/>
      <c r="DAR39" s="1"/>
      <c r="DAS39" s="1"/>
      <c r="DAT39" s="1"/>
      <c r="DAU39" s="1"/>
      <c r="DAV39" s="1"/>
      <c r="DAW39" s="1"/>
      <c r="DAX39" s="1"/>
      <c r="DAY39" s="1"/>
      <c r="DAZ39" s="1"/>
      <c r="DBA39" s="1"/>
      <c r="DBB39" s="1"/>
      <c r="DBC39" s="1"/>
      <c r="DBD39" s="1"/>
      <c r="DBE39" s="1"/>
      <c r="DBF39" s="1"/>
      <c r="DBG39" s="1"/>
      <c r="DBH39" s="1"/>
      <c r="DBI39" s="1"/>
      <c r="DBJ39" s="1"/>
      <c r="DBK39" s="1"/>
      <c r="DBL39" s="1"/>
      <c r="DBM39" s="1"/>
      <c r="DBN39" s="1"/>
      <c r="DBO39" s="1"/>
      <c r="DBP39" s="1"/>
      <c r="DBQ39" s="1"/>
      <c r="DBR39" s="1"/>
      <c r="DBS39" s="1"/>
      <c r="DBT39" s="1"/>
      <c r="DBU39" s="1"/>
      <c r="DBV39" s="1"/>
      <c r="DBW39" s="1"/>
      <c r="DBX39" s="1"/>
      <c r="DBY39" s="1"/>
      <c r="DBZ39" s="1"/>
      <c r="DCA39" s="1"/>
      <c r="DCB39" s="1"/>
      <c r="DCC39" s="1"/>
      <c r="DCD39" s="1"/>
      <c r="DCE39" s="1"/>
      <c r="DCF39" s="1"/>
      <c r="DCG39" s="1"/>
      <c r="DCH39" s="1"/>
      <c r="DCI39" s="1"/>
      <c r="DCJ39" s="1"/>
      <c r="DCK39" s="1"/>
      <c r="DCL39" s="1"/>
      <c r="DCM39" s="1"/>
      <c r="DCN39" s="1"/>
      <c r="DCO39" s="1"/>
      <c r="DCP39" s="1"/>
      <c r="DCQ39" s="1"/>
      <c r="DCR39" s="1"/>
      <c r="DCS39" s="1"/>
      <c r="DCT39" s="1"/>
      <c r="DCU39" s="1"/>
      <c r="DCV39" s="1"/>
      <c r="DCW39" s="1"/>
      <c r="DCX39" s="1"/>
      <c r="DCY39" s="1"/>
      <c r="DCZ39" s="1"/>
      <c r="DDA39" s="1"/>
      <c r="DDB39" s="1"/>
      <c r="DDC39" s="1"/>
      <c r="DDD39" s="1"/>
      <c r="DDE39" s="1"/>
      <c r="DDF39" s="1"/>
      <c r="DDG39" s="1"/>
      <c r="DDH39" s="1"/>
      <c r="DDI39" s="1"/>
      <c r="DDJ39" s="1"/>
      <c r="DDK39" s="1"/>
      <c r="DDL39" s="1"/>
      <c r="DDM39" s="1"/>
      <c r="DDN39" s="1"/>
      <c r="DDO39" s="1"/>
      <c r="DDP39" s="1"/>
      <c r="DDQ39" s="1"/>
      <c r="DDR39" s="1"/>
      <c r="DDS39" s="1"/>
      <c r="DDT39" s="1"/>
      <c r="DDU39" s="1"/>
      <c r="DDV39" s="1"/>
      <c r="DDW39" s="1"/>
      <c r="DDX39" s="1"/>
      <c r="DDY39" s="1"/>
      <c r="DDZ39" s="1"/>
      <c r="DEA39" s="1"/>
      <c r="DEB39" s="1"/>
      <c r="DEC39" s="1"/>
      <c r="DED39" s="1"/>
      <c r="DEE39" s="1"/>
      <c r="DEF39" s="1"/>
      <c r="DEG39" s="1"/>
      <c r="DEH39" s="1"/>
      <c r="DEI39" s="1"/>
      <c r="DEJ39" s="1"/>
      <c r="DEK39" s="1"/>
      <c r="DEL39" s="1"/>
      <c r="DEM39" s="1"/>
      <c r="DEN39" s="1"/>
      <c r="DEO39" s="1"/>
      <c r="DEP39" s="1"/>
      <c r="DEQ39" s="1"/>
      <c r="DER39" s="1"/>
      <c r="DES39" s="1"/>
      <c r="DET39" s="1"/>
      <c r="DEU39" s="1"/>
      <c r="DEV39" s="1"/>
      <c r="DEW39" s="1"/>
      <c r="DEX39" s="1"/>
      <c r="DEY39" s="1"/>
      <c r="DEZ39" s="1"/>
      <c r="DFA39" s="1"/>
      <c r="DFB39" s="1"/>
      <c r="DFC39" s="1"/>
      <c r="DFD39" s="1"/>
      <c r="DFE39" s="1"/>
      <c r="DFF39" s="1"/>
      <c r="DFG39" s="1"/>
      <c r="DFH39" s="1"/>
      <c r="DFI39" s="1"/>
      <c r="DFJ39" s="1"/>
      <c r="DFK39" s="1"/>
      <c r="DFL39" s="1"/>
      <c r="DFM39" s="1"/>
      <c r="DFN39" s="1"/>
      <c r="DFO39" s="1"/>
      <c r="DFP39" s="1"/>
      <c r="DFQ39" s="1"/>
      <c r="DFR39" s="1"/>
      <c r="DFS39" s="1"/>
      <c r="DFT39" s="1"/>
      <c r="DFU39" s="1"/>
      <c r="DFV39" s="1"/>
      <c r="DFW39" s="1"/>
      <c r="DFX39" s="1"/>
      <c r="DFY39" s="1"/>
      <c r="DFZ39" s="1"/>
      <c r="DGA39" s="1"/>
      <c r="DGB39" s="1"/>
      <c r="DGC39" s="1"/>
      <c r="DGD39" s="1"/>
      <c r="DGE39" s="1"/>
      <c r="DGF39" s="1"/>
      <c r="DGG39" s="1"/>
      <c r="DGH39" s="1"/>
      <c r="DGI39" s="1"/>
      <c r="DGJ39" s="1"/>
      <c r="DGK39" s="1"/>
      <c r="DGL39" s="1"/>
      <c r="DGM39" s="1"/>
      <c r="DGN39" s="1"/>
      <c r="DGO39" s="1"/>
      <c r="DGP39" s="1"/>
      <c r="DGQ39" s="1"/>
      <c r="DGR39" s="1"/>
      <c r="DGS39" s="1"/>
      <c r="DGT39" s="1"/>
      <c r="DGU39" s="1"/>
      <c r="DGV39" s="1"/>
      <c r="DGW39" s="1"/>
      <c r="DGX39" s="1"/>
      <c r="DGY39" s="1"/>
      <c r="DGZ39" s="1"/>
      <c r="DHA39" s="1"/>
      <c r="DHB39" s="1"/>
      <c r="DHC39" s="1"/>
      <c r="DHD39" s="1"/>
      <c r="DHE39" s="1"/>
      <c r="DHF39" s="1"/>
      <c r="DHG39" s="1"/>
      <c r="DHH39" s="1"/>
      <c r="DHI39" s="1"/>
      <c r="DHJ39" s="1"/>
      <c r="DHK39" s="1"/>
      <c r="DHL39" s="1"/>
      <c r="DHM39" s="1"/>
      <c r="DHN39" s="1"/>
      <c r="DHO39" s="1"/>
      <c r="DHP39" s="1"/>
      <c r="DHQ39" s="1"/>
      <c r="DHR39" s="1"/>
      <c r="DHS39" s="1"/>
      <c r="DHT39" s="1"/>
      <c r="DHU39" s="1"/>
      <c r="DHV39" s="1"/>
      <c r="DHW39" s="1"/>
      <c r="DHX39" s="1"/>
      <c r="DHY39" s="1"/>
      <c r="DHZ39" s="1"/>
      <c r="DIA39" s="1"/>
      <c r="DIB39" s="1"/>
      <c r="DIC39" s="1"/>
      <c r="DID39" s="1"/>
      <c r="DIE39" s="1"/>
      <c r="DIF39" s="1"/>
      <c r="DIG39" s="1"/>
      <c r="DIH39" s="1"/>
      <c r="DII39" s="1"/>
      <c r="DIJ39" s="1"/>
      <c r="DIK39" s="1"/>
      <c r="DIL39" s="1"/>
      <c r="DIM39" s="1"/>
      <c r="DIN39" s="1"/>
      <c r="DIO39" s="1"/>
      <c r="DIP39" s="1"/>
      <c r="DIQ39" s="1"/>
      <c r="DIR39" s="1"/>
      <c r="DIS39" s="1"/>
      <c r="DIT39" s="1"/>
      <c r="DIU39" s="1"/>
      <c r="DIV39" s="1"/>
      <c r="DIW39" s="1"/>
      <c r="DIX39" s="1"/>
      <c r="DIY39" s="1"/>
      <c r="DIZ39" s="1"/>
      <c r="DJA39" s="1"/>
      <c r="DJB39" s="1"/>
      <c r="DJC39" s="1"/>
      <c r="DJD39" s="1"/>
      <c r="DJE39" s="1"/>
      <c r="DJF39" s="1"/>
      <c r="DJG39" s="1"/>
      <c r="DJH39" s="1"/>
      <c r="DJI39" s="1"/>
      <c r="DJJ39" s="1"/>
      <c r="DJK39" s="1"/>
      <c r="DJL39" s="1"/>
      <c r="DJM39" s="1"/>
      <c r="DJN39" s="1"/>
      <c r="DJO39" s="1"/>
      <c r="DJP39" s="1"/>
      <c r="DJQ39" s="1"/>
      <c r="DJR39" s="1"/>
      <c r="DJS39" s="1"/>
      <c r="DJT39" s="1"/>
      <c r="DJU39" s="1"/>
      <c r="DJV39" s="1"/>
      <c r="DJW39" s="1"/>
      <c r="DJX39" s="1"/>
      <c r="DJY39" s="1"/>
      <c r="DJZ39" s="1"/>
      <c r="DKA39" s="1"/>
      <c r="DKB39" s="1"/>
      <c r="DKC39" s="1"/>
      <c r="DKD39" s="1"/>
      <c r="DKE39" s="1"/>
      <c r="DKF39" s="1"/>
      <c r="DKG39" s="1"/>
      <c r="DKH39" s="1"/>
      <c r="DKI39" s="1"/>
      <c r="DKJ39" s="1"/>
      <c r="DKK39" s="1"/>
      <c r="DKL39" s="1"/>
      <c r="DKM39" s="1"/>
      <c r="DKN39" s="1"/>
      <c r="DKO39" s="1"/>
      <c r="DKP39" s="1"/>
      <c r="DKQ39" s="1"/>
      <c r="DKR39" s="1"/>
      <c r="DKS39" s="1"/>
      <c r="DKT39" s="1"/>
      <c r="DKU39" s="1"/>
      <c r="DKV39" s="1"/>
      <c r="DKW39" s="1"/>
      <c r="DKX39" s="1"/>
      <c r="DKY39" s="1"/>
      <c r="DKZ39" s="1"/>
      <c r="DLA39" s="1"/>
      <c r="DLB39" s="1"/>
      <c r="DLC39" s="1"/>
      <c r="DLD39" s="1"/>
      <c r="DLE39" s="1"/>
      <c r="DLF39" s="1"/>
      <c r="DLG39" s="1"/>
      <c r="DLH39" s="1"/>
      <c r="DLI39" s="1"/>
      <c r="DLJ39" s="1"/>
      <c r="DLK39" s="1"/>
      <c r="DLL39" s="1"/>
      <c r="DLM39" s="1"/>
      <c r="DLN39" s="1"/>
      <c r="DLO39" s="1"/>
      <c r="DLP39" s="1"/>
      <c r="DLQ39" s="1"/>
      <c r="DLR39" s="1"/>
      <c r="DLS39" s="1"/>
      <c r="DLT39" s="1"/>
      <c r="DLU39" s="1"/>
      <c r="DLV39" s="1"/>
      <c r="DLW39" s="1"/>
      <c r="DLX39" s="1"/>
      <c r="DLY39" s="1"/>
      <c r="DLZ39" s="1"/>
      <c r="DMA39" s="1"/>
      <c r="DMB39" s="1"/>
      <c r="DMC39" s="1"/>
      <c r="DMD39" s="1"/>
      <c r="DME39" s="1"/>
      <c r="DMF39" s="1"/>
      <c r="DMG39" s="1"/>
      <c r="DMH39" s="1"/>
      <c r="DMI39" s="1"/>
      <c r="DMJ39" s="1"/>
      <c r="DMK39" s="1"/>
      <c r="DML39" s="1"/>
      <c r="DMM39" s="1"/>
      <c r="DMN39" s="1"/>
      <c r="DMO39" s="1"/>
      <c r="DMP39" s="1"/>
      <c r="DMQ39" s="1"/>
      <c r="DMR39" s="1"/>
      <c r="DMS39" s="1"/>
      <c r="DMT39" s="1"/>
      <c r="DMU39" s="1"/>
      <c r="DMV39" s="1"/>
      <c r="DMW39" s="1"/>
      <c r="DMX39" s="1"/>
      <c r="DMY39" s="1"/>
      <c r="DMZ39" s="1"/>
      <c r="DNA39" s="1"/>
      <c r="DNB39" s="1"/>
      <c r="DNC39" s="1"/>
      <c r="DND39" s="1"/>
      <c r="DNE39" s="1"/>
      <c r="DNF39" s="1"/>
      <c r="DNG39" s="1"/>
      <c r="DNH39" s="1"/>
      <c r="DNI39" s="1"/>
      <c r="DNJ39" s="1"/>
      <c r="DNK39" s="1"/>
      <c r="DNL39" s="1"/>
      <c r="DNM39" s="1"/>
      <c r="DNN39" s="1"/>
      <c r="DNO39" s="1"/>
      <c r="DNP39" s="1"/>
      <c r="DNQ39" s="1"/>
      <c r="DNR39" s="1"/>
      <c r="DNS39" s="1"/>
      <c r="DNT39" s="1"/>
      <c r="DNU39" s="1"/>
      <c r="DNV39" s="1"/>
      <c r="DNW39" s="1"/>
      <c r="DNX39" s="1"/>
      <c r="DNY39" s="1"/>
      <c r="DNZ39" s="1"/>
      <c r="DOA39" s="1"/>
      <c r="DOB39" s="1"/>
      <c r="DOC39" s="1"/>
      <c r="DOD39" s="1"/>
      <c r="DOE39" s="1"/>
      <c r="DOF39" s="1"/>
      <c r="DOG39" s="1"/>
      <c r="DOH39" s="1"/>
      <c r="DOI39" s="1"/>
      <c r="DOJ39" s="1"/>
      <c r="DOK39" s="1"/>
      <c r="DOL39" s="1"/>
      <c r="DOM39" s="1"/>
      <c r="DON39" s="1"/>
      <c r="DOO39" s="1"/>
      <c r="DOP39" s="1"/>
      <c r="DOQ39" s="1"/>
      <c r="DOR39" s="1"/>
      <c r="DOS39" s="1"/>
      <c r="DOT39" s="1"/>
      <c r="DOU39" s="1"/>
      <c r="DOV39" s="1"/>
      <c r="DOW39" s="1"/>
      <c r="DOX39" s="1"/>
      <c r="DOY39" s="1"/>
      <c r="DOZ39" s="1"/>
      <c r="DPA39" s="1"/>
      <c r="DPB39" s="1"/>
      <c r="DPC39" s="1"/>
      <c r="DPD39" s="1"/>
      <c r="DPE39" s="1"/>
      <c r="DPF39" s="1"/>
      <c r="DPG39" s="1"/>
      <c r="DPH39" s="1"/>
      <c r="DPI39" s="1"/>
      <c r="DPJ39" s="1"/>
      <c r="DPK39" s="1"/>
      <c r="DPL39" s="1"/>
      <c r="DPM39" s="1"/>
      <c r="DPN39" s="1"/>
      <c r="DPO39" s="1"/>
      <c r="DPP39" s="1"/>
      <c r="DPQ39" s="1"/>
      <c r="DPR39" s="1"/>
      <c r="DPS39" s="1"/>
      <c r="DPT39" s="1"/>
      <c r="DPU39" s="1"/>
      <c r="DPV39" s="1"/>
      <c r="DPW39" s="1"/>
      <c r="DPX39" s="1"/>
      <c r="DPY39" s="1"/>
      <c r="DPZ39" s="1"/>
      <c r="DQA39" s="1"/>
      <c r="DQB39" s="1"/>
      <c r="DQC39" s="1"/>
      <c r="DQD39" s="1"/>
      <c r="DQE39" s="1"/>
      <c r="DQF39" s="1"/>
      <c r="DQG39" s="1"/>
      <c r="DQH39" s="1"/>
      <c r="DQI39" s="1"/>
      <c r="DQJ39" s="1"/>
      <c r="DQK39" s="1"/>
      <c r="DQL39" s="1"/>
      <c r="DQM39" s="1"/>
      <c r="DQN39" s="1"/>
      <c r="DQO39" s="1"/>
      <c r="DQP39" s="1"/>
      <c r="DQQ39" s="1"/>
      <c r="DQR39" s="1"/>
      <c r="DQS39" s="1"/>
      <c r="DQT39" s="1"/>
      <c r="DQU39" s="1"/>
      <c r="DQV39" s="1"/>
      <c r="DQW39" s="1"/>
      <c r="DQX39" s="1"/>
      <c r="DQY39" s="1"/>
      <c r="DQZ39" s="1"/>
      <c r="DRA39" s="1"/>
      <c r="DRB39" s="1"/>
      <c r="DRC39" s="1"/>
      <c r="DRD39" s="1"/>
      <c r="DRE39" s="1"/>
      <c r="DRF39" s="1"/>
      <c r="DRG39" s="1"/>
      <c r="DRH39" s="1"/>
      <c r="DRI39" s="1"/>
      <c r="DRJ39" s="1"/>
      <c r="DRK39" s="1"/>
      <c r="DRL39" s="1"/>
      <c r="DRM39" s="1"/>
      <c r="DRN39" s="1"/>
      <c r="DRO39" s="1"/>
      <c r="DRP39" s="1"/>
      <c r="DRQ39" s="1"/>
      <c r="DRR39" s="1"/>
      <c r="DRS39" s="1"/>
      <c r="DRT39" s="1"/>
      <c r="DRU39" s="1"/>
      <c r="DRV39" s="1"/>
      <c r="DRW39" s="1"/>
      <c r="DRX39" s="1"/>
      <c r="DRY39" s="1"/>
      <c r="DRZ39" s="1"/>
      <c r="DSA39" s="1"/>
      <c r="DSB39" s="1"/>
      <c r="DSC39" s="1"/>
      <c r="DSD39" s="1"/>
      <c r="DSE39" s="1"/>
      <c r="DSF39" s="1"/>
      <c r="DSG39" s="1"/>
      <c r="DSH39" s="1"/>
      <c r="DSI39" s="1"/>
      <c r="DSJ39" s="1"/>
      <c r="DSK39" s="1"/>
      <c r="DSL39" s="1"/>
      <c r="DSM39" s="1"/>
      <c r="DSN39" s="1"/>
      <c r="DSO39" s="1"/>
      <c r="DSP39" s="1"/>
      <c r="DSQ39" s="1"/>
      <c r="DSR39" s="1"/>
      <c r="DSS39" s="1"/>
      <c r="DST39" s="1"/>
      <c r="DSU39" s="1"/>
      <c r="DSV39" s="1"/>
      <c r="DSW39" s="1"/>
      <c r="DSX39" s="1"/>
      <c r="DSY39" s="1"/>
      <c r="DSZ39" s="1"/>
      <c r="DTA39" s="1"/>
      <c r="DTB39" s="1"/>
      <c r="DTC39" s="1"/>
      <c r="DTD39" s="1"/>
      <c r="DTE39" s="1"/>
      <c r="DTF39" s="1"/>
      <c r="DTG39" s="1"/>
      <c r="DTH39" s="1"/>
      <c r="DTI39" s="1"/>
      <c r="DTJ39" s="1"/>
      <c r="DTK39" s="1"/>
      <c r="DTL39" s="1"/>
      <c r="DTM39" s="1"/>
      <c r="DTN39" s="1"/>
      <c r="DTO39" s="1"/>
      <c r="DTP39" s="1"/>
      <c r="DTQ39" s="1"/>
      <c r="DTR39" s="1"/>
      <c r="DTS39" s="1"/>
      <c r="DTT39" s="1"/>
      <c r="DTU39" s="1"/>
      <c r="DTV39" s="1"/>
      <c r="DTW39" s="1"/>
      <c r="DTX39" s="1"/>
      <c r="DTY39" s="1"/>
      <c r="DTZ39" s="1"/>
      <c r="DUA39" s="1"/>
      <c r="DUB39" s="1"/>
      <c r="DUC39" s="1"/>
      <c r="DUD39" s="1"/>
      <c r="DUE39" s="1"/>
      <c r="DUF39" s="1"/>
      <c r="DUG39" s="1"/>
      <c r="DUH39" s="1"/>
      <c r="DUI39" s="1"/>
      <c r="DUJ39" s="1"/>
      <c r="DUK39" s="1"/>
      <c r="DUL39" s="1"/>
      <c r="DUM39" s="1"/>
      <c r="DUN39" s="1"/>
      <c r="DUO39" s="1"/>
      <c r="DUP39" s="1"/>
      <c r="DUQ39" s="1"/>
      <c r="DUR39" s="1"/>
      <c r="DUS39" s="1"/>
      <c r="DUT39" s="1"/>
      <c r="DUU39" s="1"/>
      <c r="DUV39" s="1"/>
      <c r="DUW39" s="1"/>
      <c r="DUX39" s="1"/>
      <c r="DUY39" s="1"/>
      <c r="DUZ39" s="1"/>
      <c r="DVA39" s="1"/>
      <c r="DVB39" s="1"/>
      <c r="DVC39" s="1"/>
      <c r="DVD39" s="1"/>
      <c r="DVE39" s="1"/>
      <c r="DVF39" s="1"/>
      <c r="DVG39" s="1"/>
      <c r="DVH39" s="1"/>
      <c r="DVI39" s="1"/>
      <c r="DVJ39" s="1"/>
      <c r="DVK39" s="1"/>
      <c r="DVL39" s="1"/>
      <c r="DVM39" s="1"/>
      <c r="DVN39" s="1"/>
      <c r="DVO39" s="1"/>
      <c r="DVP39" s="1"/>
      <c r="DVQ39" s="1"/>
      <c r="DVR39" s="1"/>
      <c r="DVS39" s="1"/>
      <c r="DVT39" s="1"/>
      <c r="DVU39" s="1"/>
      <c r="DVV39" s="1"/>
      <c r="DVW39" s="1"/>
      <c r="DVX39" s="1"/>
      <c r="DVY39" s="1"/>
      <c r="DVZ39" s="1"/>
      <c r="DWA39" s="1"/>
      <c r="DWB39" s="1"/>
      <c r="DWC39" s="1"/>
      <c r="DWD39" s="1"/>
      <c r="DWE39" s="1"/>
      <c r="DWF39" s="1"/>
      <c r="DWG39" s="1"/>
      <c r="DWH39" s="1"/>
      <c r="DWI39" s="1"/>
      <c r="DWJ39" s="1"/>
      <c r="DWK39" s="1"/>
      <c r="DWL39" s="1"/>
      <c r="DWM39" s="1"/>
      <c r="DWN39" s="1"/>
      <c r="DWO39" s="1"/>
      <c r="DWP39" s="1"/>
      <c r="DWQ39" s="1"/>
      <c r="DWR39" s="1"/>
      <c r="DWS39" s="1"/>
      <c r="DWT39" s="1"/>
      <c r="DWU39" s="1"/>
      <c r="DWV39" s="1"/>
      <c r="DWW39" s="1"/>
      <c r="DWX39" s="1"/>
      <c r="DWY39" s="1"/>
      <c r="DWZ39" s="1"/>
      <c r="DXA39" s="1"/>
      <c r="DXB39" s="1"/>
      <c r="DXC39" s="1"/>
      <c r="DXD39" s="1"/>
      <c r="DXE39" s="1"/>
      <c r="DXF39" s="1"/>
      <c r="DXG39" s="1"/>
      <c r="DXH39" s="1"/>
      <c r="DXI39" s="1"/>
      <c r="DXJ39" s="1"/>
      <c r="DXK39" s="1"/>
      <c r="DXL39" s="1"/>
      <c r="DXM39" s="1"/>
      <c r="DXN39" s="1"/>
      <c r="DXO39" s="1"/>
      <c r="DXP39" s="1"/>
      <c r="DXQ39" s="1"/>
      <c r="DXR39" s="1"/>
      <c r="DXS39" s="1"/>
      <c r="DXT39" s="1"/>
      <c r="DXU39" s="1"/>
      <c r="DXV39" s="1"/>
      <c r="DXW39" s="1"/>
      <c r="DXX39" s="1"/>
      <c r="DXY39" s="1"/>
      <c r="DXZ39" s="1"/>
      <c r="DYA39" s="1"/>
      <c r="DYB39" s="1"/>
      <c r="DYC39" s="1"/>
      <c r="DYD39" s="1"/>
      <c r="DYE39" s="1"/>
      <c r="DYF39" s="1"/>
      <c r="DYG39" s="1"/>
      <c r="DYH39" s="1"/>
      <c r="DYI39" s="1"/>
      <c r="DYJ39" s="1"/>
      <c r="DYK39" s="1"/>
      <c r="DYL39" s="1"/>
      <c r="DYM39" s="1"/>
      <c r="DYN39" s="1"/>
      <c r="DYO39" s="1"/>
      <c r="DYP39" s="1"/>
      <c r="DYQ39" s="1"/>
      <c r="DYR39" s="1"/>
      <c r="DYS39" s="1"/>
      <c r="DYT39" s="1"/>
      <c r="DYU39" s="1"/>
      <c r="DYV39" s="1"/>
      <c r="DYW39" s="1"/>
      <c r="DYX39" s="1"/>
      <c r="DYY39" s="1"/>
      <c r="DYZ39" s="1"/>
      <c r="DZA39" s="1"/>
      <c r="DZB39" s="1"/>
      <c r="DZC39" s="1"/>
      <c r="DZD39" s="1"/>
      <c r="DZE39" s="1"/>
      <c r="DZF39" s="1"/>
      <c r="DZG39" s="1"/>
      <c r="DZH39" s="1"/>
      <c r="DZI39" s="1"/>
      <c r="DZJ39" s="1"/>
      <c r="DZK39" s="1"/>
      <c r="DZL39" s="1"/>
      <c r="DZM39" s="1"/>
      <c r="DZN39" s="1"/>
      <c r="DZO39" s="1"/>
      <c r="DZP39" s="1"/>
      <c r="DZQ39" s="1"/>
      <c r="DZR39" s="1"/>
      <c r="DZS39" s="1"/>
      <c r="DZT39" s="1"/>
      <c r="DZU39" s="1"/>
      <c r="DZV39" s="1"/>
      <c r="DZW39" s="1"/>
      <c r="DZX39" s="1"/>
      <c r="DZY39" s="1"/>
      <c r="DZZ39" s="1"/>
      <c r="EAA39" s="1"/>
      <c r="EAB39" s="1"/>
      <c r="EAC39" s="1"/>
      <c r="EAD39" s="1"/>
      <c r="EAE39" s="1"/>
      <c r="EAF39" s="1"/>
      <c r="EAG39" s="1"/>
      <c r="EAH39" s="1"/>
      <c r="EAI39" s="1"/>
      <c r="EAJ39" s="1"/>
      <c r="EAK39" s="1"/>
      <c r="EAL39" s="1"/>
      <c r="EAM39" s="1"/>
      <c r="EAN39" s="1"/>
      <c r="EAO39" s="1"/>
      <c r="EAP39" s="1"/>
      <c r="EAQ39" s="1"/>
      <c r="EAR39" s="1"/>
      <c r="EAS39" s="1"/>
      <c r="EAT39" s="1"/>
      <c r="EAU39" s="1"/>
      <c r="EAV39" s="1"/>
      <c r="EAW39" s="1"/>
      <c r="EAX39" s="1"/>
      <c r="EAY39" s="1"/>
      <c r="EAZ39" s="1"/>
      <c r="EBA39" s="1"/>
      <c r="EBB39" s="1"/>
      <c r="EBC39" s="1"/>
      <c r="EBD39" s="1"/>
      <c r="EBE39" s="1"/>
      <c r="EBF39" s="1"/>
      <c r="EBG39" s="1"/>
      <c r="EBH39" s="1"/>
      <c r="EBI39" s="1"/>
      <c r="EBJ39" s="1"/>
      <c r="EBK39" s="1"/>
      <c r="EBL39" s="1"/>
      <c r="EBM39" s="1"/>
      <c r="EBN39" s="1"/>
      <c r="EBO39" s="1"/>
      <c r="EBP39" s="1"/>
      <c r="EBQ39" s="1"/>
      <c r="EBR39" s="1"/>
      <c r="EBS39" s="1"/>
      <c r="EBT39" s="1"/>
      <c r="EBU39" s="1"/>
      <c r="EBV39" s="1"/>
      <c r="EBW39" s="1"/>
      <c r="EBX39" s="1"/>
      <c r="EBY39" s="1"/>
      <c r="EBZ39" s="1"/>
      <c r="ECA39" s="1"/>
      <c r="ECB39" s="1"/>
      <c r="ECC39" s="1"/>
      <c r="ECD39" s="1"/>
      <c r="ECE39" s="1"/>
      <c r="ECF39" s="1"/>
      <c r="ECG39" s="1"/>
      <c r="ECH39" s="1"/>
      <c r="ECI39" s="1"/>
      <c r="ECJ39" s="1"/>
      <c r="ECK39" s="1"/>
      <c r="ECL39" s="1"/>
      <c r="ECM39" s="1"/>
      <c r="ECN39" s="1"/>
      <c r="ECO39" s="1"/>
      <c r="ECP39" s="1"/>
      <c r="ECQ39" s="1"/>
      <c r="ECR39" s="1"/>
      <c r="ECS39" s="1"/>
      <c r="ECT39" s="1"/>
      <c r="ECU39" s="1"/>
      <c r="ECV39" s="1"/>
      <c r="ECW39" s="1"/>
      <c r="ECX39" s="1"/>
      <c r="ECY39" s="1"/>
      <c r="ECZ39" s="1"/>
      <c r="EDA39" s="1"/>
      <c r="EDB39" s="1"/>
      <c r="EDC39" s="1"/>
      <c r="EDD39" s="1"/>
      <c r="EDE39" s="1"/>
      <c r="EDF39" s="1"/>
      <c r="EDG39" s="1"/>
      <c r="EDH39" s="1"/>
      <c r="EDI39" s="1"/>
      <c r="EDJ39" s="1"/>
      <c r="EDK39" s="1"/>
      <c r="EDL39" s="1"/>
      <c r="EDM39" s="1"/>
      <c r="EDN39" s="1"/>
      <c r="EDO39" s="1"/>
      <c r="EDP39" s="1"/>
      <c r="EDQ39" s="1"/>
      <c r="EDR39" s="1"/>
      <c r="EDS39" s="1"/>
      <c r="EDT39" s="1"/>
      <c r="EDU39" s="1"/>
      <c r="EDV39" s="1"/>
      <c r="EDW39" s="1"/>
      <c r="EDX39" s="1"/>
      <c r="EDY39" s="1"/>
      <c r="EDZ39" s="1"/>
      <c r="EEA39" s="1"/>
      <c r="EEB39" s="1"/>
      <c r="EEC39" s="1"/>
      <c r="EED39" s="1"/>
      <c r="EEE39" s="1"/>
      <c r="EEF39" s="1"/>
      <c r="EEG39" s="1"/>
      <c r="EEH39" s="1"/>
      <c r="EEI39" s="1"/>
      <c r="EEJ39" s="1"/>
      <c r="EEK39" s="1"/>
      <c r="EEL39" s="1"/>
      <c r="EEM39" s="1"/>
      <c r="EEN39" s="1"/>
      <c r="EEO39" s="1"/>
      <c r="EEP39" s="1"/>
      <c r="EEQ39" s="1"/>
      <c r="EER39" s="1"/>
      <c r="EES39" s="1"/>
      <c r="EET39" s="1"/>
      <c r="EEU39" s="1"/>
      <c r="EEV39" s="1"/>
      <c r="EEW39" s="1"/>
      <c r="EEX39" s="1"/>
      <c r="EEY39" s="1"/>
      <c r="EEZ39" s="1"/>
      <c r="EFA39" s="1"/>
      <c r="EFB39" s="1"/>
      <c r="EFC39" s="1"/>
      <c r="EFD39" s="1"/>
      <c r="EFE39" s="1"/>
      <c r="EFF39" s="1"/>
      <c r="EFG39" s="1"/>
      <c r="EFH39" s="1"/>
      <c r="EFI39" s="1"/>
      <c r="EFJ39" s="1"/>
      <c r="EFK39" s="1"/>
      <c r="EFL39" s="1"/>
      <c r="EFM39" s="1"/>
      <c r="EFN39" s="1"/>
      <c r="EFO39" s="1"/>
      <c r="EFP39" s="1"/>
      <c r="EFQ39" s="1"/>
      <c r="EFR39" s="1"/>
      <c r="EFS39" s="1"/>
      <c r="EFT39" s="1"/>
      <c r="EFU39" s="1"/>
      <c r="EFV39" s="1"/>
      <c r="EFW39" s="1"/>
      <c r="EFX39" s="1"/>
      <c r="EFY39" s="1"/>
      <c r="EFZ39" s="1"/>
      <c r="EGA39" s="1"/>
      <c r="EGB39" s="1"/>
      <c r="EGC39" s="1"/>
      <c r="EGD39" s="1"/>
      <c r="EGE39" s="1"/>
      <c r="EGF39" s="1"/>
      <c r="EGG39" s="1"/>
      <c r="EGH39" s="1"/>
      <c r="EGI39" s="1"/>
      <c r="EGJ39" s="1"/>
      <c r="EGK39" s="1"/>
      <c r="EGL39" s="1"/>
      <c r="EGM39" s="1"/>
      <c r="EGN39" s="1"/>
      <c r="EGO39" s="1"/>
      <c r="EGP39" s="1"/>
      <c r="EGQ39" s="1"/>
      <c r="EGR39" s="1"/>
      <c r="EGS39" s="1"/>
      <c r="EGT39" s="1"/>
      <c r="EGU39" s="1"/>
      <c r="EGV39" s="1"/>
      <c r="EGW39" s="1"/>
      <c r="EGX39" s="1"/>
      <c r="EGY39" s="1"/>
      <c r="EGZ39" s="1"/>
      <c r="EHA39" s="1"/>
      <c r="EHB39" s="1"/>
      <c r="EHC39" s="1"/>
      <c r="EHD39" s="1"/>
      <c r="EHE39" s="1"/>
      <c r="EHF39" s="1"/>
      <c r="EHG39" s="1"/>
      <c r="EHH39" s="1"/>
      <c r="EHI39" s="1"/>
      <c r="EHJ39" s="1"/>
      <c r="EHK39" s="1"/>
      <c r="EHL39" s="1"/>
      <c r="EHM39" s="1"/>
      <c r="EHN39" s="1"/>
      <c r="EHO39" s="1"/>
      <c r="EHP39" s="1"/>
      <c r="EHQ39" s="1"/>
      <c r="EHR39" s="1"/>
      <c r="EHS39" s="1"/>
      <c r="EHT39" s="1"/>
      <c r="EHU39" s="1"/>
      <c r="EHV39" s="1"/>
      <c r="EHW39" s="1"/>
      <c r="EHX39" s="1"/>
      <c r="EHY39" s="1"/>
      <c r="EHZ39" s="1"/>
      <c r="EIA39" s="1"/>
      <c r="EIB39" s="1"/>
      <c r="EIC39" s="1"/>
      <c r="EID39" s="1"/>
      <c r="EIE39" s="1"/>
      <c r="EIF39" s="1"/>
      <c r="EIG39" s="1"/>
      <c r="EIH39" s="1"/>
      <c r="EII39" s="1"/>
      <c r="EIJ39" s="1"/>
      <c r="EIK39" s="1"/>
      <c r="EIL39" s="1"/>
      <c r="EIM39" s="1"/>
      <c r="EIN39" s="1"/>
      <c r="EIO39" s="1"/>
      <c r="EIP39" s="1"/>
      <c r="EIQ39" s="1"/>
      <c r="EIR39" s="1"/>
      <c r="EIS39" s="1"/>
      <c r="EIT39" s="1"/>
      <c r="EIU39" s="1"/>
      <c r="EIV39" s="1"/>
      <c r="EIW39" s="1"/>
      <c r="EIX39" s="1"/>
      <c r="EIY39" s="1"/>
      <c r="EIZ39" s="1"/>
      <c r="EJA39" s="1"/>
      <c r="EJB39" s="1"/>
      <c r="EJC39" s="1"/>
      <c r="EJD39" s="1"/>
      <c r="EJE39" s="1"/>
      <c r="EJF39" s="1"/>
      <c r="EJG39" s="1"/>
      <c r="EJH39" s="1"/>
      <c r="EJI39" s="1"/>
      <c r="EJJ39" s="1"/>
      <c r="EJK39" s="1"/>
      <c r="EJL39" s="1"/>
      <c r="EJM39" s="1"/>
      <c r="EJN39" s="1"/>
      <c r="EJO39" s="1"/>
      <c r="EJP39" s="1"/>
      <c r="EJQ39" s="1"/>
      <c r="EJR39" s="1"/>
      <c r="EJS39" s="1"/>
      <c r="EJT39" s="1"/>
      <c r="EJU39" s="1"/>
      <c r="EJV39" s="1"/>
      <c r="EJW39" s="1"/>
      <c r="EJX39" s="1"/>
      <c r="EJY39" s="1"/>
      <c r="EJZ39" s="1"/>
      <c r="EKA39" s="1"/>
      <c r="EKB39" s="1"/>
      <c r="EKC39" s="1"/>
      <c r="EKD39" s="1"/>
      <c r="EKE39" s="1"/>
      <c r="EKF39" s="1"/>
      <c r="EKG39" s="1"/>
      <c r="EKH39" s="1"/>
      <c r="EKI39" s="1"/>
      <c r="EKJ39" s="1"/>
      <c r="EKK39" s="1"/>
      <c r="EKL39" s="1"/>
      <c r="EKM39" s="1"/>
      <c r="EKN39" s="1"/>
      <c r="EKO39" s="1"/>
      <c r="EKP39" s="1"/>
      <c r="EKQ39" s="1"/>
      <c r="EKR39" s="1"/>
      <c r="EKS39" s="1"/>
      <c r="EKT39" s="1"/>
      <c r="EKU39" s="1"/>
      <c r="EKV39" s="1"/>
      <c r="EKW39" s="1"/>
      <c r="EKX39" s="1"/>
      <c r="EKY39" s="1"/>
      <c r="EKZ39" s="1"/>
      <c r="ELA39" s="1"/>
      <c r="ELB39" s="1"/>
      <c r="ELC39" s="1"/>
      <c r="ELD39" s="1"/>
      <c r="ELE39" s="1"/>
      <c r="ELF39" s="1"/>
      <c r="ELG39" s="1"/>
      <c r="ELH39" s="1"/>
      <c r="ELI39" s="1"/>
      <c r="ELJ39" s="1"/>
      <c r="ELK39" s="1"/>
      <c r="ELL39" s="1"/>
      <c r="ELM39" s="1"/>
      <c r="ELN39" s="1"/>
      <c r="ELO39" s="1"/>
      <c r="ELP39" s="1"/>
      <c r="ELQ39" s="1"/>
      <c r="ELR39" s="1"/>
      <c r="ELS39" s="1"/>
      <c r="ELT39" s="1"/>
      <c r="ELU39" s="1"/>
      <c r="ELV39" s="1"/>
      <c r="ELW39" s="1"/>
      <c r="ELX39" s="1"/>
      <c r="ELY39" s="1"/>
      <c r="ELZ39" s="1"/>
      <c r="EMA39" s="1"/>
      <c r="EMB39" s="1"/>
      <c r="EMC39" s="1"/>
      <c r="EMD39" s="1"/>
      <c r="EME39" s="1"/>
      <c r="EMF39" s="1"/>
      <c r="EMG39" s="1"/>
      <c r="EMH39" s="1"/>
      <c r="EMI39" s="1"/>
      <c r="EMJ39" s="1"/>
      <c r="EMK39" s="1"/>
      <c r="EML39" s="1"/>
      <c r="EMM39" s="1"/>
      <c r="EMN39" s="1"/>
      <c r="EMO39" s="1"/>
      <c r="EMP39" s="1"/>
      <c r="EMQ39" s="1"/>
      <c r="EMR39" s="1"/>
      <c r="EMS39" s="1"/>
      <c r="EMT39" s="1"/>
      <c r="EMU39" s="1"/>
      <c r="EMV39" s="1"/>
      <c r="EMW39" s="1"/>
      <c r="EMX39" s="1"/>
      <c r="EMY39" s="1"/>
      <c r="EMZ39" s="1"/>
      <c r="ENA39" s="1"/>
      <c r="ENB39" s="1"/>
      <c r="ENC39" s="1"/>
      <c r="END39" s="1"/>
      <c r="ENE39" s="1"/>
      <c r="ENF39" s="1"/>
      <c r="ENG39" s="1"/>
      <c r="ENH39" s="1"/>
      <c r="ENI39" s="1"/>
      <c r="ENJ39" s="1"/>
      <c r="ENK39" s="1"/>
      <c r="ENL39" s="1"/>
      <c r="ENM39" s="1"/>
      <c r="ENN39" s="1"/>
      <c r="ENO39" s="1"/>
      <c r="ENP39" s="1"/>
      <c r="ENQ39" s="1"/>
      <c r="ENR39" s="1"/>
      <c r="ENS39" s="1"/>
      <c r="ENT39" s="1"/>
      <c r="ENU39" s="1"/>
      <c r="ENV39" s="1"/>
      <c r="ENW39" s="1"/>
      <c r="ENX39" s="1"/>
      <c r="ENY39" s="1"/>
      <c r="ENZ39" s="1"/>
      <c r="EOA39" s="1"/>
      <c r="EOB39" s="1"/>
      <c r="EOC39" s="1"/>
      <c r="EOD39" s="1"/>
      <c r="EOE39" s="1"/>
      <c r="EOF39" s="1"/>
      <c r="EOG39" s="1"/>
      <c r="EOH39" s="1"/>
      <c r="EOI39" s="1"/>
      <c r="EOJ39" s="1"/>
      <c r="EOK39" s="1"/>
      <c r="EOL39" s="1"/>
      <c r="EOM39" s="1"/>
      <c r="EON39" s="1"/>
      <c r="EOO39" s="1"/>
      <c r="EOP39" s="1"/>
      <c r="EOQ39" s="1"/>
      <c r="EOR39" s="1"/>
      <c r="EOS39" s="1"/>
      <c r="EOT39" s="1"/>
      <c r="EOU39" s="1"/>
      <c r="EOV39" s="1"/>
      <c r="EOW39" s="1"/>
      <c r="EOX39" s="1"/>
      <c r="EOY39" s="1"/>
      <c r="EOZ39" s="1"/>
      <c r="EPA39" s="1"/>
      <c r="EPB39" s="1"/>
      <c r="EPC39" s="1"/>
      <c r="EPD39" s="1"/>
      <c r="EPE39" s="1"/>
      <c r="EPF39" s="1"/>
      <c r="EPG39" s="1"/>
      <c r="EPH39" s="1"/>
      <c r="EPI39" s="1"/>
      <c r="EPJ39" s="1"/>
      <c r="EPK39" s="1"/>
      <c r="EPL39" s="1"/>
      <c r="EPM39" s="1"/>
      <c r="EPN39" s="1"/>
      <c r="EPO39" s="1"/>
      <c r="EPP39" s="1"/>
      <c r="EPQ39" s="1"/>
      <c r="EPR39" s="1"/>
      <c r="EPS39" s="1"/>
      <c r="EPT39" s="1"/>
      <c r="EPU39" s="1"/>
      <c r="EPV39" s="1"/>
      <c r="EPW39" s="1"/>
      <c r="EPX39" s="1"/>
      <c r="EPY39" s="1"/>
      <c r="EPZ39" s="1"/>
      <c r="EQA39" s="1"/>
      <c r="EQB39" s="1"/>
      <c r="EQC39" s="1"/>
      <c r="EQD39" s="1"/>
      <c r="EQE39" s="1"/>
      <c r="EQF39" s="1"/>
      <c r="EQG39" s="1"/>
      <c r="EQH39" s="1"/>
      <c r="EQI39" s="1"/>
      <c r="EQJ39" s="1"/>
      <c r="EQK39" s="1"/>
      <c r="EQL39" s="1"/>
      <c r="EQM39" s="1"/>
      <c r="EQN39" s="1"/>
      <c r="EQO39" s="1"/>
      <c r="EQP39" s="1"/>
      <c r="EQQ39" s="1"/>
      <c r="EQR39" s="1"/>
      <c r="EQS39" s="1"/>
      <c r="EQT39" s="1"/>
      <c r="EQU39" s="1"/>
      <c r="EQV39" s="1"/>
      <c r="EQW39" s="1"/>
      <c r="EQX39" s="1"/>
      <c r="EQY39" s="1"/>
      <c r="EQZ39" s="1"/>
      <c r="ERA39" s="1"/>
      <c r="ERB39" s="1"/>
      <c r="ERC39" s="1"/>
      <c r="ERD39" s="1"/>
      <c r="ERE39" s="1"/>
      <c r="ERF39" s="1"/>
      <c r="ERG39" s="1"/>
      <c r="ERH39" s="1"/>
      <c r="ERI39" s="1"/>
      <c r="ERJ39" s="1"/>
      <c r="ERK39" s="1"/>
      <c r="ERL39" s="1"/>
      <c r="ERM39" s="1"/>
      <c r="ERN39" s="1"/>
      <c r="ERO39" s="1"/>
      <c r="ERP39" s="1"/>
      <c r="ERQ39" s="1"/>
      <c r="ERR39" s="1"/>
      <c r="ERS39" s="1"/>
      <c r="ERT39" s="1"/>
      <c r="ERU39" s="1"/>
      <c r="ERV39" s="1"/>
      <c r="ERW39" s="1"/>
      <c r="ERX39" s="1"/>
      <c r="ERY39" s="1"/>
      <c r="ERZ39" s="1"/>
      <c r="ESA39" s="1"/>
      <c r="ESB39" s="1"/>
      <c r="ESC39" s="1"/>
      <c r="ESD39" s="1"/>
      <c r="ESE39" s="1"/>
      <c r="ESF39" s="1"/>
      <c r="ESG39" s="1"/>
      <c r="ESH39" s="1"/>
      <c r="ESI39" s="1"/>
      <c r="ESJ39" s="1"/>
      <c r="ESK39" s="1"/>
      <c r="ESL39" s="1"/>
      <c r="ESM39" s="1"/>
      <c r="ESN39" s="1"/>
      <c r="ESO39" s="1"/>
      <c r="ESP39" s="1"/>
      <c r="ESQ39" s="1"/>
      <c r="ESR39" s="1"/>
      <c r="ESS39" s="1"/>
      <c r="EST39" s="1"/>
      <c r="ESU39" s="1"/>
      <c r="ESV39" s="1"/>
      <c r="ESW39" s="1"/>
      <c r="ESX39" s="1"/>
      <c r="ESY39" s="1"/>
      <c r="ESZ39" s="1"/>
      <c r="ETA39" s="1"/>
      <c r="ETB39" s="1"/>
      <c r="ETC39" s="1"/>
      <c r="ETD39" s="1"/>
      <c r="ETE39" s="1"/>
      <c r="ETF39" s="1"/>
      <c r="ETG39" s="1"/>
      <c r="ETH39" s="1"/>
      <c r="ETI39" s="1"/>
      <c r="ETJ39" s="1"/>
      <c r="ETK39" s="1"/>
      <c r="ETL39" s="1"/>
      <c r="ETM39" s="1"/>
      <c r="ETN39" s="1"/>
      <c r="ETO39" s="1"/>
      <c r="ETP39" s="1"/>
      <c r="ETQ39" s="1"/>
      <c r="ETR39" s="1"/>
      <c r="ETS39" s="1"/>
      <c r="ETT39" s="1"/>
      <c r="ETU39" s="1"/>
      <c r="ETV39" s="1"/>
      <c r="ETW39" s="1"/>
      <c r="ETX39" s="1"/>
      <c r="ETY39" s="1"/>
      <c r="ETZ39" s="1"/>
      <c r="EUA39" s="1"/>
      <c r="EUB39" s="1"/>
      <c r="EUC39" s="1"/>
      <c r="EUD39" s="1"/>
      <c r="EUE39" s="1"/>
      <c r="EUF39" s="1"/>
      <c r="EUG39" s="1"/>
      <c r="EUH39" s="1"/>
      <c r="EUI39" s="1"/>
      <c r="EUJ39" s="1"/>
      <c r="EUK39" s="1"/>
      <c r="EUL39" s="1"/>
      <c r="EUM39" s="1"/>
      <c r="EUN39" s="1"/>
      <c r="EUO39" s="1"/>
      <c r="EUP39" s="1"/>
      <c r="EUQ39" s="1"/>
      <c r="EUR39" s="1"/>
      <c r="EUS39" s="1"/>
      <c r="EUT39" s="1"/>
      <c r="EUU39" s="1"/>
      <c r="EUV39" s="1"/>
      <c r="EUW39" s="1"/>
      <c r="EUX39" s="1"/>
      <c r="EUY39" s="1"/>
      <c r="EUZ39" s="1"/>
      <c r="EVA39" s="1"/>
      <c r="EVB39" s="1"/>
      <c r="EVC39" s="1"/>
      <c r="EVD39" s="1"/>
      <c r="EVE39" s="1"/>
      <c r="EVF39" s="1"/>
      <c r="EVG39" s="1"/>
      <c r="EVH39" s="1"/>
      <c r="EVI39" s="1"/>
      <c r="EVJ39" s="1"/>
      <c r="EVK39" s="1"/>
      <c r="EVL39" s="1"/>
      <c r="EVM39" s="1"/>
      <c r="EVN39" s="1"/>
      <c r="EVO39" s="1"/>
      <c r="EVP39" s="1"/>
      <c r="EVQ39" s="1"/>
      <c r="EVR39" s="1"/>
      <c r="EVS39" s="1"/>
      <c r="EVT39" s="1"/>
      <c r="EVU39" s="1"/>
      <c r="EVV39" s="1"/>
      <c r="EVW39" s="1"/>
      <c r="EVX39" s="1"/>
      <c r="EVY39" s="1"/>
      <c r="EVZ39" s="1"/>
      <c r="EWA39" s="1"/>
      <c r="EWB39" s="1"/>
      <c r="EWC39" s="1"/>
      <c r="EWD39" s="1"/>
      <c r="EWE39" s="1"/>
      <c r="EWF39" s="1"/>
      <c r="EWG39" s="1"/>
      <c r="EWH39" s="1"/>
      <c r="EWI39" s="1"/>
      <c r="EWJ39" s="1"/>
      <c r="EWK39" s="1"/>
      <c r="EWL39" s="1"/>
      <c r="EWM39" s="1"/>
      <c r="EWN39" s="1"/>
      <c r="EWO39" s="1"/>
      <c r="EWP39" s="1"/>
      <c r="EWQ39" s="1"/>
      <c r="EWR39" s="1"/>
      <c r="EWS39" s="1"/>
      <c r="EWT39" s="1"/>
      <c r="EWU39" s="1"/>
      <c r="EWV39" s="1"/>
      <c r="EWW39" s="1"/>
      <c r="EWX39" s="1"/>
      <c r="EWY39" s="1"/>
      <c r="EWZ39" s="1"/>
      <c r="EXA39" s="1"/>
      <c r="EXB39" s="1"/>
      <c r="EXC39" s="1"/>
      <c r="EXD39" s="1"/>
      <c r="EXE39" s="1"/>
      <c r="EXF39" s="1"/>
      <c r="EXG39" s="1"/>
      <c r="EXH39" s="1"/>
      <c r="EXI39" s="1"/>
      <c r="EXJ39" s="1"/>
      <c r="EXK39" s="1"/>
      <c r="EXL39" s="1"/>
      <c r="EXM39" s="1"/>
      <c r="EXN39" s="1"/>
      <c r="EXO39" s="1"/>
      <c r="EXP39" s="1"/>
      <c r="EXQ39" s="1"/>
      <c r="EXR39" s="1"/>
      <c r="EXS39" s="1"/>
      <c r="EXT39" s="1"/>
      <c r="EXU39" s="1"/>
      <c r="EXV39" s="1"/>
      <c r="EXW39" s="1"/>
      <c r="EXX39" s="1"/>
      <c r="EXY39" s="1"/>
      <c r="EXZ39" s="1"/>
      <c r="EYA39" s="1"/>
      <c r="EYB39" s="1"/>
      <c r="EYC39" s="1"/>
      <c r="EYD39" s="1"/>
      <c r="EYE39" s="1"/>
      <c r="EYF39" s="1"/>
      <c r="EYG39" s="1"/>
      <c r="EYH39" s="1"/>
      <c r="EYI39" s="1"/>
      <c r="EYJ39" s="1"/>
      <c r="EYK39" s="1"/>
      <c r="EYL39" s="1"/>
      <c r="EYM39" s="1"/>
      <c r="EYN39" s="1"/>
      <c r="EYO39" s="1"/>
      <c r="EYP39" s="1"/>
      <c r="EYQ39" s="1"/>
      <c r="EYR39" s="1"/>
      <c r="EYS39" s="1"/>
      <c r="EYT39" s="1"/>
      <c r="EYU39" s="1"/>
      <c r="EYV39" s="1"/>
      <c r="EYW39" s="1"/>
      <c r="EYX39" s="1"/>
      <c r="EYY39" s="1"/>
      <c r="EYZ39" s="1"/>
      <c r="EZA39" s="1"/>
      <c r="EZB39" s="1"/>
      <c r="EZC39" s="1"/>
      <c r="EZD39" s="1"/>
      <c r="EZE39" s="1"/>
      <c r="EZF39" s="1"/>
      <c r="EZG39" s="1"/>
      <c r="EZH39" s="1"/>
      <c r="EZI39" s="1"/>
      <c r="EZJ39" s="1"/>
      <c r="EZK39" s="1"/>
      <c r="EZL39" s="1"/>
      <c r="EZM39" s="1"/>
      <c r="EZN39" s="1"/>
      <c r="EZO39" s="1"/>
      <c r="EZP39" s="1"/>
      <c r="EZQ39" s="1"/>
      <c r="EZR39" s="1"/>
      <c r="EZS39" s="1"/>
      <c r="EZT39" s="1"/>
      <c r="EZU39" s="1"/>
      <c r="EZV39" s="1"/>
      <c r="EZW39" s="1"/>
      <c r="EZX39" s="1"/>
      <c r="EZY39" s="1"/>
      <c r="EZZ39" s="1"/>
      <c r="FAA39" s="1"/>
      <c r="FAB39" s="1"/>
      <c r="FAC39" s="1"/>
      <c r="FAD39" s="1"/>
      <c r="FAE39" s="1"/>
      <c r="FAF39" s="1"/>
      <c r="FAG39" s="1"/>
      <c r="FAH39" s="1"/>
      <c r="FAI39" s="1"/>
      <c r="FAJ39" s="1"/>
      <c r="FAK39" s="1"/>
      <c r="FAL39" s="1"/>
      <c r="FAM39" s="1"/>
      <c r="FAN39" s="1"/>
      <c r="FAO39" s="1"/>
      <c r="FAP39" s="1"/>
      <c r="FAQ39" s="1"/>
      <c r="FAR39" s="1"/>
      <c r="FAS39" s="1"/>
      <c r="FAT39" s="1"/>
      <c r="FAU39" s="1"/>
      <c r="FAV39" s="1"/>
      <c r="FAW39" s="1"/>
      <c r="FAX39" s="1"/>
      <c r="FAY39" s="1"/>
      <c r="FAZ39" s="1"/>
      <c r="FBA39" s="1"/>
      <c r="FBB39" s="1"/>
      <c r="FBC39" s="1"/>
      <c r="FBD39" s="1"/>
      <c r="FBE39" s="1"/>
      <c r="FBF39" s="1"/>
      <c r="FBG39" s="1"/>
      <c r="FBH39" s="1"/>
      <c r="FBI39" s="1"/>
      <c r="FBJ39" s="1"/>
      <c r="FBK39" s="1"/>
      <c r="FBL39" s="1"/>
      <c r="FBM39" s="1"/>
      <c r="FBN39" s="1"/>
      <c r="FBO39" s="1"/>
      <c r="FBP39" s="1"/>
      <c r="FBQ39" s="1"/>
      <c r="FBR39" s="1"/>
      <c r="FBS39" s="1"/>
      <c r="FBT39" s="1"/>
      <c r="FBU39" s="1"/>
      <c r="FBV39" s="1"/>
      <c r="FBW39" s="1"/>
      <c r="FBX39" s="1"/>
      <c r="FBY39" s="1"/>
      <c r="FBZ39" s="1"/>
      <c r="FCA39" s="1"/>
      <c r="FCB39" s="1"/>
      <c r="FCC39" s="1"/>
      <c r="FCD39" s="1"/>
      <c r="FCE39" s="1"/>
      <c r="FCF39" s="1"/>
      <c r="FCG39" s="1"/>
      <c r="FCH39" s="1"/>
      <c r="FCI39" s="1"/>
      <c r="FCJ39" s="1"/>
      <c r="FCK39" s="1"/>
      <c r="FCL39" s="1"/>
      <c r="FCM39" s="1"/>
      <c r="FCN39" s="1"/>
      <c r="FCO39" s="1"/>
      <c r="FCP39" s="1"/>
      <c r="FCQ39" s="1"/>
      <c r="FCR39" s="1"/>
      <c r="FCS39" s="1"/>
      <c r="FCT39" s="1"/>
      <c r="FCU39" s="1"/>
      <c r="FCV39" s="1"/>
      <c r="FCW39" s="1"/>
      <c r="FCX39" s="1"/>
      <c r="FCY39" s="1"/>
      <c r="FCZ39" s="1"/>
      <c r="FDA39" s="1"/>
      <c r="FDB39" s="1"/>
      <c r="FDC39" s="1"/>
      <c r="FDD39" s="1"/>
      <c r="FDE39" s="1"/>
      <c r="FDF39" s="1"/>
      <c r="FDG39" s="1"/>
      <c r="FDH39" s="1"/>
      <c r="FDI39" s="1"/>
      <c r="FDJ39" s="1"/>
      <c r="FDK39" s="1"/>
      <c r="FDL39" s="1"/>
      <c r="FDM39" s="1"/>
      <c r="FDN39" s="1"/>
      <c r="FDO39" s="1"/>
      <c r="FDP39" s="1"/>
      <c r="FDQ39" s="1"/>
      <c r="FDR39" s="1"/>
      <c r="FDS39" s="1"/>
      <c r="FDT39" s="1"/>
      <c r="FDU39" s="1"/>
      <c r="FDV39" s="1"/>
      <c r="FDW39" s="1"/>
      <c r="FDX39" s="1"/>
      <c r="FDY39" s="1"/>
      <c r="FDZ39" s="1"/>
      <c r="FEA39" s="1"/>
      <c r="FEB39" s="1"/>
      <c r="FEC39" s="1"/>
      <c r="FED39" s="1"/>
      <c r="FEE39" s="1"/>
      <c r="FEF39" s="1"/>
      <c r="FEG39" s="1"/>
      <c r="FEH39" s="1"/>
      <c r="FEI39" s="1"/>
      <c r="FEJ39" s="1"/>
      <c r="FEK39" s="1"/>
      <c r="FEL39" s="1"/>
      <c r="FEM39" s="1"/>
      <c r="FEN39" s="1"/>
      <c r="FEO39" s="1"/>
      <c r="FEP39" s="1"/>
      <c r="FEQ39" s="1"/>
      <c r="FER39" s="1"/>
      <c r="FES39" s="1"/>
      <c r="FET39" s="1"/>
      <c r="FEU39" s="1"/>
      <c r="FEV39" s="1"/>
      <c r="FEW39" s="1"/>
      <c r="FEX39" s="1"/>
      <c r="FEY39" s="1"/>
      <c r="FEZ39" s="1"/>
      <c r="FFA39" s="1"/>
      <c r="FFB39" s="1"/>
      <c r="FFC39" s="1"/>
      <c r="FFD39" s="1"/>
      <c r="FFE39" s="1"/>
      <c r="FFF39" s="1"/>
      <c r="FFG39" s="1"/>
      <c r="FFH39" s="1"/>
      <c r="FFI39" s="1"/>
      <c r="FFJ39" s="1"/>
      <c r="FFK39" s="1"/>
      <c r="FFL39" s="1"/>
      <c r="FFM39" s="1"/>
      <c r="FFN39" s="1"/>
      <c r="FFO39" s="1"/>
      <c r="FFP39" s="1"/>
      <c r="FFQ39" s="1"/>
      <c r="FFR39" s="1"/>
      <c r="FFS39" s="1"/>
      <c r="FFT39" s="1"/>
      <c r="FFU39" s="1"/>
      <c r="FFV39" s="1"/>
      <c r="FFW39" s="1"/>
      <c r="FFX39" s="1"/>
      <c r="FFY39" s="1"/>
      <c r="FFZ39" s="1"/>
      <c r="FGA39" s="1"/>
      <c r="FGB39" s="1"/>
      <c r="FGC39" s="1"/>
      <c r="FGD39" s="1"/>
      <c r="FGE39" s="1"/>
      <c r="FGF39" s="1"/>
      <c r="FGG39" s="1"/>
      <c r="FGH39" s="1"/>
      <c r="FGI39" s="1"/>
      <c r="FGJ39" s="1"/>
      <c r="FGK39" s="1"/>
      <c r="FGL39" s="1"/>
      <c r="FGM39" s="1"/>
      <c r="FGN39" s="1"/>
      <c r="FGO39" s="1"/>
      <c r="FGP39" s="1"/>
      <c r="FGQ39" s="1"/>
      <c r="FGR39" s="1"/>
      <c r="FGS39" s="1"/>
      <c r="FGT39" s="1"/>
      <c r="FGU39" s="1"/>
      <c r="FGV39" s="1"/>
      <c r="FGW39" s="1"/>
      <c r="FGX39" s="1"/>
      <c r="FGY39" s="1"/>
      <c r="FGZ39" s="1"/>
      <c r="FHA39" s="1"/>
      <c r="FHB39" s="1"/>
      <c r="FHC39" s="1"/>
      <c r="FHD39" s="1"/>
      <c r="FHE39" s="1"/>
      <c r="FHF39" s="1"/>
      <c r="FHG39" s="1"/>
      <c r="FHH39" s="1"/>
      <c r="FHI39" s="1"/>
      <c r="FHJ39" s="1"/>
      <c r="FHK39" s="1"/>
      <c r="FHL39" s="1"/>
      <c r="FHM39" s="1"/>
      <c r="FHN39" s="1"/>
      <c r="FHO39" s="1"/>
      <c r="FHP39" s="1"/>
      <c r="FHQ39" s="1"/>
      <c r="FHR39" s="1"/>
      <c r="FHS39" s="1"/>
      <c r="FHT39" s="1"/>
      <c r="FHU39" s="1"/>
      <c r="FHV39" s="1"/>
      <c r="FHW39" s="1"/>
      <c r="FHX39" s="1"/>
      <c r="FHY39" s="1"/>
      <c r="FHZ39" s="1"/>
      <c r="FIA39" s="1"/>
      <c r="FIB39" s="1"/>
      <c r="FIC39" s="1"/>
      <c r="FID39" s="1"/>
      <c r="FIE39" s="1"/>
      <c r="FIF39" s="1"/>
      <c r="FIG39" s="1"/>
      <c r="FIH39" s="1"/>
      <c r="FII39" s="1"/>
      <c r="FIJ39" s="1"/>
      <c r="FIK39" s="1"/>
      <c r="FIL39" s="1"/>
      <c r="FIM39" s="1"/>
      <c r="FIN39" s="1"/>
      <c r="FIO39" s="1"/>
      <c r="FIP39" s="1"/>
      <c r="FIQ39" s="1"/>
      <c r="FIR39" s="1"/>
      <c r="FIS39" s="1"/>
      <c r="FIT39" s="1"/>
      <c r="FIU39" s="1"/>
      <c r="FIV39" s="1"/>
      <c r="FIW39" s="1"/>
      <c r="FIX39" s="1"/>
      <c r="FIY39" s="1"/>
      <c r="FIZ39" s="1"/>
      <c r="FJA39" s="1"/>
      <c r="FJB39" s="1"/>
      <c r="FJC39" s="1"/>
      <c r="FJD39" s="1"/>
      <c r="FJE39" s="1"/>
      <c r="FJF39" s="1"/>
      <c r="FJG39" s="1"/>
      <c r="FJH39" s="1"/>
      <c r="FJI39" s="1"/>
      <c r="FJJ39" s="1"/>
      <c r="FJK39" s="1"/>
      <c r="FJL39" s="1"/>
      <c r="FJM39" s="1"/>
      <c r="FJN39" s="1"/>
      <c r="FJO39" s="1"/>
      <c r="FJP39" s="1"/>
      <c r="FJQ39" s="1"/>
      <c r="FJR39" s="1"/>
      <c r="FJS39" s="1"/>
      <c r="FJT39" s="1"/>
      <c r="FJU39" s="1"/>
      <c r="FJV39" s="1"/>
      <c r="FJW39" s="1"/>
      <c r="FJX39" s="1"/>
      <c r="FJY39" s="1"/>
      <c r="FJZ39" s="1"/>
      <c r="FKA39" s="1"/>
      <c r="FKB39" s="1"/>
      <c r="FKC39" s="1"/>
      <c r="FKD39" s="1"/>
      <c r="FKE39" s="1"/>
      <c r="FKF39" s="1"/>
      <c r="FKG39" s="1"/>
      <c r="FKH39" s="1"/>
      <c r="FKI39" s="1"/>
      <c r="FKJ39" s="1"/>
      <c r="FKK39" s="1"/>
      <c r="FKL39" s="1"/>
      <c r="FKM39" s="1"/>
      <c r="FKN39" s="1"/>
      <c r="FKO39" s="1"/>
      <c r="FKP39" s="1"/>
      <c r="FKQ39" s="1"/>
      <c r="FKR39" s="1"/>
      <c r="FKS39" s="1"/>
      <c r="FKT39" s="1"/>
      <c r="FKU39" s="1"/>
      <c r="FKV39" s="1"/>
      <c r="FKW39" s="1"/>
      <c r="FKX39" s="1"/>
      <c r="FKY39" s="1"/>
      <c r="FKZ39" s="1"/>
      <c r="FLA39" s="1"/>
      <c r="FLB39" s="1"/>
      <c r="FLC39" s="1"/>
      <c r="FLD39" s="1"/>
      <c r="FLE39" s="1"/>
      <c r="FLF39" s="1"/>
      <c r="FLG39" s="1"/>
      <c r="FLH39" s="1"/>
      <c r="FLI39" s="1"/>
      <c r="FLJ39" s="1"/>
      <c r="FLK39" s="1"/>
      <c r="FLL39" s="1"/>
      <c r="FLM39" s="1"/>
      <c r="FLN39" s="1"/>
      <c r="FLO39" s="1"/>
      <c r="FLP39" s="1"/>
      <c r="FLQ39" s="1"/>
      <c r="FLR39" s="1"/>
      <c r="FLS39" s="1"/>
      <c r="FLT39" s="1"/>
      <c r="FLU39" s="1"/>
      <c r="FLV39" s="1"/>
      <c r="FLW39" s="1"/>
      <c r="FLX39" s="1"/>
      <c r="FLY39" s="1"/>
      <c r="FLZ39" s="1"/>
      <c r="FMA39" s="1"/>
      <c r="FMB39" s="1"/>
      <c r="FMC39" s="1"/>
      <c r="FMD39" s="1"/>
      <c r="FME39" s="1"/>
      <c r="FMF39" s="1"/>
      <c r="FMG39" s="1"/>
      <c r="FMH39" s="1"/>
      <c r="FMI39" s="1"/>
      <c r="FMJ39" s="1"/>
      <c r="FMK39" s="1"/>
      <c r="FML39" s="1"/>
      <c r="FMM39" s="1"/>
      <c r="FMN39" s="1"/>
      <c r="FMO39" s="1"/>
      <c r="FMP39" s="1"/>
      <c r="FMQ39" s="1"/>
      <c r="FMR39" s="1"/>
      <c r="FMS39" s="1"/>
      <c r="FMT39" s="1"/>
      <c r="FMU39" s="1"/>
      <c r="FMV39" s="1"/>
      <c r="FMW39" s="1"/>
      <c r="FMX39" s="1"/>
      <c r="FMY39" s="1"/>
      <c r="FMZ39" s="1"/>
      <c r="FNA39" s="1"/>
      <c r="FNB39" s="1"/>
      <c r="FNC39" s="1"/>
      <c r="FND39" s="1"/>
      <c r="FNE39" s="1"/>
      <c r="FNF39" s="1"/>
      <c r="FNG39" s="1"/>
      <c r="FNH39" s="1"/>
      <c r="FNI39" s="1"/>
      <c r="FNJ39" s="1"/>
      <c r="FNK39" s="1"/>
      <c r="FNL39" s="1"/>
      <c r="FNM39" s="1"/>
      <c r="FNN39" s="1"/>
      <c r="FNO39" s="1"/>
      <c r="FNP39" s="1"/>
      <c r="FNQ39" s="1"/>
      <c r="FNR39" s="1"/>
      <c r="FNS39" s="1"/>
      <c r="FNT39" s="1"/>
      <c r="FNU39" s="1"/>
      <c r="FNV39" s="1"/>
      <c r="FNW39" s="1"/>
      <c r="FNX39" s="1"/>
      <c r="FNY39" s="1"/>
      <c r="FNZ39" s="1"/>
      <c r="FOA39" s="1"/>
      <c r="FOB39" s="1"/>
      <c r="FOC39" s="1"/>
      <c r="FOD39" s="1"/>
      <c r="FOE39" s="1"/>
      <c r="FOF39" s="1"/>
      <c r="FOG39" s="1"/>
      <c r="FOH39" s="1"/>
      <c r="FOI39" s="1"/>
      <c r="FOJ39" s="1"/>
      <c r="FOK39" s="1"/>
      <c r="FOL39" s="1"/>
      <c r="FOM39" s="1"/>
      <c r="FON39" s="1"/>
      <c r="FOO39" s="1"/>
      <c r="FOP39" s="1"/>
      <c r="FOQ39" s="1"/>
      <c r="FOR39" s="1"/>
      <c r="FOS39" s="1"/>
      <c r="FOT39" s="1"/>
      <c r="FOU39" s="1"/>
      <c r="FOV39" s="1"/>
      <c r="FOW39" s="1"/>
      <c r="FOX39" s="1"/>
      <c r="FOY39" s="1"/>
      <c r="FOZ39" s="1"/>
      <c r="FPA39" s="1"/>
      <c r="FPB39" s="1"/>
      <c r="FPC39" s="1"/>
      <c r="FPD39" s="1"/>
      <c r="FPE39" s="1"/>
      <c r="FPF39" s="1"/>
      <c r="FPG39" s="1"/>
      <c r="FPH39" s="1"/>
      <c r="FPI39" s="1"/>
      <c r="FPJ39" s="1"/>
      <c r="FPK39" s="1"/>
      <c r="FPL39" s="1"/>
      <c r="FPM39" s="1"/>
      <c r="FPN39" s="1"/>
      <c r="FPO39" s="1"/>
      <c r="FPP39" s="1"/>
      <c r="FPQ39" s="1"/>
      <c r="FPR39" s="1"/>
      <c r="FPS39" s="1"/>
      <c r="FPT39" s="1"/>
      <c r="FPU39" s="1"/>
      <c r="FPV39" s="1"/>
      <c r="FPW39" s="1"/>
      <c r="FPX39" s="1"/>
      <c r="FPY39" s="1"/>
      <c r="FPZ39" s="1"/>
      <c r="FQA39" s="1"/>
      <c r="FQB39" s="1"/>
      <c r="FQC39" s="1"/>
      <c r="FQD39" s="1"/>
      <c r="FQE39" s="1"/>
      <c r="FQF39" s="1"/>
      <c r="FQG39" s="1"/>
      <c r="FQH39" s="1"/>
      <c r="FQI39" s="1"/>
      <c r="FQJ39" s="1"/>
      <c r="FQK39" s="1"/>
      <c r="FQL39" s="1"/>
      <c r="FQM39" s="1"/>
      <c r="FQN39" s="1"/>
      <c r="FQO39" s="1"/>
      <c r="FQP39" s="1"/>
      <c r="FQQ39" s="1"/>
      <c r="FQR39" s="1"/>
      <c r="FQS39" s="1"/>
      <c r="FQT39" s="1"/>
      <c r="FQU39" s="1"/>
      <c r="FQV39" s="1"/>
      <c r="FQW39" s="1"/>
      <c r="FQX39" s="1"/>
      <c r="FQY39" s="1"/>
      <c r="FQZ39" s="1"/>
      <c r="FRA39" s="1"/>
      <c r="FRB39" s="1"/>
      <c r="FRC39" s="1"/>
      <c r="FRD39" s="1"/>
      <c r="FRE39" s="1"/>
      <c r="FRF39" s="1"/>
      <c r="FRG39" s="1"/>
      <c r="FRH39" s="1"/>
      <c r="FRI39" s="1"/>
      <c r="FRJ39" s="1"/>
      <c r="FRK39" s="1"/>
      <c r="FRL39" s="1"/>
      <c r="FRM39" s="1"/>
      <c r="FRN39" s="1"/>
      <c r="FRO39" s="1"/>
      <c r="FRP39" s="1"/>
      <c r="FRQ39" s="1"/>
      <c r="FRR39" s="1"/>
      <c r="FRS39" s="1"/>
      <c r="FRT39" s="1"/>
      <c r="FRU39" s="1"/>
      <c r="FRV39" s="1"/>
      <c r="FRW39" s="1"/>
      <c r="FRX39" s="1"/>
      <c r="FRY39" s="1"/>
      <c r="FRZ39" s="1"/>
      <c r="FSA39" s="1"/>
      <c r="FSB39" s="1"/>
      <c r="FSC39" s="1"/>
      <c r="FSD39" s="1"/>
      <c r="FSE39" s="1"/>
      <c r="FSF39" s="1"/>
      <c r="FSG39" s="1"/>
      <c r="FSH39" s="1"/>
      <c r="FSI39" s="1"/>
      <c r="FSJ39" s="1"/>
      <c r="FSK39" s="1"/>
      <c r="FSL39" s="1"/>
      <c r="FSM39" s="1"/>
      <c r="FSN39" s="1"/>
      <c r="FSO39" s="1"/>
      <c r="FSP39" s="1"/>
      <c r="FSQ39" s="1"/>
      <c r="FSR39" s="1"/>
      <c r="FSS39" s="1"/>
      <c r="FST39" s="1"/>
      <c r="FSU39" s="1"/>
      <c r="FSV39" s="1"/>
      <c r="FSW39" s="1"/>
      <c r="FSX39" s="1"/>
      <c r="FSY39" s="1"/>
      <c r="FSZ39" s="1"/>
      <c r="FTA39" s="1"/>
      <c r="FTB39" s="1"/>
      <c r="FTC39" s="1"/>
      <c r="FTD39" s="1"/>
      <c r="FTE39" s="1"/>
      <c r="FTF39" s="1"/>
      <c r="FTG39" s="1"/>
      <c r="FTH39" s="1"/>
      <c r="FTI39" s="1"/>
      <c r="FTJ39" s="1"/>
      <c r="FTK39" s="1"/>
      <c r="FTL39" s="1"/>
      <c r="FTM39" s="1"/>
      <c r="FTN39" s="1"/>
      <c r="FTO39" s="1"/>
      <c r="FTP39" s="1"/>
      <c r="FTQ39" s="1"/>
      <c r="FTR39" s="1"/>
      <c r="FTS39" s="1"/>
      <c r="FTT39" s="1"/>
      <c r="FTU39" s="1"/>
      <c r="FTV39" s="1"/>
      <c r="FTW39" s="1"/>
      <c r="FTX39" s="1"/>
      <c r="FTY39" s="1"/>
      <c r="FTZ39" s="1"/>
      <c r="FUA39" s="1"/>
      <c r="FUB39" s="1"/>
      <c r="FUC39" s="1"/>
      <c r="FUD39" s="1"/>
      <c r="FUE39" s="1"/>
      <c r="FUF39" s="1"/>
      <c r="FUG39" s="1"/>
      <c r="FUH39" s="1"/>
      <c r="FUI39" s="1"/>
      <c r="FUJ39" s="1"/>
      <c r="FUK39" s="1"/>
      <c r="FUL39" s="1"/>
      <c r="FUM39" s="1"/>
      <c r="FUN39" s="1"/>
      <c r="FUO39" s="1"/>
      <c r="FUP39" s="1"/>
      <c r="FUQ39" s="1"/>
      <c r="FUR39" s="1"/>
      <c r="FUS39" s="1"/>
      <c r="FUT39" s="1"/>
      <c r="FUU39" s="1"/>
      <c r="FUV39" s="1"/>
      <c r="FUW39" s="1"/>
      <c r="FUX39" s="1"/>
      <c r="FUY39" s="1"/>
      <c r="FUZ39" s="1"/>
      <c r="FVA39" s="1"/>
      <c r="FVB39" s="1"/>
      <c r="FVC39" s="1"/>
      <c r="FVD39" s="1"/>
      <c r="FVE39" s="1"/>
      <c r="FVF39" s="1"/>
      <c r="FVG39" s="1"/>
      <c r="FVH39" s="1"/>
      <c r="FVI39" s="1"/>
      <c r="FVJ39" s="1"/>
      <c r="FVK39" s="1"/>
      <c r="FVL39" s="1"/>
      <c r="FVM39" s="1"/>
      <c r="FVN39" s="1"/>
      <c r="FVO39" s="1"/>
      <c r="FVP39" s="1"/>
      <c r="FVQ39" s="1"/>
      <c r="FVR39" s="1"/>
      <c r="FVS39" s="1"/>
      <c r="FVT39" s="1"/>
      <c r="FVU39" s="1"/>
      <c r="FVV39" s="1"/>
      <c r="FVW39" s="1"/>
      <c r="FVX39" s="1"/>
      <c r="FVY39" s="1"/>
      <c r="FVZ39" s="1"/>
      <c r="FWA39" s="1"/>
      <c r="FWB39" s="1"/>
      <c r="FWC39" s="1"/>
      <c r="FWD39" s="1"/>
      <c r="FWE39" s="1"/>
      <c r="FWF39" s="1"/>
      <c r="FWG39" s="1"/>
      <c r="FWH39" s="1"/>
      <c r="FWI39" s="1"/>
      <c r="FWJ39" s="1"/>
      <c r="FWK39" s="1"/>
      <c r="FWL39" s="1"/>
      <c r="FWM39" s="1"/>
      <c r="FWN39" s="1"/>
      <c r="FWO39" s="1"/>
      <c r="FWP39" s="1"/>
      <c r="FWQ39" s="1"/>
      <c r="FWR39" s="1"/>
      <c r="FWS39" s="1"/>
      <c r="FWT39" s="1"/>
      <c r="FWU39" s="1"/>
      <c r="FWV39" s="1"/>
      <c r="FWW39" s="1"/>
      <c r="FWX39" s="1"/>
      <c r="FWY39" s="1"/>
      <c r="FWZ39" s="1"/>
      <c r="FXA39" s="1"/>
      <c r="FXB39" s="1"/>
      <c r="FXC39" s="1"/>
      <c r="FXD39" s="1"/>
      <c r="FXE39" s="1"/>
      <c r="FXF39" s="1"/>
      <c r="FXG39" s="1"/>
      <c r="FXH39" s="1"/>
      <c r="FXI39" s="1"/>
      <c r="FXJ39" s="1"/>
      <c r="FXK39" s="1"/>
      <c r="FXL39" s="1"/>
      <c r="FXM39" s="1"/>
      <c r="FXN39" s="1"/>
      <c r="FXO39" s="1"/>
      <c r="FXP39" s="1"/>
      <c r="FXQ39" s="1"/>
      <c r="FXR39" s="1"/>
      <c r="FXS39" s="1"/>
      <c r="FXT39" s="1"/>
      <c r="FXU39" s="1"/>
      <c r="FXV39" s="1"/>
      <c r="FXW39" s="1"/>
      <c r="FXX39" s="1"/>
      <c r="FXY39" s="1"/>
      <c r="FXZ39" s="1"/>
      <c r="FYA39" s="1"/>
      <c r="FYB39" s="1"/>
      <c r="FYC39" s="1"/>
      <c r="FYD39" s="1"/>
      <c r="FYE39" s="1"/>
      <c r="FYF39" s="1"/>
      <c r="FYG39" s="1"/>
      <c r="FYH39" s="1"/>
      <c r="FYI39" s="1"/>
      <c r="FYJ39" s="1"/>
      <c r="FYK39" s="1"/>
      <c r="FYL39" s="1"/>
      <c r="FYM39" s="1"/>
      <c r="FYN39" s="1"/>
      <c r="FYO39" s="1"/>
      <c r="FYP39" s="1"/>
      <c r="FYQ39" s="1"/>
      <c r="FYR39" s="1"/>
      <c r="FYS39" s="1"/>
      <c r="FYT39" s="1"/>
      <c r="FYU39" s="1"/>
      <c r="FYV39" s="1"/>
      <c r="FYW39" s="1"/>
      <c r="FYX39" s="1"/>
      <c r="FYY39" s="1"/>
      <c r="FYZ39" s="1"/>
      <c r="FZA39" s="1"/>
      <c r="FZB39" s="1"/>
      <c r="FZC39" s="1"/>
      <c r="FZD39" s="1"/>
      <c r="FZE39" s="1"/>
      <c r="FZF39" s="1"/>
      <c r="FZG39" s="1"/>
      <c r="FZH39" s="1"/>
      <c r="FZI39" s="1"/>
      <c r="FZJ39" s="1"/>
      <c r="FZK39" s="1"/>
      <c r="FZL39" s="1"/>
      <c r="FZM39" s="1"/>
      <c r="FZN39" s="1"/>
      <c r="FZO39" s="1"/>
      <c r="FZP39" s="1"/>
      <c r="FZQ39" s="1"/>
      <c r="FZR39" s="1"/>
      <c r="FZS39" s="1"/>
      <c r="FZT39" s="1"/>
      <c r="FZU39" s="1"/>
      <c r="FZV39" s="1"/>
      <c r="FZW39" s="1"/>
      <c r="FZX39" s="1"/>
      <c r="FZY39" s="1"/>
      <c r="FZZ39" s="1"/>
      <c r="GAA39" s="1"/>
      <c r="GAB39" s="1"/>
      <c r="GAC39" s="1"/>
      <c r="GAD39" s="1"/>
      <c r="GAE39" s="1"/>
      <c r="GAF39" s="1"/>
      <c r="GAG39" s="1"/>
      <c r="GAH39" s="1"/>
      <c r="GAI39" s="1"/>
      <c r="GAJ39" s="1"/>
      <c r="GAK39" s="1"/>
      <c r="GAL39" s="1"/>
      <c r="GAM39" s="1"/>
      <c r="GAN39" s="1"/>
      <c r="GAO39" s="1"/>
      <c r="GAP39" s="1"/>
      <c r="GAQ39" s="1"/>
      <c r="GAR39" s="1"/>
      <c r="GAS39" s="1"/>
      <c r="GAT39" s="1"/>
      <c r="GAU39" s="1"/>
      <c r="GAV39" s="1"/>
      <c r="GAW39" s="1"/>
      <c r="GAX39" s="1"/>
      <c r="GAY39" s="1"/>
      <c r="GAZ39" s="1"/>
      <c r="GBA39" s="1"/>
      <c r="GBB39" s="1"/>
      <c r="GBC39" s="1"/>
      <c r="GBD39" s="1"/>
      <c r="GBE39" s="1"/>
      <c r="GBF39" s="1"/>
      <c r="GBG39" s="1"/>
      <c r="GBH39" s="1"/>
      <c r="GBI39" s="1"/>
      <c r="GBJ39" s="1"/>
      <c r="GBK39" s="1"/>
      <c r="GBL39" s="1"/>
      <c r="GBM39" s="1"/>
      <c r="GBN39" s="1"/>
      <c r="GBO39" s="1"/>
      <c r="GBP39" s="1"/>
      <c r="GBQ39" s="1"/>
      <c r="GBR39" s="1"/>
      <c r="GBS39" s="1"/>
      <c r="GBT39" s="1"/>
      <c r="GBU39" s="1"/>
      <c r="GBV39" s="1"/>
      <c r="GBW39" s="1"/>
      <c r="GBX39" s="1"/>
      <c r="GBY39" s="1"/>
      <c r="GBZ39" s="1"/>
      <c r="GCA39" s="1"/>
      <c r="GCB39" s="1"/>
      <c r="GCC39" s="1"/>
      <c r="GCD39" s="1"/>
      <c r="GCE39" s="1"/>
      <c r="GCF39" s="1"/>
      <c r="GCG39" s="1"/>
      <c r="GCH39" s="1"/>
      <c r="GCI39" s="1"/>
      <c r="GCJ39" s="1"/>
      <c r="GCK39" s="1"/>
      <c r="GCL39" s="1"/>
      <c r="GCM39" s="1"/>
      <c r="GCN39" s="1"/>
      <c r="GCO39" s="1"/>
      <c r="GCP39" s="1"/>
      <c r="GCQ39" s="1"/>
      <c r="GCR39" s="1"/>
      <c r="GCS39" s="1"/>
      <c r="GCT39" s="1"/>
      <c r="GCU39" s="1"/>
      <c r="GCV39" s="1"/>
      <c r="GCW39" s="1"/>
      <c r="GCX39" s="1"/>
      <c r="GCY39" s="1"/>
      <c r="GCZ39" s="1"/>
      <c r="GDA39" s="1"/>
      <c r="GDB39" s="1"/>
      <c r="GDC39" s="1"/>
      <c r="GDD39" s="1"/>
      <c r="GDE39" s="1"/>
      <c r="GDF39" s="1"/>
      <c r="GDG39" s="1"/>
      <c r="GDH39" s="1"/>
      <c r="GDI39" s="1"/>
      <c r="GDJ39" s="1"/>
      <c r="GDK39" s="1"/>
      <c r="GDL39" s="1"/>
      <c r="GDM39" s="1"/>
      <c r="GDN39" s="1"/>
      <c r="GDO39" s="1"/>
      <c r="GDP39" s="1"/>
      <c r="GDQ39" s="1"/>
      <c r="GDR39" s="1"/>
      <c r="GDS39" s="1"/>
      <c r="GDT39" s="1"/>
      <c r="GDU39" s="1"/>
      <c r="GDV39" s="1"/>
      <c r="GDW39" s="1"/>
      <c r="GDX39" s="1"/>
      <c r="GDY39" s="1"/>
      <c r="GDZ39" s="1"/>
      <c r="GEA39" s="1"/>
      <c r="GEB39" s="1"/>
      <c r="GEC39" s="1"/>
      <c r="GED39" s="1"/>
      <c r="GEE39" s="1"/>
      <c r="GEF39" s="1"/>
      <c r="GEG39" s="1"/>
      <c r="GEH39" s="1"/>
      <c r="GEI39" s="1"/>
      <c r="GEJ39" s="1"/>
      <c r="GEK39" s="1"/>
      <c r="GEL39" s="1"/>
      <c r="GEM39" s="1"/>
      <c r="GEN39" s="1"/>
      <c r="GEO39" s="1"/>
      <c r="GEP39" s="1"/>
      <c r="GEQ39" s="1"/>
      <c r="GER39" s="1"/>
      <c r="GES39" s="1"/>
      <c r="GET39" s="1"/>
      <c r="GEU39" s="1"/>
      <c r="GEV39" s="1"/>
      <c r="GEW39" s="1"/>
      <c r="GEX39" s="1"/>
      <c r="GEY39" s="1"/>
      <c r="GEZ39" s="1"/>
      <c r="GFA39" s="1"/>
      <c r="GFB39" s="1"/>
      <c r="GFC39" s="1"/>
      <c r="GFD39" s="1"/>
      <c r="GFE39" s="1"/>
      <c r="GFF39" s="1"/>
      <c r="GFG39" s="1"/>
      <c r="GFH39" s="1"/>
      <c r="GFI39" s="1"/>
      <c r="GFJ39" s="1"/>
      <c r="GFK39" s="1"/>
      <c r="GFL39" s="1"/>
      <c r="GFM39" s="1"/>
      <c r="GFN39" s="1"/>
      <c r="GFO39" s="1"/>
      <c r="GFP39" s="1"/>
      <c r="GFQ39" s="1"/>
      <c r="GFR39" s="1"/>
      <c r="GFS39" s="1"/>
      <c r="GFT39" s="1"/>
      <c r="GFU39" s="1"/>
      <c r="GFV39" s="1"/>
      <c r="GFW39" s="1"/>
      <c r="GFX39" s="1"/>
      <c r="GFY39" s="1"/>
      <c r="GFZ39" s="1"/>
      <c r="GGA39" s="1"/>
      <c r="GGB39" s="1"/>
      <c r="GGC39" s="1"/>
      <c r="GGD39" s="1"/>
      <c r="GGE39" s="1"/>
      <c r="GGF39" s="1"/>
      <c r="GGG39" s="1"/>
      <c r="GGH39" s="1"/>
      <c r="GGI39" s="1"/>
      <c r="GGJ39" s="1"/>
      <c r="GGK39" s="1"/>
      <c r="GGL39" s="1"/>
      <c r="GGM39" s="1"/>
      <c r="GGN39" s="1"/>
      <c r="GGO39" s="1"/>
      <c r="GGP39" s="1"/>
      <c r="GGQ39" s="1"/>
      <c r="GGR39" s="1"/>
      <c r="GGS39" s="1"/>
      <c r="GGT39" s="1"/>
      <c r="GGU39" s="1"/>
      <c r="GGV39" s="1"/>
      <c r="GGW39" s="1"/>
      <c r="GGX39" s="1"/>
      <c r="GGY39" s="1"/>
      <c r="GGZ39" s="1"/>
      <c r="GHA39" s="1"/>
      <c r="GHB39" s="1"/>
      <c r="GHC39" s="1"/>
      <c r="GHD39" s="1"/>
      <c r="GHE39" s="1"/>
      <c r="GHF39" s="1"/>
      <c r="GHG39" s="1"/>
      <c r="GHH39" s="1"/>
      <c r="GHI39" s="1"/>
      <c r="GHJ39" s="1"/>
      <c r="GHK39" s="1"/>
      <c r="GHL39" s="1"/>
      <c r="GHM39" s="1"/>
      <c r="GHN39" s="1"/>
      <c r="GHO39" s="1"/>
      <c r="GHP39" s="1"/>
      <c r="GHQ39" s="1"/>
      <c r="GHR39" s="1"/>
      <c r="GHS39" s="1"/>
      <c r="GHT39" s="1"/>
      <c r="GHU39" s="1"/>
      <c r="GHV39" s="1"/>
      <c r="GHW39" s="1"/>
      <c r="GHX39" s="1"/>
      <c r="GHY39" s="1"/>
      <c r="GHZ39" s="1"/>
      <c r="GIA39" s="1"/>
      <c r="GIB39" s="1"/>
      <c r="GIC39" s="1"/>
      <c r="GID39" s="1"/>
      <c r="GIE39" s="1"/>
      <c r="GIF39" s="1"/>
      <c r="GIG39" s="1"/>
      <c r="GIH39" s="1"/>
      <c r="GII39" s="1"/>
      <c r="GIJ39" s="1"/>
      <c r="GIK39" s="1"/>
      <c r="GIL39" s="1"/>
      <c r="GIM39" s="1"/>
      <c r="GIN39" s="1"/>
      <c r="GIO39" s="1"/>
      <c r="GIP39" s="1"/>
      <c r="GIQ39" s="1"/>
      <c r="GIR39" s="1"/>
      <c r="GIS39" s="1"/>
      <c r="GIT39" s="1"/>
      <c r="GIU39" s="1"/>
      <c r="GIV39" s="1"/>
      <c r="GIW39" s="1"/>
      <c r="GIX39" s="1"/>
      <c r="GIY39" s="1"/>
      <c r="GIZ39" s="1"/>
      <c r="GJA39" s="1"/>
      <c r="GJB39" s="1"/>
      <c r="GJC39" s="1"/>
      <c r="GJD39" s="1"/>
      <c r="GJE39" s="1"/>
      <c r="GJF39" s="1"/>
      <c r="GJG39" s="1"/>
      <c r="GJH39" s="1"/>
      <c r="GJI39" s="1"/>
      <c r="GJJ39" s="1"/>
      <c r="GJK39" s="1"/>
      <c r="GJL39" s="1"/>
      <c r="GJM39" s="1"/>
      <c r="GJN39" s="1"/>
      <c r="GJO39" s="1"/>
      <c r="GJP39" s="1"/>
      <c r="GJQ39" s="1"/>
      <c r="GJR39" s="1"/>
      <c r="GJS39" s="1"/>
      <c r="GJT39" s="1"/>
      <c r="GJU39" s="1"/>
      <c r="GJV39" s="1"/>
      <c r="GJW39" s="1"/>
      <c r="GJX39" s="1"/>
      <c r="GJY39" s="1"/>
      <c r="GJZ39" s="1"/>
      <c r="GKA39" s="1"/>
      <c r="GKB39" s="1"/>
      <c r="GKC39" s="1"/>
      <c r="GKD39" s="1"/>
      <c r="GKE39" s="1"/>
      <c r="GKF39" s="1"/>
      <c r="GKG39" s="1"/>
      <c r="GKH39" s="1"/>
      <c r="GKI39" s="1"/>
      <c r="GKJ39" s="1"/>
      <c r="GKK39" s="1"/>
      <c r="GKL39" s="1"/>
      <c r="GKM39" s="1"/>
      <c r="GKN39" s="1"/>
      <c r="GKO39" s="1"/>
      <c r="GKP39" s="1"/>
      <c r="GKQ39" s="1"/>
      <c r="GKR39" s="1"/>
      <c r="GKS39" s="1"/>
      <c r="GKT39" s="1"/>
      <c r="GKU39" s="1"/>
      <c r="GKV39" s="1"/>
      <c r="GKW39" s="1"/>
      <c r="GKX39" s="1"/>
      <c r="GKY39" s="1"/>
      <c r="GKZ39" s="1"/>
      <c r="GLA39" s="1"/>
      <c r="GLB39" s="1"/>
      <c r="GLC39" s="1"/>
      <c r="GLD39" s="1"/>
      <c r="GLE39" s="1"/>
      <c r="GLF39" s="1"/>
      <c r="GLG39" s="1"/>
      <c r="GLH39" s="1"/>
      <c r="GLI39" s="1"/>
      <c r="GLJ39" s="1"/>
      <c r="GLK39" s="1"/>
      <c r="GLL39" s="1"/>
      <c r="GLM39" s="1"/>
      <c r="GLN39" s="1"/>
      <c r="GLO39" s="1"/>
      <c r="GLP39" s="1"/>
      <c r="GLQ39" s="1"/>
      <c r="GLR39" s="1"/>
      <c r="GLS39" s="1"/>
      <c r="GLT39" s="1"/>
      <c r="GLU39" s="1"/>
      <c r="GLV39" s="1"/>
      <c r="GLW39" s="1"/>
      <c r="GLX39" s="1"/>
      <c r="GLY39" s="1"/>
      <c r="GLZ39" s="1"/>
      <c r="GMA39" s="1"/>
      <c r="GMB39" s="1"/>
      <c r="GMC39" s="1"/>
      <c r="GMD39" s="1"/>
      <c r="GME39" s="1"/>
      <c r="GMF39" s="1"/>
      <c r="GMG39" s="1"/>
      <c r="GMH39" s="1"/>
      <c r="GMI39" s="1"/>
      <c r="GMJ39" s="1"/>
      <c r="GMK39" s="1"/>
      <c r="GML39" s="1"/>
      <c r="GMM39" s="1"/>
      <c r="GMN39" s="1"/>
      <c r="GMO39" s="1"/>
      <c r="GMP39" s="1"/>
      <c r="GMQ39" s="1"/>
      <c r="GMR39" s="1"/>
      <c r="GMS39" s="1"/>
      <c r="GMT39" s="1"/>
      <c r="GMU39" s="1"/>
      <c r="GMV39" s="1"/>
      <c r="GMW39" s="1"/>
      <c r="GMX39" s="1"/>
      <c r="GMY39" s="1"/>
      <c r="GMZ39" s="1"/>
      <c r="GNA39" s="1"/>
      <c r="GNB39" s="1"/>
      <c r="GNC39" s="1"/>
      <c r="GND39" s="1"/>
      <c r="GNE39" s="1"/>
      <c r="GNF39" s="1"/>
      <c r="GNG39" s="1"/>
      <c r="GNH39" s="1"/>
      <c r="GNI39" s="1"/>
      <c r="GNJ39" s="1"/>
      <c r="GNK39" s="1"/>
      <c r="GNL39" s="1"/>
      <c r="GNM39" s="1"/>
      <c r="GNN39" s="1"/>
      <c r="GNO39" s="1"/>
      <c r="GNP39" s="1"/>
      <c r="GNQ39" s="1"/>
      <c r="GNR39" s="1"/>
      <c r="GNS39" s="1"/>
      <c r="GNT39" s="1"/>
      <c r="GNU39" s="1"/>
      <c r="GNV39" s="1"/>
      <c r="GNW39" s="1"/>
      <c r="GNX39" s="1"/>
      <c r="GNY39" s="1"/>
      <c r="GNZ39" s="1"/>
      <c r="GOA39" s="1"/>
      <c r="GOB39" s="1"/>
      <c r="GOC39" s="1"/>
      <c r="GOD39" s="1"/>
      <c r="GOE39" s="1"/>
      <c r="GOF39" s="1"/>
      <c r="GOG39" s="1"/>
      <c r="GOH39" s="1"/>
      <c r="GOI39" s="1"/>
      <c r="GOJ39" s="1"/>
      <c r="GOK39" s="1"/>
      <c r="GOL39" s="1"/>
      <c r="GOM39" s="1"/>
      <c r="GON39" s="1"/>
      <c r="GOO39" s="1"/>
      <c r="GOP39" s="1"/>
      <c r="GOQ39" s="1"/>
      <c r="GOR39" s="1"/>
      <c r="GOS39" s="1"/>
      <c r="GOT39" s="1"/>
      <c r="GOU39" s="1"/>
      <c r="GOV39" s="1"/>
      <c r="GOW39" s="1"/>
      <c r="GOX39" s="1"/>
      <c r="GOY39" s="1"/>
      <c r="GOZ39" s="1"/>
      <c r="GPA39" s="1"/>
      <c r="GPB39" s="1"/>
      <c r="GPC39" s="1"/>
      <c r="GPD39" s="1"/>
      <c r="GPE39" s="1"/>
      <c r="GPF39" s="1"/>
      <c r="GPG39" s="1"/>
      <c r="GPH39" s="1"/>
      <c r="GPI39" s="1"/>
      <c r="GPJ39" s="1"/>
      <c r="GPK39" s="1"/>
      <c r="GPL39" s="1"/>
      <c r="GPM39" s="1"/>
      <c r="GPN39" s="1"/>
      <c r="GPO39" s="1"/>
      <c r="GPP39" s="1"/>
      <c r="GPQ39" s="1"/>
      <c r="GPR39" s="1"/>
      <c r="GPS39" s="1"/>
      <c r="GPT39" s="1"/>
      <c r="GPU39" s="1"/>
      <c r="GPV39" s="1"/>
      <c r="GPW39" s="1"/>
      <c r="GPX39" s="1"/>
      <c r="GPY39" s="1"/>
      <c r="GPZ39" s="1"/>
      <c r="GQA39" s="1"/>
      <c r="GQB39" s="1"/>
      <c r="GQC39" s="1"/>
      <c r="GQD39" s="1"/>
      <c r="GQE39" s="1"/>
      <c r="GQF39" s="1"/>
      <c r="GQG39" s="1"/>
      <c r="GQH39" s="1"/>
      <c r="GQI39" s="1"/>
      <c r="GQJ39" s="1"/>
      <c r="GQK39" s="1"/>
      <c r="GQL39" s="1"/>
      <c r="GQM39" s="1"/>
      <c r="GQN39" s="1"/>
      <c r="GQO39" s="1"/>
      <c r="GQP39" s="1"/>
      <c r="GQQ39" s="1"/>
      <c r="GQR39" s="1"/>
      <c r="GQS39" s="1"/>
      <c r="GQT39" s="1"/>
      <c r="GQU39" s="1"/>
      <c r="GQV39" s="1"/>
      <c r="GQW39" s="1"/>
      <c r="GQX39" s="1"/>
      <c r="GQY39" s="1"/>
      <c r="GQZ39" s="1"/>
      <c r="GRA39" s="1"/>
      <c r="GRB39" s="1"/>
      <c r="GRC39" s="1"/>
      <c r="GRD39" s="1"/>
      <c r="GRE39" s="1"/>
      <c r="GRF39" s="1"/>
      <c r="GRG39" s="1"/>
      <c r="GRH39" s="1"/>
      <c r="GRI39" s="1"/>
      <c r="GRJ39" s="1"/>
      <c r="GRK39" s="1"/>
      <c r="GRL39" s="1"/>
      <c r="GRM39" s="1"/>
      <c r="GRN39" s="1"/>
      <c r="GRO39" s="1"/>
      <c r="GRP39" s="1"/>
      <c r="GRQ39" s="1"/>
      <c r="GRR39" s="1"/>
      <c r="GRS39" s="1"/>
      <c r="GRT39" s="1"/>
      <c r="GRU39" s="1"/>
      <c r="GRV39" s="1"/>
      <c r="GRW39" s="1"/>
      <c r="GRX39" s="1"/>
      <c r="GRY39" s="1"/>
      <c r="GRZ39" s="1"/>
      <c r="GSA39" s="1"/>
      <c r="GSB39" s="1"/>
      <c r="GSC39" s="1"/>
      <c r="GSD39" s="1"/>
      <c r="GSE39" s="1"/>
      <c r="GSF39" s="1"/>
      <c r="GSG39" s="1"/>
      <c r="GSH39" s="1"/>
      <c r="GSI39" s="1"/>
      <c r="GSJ39" s="1"/>
      <c r="GSK39" s="1"/>
      <c r="GSL39" s="1"/>
      <c r="GSM39" s="1"/>
      <c r="GSN39" s="1"/>
      <c r="GSO39" s="1"/>
      <c r="GSP39" s="1"/>
      <c r="GSQ39" s="1"/>
      <c r="GSR39" s="1"/>
      <c r="GSS39" s="1"/>
      <c r="GST39" s="1"/>
      <c r="GSU39" s="1"/>
      <c r="GSV39" s="1"/>
      <c r="GSW39" s="1"/>
      <c r="GSX39" s="1"/>
      <c r="GSY39" s="1"/>
      <c r="GSZ39" s="1"/>
      <c r="GTA39" s="1"/>
      <c r="GTB39" s="1"/>
      <c r="GTC39" s="1"/>
      <c r="GTD39" s="1"/>
      <c r="GTE39" s="1"/>
      <c r="GTF39" s="1"/>
      <c r="GTG39" s="1"/>
      <c r="GTH39" s="1"/>
      <c r="GTI39" s="1"/>
      <c r="GTJ39" s="1"/>
      <c r="GTK39" s="1"/>
      <c r="GTL39" s="1"/>
      <c r="GTM39" s="1"/>
      <c r="GTN39" s="1"/>
      <c r="GTO39" s="1"/>
      <c r="GTP39" s="1"/>
      <c r="GTQ39" s="1"/>
      <c r="GTR39" s="1"/>
      <c r="GTS39" s="1"/>
      <c r="GTT39" s="1"/>
      <c r="GTU39" s="1"/>
      <c r="GTV39" s="1"/>
      <c r="GTW39" s="1"/>
      <c r="GTX39" s="1"/>
      <c r="GTY39" s="1"/>
      <c r="GTZ39" s="1"/>
      <c r="GUA39" s="1"/>
      <c r="GUB39" s="1"/>
      <c r="GUC39" s="1"/>
      <c r="GUD39" s="1"/>
      <c r="GUE39" s="1"/>
      <c r="GUF39" s="1"/>
      <c r="GUG39" s="1"/>
      <c r="GUH39" s="1"/>
      <c r="GUI39" s="1"/>
      <c r="GUJ39" s="1"/>
      <c r="GUK39" s="1"/>
      <c r="GUL39" s="1"/>
      <c r="GUM39" s="1"/>
      <c r="GUN39" s="1"/>
      <c r="GUO39" s="1"/>
      <c r="GUP39" s="1"/>
      <c r="GUQ39" s="1"/>
      <c r="GUR39" s="1"/>
      <c r="GUS39" s="1"/>
      <c r="GUT39" s="1"/>
      <c r="GUU39" s="1"/>
      <c r="GUV39" s="1"/>
      <c r="GUW39" s="1"/>
      <c r="GUX39" s="1"/>
      <c r="GUY39" s="1"/>
      <c r="GUZ39" s="1"/>
      <c r="GVA39" s="1"/>
      <c r="GVB39" s="1"/>
      <c r="GVC39" s="1"/>
      <c r="GVD39" s="1"/>
      <c r="GVE39" s="1"/>
      <c r="GVF39" s="1"/>
      <c r="GVG39" s="1"/>
      <c r="GVH39" s="1"/>
      <c r="GVI39" s="1"/>
      <c r="GVJ39" s="1"/>
      <c r="GVK39" s="1"/>
      <c r="GVL39" s="1"/>
      <c r="GVM39" s="1"/>
      <c r="GVN39" s="1"/>
      <c r="GVO39" s="1"/>
      <c r="GVP39" s="1"/>
      <c r="GVQ39" s="1"/>
      <c r="GVR39" s="1"/>
      <c r="GVS39" s="1"/>
      <c r="GVT39" s="1"/>
      <c r="GVU39" s="1"/>
      <c r="GVV39" s="1"/>
      <c r="GVW39" s="1"/>
      <c r="GVX39" s="1"/>
      <c r="GVY39" s="1"/>
      <c r="GVZ39" s="1"/>
      <c r="GWA39" s="1"/>
      <c r="GWB39" s="1"/>
      <c r="GWC39" s="1"/>
      <c r="GWD39" s="1"/>
      <c r="GWE39" s="1"/>
      <c r="GWF39" s="1"/>
      <c r="GWG39" s="1"/>
      <c r="GWH39" s="1"/>
      <c r="GWI39" s="1"/>
      <c r="GWJ39" s="1"/>
      <c r="GWK39" s="1"/>
      <c r="GWL39" s="1"/>
      <c r="GWM39" s="1"/>
      <c r="GWN39" s="1"/>
      <c r="GWO39" s="1"/>
      <c r="GWP39" s="1"/>
      <c r="GWQ39" s="1"/>
      <c r="GWR39" s="1"/>
      <c r="GWS39" s="1"/>
      <c r="GWT39" s="1"/>
      <c r="GWU39" s="1"/>
      <c r="GWV39" s="1"/>
      <c r="GWW39" s="1"/>
      <c r="GWX39" s="1"/>
      <c r="GWY39" s="1"/>
      <c r="GWZ39" s="1"/>
      <c r="GXA39" s="1"/>
      <c r="GXB39" s="1"/>
      <c r="GXC39" s="1"/>
      <c r="GXD39" s="1"/>
      <c r="GXE39" s="1"/>
      <c r="GXF39" s="1"/>
      <c r="GXG39" s="1"/>
      <c r="GXH39" s="1"/>
      <c r="GXI39" s="1"/>
      <c r="GXJ39" s="1"/>
      <c r="GXK39" s="1"/>
      <c r="GXL39" s="1"/>
      <c r="GXM39" s="1"/>
      <c r="GXN39" s="1"/>
      <c r="GXO39" s="1"/>
      <c r="GXP39" s="1"/>
      <c r="GXQ39" s="1"/>
      <c r="GXR39" s="1"/>
      <c r="GXS39" s="1"/>
      <c r="GXT39" s="1"/>
      <c r="GXU39" s="1"/>
      <c r="GXV39" s="1"/>
      <c r="GXW39" s="1"/>
      <c r="GXX39" s="1"/>
      <c r="GXY39" s="1"/>
      <c r="GXZ39" s="1"/>
      <c r="GYA39" s="1"/>
      <c r="GYB39" s="1"/>
      <c r="GYC39" s="1"/>
      <c r="GYD39" s="1"/>
      <c r="GYE39" s="1"/>
      <c r="GYF39" s="1"/>
      <c r="GYG39" s="1"/>
      <c r="GYH39" s="1"/>
      <c r="GYI39" s="1"/>
      <c r="GYJ39" s="1"/>
      <c r="GYK39" s="1"/>
      <c r="GYL39" s="1"/>
      <c r="GYM39" s="1"/>
      <c r="GYN39" s="1"/>
      <c r="GYO39" s="1"/>
      <c r="GYP39" s="1"/>
      <c r="GYQ39" s="1"/>
      <c r="GYR39" s="1"/>
      <c r="GYS39" s="1"/>
      <c r="GYT39" s="1"/>
      <c r="GYU39" s="1"/>
      <c r="GYV39" s="1"/>
      <c r="GYW39" s="1"/>
      <c r="GYX39" s="1"/>
      <c r="GYY39" s="1"/>
      <c r="GYZ39" s="1"/>
      <c r="GZA39" s="1"/>
      <c r="GZB39" s="1"/>
      <c r="GZC39" s="1"/>
      <c r="GZD39" s="1"/>
      <c r="GZE39" s="1"/>
      <c r="GZF39" s="1"/>
      <c r="GZG39" s="1"/>
      <c r="GZH39" s="1"/>
      <c r="GZI39" s="1"/>
      <c r="GZJ39" s="1"/>
      <c r="GZK39" s="1"/>
      <c r="GZL39" s="1"/>
      <c r="GZM39" s="1"/>
      <c r="GZN39" s="1"/>
      <c r="GZO39" s="1"/>
      <c r="GZP39" s="1"/>
      <c r="GZQ39" s="1"/>
      <c r="GZR39" s="1"/>
      <c r="GZS39" s="1"/>
      <c r="GZT39" s="1"/>
      <c r="GZU39" s="1"/>
      <c r="GZV39" s="1"/>
      <c r="GZW39" s="1"/>
      <c r="GZX39" s="1"/>
      <c r="GZY39" s="1"/>
      <c r="GZZ39" s="1"/>
      <c r="HAA39" s="1"/>
      <c r="HAB39" s="1"/>
      <c r="HAC39" s="1"/>
      <c r="HAD39" s="1"/>
      <c r="HAE39" s="1"/>
      <c r="HAF39" s="1"/>
      <c r="HAG39" s="1"/>
      <c r="HAH39" s="1"/>
      <c r="HAI39" s="1"/>
      <c r="HAJ39" s="1"/>
      <c r="HAK39" s="1"/>
      <c r="HAL39" s="1"/>
      <c r="HAM39" s="1"/>
      <c r="HAN39" s="1"/>
      <c r="HAO39" s="1"/>
      <c r="HAP39" s="1"/>
      <c r="HAQ39" s="1"/>
      <c r="HAR39" s="1"/>
      <c r="HAS39" s="1"/>
      <c r="HAT39" s="1"/>
      <c r="HAU39" s="1"/>
      <c r="HAV39" s="1"/>
      <c r="HAW39" s="1"/>
      <c r="HAX39" s="1"/>
      <c r="HAY39" s="1"/>
      <c r="HAZ39" s="1"/>
      <c r="HBA39" s="1"/>
      <c r="HBB39" s="1"/>
      <c r="HBC39" s="1"/>
      <c r="HBD39" s="1"/>
      <c r="HBE39" s="1"/>
      <c r="HBF39" s="1"/>
      <c r="HBG39" s="1"/>
      <c r="HBH39" s="1"/>
      <c r="HBI39" s="1"/>
      <c r="HBJ39" s="1"/>
      <c r="HBK39" s="1"/>
      <c r="HBL39" s="1"/>
      <c r="HBM39" s="1"/>
      <c r="HBN39" s="1"/>
      <c r="HBO39" s="1"/>
      <c r="HBP39" s="1"/>
      <c r="HBQ39" s="1"/>
      <c r="HBR39" s="1"/>
      <c r="HBS39" s="1"/>
      <c r="HBT39" s="1"/>
      <c r="HBU39" s="1"/>
      <c r="HBV39" s="1"/>
      <c r="HBW39" s="1"/>
      <c r="HBX39" s="1"/>
      <c r="HBY39" s="1"/>
      <c r="HBZ39" s="1"/>
      <c r="HCA39" s="1"/>
      <c r="HCB39" s="1"/>
      <c r="HCC39" s="1"/>
      <c r="HCD39" s="1"/>
      <c r="HCE39" s="1"/>
      <c r="HCF39" s="1"/>
      <c r="HCG39" s="1"/>
      <c r="HCH39" s="1"/>
      <c r="HCI39" s="1"/>
      <c r="HCJ39" s="1"/>
      <c r="HCK39" s="1"/>
      <c r="HCL39" s="1"/>
      <c r="HCM39" s="1"/>
      <c r="HCN39" s="1"/>
      <c r="HCO39" s="1"/>
      <c r="HCP39" s="1"/>
      <c r="HCQ39" s="1"/>
      <c r="HCR39" s="1"/>
      <c r="HCS39" s="1"/>
      <c r="HCT39" s="1"/>
      <c r="HCU39" s="1"/>
      <c r="HCV39" s="1"/>
      <c r="HCW39" s="1"/>
      <c r="HCX39" s="1"/>
      <c r="HCY39" s="1"/>
      <c r="HCZ39" s="1"/>
      <c r="HDA39" s="1"/>
      <c r="HDB39" s="1"/>
      <c r="HDC39" s="1"/>
      <c r="HDD39" s="1"/>
      <c r="HDE39" s="1"/>
      <c r="HDF39" s="1"/>
      <c r="HDG39" s="1"/>
      <c r="HDH39" s="1"/>
      <c r="HDI39" s="1"/>
      <c r="HDJ39" s="1"/>
      <c r="HDK39" s="1"/>
      <c r="HDL39" s="1"/>
      <c r="HDM39" s="1"/>
      <c r="HDN39" s="1"/>
      <c r="HDO39" s="1"/>
      <c r="HDP39" s="1"/>
      <c r="HDQ39" s="1"/>
      <c r="HDR39" s="1"/>
      <c r="HDS39" s="1"/>
      <c r="HDT39" s="1"/>
      <c r="HDU39" s="1"/>
      <c r="HDV39" s="1"/>
      <c r="HDW39" s="1"/>
      <c r="HDX39" s="1"/>
      <c r="HDY39" s="1"/>
      <c r="HDZ39" s="1"/>
      <c r="HEA39" s="1"/>
      <c r="HEB39" s="1"/>
      <c r="HEC39" s="1"/>
      <c r="HED39" s="1"/>
      <c r="HEE39" s="1"/>
      <c r="HEF39" s="1"/>
      <c r="HEG39" s="1"/>
      <c r="HEH39" s="1"/>
      <c r="HEI39" s="1"/>
      <c r="HEJ39" s="1"/>
      <c r="HEK39" s="1"/>
      <c r="HEL39" s="1"/>
      <c r="HEM39" s="1"/>
      <c r="HEN39" s="1"/>
      <c r="HEO39" s="1"/>
      <c r="HEP39" s="1"/>
      <c r="HEQ39" s="1"/>
      <c r="HER39" s="1"/>
      <c r="HES39" s="1"/>
      <c r="HET39" s="1"/>
      <c r="HEU39" s="1"/>
      <c r="HEV39" s="1"/>
      <c r="HEW39" s="1"/>
      <c r="HEX39" s="1"/>
      <c r="HEY39" s="1"/>
      <c r="HEZ39" s="1"/>
      <c r="HFA39" s="1"/>
      <c r="HFB39" s="1"/>
      <c r="HFC39" s="1"/>
      <c r="HFD39" s="1"/>
      <c r="HFE39" s="1"/>
      <c r="HFF39" s="1"/>
      <c r="HFG39" s="1"/>
      <c r="HFH39" s="1"/>
      <c r="HFI39" s="1"/>
      <c r="HFJ39" s="1"/>
      <c r="HFK39" s="1"/>
      <c r="HFL39" s="1"/>
      <c r="HFM39" s="1"/>
      <c r="HFN39" s="1"/>
      <c r="HFO39" s="1"/>
      <c r="HFP39" s="1"/>
      <c r="HFQ39" s="1"/>
      <c r="HFR39" s="1"/>
      <c r="HFS39" s="1"/>
      <c r="HFT39" s="1"/>
      <c r="HFU39" s="1"/>
      <c r="HFV39" s="1"/>
      <c r="HFW39" s="1"/>
      <c r="HFX39" s="1"/>
      <c r="HFY39" s="1"/>
      <c r="HFZ39" s="1"/>
      <c r="HGA39" s="1"/>
      <c r="HGB39" s="1"/>
      <c r="HGC39" s="1"/>
      <c r="HGD39" s="1"/>
      <c r="HGE39" s="1"/>
      <c r="HGF39" s="1"/>
      <c r="HGG39" s="1"/>
      <c r="HGH39" s="1"/>
      <c r="HGI39" s="1"/>
      <c r="HGJ39" s="1"/>
      <c r="HGK39" s="1"/>
      <c r="HGL39" s="1"/>
      <c r="HGM39" s="1"/>
      <c r="HGN39" s="1"/>
      <c r="HGO39" s="1"/>
      <c r="HGP39" s="1"/>
      <c r="HGQ39" s="1"/>
      <c r="HGR39" s="1"/>
      <c r="HGS39" s="1"/>
      <c r="HGT39" s="1"/>
      <c r="HGU39" s="1"/>
      <c r="HGV39" s="1"/>
      <c r="HGW39" s="1"/>
      <c r="HGX39" s="1"/>
      <c r="HGY39" s="1"/>
      <c r="HGZ39" s="1"/>
      <c r="HHA39" s="1"/>
      <c r="HHB39" s="1"/>
      <c r="HHC39" s="1"/>
      <c r="HHD39" s="1"/>
      <c r="HHE39" s="1"/>
      <c r="HHF39" s="1"/>
      <c r="HHG39" s="1"/>
      <c r="HHH39" s="1"/>
      <c r="HHI39" s="1"/>
      <c r="HHJ39" s="1"/>
      <c r="HHK39" s="1"/>
      <c r="HHL39" s="1"/>
      <c r="HHM39" s="1"/>
      <c r="HHN39" s="1"/>
      <c r="HHO39" s="1"/>
      <c r="HHP39" s="1"/>
      <c r="HHQ39" s="1"/>
      <c r="HHR39" s="1"/>
      <c r="HHS39" s="1"/>
      <c r="HHT39" s="1"/>
      <c r="HHU39" s="1"/>
      <c r="HHV39" s="1"/>
      <c r="HHW39" s="1"/>
      <c r="HHX39" s="1"/>
      <c r="HHY39" s="1"/>
      <c r="HHZ39" s="1"/>
      <c r="HIA39" s="1"/>
      <c r="HIB39" s="1"/>
      <c r="HIC39" s="1"/>
      <c r="HID39" s="1"/>
      <c r="HIE39" s="1"/>
      <c r="HIF39" s="1"/>
      <c r="HIG39" s="1"/>
      <c r="HIH39" s="1"/>
      <c r="HII39" s="1"/>
      <c r="HIJ39" s="1"/>
      <c r="HIK39" s="1"/>
      <c r="HIL39" s="1"/>
      <c r="HIM39" s="1"/>
      <c r="HIN39" s="1"/>
      <c r="HIO39" s="1"/>
      <c r="HIP39" s="1"/>
      <c r="HIQ39" s="1"/>
      <c r="HIR39" s="1"/>
      <c r="HIS39" s="1"/>
      <c r="HIT39" s="1"/>
      <c r="HIU39" s="1"/>
      <c r="HIV39" s="1"/>
      <c r="HIW39" s="1"/>
      <c r="HIX39" s="1"/>
      <c r="HIY39" s="1"/>
      <c r="HIZ39" s="1"/>
      <c r="HJA39" s="1"/>
      <c r="HJB39" s="1"/>
      <c r="HJC39" s="1"/>
      <c r="HJD39" s="1"/>
      <c r="HJE39" s="1"/>
      <c r="HJF39" s="1"/>
      <c r="HJG39" s="1"/>
      <c r="HJH39" s="1"/>
      <c r="HJI39" s="1"/>
      <c r="HJJ39" s="1"/>
      <c r="HJK39" s="1"/>
      <c r="HJL39" s="1"/>
      <c r="HJM39" s="1"/>
      <c r="HJN39" s="1"/>
      <c r="HJO39" s="1"/>
      <c r="HJP39" s="1"/>
      <c r="HJQ39" s="1"/>
      <c r="HJR39" s="1"/>
      <c r="HJS39" s="1"/>
      <c r="HJT39" s="1"/>
      <c r="HJU39" s="1"/>
      <c r="HJV39" s="1"/>
      <c r="HJW39" s="1"/>
      <c r="HJX39" s="1"/>
      <c r="HJY39" s="1"/>
      <c r="HJZ39" s="1"/>
      <c r="HKA39" s="1"/>
      <c r="HKB39" s="1"/>
      <c r="HKC39" s="1"/>
      <c r="HKD39" s="1"/>
      <c r="HKE39" s="1"/>
      <c r="HKF39" s="1"/>
      <c r="HKG39" s="1"/>
      <c r="HKH39" s="1"/>
      <c r="HKI39" s="1"/>
      <c r="HKJ39" s="1"/>
      <c r="HKK39" s="1"/>
      <c r="HKL39" s="1"/>
      <c r="HKM39" s="1"/>
      <c r="HKN39" s="1"/>
      <c r="HKO39" s="1"/>
      <c r="HKP39" s="1"/>
      <c r="HKQ39" s="1"/>
      <c r="HKR39" s="1"/>
      <c r="HKS39" s="1"/>
      <c r="HKT39" s="1"/>
      <c r="HKU39" s="1"/>
      <c r="HKV39" s="1"/>
      <c r="HKW39" s="1"/>
      <c r="HKX39" s="1"/>
      <c r="HKY39" s="1"/>
      <c r="HKZ39" s="1"/>
      <c r="HLA39" s="1"/>
      <c r="HLB39" s="1"/>
      <c r="HLC39" s="1"/>
      <c r="HLD39" s="1"/>
      <c r="HLE39" s="1"/>
      <c r="HLF39" s="1"/>
      <c r="HLG39" s="1"/>
      <c r="HLH39" s="1"/>
      <c r="HLI39" s="1"/>
      <c r="HLJ39" s="1"/>
      <c r="HLK39" s="1"/>
      <c r="HLL39" s="1"/>
      <c r="HLM39" s="1"/>
      <c r="HLN39" s="1"/>
      <c r="HLO39" s="1"/>
      <c r="HLP39" s="1"/>
      <c r="HLQ39" s="1"/>
      <c r="HLR39" s="1"/>
      <c r="HLS39" s="1"/>
      <c r="HLT39" s="1"/>
      <c r="HLU39" s="1"/>
      <c r="HLV39" s="1"/>
      <c r="HLW39" s="1"/>
      <c r="HLX39" s="1"/>
      <c r="HLY39" s="1"/>
      <c r="HLZ39" s="1"/>
      <c r="HMA39" s="1"/>
      <c r="HMB39" s="1"/>
      <c r="HMC39" s="1"/>
      <c r="HMD39" s="1"/>
      <c r="HME39" s="1"/>
      <c r="HMF39" s="1"/>
      <c r="HMG39" s="1"/>
      <c r="HMH39" s="1"/>
      <c r="HMI39" s="1"/>
      <c r="HMJ39" s="1"/>
      <c r="HMK39" s="1"/>
      <c r="HML39" s="1"/>
      <c r="HMM39" s="1"/>
      <c r="HMN39" s="1"/>
      <c r="HMO39" s="1"/>
      <c r="HMP39" s="1"/>
      <c r="HMQ39" s="1"/>
      <c r="HMR39" s="1"/>
      <c r="HMS39" s="1"/>
      <c r="HMT39" s="1"/>
      <c r="HMU39" s="1"/>
      <c r="HMV39" s="1"/>
      <c r="HMW39" s="1"/>
      <c r="HMX39" s="1"/>
      <c r="HMY39" s="1"/>
      <c r="HMZ39" s="1"/>
      <c r="HNA39" s="1"/>
      <c r="HNB39" s="1"/>
      <c r="HNC39" s="1"/>
      <c r="HND39" s="1"/>
      <c r="HNE39" s="1"/>
      <c r="HNF39" s="1"/>
      <c r="HNG39" s="1"/>
      <c r="HNH39" s="1"/>
      <c r="HNI39" s="1"/>
      <c r="HNJ39" s="1"/>
      <c r="HNK39" s="1"/>
      <c r="HNL39" s="1"/>
      <c r="HNM39" s="1"/>
      <c r="HNN39" s="1"/>
      <c r="HNO39" s="1"/>
      <c r="HNP39" s="1"/>
      <c r="HNQ39" s="1"/>
      <c r="HNR39" s="1"/>
      <c r="HNS39" s="1"/>
      <c r="HNT39" s="1"/>
      <c r="HNU39" s="1"/>
      <c r="HNV39" s="1"/>
      <c r="HNW39" s="1"/>
      <c r="HNX39" s="1"/>
      <c r="HNY39" s="1"/>
      <c r="HNZ39" s="1"/>
      <c r="HOA39" s="1"/>
      <c r="HOB39" s="1"/>
      <c r="HOC39" s="1"/>
      <c r="HOD39" s="1"/>
      <c r="HOE39" s="1"/>
      <c r="HOF39" s="1"/>
      <c r="HOG39" s="1"/>
      <c r="HOH39" s="1"/>
      <c r="HOI39" s="1"/>
      <c r="HOJ39" s="1"/>
      <c r="HOK39" s="1"/>
      <c r="HOL39" s="1"/>
      <c r="HOM39" s="1"/>
      <c r="HON39" s="1"/>
      <c r="HOO39" s="1"/>
      <c r="HOP39" s="1"/>
      <c r="HOQ39" s="1"/>
      <c r="HOR39" s="1"/>
      <c r="HOS39" s="1"/>
      <c r="HOT39" s="1"/>
      <c r="HOU39" s="1"/>
      <c r="HOV39" s="1"/>
      <c r="HOW39" s="1"/>
      <c r="HOX39" s="1"/>
      <c r="HOY39" s="1"/>
      <c r="HOZ39" s="1"/>
      <c r="HPA39" s="1"/>
      <c r="HPB39" s="1"/>
      <c r="HPC39" s="1"/>
      <c r="HPD39" s="1"/>
      <c r="HPE39" s="1"/>
      <c r="HPF39" s="1"/>
      <c r="HPG39" s="1"/>
      <c r="HPH39" s="1"/>
      <c r="HPI39" s="1"/>
      <c r="HPJ39" s="1"/>
      <c r="HPK39" s="1"/>
      <c r="HPL39" s="1"/>
      <c r="HPM39" s="1"/>
      <c r="HPN39" s="1"/>
      <c r="HPO39" s="1"/>
      <c r="HPP39" s="1"/>
      <c r="HPQ39" s="1"/>
      <c r="HPR39" s="1"/>
      <c r="HPS39" s="1"/>
      <c r="HPT39" s="1"/>
      <c r="HPU39" s="1"/>
      <c r="HPV39" s="1"/>
      <c r="HPW39" s="1"/>
      <c r="HPX39" s="1"/>
      <c r="HPY39" s="1"/>
      <c r="HPZ39" s="1"/>
      <c r="HQA39" s="1"/>
      <c r="HQB39" s="1"/>
      <c r="HQC39" s="1"/>
      <c r="HQD39" s="1"/>
      <c r="HQE39" s="1"/>
      <c r="HQF39" s="1"/>
      <c r="HQG39" s="1"/>
      <c r="HQH39" s="1"/>
      <c r="HQI39" s="1"/>
      <c r="HQJ39" s="1"/>
      <c r="HQK39" s="1"/>
      <c r="HQL39" s="1"/>
      <c r="HQM39" s="1"/>
      <c r="HQN39" s="1"/>
      <c r="HQO39" s="1"/>
      <c r="HQP39" s="1"/>
      <c r="HQQ39" s="1"/>
      <c r="HQR39" s="1"/>
      <c r="HQS39" s="1"/>
      <c r="HQT39" s="1"/>
      <c r="HQU39" s="1"/>
      <c r="HQV39" s="1"/>
      <c r="HQW39" s="1"/>
      <c r="HQX39" s="1"/>
      <c r="HQY39" s="1"/>
      <c r="HQZ39" s="1"/>
      <c r="HRA39" s="1"/>
      <c r="HRB39" s="1"/>
      <c r="HRC39" s="1"/>
      <c r="HRD39" s="1"/>
      <c r="HRE39" s="1"/>
      <c r="HRF39" s="1"/>
      <c r="HRG39" s="1"/>
      <c r="HRH39" s="1"/>
      <c r="HRI39" s="1"/>
      <c r="HRJ39" s="1"/>
      <c r="HRK39" s="1"/>
      <c r="HRL39" s="1"/>
      <c r="HRM39" s="1"/>
      <c r="HRN39" s="1"/>
      <c r="HRO39" s="1"/>
      <c r="HRP39" s="1"/>
      <c r="HRQ39" s="1"/>
      <c r="HRR39" s="1"/>
      <c r="HRS39" s="1"/>
      <c r="HRT39" s="1"/>
      <c r="HRU39" s="1"/>
      <c r="HRV39" s="1"/>
      <c r="HRW39" s="1"/>
      <c r="HRX39" s="1"/>
      <c r="HRY39" s="1"/>
      <c r="HRZ39" s="1"/>
      <c r="HSA39" s="1"/>
      <c r="HSB39" s="1"/>
      <c r="HSC39" s="1"/>
      <c r="HSD39" s="1"/>
      <c r="HSE39" s="1"/>
      <c r="HSF39" s="1"/>
      <c r="HSG39" s="1"/>
      <c r="HSH39" s="1"/>
      <c r="HSI39" s="1"/>
      <c r="HSJ39" s="1"/>
      <c r="HSK39" s="1"/>
      <c r="HSL39" s="1"/>
      <c r="HSM39" s="1"/>
      <c r="HSN39" s="1"/>
      <c r="HSO39" s="1"/>
      <c r="HSP39" s="1"/>
      <c r="HSQ39" s="1"/>
      <c r="HSR39" s="1"/>
      <c r="HSS39" s="1"/>
      <c r="HST39" s="1"/>
      <c r="HSU39" s="1"/>
      <c r="HSV39" s="1"/>
      <c r="HSW39" s="1"/>
      <c r="HSX39" s="1"/>
      <c r="HSY39" s="1"/>
      <c r="HSZ39" s="1"/>
      <c r="HTA39" s="1"/>
      <c r="HTB39" s="1"/>
      <c r="HTC39" s="1"/>
      <c r="HTD39" s="1"/>
      <c r="HTE39" s="1"/>
      <c r="HTF39" s="1"/>
      <c r="HTG39" s="1"/>
      <c r="HTH39" s="1"/>
      <c r="HTI39" s="1"/>
      <c r="HTJ39" s="1"/>
      <c r="HTK39" s="1"/>
      <c r="HTL39" s="1"/>
      <c r="HTM39" s="1"/>
      <c r="HTN39" s="1"/>
      <c r="HTO39" s="1"/>
      <c r="HTP39" s="1"/>
      <c r="HTQ39" s="1"/>
      <c r="HTR39" s="1"/>
      <c r="HTS39" s="1"/>
      <c r="HTT39" s="1"/>
      <c r="HTU39" s="1"/>
      <c r="HTV39" s="1"/>
      <c r="HTW39" s="1"/>
      <c r="HTX39" s="1"/>
      <c r="HTY39" s="1"/>
      <c r="HTZ39" s="1"/>
      <c r="HUA39" s="1"/>
      <c r="HUB39" s="1"/>
      <c r="HUC39" s="1"/>
      <c r="HUD39" s="1"/>
      <c r="HUE39" s="1"/>
      <c r="HUF39" s="1"/>
      <c r="HUG39" s="1"/>
      <c r="HUH39" s="1"/>
      <c r="HUI39" s="1"/>
      <c r="HUJ39" s="1"/>
      <c r="HUK39" s="1"/>
      <c r="HUL39" s="1"/>
      <c r="HUM39" s="1"/>
      <c r="HUN39" s="1"/>
      <c r="HUO39" s="1"/>
      <c r="HUP39" s="1"/>
      <c r="HUQ39" s="1"/>
      <c r="HUR39" s="1"/>
      <c r="HUS39" s="1"/>
      <c r="HUT39" s="1"/>
      <c r="HUU39" s="1"/>
      <c r="HUV39" s="1"/>
      <c r="HUW39" s="1"/>
      <c r="HUX39" s="1"/>
      <c r="HUY39" s="1"/>
      <c r="HUZ39" s="1"/>
      <c r="HVA39" s="1"/>
      <c r="HVB39" s="1"/>
      <c r="HVC39" s="1"/>
      <c r="HVD39" s="1"/>
      <c r="HVE39" s="1"/>
      <c r="HVF39" s="1"/>
      <c r="HVG39" s="1"/>
      <c r="HVH39" s="1"/>
      <c r="HVI39" s="1"/>
      <c r="HVJ39" s="1"/>
      <c r="HVK39" s="1"/>
      <c r="HVL39" s="1"/>
      <c r="HVM39" s="1"/>
      <c r="HVN39" s="1"/>
      <c r="HVO39" s="1"/>
      <c r="HVP39" s="1"/>
      <c r="HVQ39" s="1"/>
      <c r="HVR39" s="1"/>
      <c r="HVS39" s="1"/>
      <c r="HVT39" s="1"/>
      <c r="HVU39" s="1"/>
      <c r="HVV39" s="1"/>
      <c r="HVW39" s="1"/>
      <c r="HVX39" s="1"/>
      <c r="HVY39" s="1"/>
      <c r="HVZ39" s="1"/>
      <c r="HWA39" s="1"/>
      <c r="HWB39" s="1"/>
      <c r="HWC39" s="1"/>
      <c r="HWD39" s="1"/>
      <c r="HWE39" s="1"/>
      <c r="HWF39" s="1"/>
      <c r="HWG39" s="1"/>
      <c r="HWH39" s="1"/>
      <c r="HWI39" s="1"/>
      <c r="HWJ39" s="1"/>
      <c r="HWK39" s="1"/>
      <c r="HWL39" s="1"/>
      <c r="HWM39" s="1"/>
      <c r="HWN39" s="1"/>
      <c r="HWO39" s="1"/>
      <c r="HWP39" s="1"/>
      <c r="HWQ39" s="1"/>
      <c r="HWR39" s="1"/>
      <c r="HWS39" s="1"/>
      <c r="HWT39" s="1"/>
      <c r="HWU39" s="1"/>
      <c r="HWV39" s="1"/>
      <c r="HWW39" s="1"/>
      <c r="HWX39" s="1"/>
      <c r="HWY39" s="1"/>
      <c r="HWZ39" s="1"/>
      <c r="HXA39" s="1"/>
      <c r="HXB39" s="1"/>
      <c r="HXC39" s="1"/>
      <c r="HXD39" s="1"/>
      <c r="HXE39" s="1"/>
      <c r="HXF39" s="1"/>
      <c r="HXG39" s="1"/>
      <c r="HXH39" s="1"/>
      <c r="HXI39" s="1"/>
      <c r="HXJ39" s="1"/>
      <c r="HXK39" s="1"/>
      <c r="HXL39" s="1"/>
      <c r="HXM39" s="1"/>
      <c r="HXN39" s="1"/>
      <c r="HXO39" s="1"/>
      <c r="HXP39" s="1"/>
      <c r="HXQ39" s="1"/>
      <c r="HXR39" s="1"/>
      <c r="HXS39" s="1"/>
      <c r="HXT39" s="1"/>
      <c r="HXU39" s="1"/>
      <c r="HXV39" s="1"/>
      <c r="HXW39" s="1"/>
      <c r="HXX39" s="1"/>
      <c r="HXY39" s="1"/>
      <c r="HXZ39" s="1"/>
      <c r="HYA39" s="1"/>
      <c r="HYB39" s="1"/>
      <c r="HYC39" s="1"/>
      <c r="HYD39" s="1"/>
      <c r="HYE39" s="1"/>
      <c r="HYF39" s="1"/>
      <c r="HYG39" s="1"/>
      <c r="HYH39" s="1"/>
      <c r="HYI39" s="1"/>
      <c r="HYJ39" s="1"/>
      <c r="HYK39" s="1"/>
      <c r="HYL39" s="1"/>
      <c r="HYM39" s="1"/>
      <c r="HYN39" s="1"/>
      <c r="HYO39" s="1"/>
      <c r="HYP39" s="1"/>
      <c r="HYQ39" s="1"/>
      <c r="HYR39" s="1"/>
      <c r="HYS39" s="1"/>
      <c r="HYT39" s="1"/>
      <c r="HYU39" s="1"/>
      <c r="HYV39" s="1"/>
      <c r="HYW39" s="1"/>
      <c r="HYX39" s="1"/>
      <c r="HYY39" s="1"/>
      <c r="HYZ39" s="1"/>
      <c r="HZA39" s="1"/>
      <c r="HZB39" s="1"/>
      <c r="HZC39" s="1"/>
      <c r="HZD39" s="1"/>
      <c r="HZE39" s="1"/>
      <c r="HZF39" s="1"/>
      <c r="HZG39" s="1"/>
      <c r="HZH39" s="1"/>
      <c r="HZI39" s="1"/>
      <c r="HZJ39" s="1"/>
      <c r="HZK39" s="1"/>
      <c r="HZL39" s="1"/>
      <c r="HZM39" s="1"/>
      <c r="HZN39" s="1"/>
      <c r="HZO39" s="1"/>
      <c r="HZP39" s="1"/>
      <c r="HZQ39" s="1"/>
      <c r="HZR39" s="1"/>
      <c r="HZS39" s="1"/>
      <c r="HZT39" s="1"/>
      <c r="HZU39" s="1"/>
      <c r="HZV39" s="1"/>
      <c r="HZW39" s="1"/>
      <c r="HZX39" s="1"/>
      <c r="HZY39" s="1"/>
      <c r="HZZ39" s="1"/>
      <c r="IAA39" s="1"/>
      <c r="IAB39" s="1"/>
      <c r="IAC39" s="1"/>
      <c r="IAD39" s="1"/>
      <c r="IAE39" s="1"/>
      <c r="IAF39" s="1"/>
      <c r="IAG39" s="1"/>
      <c r="IAH39" s="1"/>
      <c r="IAI39" s="1"/>
      <c r="IAJ39" s="1"/>
      <c r="IAK39" s="1"/>
      <c r="IAL39" s="1"/>
      <c r="IAM39" s="1"/>
      <c r="IAN39" s="1"/>
      <c r="IAO39" s="1"/>
      <c r="IAP39" s="1"/>
      <c r="IAQ39" s="1"/>
      <c r="IAR39" s="1"/>
      <c r="IAS39" s="1"/>
      <c r="IAT39" s="1"/>
      <c r="IAU39" s="1"/>
      <c r="IAV39" s="1"/>
      <c r="IAW39" s="1"/>
      <c r="IAX39" s="1"/>
      <c r="IAY39" s="1"/>
      <c r="IAZ39" s="1"/>
      <c r="IBA39" s="1"/>
      <c r="IBB39" s="1"/>
      <c r="IBC39" s="1"/>
      <c r="IBD39" s="1"/>
      <c r="IBE39" s="1"/>
      <c r="IBF39" s="1"/>
      <c r="IBG39" s="1"/>
      <c r="IBH39" s="1"/>
      <c r="IBI39" s="1"/>
      <c r="IBJ39" s="1"/>
      <c r="IBK39" s="1"/>
      <c r="IBL39" s="1"/>
      <c r="IBM39" s="1"/>
      <c r="IBN39" s="1"/>
      <c r="IBO39" s="1"/>
      <c r="IBP39" s="1"/>
      <c r="IBQ39" s="1"/>
      <c r="IBR39" s="1"/>
      <c r="IBS39" s="1"/>
      <c r="IBT39" s="1"/>
      <c r="IBU39" s="1"/>
      <c r="IBV39" s="1"/>
      <c r="IBW39" s="1"/>
      <c r="IBX39" s="1"/>
      <c r="IBY39" s="1"/>
      <c r="IBZ39" s="1"/>
      <c r="ICA39" s="1"/>
      <c r="ICB39" s="1"/>
      <c r="ICC39" s="1"/>
      <c r="ICD39" s="1"/>
      <c r="ICE39" s="1"/>
      <c r="ICF39" s="1"/>
      <c r="ICG39" s="1"/>
      <c r="ICH39" s="1"/>
      <c r="ICI39" s="1"/>
      <c r="ICJ39" s="1"/>
      <c r="ICK39" s="1"/>
      <c r="ICL39" s="1"/>
      <c r="ICM39" s="1"/>
      <c r="ICN39" s="1"/>
      <c r="ICO39" s="1"/>
      <c r="ICP39" s="1"/>
      <c r="ICQ39" s="1"/>
      <c r="ICR39" s="1"/>
      <c r="ICS39" s="1"/>
      <c r="ICT39" s="1"/>
      <c r="ICU39" s="1"/>
      <c r="ICV39" s="1"/>
      <c r="ICW39" s="1"/>
      <c r="ICX39" s="1"/>
      <c r="ICY39" s="1"/>
      <c r="ICZ39" s="1"/>
      <c r="IDA39" s="1"/>
      <c r="IDB39" s="1"/>
      <c r="IDC39" s="1"/>
      <c r="IDD39" s="1"/>
      <c r="IDE39" s="1"/>
      <c r="IDF39" s="1"/>
      <c r="IDG39" s="1"/>
      <c r="IDH39" s="1"/>
      <c r="IDI39" s="1"/>
      <c r="IDJ39" s="1"/>
      <c r="IDK39" s="1"/>
      <c r="IDL39" s="1"/>
      <c r="IDM39" s="1"/>
      <c r="IDN39" s="1"/>
      <c r="IDO39" s="1"/>
      <c r="IDP39" s="1"/>
      <c r="IDQ39" s="1"/>
      <c r="IDR39" s="1"/>
      <c r="IDS39" s="1"/>
      <c r="IDT39" s="1"/>
      <c r="IDU39" s="1"/>
      <c r="IDV39" s="1"/>
      <c r="IDW39" s="1"/>
      <c r="IDX39" s="1"/>
      <c r="IDY39" s="1"/>
      <c r="IDZ39" s="1"/>
      <c r="IEA39" s="1"/>
      <c r="IEB39" s="1"/>
      <c r="IEC39" s="1"/>
      <c r="IED39" s="1"/>
      <c r="IEE39" s="1"/>
      <c r="IEF39" s="1"/>
      <c r="IEG39" s="1"/>
      <c r="IEH39" s="1"/>
      <c r="IEI39" s="1"/>
      <c r="IEJ39" s="1"/>
      <c r="IEK39" s="1"/>
      <c r="IEL39" s="1"/>
      <c r="IEM39" s="1"/>
      <c r="IEN39" s="1"/>
      <c r="IEO39" s="1"/>
      <c r="IEP39" s="1"/>
      <c r="IEQ39" s="1"/>
      <c r="IER39" s="1"/>
      <c r="IES39" s="1"/>
      <c r="IET39" s="1"/>
      <c r="IEU39" s="1"/>
      <c r="IEV39" s="1"/>
      <c r="IEW39" s="1"/>
      <c r="IEX39" s="1"/>
      <c r="IEY39" s="1"/>
      <c r="IEZ39" s="1"/>
      <c r="IFA39" s="1"/>
      <c r="IFB39" s="1"/>
      <c r="IFC39" s="1"/>
      <c r="IFD39" s="1"/>
      <c r="IFE39" s="1"/>
      <c r="IFF39" s="1"/>
      <c r="IFG39" s="1"/>
      <c r="IFH39" s="1"/>
      <c r="IFI39" s="1"/>
      <c r="IFJ39" s="1"/>
      <c r="IFK39" s="1"/>
      <c r="IFL39" s="1"/>
      <c r="IFM39" s="1"/>
      <c r="IFN39" s="1"/>
      <c r="IFO39" s="1"/>
      <c r="IFP39" s="1"/>
      <c r="IFQ39" s="1"/>
      <c r="IFR39" s="1"/>
      <c r="IFS39" s="1"/>
      <c r="IFT39" s="1"/>
      <c r="IFU39" s="1"/>
      <c r="IFV39" s="1"/>
      <c r="IFW39" s="1"/>
      <c r="IFX39" s="1"/>
      <c r="IFY39" s="1"/>
      <c r="IFZ39" s="1"/>
      <c r="IGA39" s="1"/>
      <c r="IGB39" s="1"/>
      <c r="IGC39" s="1"/>
      <c r="IGD39" s="1"/>
      <c r="IGE39" s="1"/>
      <c r="IGF39" s="1"/>
      <c r="IGG39" s="1"/>
      <c r="IGH39" s="1"/>
      <c r="IGI39" s="1"/>
      <c r="IGJ39" s="1"/>
      <c r="IGK39" s="1"/>
      <c r="IGL39" s="1"/>
      <c r="IGM39" s="1"/>
      <c r="IGN39" s="1"/>
      <c r="IGO39" s="1"/>
      <c r="IGP39" s="1"/>
      <c r="IGQ39" s="1"/>
      <c r="IGR39" s="1"/>
      <c r="IGS39" s="1"/>
      <c r="IGT39" s="1"/>
      <c r="IGU39" s="1"/>
      <c r="IGV39" s="1"/>
      <c r="IGW39" s="1"/>
      <c r="IGX39" s="1"/>
      <c r="IGY39" s="1"/>
      <c r="IGZ39" s="1"/>
      <c r="IHA39" s="1"/>
      <c r="IHB39" s="1"/>
      <c r="IHC39" s="1"/>
      <c r="IHD39" s="1"/>
      <c r="IHE39" s="1"/>
      <c r="IHF39" s="1"/>
      <c r="IHG39" s="1"/>
      <c r="IHH39" s="1"/>
      <c r="IHI39" s="1"/>
      <c r="IHJ39" s="1"/>
      <c r="IHK39" s="1"/>
      <c r="IHL39" s="1"/>
      <c r="IHM39" s="1"/>
      <c r="IHN39" s="1"/>
      <c r="IHO39" s="1"/>
      <c r="IHP39" s="1"/>
      <c r="IHQ39" s="1"/>
      <c r="IHR39" s="1"/>
      <c r="IHS39" s="1"/>
      <c r="IHT39" s="1"/>
      <c r="IHU39" s="1"/>
      <c r="IHV39" s="1"/>
      <c r="IHW39" s="1"/>
      <c r="IHX39" s="1"/>
      <c r="IHY39" s="1"/>
      <c r="IHZ39" s="1"/>
      <c r="IIA39" s="1"/>
      <c r="IIB39" s="1"/>
      <c r="IIC39" s="1"/>
      <c r="IID39" s="1"/>
      <c r="IIE39" s="1"/>
      <c r="IIF39" s="1"/>
      <c r="IIG39" s="1"/>
      <c r="IIH39" s="1"/>
      <c r="III39" s="1"/>
      <c r="IIJ39" s="1"/>
      <c r="IIK39" s="1"/>
      <c r="IIL39" s="1"/>
      <c r="IIM39" s="1"/>
      <c r="IIN39" s="1"/>
      <c r="IIO39" s="1"/>
      <c r="IIP39" s="1"/>
      <c r="IIQ39" s="1"/>
      <c r="IIR39" s="1"/>
      <c r="IIS39" s="1"/>
      <c r="IIT39" s="1"/>
      <c r="IIU39" s="1"/>
      <c r="IIV39" s="1"/>
      <c r="IIW39" s="1"/>
      <c r="IIX39" s="1"/>
      <c r="IIY39" s="1"/>
      <c r="IIZ39" s="1"/>
      <c r="IJA39" s="1"/>
      <c r="IJB39" s="1"/>
      <c r="IJC39" s="1"/>
      <c r="IJD39" s="1"/>
      <c r="IJE39" s="1"/>
      <c r="IJF39" s="1"/>
      <c r="IJG39" s="1"/>
      <c r="IJH39" s="1"/>
      <c r="IJI39" s="1"/>
      <c r="IJJ39" s="1"/>
      <c r="IJK39" s="1"/>
      <c r="IJL39" s="1"/>
      <c r="IJM39" s="1"/>
      <c r="IJN39" s="1"/>
      <c r="IJO39" s="1"/>
      <c r="IJP39" s="1"/>
      <c r="IJQ39" s="1"/>
      <c r="IJR39" s="1"/>
      <c r="IJS39" s="1"/>
      <c r="IJT39" s="1"/>
      <c r="IJU39" s="1"/>
      <c r="IJV39" s="1"/>
      <c r="IJW39" s="1"/>
      <c r="IJX39" s="1"/>
      <c r="IJY39" s="1"/>
      <c r="IJZ39" s="1"/>
      <c r="IKA39" s="1"/>
      <c r="IKB39" s="1"/>
      <c r="IKC39" s="1"/>
      <c r="IKD39" s="1"/>
      <c r="IKE39" s="1"/>
      <c r="IKF39" s="1"/>
      <c r="IKG39" s="1"/>
      <c r="IKH39" s="1"/>
      <c r="IKI39" s="1"/>
      <c r="IKJ39" s="1"/>
      <c r="IKK39" s="1"/>
      <c r="IKL39" s="1"/>
      <c r="IKM39" s="1"/>
      <c r="IKN39" s="1"/>
      <c r="IKO39" s="1"/>
      <c r="IKP39" s="1"/>
      <c r="IKQ39" s="1"/>
      <c r="IKR39" s="1"/>
      <c r="IKS39" s="1"/>
      <c r="IKT39" s="1"/>
      <c r="IKU39" s="1"/>
      <c r="IKV39" s="1"/>
      <c r="IKW39" s="1"/>
      <c r="IKX39" s="1"/>
      <c r="IKY39" s="1"/>
      <c r="IKZ39" s="1"/>
      <c r="ILA39" s="1"/>
      <c r="ILB39" s="1"/>
      <c r="ILC39" s="1"/>
      <c r="ILD39" s="1"/>
      <c r="ILE39" s="1"/>
      <c r="ILF39" s="1"/>
      <c r="ILG39" s="1"/>
      <c r="ILH39" s="1"/>
      <c r="ILI39" s="1"/>
      <c r="ILJ39" s="1"/>
      <c r="ILK39" s="1"/>
      <c r="ILL39" s="1"/>
      <c r="ILM39" s="1"/>
      <c r="ILN39" s="1"/>
      <c r="ILO39" s="1"/>
      <c r="ILP39" s="1"/>
      <c r="ILQ39" s="1"/>
      <c r="ILR39" s="1"/>
      <c r="ILS39" s="1"/>
      <c r="ILT39" s="1"/>
      <c r="ILU39" s="1"/>
      <c r="ILV39" s="1"/>
      <c r="ILW39" s="1"/>
      <c r="ILX39" s="1"/>
      <c r="ILY39" s="1"/>
      <c r="ILZ39" s="1"/>
      <c r="IMA39" s="1"/>
      <c r="IMB39" s="1"/>
      <c r="IMC39" s="1"/>
      <c r="IMD39" s="1"/>
      <c r="IME39" s="1"/>
      <c r="IMF39" s="1"/>
      <c r="IMG39" s="1"/>
      <c r="IMH39" s="1"/>
      <c r="IMI39" s="1"/>
      <c r="IMJ39" s="1"/>
      <c r="IMK39" s="1"/>
      <c r="IML39" s="1"/>
      <c r="IMM39" s="1"/>
      <c r="IMN39" s="1"/>
      <c r="IMO39" s="1"/>
      <c r="IMP39" s="1"/>
      <c r="IMQ39" s="1"/>
      <c r="IMR39" s="1"/>
      <c r="IMS39" s="1"/>
      <c r="IMT39" s="1"/>
      <c r="IMU39" s="1"/>
      <c r="IMV39" s="1"/>
      <c r="IMW39" s="1"/>
      <c r="IMX39" s="1"/>
      <c r="IMY39" s="1"/>
      <c r="IMZ39" s="1"/>
      <c r="INA39" s="1"/>
      <c r="INB39" s="1"/>
      <c r="INC39" s="1"/>
      <c r="IND39" s="1"/>
      <c r="INE39" s="1"/>
      <c r="INF39" s="1"/>
      <c r="ING39" s="1"/>
      <c r="INH39" s="1"/>
      <c r="INI39" s="1"/>
      <c r="INJ39" s="1"/>
      <c r="INK39" s="1"/>
      <c r="INL39" s="1"/>
      <c r="INM39" s="1"/>
      <c r="INN39" s="1"/>
      <c r="INO39" s="1"/>
      <c r="INP39" s="1"/>
      <c r="INQ39" s="1"/>
      <c r="INR39" s="1"/>
      <c r="INS39" s="1"/>
      <c r="INT39" s="1"/>
      <c r="INU39" s="1"/>
      <c r="INV39" s="1"/>
      <c r="INW39" s="1"/>
      <c r="INX39" s="1"/>
      <c r="INY39" s="1"/>
      <c r="INZ39" s="1"/>
      <c r="IOA39" s="1"/>
      <c r="IOB39" s="1"/>
      <c r="IOC39" s="1"/>
      <c r="IOD39" s="1"/>
      <c r="IOE39" s="1"/>
      <c r="IOF39" s="1"/>
      <c r="IOG39" s="1"/>
      <c r="IOH39" s="1"/>
      <c r="IOI39" s="1"/>
      <c r="IOJ39" s="1"/>
      <c r="IOK39" s="1"/>
      <c r="IOL39" s="1"/>
      <c r="IOM39" s="1"/>
      <c r="ION39" s="1"/>
      <c r="IOO39" s="1"/>
      <c r="IOP39" s="1"/>
      <c r="IOQ39" s="1"/>
      <c r="IOR39" s="1"/>
      <c r="IOS39" s="1"/>
      <c r="IOT39" s="1"/>
      <c r="IOU39" s="1"/>
      <c r="IOV39" s="1"/>
      <c r="IOW39" s="1"/>
      <c r="IOX39" s="1"/>
      <c r="IOY39" s="1"/>
      <c r="IOZ39" s="1"/>
      <c r="IPA39" s="1"/>
      <c r="IPB39" s="1"/>
      <c r="IPC39" s="1"/>
      <c r="IPD39" s="1"/>
      <c r="IPE39" s="1"/>
      <c r="IPF39" s="1"/>
      <c r="IPG39" s="1"/>
      <c r="IPH39" s="1"/>
      <c r="IPI39" s="1"/>
      <c r="IPJ39" s="1"/>
      <c r="IPK39" s="1"/>
      <c r="IPL39" s="1"/>
      <c r="IPM39" s="1"/>
      <c r="IPN39" s="1"/>
      <c r="IPO39" s="1"/>
      <c r="IPP39" s="1"/>
      <c r="IPQ39" s="1"/>
      <c r="IPR39" s="1"/>
      <c r="IPS39" s="1"/>
      <c r="IPT39" s="1"/>
      <c r="IPU39" s="1"/>
      <c r="IPV39" s="1"/>
      <c r="IPW39" s="1"/>
      <c r="IPX39" s="1"/>
      <c r="IPY39" s="1"/>
      <c r="IPZ39" s="1"/>
      <c r="IQA39" s="1"/>
      <c r="IQB39" s="1"/>
      <c r="IQC39" s="1"/>
      <c r="IQD39" s="1"/>
      <c r="IQE39" s="1"/>
      <c r="IQF39" s="1"/>
      <c r="IQG39" s="1"/>
      <c r="IQH39" s="1"/>
      <c r="IQI39" s="1"/>
      <c r="IQJ39" s="1"/>
      <c r="IQK39" s="1"/>
      <c r="IQL39" s="1"/>
      <c r="IQM39" s="1"/>
      <c r="IQN39" s="1"/>
      <c r="IQO39" s="1"/>
      <c r="IQP39" s="1"/>
      <c r="IQQ39" s="1"/>
      <c r="IQR39" s="1"/>
      <c r="IQS39" s="1"/>
      <c r="IQT39" s="1"/>
      <c r="IQU39" s="1"/>
      <c r="IQV39" s="1"/>
      <c r="IQW39" s="1"/>
      <c r="IQX39" s="1"/>
      <c r="IQY39" s="1"/>
      <c r="IQZ39" s="1"/>
      <c r="IRA39" s="1"/>
      <c r="IRB39" s="1"/>
      <c r="IRC39" s="1"/>
      <c r="IRD39" s="1"/>
      <c r="IRE39" s="1"/>
      <c r="IRF39" s="1"/>
      <c r="IRG39" s="1"/>
      <c r="IRH39" s="1"/>
      <c r="IRI39" s="1"/>
      <c r="IRJ39" s="1"/>
      <c r="IRK39" s="1"/>
      <c r="IRL39" s="1"/>
      <c r="IRM39" s="1"/>
      <c r="IRN39" s="1"/>
      <c r="IRO39" s="1"/>
      <c r="IRP39" s="1"/>
      <c r="IRQ39" s="1"/>
      <c r="IRR39" s="1"/>
      <c r="IRS39" s="1"/>
      <c r="IRT39" s="1"/>
      <c r="IRU39" s="1"/>
      <c r="IRV39" s="1"/>
      <c r="IRW39" s="1"/>
      <c r="IRX39" s="1"/>
      <c r="IRY39" s="1"/>
      <c r="IRZ39" s="1"/>
      <c r="ISA39" s="1"/>
      <c r="ISB39" s="1"/>
      <c r="ISC39" s="1"/>
      <c r="ISD39" s="1"/>
      <c r="ISE39" s="1"/>
      <c r="ISF39" s="1"/>
      <c r="ISG39" s="1"/>
      <c r="ISH39" s="1"/>
      <c r="ISI39" s="1"/>
      <c r="ISJ39" s="1"/>
      <c r="ISK39" s="1"/>
      <c r="ISL39" s="1"/>
      <c r="ISM39" s="1"/>
      <c r="ISN39" s="1"/>
      <c r="ISO39" s="1"/>
      <c r="ISP39" s="1"/>
      <c r="ISQ39" s="1"/>
      <c r="ISR39" s="1"/>
      <c r="ISS39" s="1"/>
      <c r="IST39" s="1"/>
      <c r="ISU39" s="1"/>
      <c r="ISV39" s="1"/>
      <c r="ISW39" s="1"/>
      <c r="ISX39" s="1"/>
      <c r="ISY39" s="1"/>
      <c r="ISZ39" s="1"/>
      <c r="ITA39" s="1"/>
      <c r="ITB39" s="1"/>
      <c r="ITC39" s="1"/>
      <c r="ITD39" s="1"/>
      <c r="ITE39" s="1"/>
      <c r="ITF39" s="1"/>
      <c r="ITG39" s="1"/>
      <c r="ITH39" s="1"/>
      <c r="ITI39" s="1"/>
      <c r="ITJ39" s="1"/>
      <c r="ITK39" s="1"/>
      <c r="ITL39" s="1"/>
      <c r="ITM39" s="1"/>
      <c r="ITN39" s="1"/>
      <c r="ITO39" s="1"/>
      <c r="ITP39" s="1"/>
      <c r="ITQ39" s="1"/>
      <c r="ITR39" s="1"/>
      <c r="ITS39" s="1"/>
      <c r="ITT39" s="1"/>
      <c r="ITU39" s="1"/>
      <c r="ITV39" s="1"/>
      <c r="ITW39" s="1"/>
      <c r="ITX39" s="1"/>
      <c r="ITY39" s="1"/>
      <c r="ITZ39" s="1"/>
      <c r="IUA39" s="1"/>
      <c r="IUB39" s="1"/>
      <c r="IUC39" s="1"/>
      <c r="IUD39" s="1"/>
      <c r="IUE39" s="1"/>
      <c r="IUF39" s="1"/>
      <c r="IUG39" s="1"/>
      <c r="IUH39" s="1"/>
      <c r="IUI39" s="1"/>
      <c r="IUJ39" s="1"/>
      <c r="IUK39" s="1"/>
      <c r="IUL39" s="1"/>
      <c r="IUM39" s="1"/>
      <c r="IUN39" s="1"/>
      <c r="IUO39" s="1"/>
      <c r="IUP39" s="1"/>
      <c r="IUQ39" s="1"/>
      <c r="IUR39" s="1"/>
      <c r="IUS39" s="1"/>
      <c r="IUT39" s="1"/>
      <c r="IUU39" s="1"/>
      <c r="IUV39" s="1"/>
      <c r="IUW39" s="1"/>
      <c r="IUX39" s="1"/>
      <c r="IUY39" s="1"/>
      <c r="IUZ39" s="1"/>
      <c r="IVA39" s="1"/>
      <c r="IVB39" s="1"/>
      <c r="IVC39" s="1"/>
      <c r="IVD39" s="1"/>
      <c r="IVE39" s="1"/>
      <c r="IVF39" s="1"/>
      <c r="IVG39" s="1"/>
      <c r="IVH39" s="1"/>
      <c r="IVI39" s="1"/>
      <c r="IVJ39" s="1"/>
      <c r="IVK39" s="1"/>
      <c r="IVL39" s="1"/>
      <c r="IVM39" s="1"/>
      <c r="IVN39" s="1"/>
      <c r="IVO39" s="1"/>
      <c r="IVP39" s="1"/>
      <c r="IVQ39" s="1"/>
      <c r="IVR39" s="1"/>
      <c r="IVS39" s="1"/>
      <c r="IVT39" s="1"/>
      <c r="IVU39" s="1"/>
      <c r="IVV39" s="1"/>
      <c r="IVW39" s="1"/>
      <c r="IVX39" s="1"/>
      <c r="IVY39" s="1"/>
      <c r="IVZ39" s="1"/>
      <c r="IWA39" s="1"/>
      <c r="IWB39" s="1"/>
      <c r="IWC39" s="1"/>
      <c r="IWD39" s="1"/>
      <c r="IWE39" s="1"/>
      <c r="IWF39" s="1"/>
      <c r="IWG39" s="1"/>
      <c r="IWH39" s="1"/>
      <c r="IWI39" s="1"/>
      <c r="IWJ39" s="1"/>
      <c r="IWK39" s="1"/>
      <c r="IWL39" s="1"/>
      <c r="IWM39" s="1"/>
      <c r="IWN39" s="1"/>
      <c r="IWO39" s="1"/>
      <c r="IWP39" s="1"/>
      <c r="IWQ39" s="1"/>
      <c r="IWR39" s="1"/>
      <c r="IWS39" s="1"/>
      <c r="IWT39" s="1"/>
      <c r="IWU39" s="1"/>
      <c r="IWV39" s="1"/>
      <c r="IWW39" s="1"/>
      <c r="IWX39" s="1"/>
      <c r="IWY39" s="1"/>
      <c r="IWZ39" s="1"/>
      <c r="IXA39" s="1"/>
      <c r="IXB39" s="1"/>
      <c r="IXC39" s="1"/>
      <c r="IXD39" s="1"/>
      <c r="IXE39" s="1"/>
      <c r="IXF39" s="1"/>
      <c r="IXG39" s="1"/>
      <c r="IXH39" s="1"/>
      <c r="IXI39" s="1"/>
      <c r="IXJ39" s="1"/>
      <c r="IXK39" s="1"/>
      <c r="IXL39" s="1"/>
      <c r="IXM39" s="1"/>
      <c r="IXN39" s="1"/>
      <c r="IXO39" s="1"/>
      <c r="IXP39" s="1"/>
      <c r="IXQ39" s="1"/>
      <c r="IXR39" s="1"/>
      <c r="IXS39" s="1"/>
      <c r="IXT39" s="1"/>
      <c r="IXU39" s="1"/>
      <c r="IXV39" s="1"/>
      <c r="IXW39" s="1"/>
      <c r="IXX39" s="1"/>
      <c r="IXY39" s="1"/>
      <c r="IXZ39" s="1"/>
      <c r="IYA39" s="1"/>
      <c r="IYB39" s="1"/>
      <c r="IYC39" s="1"/>
      <c r="IYD39" s="1"/>
      <c r="IYE39" s="1"/>
      <c r="IYF39" s="1"/>
      <c r="IYG39" s="1"/>
      <c r="IYH39" s="1"/>
      <c r="IYI39" s="1"/>
      <c r="IYJ39" s="1"/>
      <c r="IYK39" s="1"/>
      <c r="IYL39" s="1"/>
      <c r="IYM39" s="1"/>
      <c r="IYN39" s="1"/>
      <c r="IYO39" s="1"/>
      <c r="IYP39" s="1"/>
      <c r="IYQ39" s="1"/>
      <c r="IYR39" s="1"/>
      <c r="IYS39" s="1"/>
      <c r="IYT39" s="1"/>
      <c r="IYU39" s="1"/>
      <c r="IYV39" s="1"/>
      <c r="IYW39" s="1"/>
      <c r="IYX39" s="1"/>
      <c r="IYY39" s="1"/>
      <c r="IYZ39" s="1"/>
      <c r="IZA39" s="1"/>
      <c r="IZB39" s="1"/>
      <c r="IZC39" s="1"/>
      <c r="IZD39" s="1"/>
      <c r="IZE39" s="1"/>
      <c r="IZF39" s="1"/>
      <c r="IZG39" s="1"/>
      <c r="IZH39" s="1"/>
      <c r="IZI39" s="1"/>
      <c r="IZJ39" s="1"/>
      <c r="IZK39" s="1"/>
      <c r="IZL39" s="1"/>
      <c r="IZM39" s="1"/>
      <c r="IZN39" s="1"/>
      <c r="IZO39" s="1"/>
      <c r="IZP39" s="1"/>
      <c r="IZQ39" s="1"/>
      <c r="IZR39" s="1"/>
      <c r="IZS39" s="1"/>
      <c r="IZT39" s="1"/>
      <c r="IZU39" s="1"/>
      <c r="IZV39" s="1"/>
      <c r="IZW39" s="1"/>
      <c r="IZX39" s="1"/>
      <c r="IZY39" s="1"/>
      <c r="IZZ39" s="1"/>
      <c r="JAA39" s="1"/>
      <c r="JAB39" s="1"/>
      <c r="JAC39" s="1"/>
      <c r="JAD39" s="1"/>
      <c r="JAE39" s="1"/>
      <c r="JAF39" s="1"/>
      <c r="JAG39" s="1"/>
      <c r="JAH39" s="1"/>
      <c r="JAI39" s="1"/>
      <c r="JAJ39" s="1"/>
      <c r="JAK39" s="1"/>
      <c r="JAL39" s="1"/>
      <c r="JAM39" s="1"/>
      <c r="JAN39" s="1"/>
      <c r="JAO39" s="1"/>
      <c r="JAP39" s="1"/>
      <c r="JAQ39" s="1"/>
      <c r="JAR39" s="1"/>
      <c r="JAS39" s="1"/>
      <c r="JAT39" s="1"/>
      <c r="JAU39" s="1"/>
      <c r="JAV39" s="1"/>
      <c r="JAW39" s="1"/>
      <c r="JAX39" s="1"/>
      <c r="JAY39" s="1"/>
      <c r="JAZ39" s="1"/>
      <c r="JBA39" s="1"/>
      <c r="JBB39" s="1"/>
      <c r="JBC39" s="1"/>
      <c r="JBD39" s="1"/>
      <c r="JBE39" s="1"/>
      <c r="JBF39" s="1"/>
      <c r="JBG39" s="1"/>
      <c r="JBH39" s="1"/>
      <c r="JBI39" s="1"/>
      <c r="JBJ39" s="1"/>
      <c r="JBK39" s="1"/>
      <c r="JBL39" s="1"/>
      <c r="JBM39" s="1"/>
      <c r="JBN39" s="1"/>
      <c r="JBO39" s="1"/>
      <c r="JBP39" s="1"/>
      <c r="JBQ39" s="1"/>
      <c r="JBR39" s="1"/>
      <c r="JBS39" s="1"/>
      <c r="JBT39" s="1"/>
      <c r="JBU39" s="1"/>
      <c r="JBV39" s="1"/>
      <c r="JBW39" s="1"/>
      <c r="JBX39" s="1"/>
      <c r="JBY39" s="1"/>
      <c r="JBZ39" s="1"/>
      <c r="JCA39" s="1"/>
      <c r="JCB39" s="1"/>
      <c r="JCC39" s="1"/>
      <c r="JCD39" s="1"/>
      <c r="JCE39" s="1"/>
      <c r="JCF39" s="1"/>
      <c r="JCG39" s="1"/>
      <c r="JCH39" s="1"/>
      <c r="JCI39" s="1"/>
      <c r="JCJ39" s="1"/>
      <c r="JCK39" s="1"/>
      <c r="JCL39" s="1"/>
      <c r="JCM39" s="1"/>
      <c r="JCN39" s="1"/>
      <c r="JCO39" s="1"/>
      <c r="JCP39" s="1"/>
      <c r="JCQ39" s="1"/>
      <c r="JCR39" s="1"/>
      <c r="JCS39" s="1"/>
      <c r="JCT39" s="1"/>
      <c r="JCU39" s="1"/>
      <c r="JCV39" s="1"/>
      <c r="JCW39" s="1"/>
      <c r="JCX39" s="1"/>
      <c r="JCY39" s="1"/>
      <c r="JCZ39" s="1"/>
      <c r="JDA39" s="1"/>
      <c r="JDB39" s="1"/>
      <c r="JDC39" s="1"/>
      <c r="JDD39" s="1"/>
      <c r="JDE39" s="1"/>
      <c r="JDF39" s="1"/>
      <c r="JDG39" s="1"/>
      <c r="JDH39" s="1"/>
      <c r="JDI39" s="1"/>
      <c r="JDJ39" s="1"/>
      <c r="JDK39" s="1"/>
      <c r="JDL39" s="1"/>
      <c r="JDM39" s="1"/>
      <c r="JDN39" s="1"/>
      <c r="JDO39" s="1"/>
      <c r="JDP39" s="1"/>
      <c r="JDQ39" s="1"/>
      <c r="JDR39" s="1"/>
      <c r="JDS39" s="1"/>
      <c r="JDT39" s="1"/>
      <c r="JDU39" s="1"/>
      <c r="JDV39" s="1"/>
      <c r="JDW39" s="1"/>
      <c r="JDX39" s="1"/>
      <c r="JDY39" s="1"/>
      <c r="JDZ39" s="1"/>
      <c r="JEA39" s="1"/>
      <c r="JEB39" s="1"/>
      <c r="JEC39" s="1"/>
      <c r="JED39" s="1"/>
      <c r="JEE39" s="1"/>
      <c r="JEF39" s="1"/>
      <c r="JEG39" s="1"/>
      <c r="JEH39" s="1"/>
      <c r="JEI39" s="1"/>
      <c r="JEJ39" s="1"/>
      <c r="JEK39" s="1"/>
      <c r="JEL39" s="1"/>
      <c r="JEM39" s="1"/>
      <c r="JEN39" s="1"/>
      <c r="JEO39" s="1"/>
      <c r="JEP39" s="1"/>
      <c r="JEQ39" s="1"/>
      <c r="JER39" s="1"/>
      <c r="JES39" s="1"/>
      <c r="JET39" s="1"/>
      <c r="JEU39" s="1"/>
      <c r="JEV39" s="1"/>
      <c r="JEW39" s="1"/>
      <c r="JEX39" s="1"/>
      <c r="JEY39" s="1"/>
      <c r="JEZ39" s="1"/>
      <c r="JFA39" s="1"/>
      <c r="JFB39" s="1"/>
      <c r="JFC39" s="1"/>
      <c r="JFD39" s="1"/>
      <c r="JFE39" s="1"/>
      <c r="JFF39" s="1"/>
      <c r="JFG39" s="1"/>
      <c r="JFH39" s="1"/>
      <c r="JFI39" s="1"/>
      <c r="JFJ39" s="1"/>
      <c r="JFK39" s="1"/>
      <c r="JFL39" s="1"/>
      <c r="JFM39" s="1"/>
      <c r="JFN39" s="1"/>
      <c r="JFO39" s="1"/>
      <c r="JFP39" s="1"/>
      <c r="JFQ39" s="1"/>
      <c r="JFR39" s="1"/>
      <c r="JFS39" s="1"/>
      <c r="JFT39" s="1"/>
      <c r="JFU39" s="1"/>
      <c r="JFV39" s="1"/>
      <c r="JFW39" s="1"/>
      <c r="JFX39" s="1"/>
      <c r="JFY39" s="1"/>
      <c r="JFZ39" s="1"/>
      <c r="JGA39" s="1"/>
      <c r="JGB39" s="1"/>
      <c r="JGC39" s="1"/>
      <c r="JGD39" s="1"/>
      <c r="JGE39" s="1"/>
      <c r="JGF39" s="1"/>
      <c r="JGG39" s="1"/>
      <c r="JGH39" s="1"/>
      <c r="JGI39" s="1"/>
      <c r="JGJ39" s="1"/>
      <c r="JGK39" s="1"/>
      <c r="JGL39" s="1"/>
      <c r="JGM39" s="1"/>
      <c r="JGN39" s="1"/>
      <c r="JGO39" s="1"/>
      <c r="JGP39" s="1"/>
      <c r="JGQ39" s="1"/>
      <c r="JGR39" s="1"/>
      <c r="JGS39" s="1"/>
      <c r="JGT39" s="1"/>
      <c r="JGU39" s="1"/>
      <c r="JGV39" s="1"/>
      <c r="JGW39" s="1"/>
      <c r="JGX39" s="1"/>
      <c r="JGY39" s="1"/>
      <c r="JGZ39" s="1"/>
      <c r="JHA39" s="1"/>
      <c r="JHB39" s="1"/>
      <c r="JHC39" s="1"/>
      <c r="JHD39" s="1"/>
      <c r="JHE39" s="1"/>
      <c r="JHF39" s="1"/>
      <c r="JHG39" s="1"/>
      <c r="JHH39" s="1"/>
      <c r="JHI39" s="1"/>
      <c r="JHJ39" s="1"/>
      <c r="JHK39" s="1"/>
      <c r="JHL39" s="1"/>
      <c r="JHM39" s="1"/>
      <c r="JHN39" s="1"/>
      <c r="JHO39" s="1"/>
      <c r="JHP39" s="1"/>
      <c r="JHQ39" s="1"/>
      <c r="JHR39" s="1"/>
      <c r="JHS39" s="1"/>
      <c r="JHT39" s="1"/>
      <c r="JHU39" s="1"/>
      <c r="JHV39" s="1"/>
      <c r="JHW39" s="1"/>
      <c r="JHX39" s="1"/>
      <c r="JHY39" s="1"/>
      <c r="JHZ39" s="1"/>
      <c r="JIA39" s="1"/>
      <c r="JIB39" s="1"/>
      <c r="JIC39" s="1"/>
      <c r="JID39" s="1"/>
      <c r="JIE39" s="1"/>
      <c r="JIF39" s="1"/>
      <c r="JIG39" s="1"/>
      <c r="JIH39" s="1"/>
      <c r="JII39" s="1"/>
      <c r="JIJ39" s="1"/>
      <c r="JIK39" s="1"/>
      <c r="JIL39" s="1"/>
      <c r="JIM39" s="1"/>
      <c r="JIN39" s="1"/>
      <c r="JIO39" s="1"/>
      <c r="JIP39" s="1"/>
      <c r="JIQ39" s="1"/>
      <c r="JIR39" s="1"/>
      <c r="JIS39" s="1"/>
      <c r="JIT39" s="1"/>
      <c r="JIU39" s="1"/>
      <c r="JIV39" s="1"/>
      <c r="JIW39" s="1"/>
      <c r="JIX39" s="1"/>
      <c r="JIY39" s="1"/>
      <c r="JIZ39" s="1"/>
      <c r="JJA39" s="1"/>
      <c r="JJB39" s="1"/>
      <c r="JJC39" s="1"/>
      <c r="JJD39" s="1"/>
      <c r="JJE39" s="1"/>
      <c r="JJF39" s="1"/>
      <c r="JJG39" s="1"/>
      <c r="JJH39" s="1"/>
      <c r="JJI39" s="1"/>
      <c r="JJJ39" s="1"/>
      <c r="JJK39" s="1"/>
      <c r="JJL39" s="1"/>
      <c r="JJM39" s="1"/>
      <c r="JJN39" s="1"/>
      <c r="JJO39" s="1"/>
      <c r="JJP39" s="1"/>
      <c r="JJQ39" s="1"/>
      <c r="JJR39" s="1"/>
      <c r="JJS39" s="1"/>
      <c r="JJT39" s="1"/>
      <c r="JJU39" s="1"/>
      <c r="JJV39" s="1"/>
      <c r="JJW39" s="1"/>
      <c r="JJX39" s="1"/>
      <c r="JJY39" s="1"/>
      <c r="JJZ39" s="1"/>
      <c r="JKA39" s="1"/>
      <c r="JKB39" s="1"/>
      <c r="JKC39" s="1"/>
      <c r="JKD39" s="1"/>
      <c r="JKE39" s="1"/>
      <c r="JKF39" s="1"/>
      <c r="JKG39" s="1"/>
      <c r="JKH39" s="1"/>
      <c r="JKI39" s="1"/>
      <c r="JKJ39" s="1"/>
      <c r="JKK39" s="1"/>
      <c r="JKL39" s="1"/>
      <c r="JKM39" s="1"/>
      <c r="JKN39" s="1"/>
      <c r="JKO39" s="1"/>
      <c r="JKP39" s="1"/>
      <c r="JKQ39" s="1"/>
      <c r="JKR39" s="1"/>
      <c r="JKS39" s="1"/>
      <c r="JKT39" s="1"/>
      <c r="JKU39" s="1"/>
      <c r="JKV39" s="1"/>
      <c r="JKW39" s="1"/>
      <c r="JKX39" s="1"/>
      <c r="JKY39" s="1"/>
      <c r="JKZ39" s="1"/>
      <c r="JLA39" s="1"/>
      <c r="JLB39" s="1"/>
      <c r="JLC39" s="1"/>
      <c r="JLD39" s="1"/>
      <c r="JLE39" s="1"/>
      <c r="JLF39" s="1"/>
      <c r="JLG39" s="1"/>
      <c r="JLH39" s="1"/>
      <c r="JLI39" s="1"/>
      <c r="JLJ39" s="1"/>
      <c r="JLK39" s="1"/>
      <c r="JLL39" s="1"/>
      <c r="JLM39" s="1"/>
      <c r="JLN39" s="1"/>
      <c r="JLO39" s="1"/>
      <c r="JLP39" s="1"/>
      <c r="JLQ39" s="1"/>
      <c r="JLR39" s="1"/>
      <c r="JLS39" s="1"/>
      <c r="JLT39" s="1"/>
      <c r="JLU39" s="1"/>
      <c r="JLV39" s="1"/>
      <c r="JLW39" s="1"/>
      <c r="JLX39" s="1"/>
      <c r="JLY39" s="1"/>
      <c r="JLZ39" s="1"/>
      <c r="JMA39" s="1"/>
      <c r="JMB39" s="1"/>
      <c r="JMC39" s="1"/>
      <c r="JMD39" s="1"/>
      <c r="JME39" s="1"/>
      <c r="JMF39" s="1"/>
      <c r="JMG39" s="1"/>
      <c r="JMH39" s="1"/>
      <c r="JMI39" s="1"/>
      <c r="JMJ39" s="1"/>
      <c r="JMK39" s="1"/>
      <c r="JML39" s="1"/>
      <c r="JMM39" s="1"/>
      <c r="JMN39" s="1"/>
      <c r="JMO39" s="1"/>
      <c r="JMP39" s="1"/>
      <c r="JMQ39" s="1"/>
      <c r="JMR39" s="1"/>
      <c r="JMS39" s="1"/>
      <c r="JMT39" s="1"/>
      <c r="JMU39" s="1"/>
      <c r="JMV39" s="1"/>
      <c r="JMW39" s="1"/>
      <c r="JMX39" s="1"/>
      <c r="JMY39" s="1"/>
      <c r="JMZ39" s="1"/>
      <c r="JNA39" s="1"/>
      <c r="JNB39" s="1"/>
      <c r="JNC39" s="1"/>
      <c r="JND39" s="1"/>
      <c r="JNE39" s="1"/>
      <c r="JNF39" s="1"/>
      <c r="JNG39" s="1"/>
      <c r="JNH39" s="1"/>
      <c r="JNI39" s="1"/>
      <c r="JNJ39" s="1"/>
      <c r="JNK39" s="1"/>
      <c r="JNL39" s="1"/>
      <c r="JNM39" s="1"/>
      <c r="JNN39" s="1"/>
      <c r="JNO39" s="1"/>
      <c r="JNP39" s="1"/>
      <c r="JNQ39" s="1"/>
      <c r="JNR39" s="1"/>
      <c r="JNS39" s="1"/>
      <c r="JNT39" s="1"/>
      <c r="JNU39" s="1"/>
      <c r="JNV39" s="1"/>
      <c r="JNW39" s="1"/>
      <c r="JNX39" s="1"/>
      <c r="JNY39" s="1"/>
      <c r="JNZ39" s="1"/>
      <c r="JOA39" s="1"/>
      <c r="JOB39" s="1"/>
      <c r="JOC39" s="1"/>
      <c r="JOD39" s="1"/>
      <c r="JOE39" s="1"/>
      <c r="JOF39" s="1"/>
      <c r="JOG39" s="1"/>
      <c r="JOH39" s="1"/>
      <c r="JOI39" s="1"/>
      <c r="JOJ39" s="1"/>
      <c r="JOK39" s="1"/>
      <c r="JOL39" s="1"/>
      <c r="JOM39" s="1"/>
      <c r="JON39" s="1"/>
      <c r="JOO39" s="1"/>
      <c r="JOP39" s="1"/>
      <c r="JOQ39" s="1"/>
      <c r="JOR39" s="1"/>
      <c r="JOS39" s="1"/>
      <c r="JOT39" s="1"/>
      <c r="JOU39" s="1"/>
      <c r="JOV39" s="1"/>
      <c r="JOW39" s="1"/>
      <c r="JOX39" s="1"/>
      <c r="JOY39" s="1"/>
      <c r="JOZ39" s="1"/>
      <c r="JPA39" s="1"/>
      <c r="JPB39" s="1"/>
      <c r="JPC39" s="1"/>
      <c r="JPD39" s="1"/>
      <c r="JPE39" s="1"/>
      <c r="JPF39" s="1"/>
      <c r="JPG39" s="1"/>
      <c r="JPH39" s="1"/>
      <c r="JPI39" s="1"/>
      <c r="JPJ39" s="1"/>
      <c r="JPK39" s="1"/>
      <c r="JPL39" s="1"/>
      <c r="JPM39" s="1"/>
      <c r="JPN39" s="1"/>
      <c r="JPO39" s="1"/>
      <c r="JPP39" s="1"/>
      <c r="JPQ39" s="1"/>
      <c r="JPR39" s="1"/>
      <c r="JPS39" s="1"/>
      <c r="JPT39" s="1"/>
      <c r="JPU39" s="1"/>
      <c r="JPV39" s="1"/>
      <c r="JPW39" s="1"/>
      <c r="JPX39" s="1"/>
      <c r="JPY39" s="1"/>
      <c r="JPZ39" s="1"/>
      <c r="JQA39" s="1"/>
      <c r="JQB39" s="1"/>
      <c r="JQC39" s="1"/>
      <c r="JQD39" s="1"/>
      <c r="JQE39" s="1"/>
      <c r="JQF39" s="1"/>
      <c r="JQG39" s="1"/>
      <c r="JQH39" s="1"/>
      <c r="JQI39" s="1"/>
      <c r="JQJ39" s="1"/>
      <c r="JQK39" s="1"/>
      <c r="JQL39" s="1"/>
      <c r="JQM39" s="1"/>
      <c r="JQN39" s="1"/>
      <c r="JQO39" s="1"/>
      <c r="JQP39" s="1"/>
      <c r="JQQ39" s="1"/>
      <c r="JQR39" s="1"/>
      <c r="JQS39" s="1"/>
      <c r="JQT39" s="1"/>
      <c r="JQU39" s="1"/>
      <c r="JQV39" s="1"/>
      <c r="JQW39" s="1"/>
      <c r="JQX39" s="1"/>
      <c r="JQY39" s="1"/>
      <c r="JQZ39" s="1"/>
      <c r="JRA39" s="1"/>
      <c r="JRB39" s="1"/>
      <c r="JRC39" s="1"/>
      <c r="JRD39" s="1"/>
      <c r="JRE39" s="1"/>
      <c r="JRF39" s="1"/>
      <c r="JRG39" s="1"/>
      <c r="JRH39" s="1"/>
      <c r="JRI39" s="1"/>
      <c r="JRJ39" s="1"/>
      <c r="JRK39" s="1"/>
      <c r="JRL39" s="1"/>
      <c r="JRM39" s="1"/>
      <c r="JRN39" s="1"/>
      <c r="JRO39" s="1"/>
      <c r="JRP39" s="1"/>
      <c r="JRQ39" s="1"/>
      <c r="JRR39" s="1"/>
      <c r="JRS39" s="1"/>
      <c r="JRT39" s="1"/>
      <c r="JRU39" s="1"/>
      <c r="JRV39" s="1"/>
      <c r="JRW39" s="1"/>
      <c r="JRX39" s="1"/>
      <c r="JRY39" s="1"/>
      <c r="JRZ39" s="1"/>
      <c r="JSA39" s="1"/>
      <c r="JSB39" s="1"/>
      <c r="JSC39" s="1"/>
      <c r="JSD39" s="1"/>
      <c r="JSE39" s="1"/>
      <c r="JSF39" s="1"/>
      <c r="JSG39" s="1"/>
      <c r="JSH39" s="1"/>
      <c r="JSI39" s="1"/>
      <c r="JSJ39" s="1"/>
      <c r="JSK39" s="1"/>
      <c r="JSL39" s="1"/>
      <c r="JSM39" s="1"/>
      <c r="JSN39" s="1"/>
      <c r="JSO39" s="1"/>
      <c r="JSP39" s="1"/>
      <c r="JSQ39" s="1"/>
      <c r="JSR39" s="1"/>
      <c r="JSS39" s="1"/>
      <c r="JST39" s="1"/>
      <c r="JSU39" s="1"/>
      <c r="JSV39" s="1"/>
      <c r="JSW39" s="1"/>
      <c r="JSX39" s="1"/>
      <c r="JSY39" s="1"/>
      <c r="JSZ39" s="1"/>
      <c r="JTA39" s="1"/>
      <c r="JTB39" s="1"/>
      <c r="JTC39" s="1"/>
      <c r="JTD39" s="1"/>
      <c r="JTE39" s="1"/>
      <c r="JTF39" s="1"/>
      <c r="JTG39" s="1"/>
      <c r="JTH39" s="1"/>
      <c r="JTI39" s="1"/>
      <c r="JTJ39" s="1"/>
      <c r="JTK39" s="1"/>
      <c r="JTL39" s="1"/>
      <c r="JTM39" s="1"/>
      <c r="JTN39" s="1"/>
      <c r="JTO39" s="1"/>
      <c r="JTP39" s="1"/>
      <c r="JTQ39" s="1"/>
      <c r="JTR39" s="1"/>
      <c r="JTS39" s="1"/>
      <c r="JTT39" s="1"/>
      <c r="JTU39" s="1"/>
      <c r="JTV39" s="1"/>
      <c r="JTW39" s="1"/>
      <c r="JTX39" s="1"/>
      <c r="JTY39" s="1"/>
      <c r="JTZ39" s="1"/>
      <c r="JUA39" s="1"/>
      <c r="JUB39" s="1"/>
      <c r="JUC39" s="1"/>
      <c r="JUD39" s="1"/>
      <c r="JUE39" s="1"/>
      <c r="JUF39" s="1"/>
      <c r="JUG39" s="1"/>
      <c r="JUH39" s="1"/>
      <c r="JUI39" s="1"/>
      <c r="JUJ39" s="1"/>
      <c r="JUK39" s="1"/>
      <c r="JUL39" s="1"/>
      <c r="JUM39" s="1"/>
      <c r="JUN39" s="1"/>
      <c r="JUO39" s="1"/>
      <c r="JUP39" s="1"/>
      <c r="JUQ39" s="1"/>
      <c r="JUR39" s="1"/>
      <c r="JUS39" s="1"/>
      <c r="JUT39" s="1"/>
      <c r="JUU39" s="1"/>
      <c r="JUV39" s="1"/>
      <c r="JUW39" s="1"/>
      <c r="JUX39" s="1"/>
      <c r="JUY39" s="1"/>
      <c r="JUZ39" s="1"/>
      <c r="JVA39" s="1"/>
      <c r="JVB39" s="1"/>
      <c r="JVC39" s="1"/>
      <c r="JVD39" s="1"/>
      <c r="JVE39" s="1"/>
      <c r="JVF39" s="1"/>
      <c r="JVG39" s="1"/>
      <c r="JVH39" s="1"/>
      <c r="JVI39" s="1"/>
      <c r="JVJ39" s="1"/>
      <c r="JVK39" s="1"/>
      <c r="JVL39" s="1"/>
      <c r="JVM39" s="1"/>
      <c r="JVN39" s="1"/>
      <c r="JVO39" s="1"/>
      <c r="JVP39" s="1"/>
      <c r="JVQ39" s="1"/>
      <c r="JVR39" s="1"/>
      <c r="JVS39" s="1"/>
      <c r="JVT39" s="1"/>
      <c r="JVU39" s="1"/>
      <c r="JVV39" s="1"/>
      <c r="JVW39" s="1"/>
      <c r="JVX39" s="1"/>
      <c r="JVY39" s="1"/>
      <c r="JVZ39" s="1"/>
      <c r="JWA39" s="1"/>
      <c r="JWB39" s="1"/>
      <c r="JWC39" s="1"/>
      <c r="JWD39" s="1"/>
      <c r="JWE39" s="1"/>
      <c r="JWF39" s="1"/>
      <c r="JWG39" s="1"/>
      <c r="JWH39" s="1"/>
      <c r="JWI39" s="1"/>
      <c r="JWJ39" s="1"/>
      <c r="JWK39" s="1"/>
      <c r="JWL39" s="1"/>
      <c r="JWM39" s="1"/>
      <c r="JWN39" s="1"/>
      <c r="JWO39" s="1"/>
      <c r="JWP39" s="1"/>
      <c r="JWQ39" s="1"/>
      <c r="JWR39" s="1"/>
      <c r="JWS39" s="1"/>
      <c r="JWT39" s="1"/>
      <c r="JWU39" s="1"/>
      <c r="JWV39" s="1"/>
      <c r="JWW39" s="1"/>
      <c r="JWX39" s="1"/>
      <c r="JWY39" s="1"/>
      <c r="JWZ39" s="1"/>
      <c r="JXA39" s="1"/>
      <c r="JXB39" s="1"/>
      <c r="JXC39" s="1"/>
      <c r="JXD39" s="1"/>
      <c r="JXE39" s="1"/>
      <c r="JXF39" s="1"/>
      <c r="JXG39" s="1"/>
      <c r="JXH39" s="1"/>
      <c r="JXI39" s="1"/>
      <c r="JXJ39" s="1"/>
      <c r="JXK39" s="1"/>
      <c r="JXL39" s="1"/>
      <c r="JXM39" s="1"/>
      <c r="JXN39" s="1"/>
      <c r="JXO39" s="1"/>
      <c r="JXP39" s="1"/>
      <c r="JXQ39" s="1"/>
      <c r="JXR39" s="1"/>
      <c r="JXS39" s="1"/>
      <c r="JXT39" s="1"/>
      <c r="JXU39" s="1"/>
      <c r="JXV39" s="1"/>
      <c r="JXW39" s="1"/>
      <c r="JXX39" s="1"/>
      <c r="JXY39" s="1"/>
      <c r="JXZ39" s="1"/>
      <c r="JYA39" s="1"/>
      <c r="JYB39" s="1"/>
      <c r="JYC39" s="1"/>
      <c r="JYD39" s="1"/>
      <c r="JYE39" s="1"/>
      <c r="JYF39" s="1"/>
      <c r="JYG39" s="1"/>
      <c r="JYH39" s="1"/>
      <c r="JYI39" s="1"/>
      <c r="JYJ39" s="1"/>
      <c r="JYK39" s="1"/>
      <c r="JYL39" s="1"/>
      <c r="JYM39" s="1"/>
      <c r="JYN39" s="1"/>
      <c r="JYO39" s="1"/>
      <c r="JYP39" s="1"/>
      <c r="JYQ39" s="1"/>
      <c r="JYR39" s="1"/>
      <c r="JYS39" s="1"/>
      <c r="JYT39" s="1"/>
      <c r="JYU39" s="1"/>
      <c r="JYV39" s="1"/>
      <c r="JYW39" s="1"/>
      <c r="JYX39" s="1"/>
      <c r="JYY39" s="1"/>
      <c r="JYZ39" s="1"/>
      <c r="JZA39" s="1"/>
      <c r="JZB39" s="1"/>
      <c r="JZC39" s="1"/>
      <c r="JZD39" s="1"/>
      <c r="JZE39" s="1"/>
      <c r="JZF39" s="1"/>
      <c r="JZG39" s="1"/>
      <c r="JZH39" s="1"/>
      <c r="JZI39" s="1"/>
      <c r="JZJ39" s="1"/>
      <c r="JZK39" s="1"/>
      <c r="JZL39" s="1"/>
      <c r="JZM39" s="1"/>
      <c r="JZN39" s="1"/>
      <c r="JZO39" s="1"/>
      <c r="JZP39" s="1"/>
      <c r="JZQ39" s="1"/>
      <c r="JZR39" s="1"/>
      <c r="JZS39" s="1"/>
      <c r="JZT39" s="1"/>
      <c r="JZU39" s="1"/>
      <c r="JZV39" s="1"/>
      <c r="JZW39" s="1"/>
      <c r="JZX39" s="1"/>
      <c r="JZY39" s="1"/>
      <c r="JZZ39" s="1"/>
      <c r="KAA39" s="1"/>
      <c r="KAB39" s="1"/>
      <c r="KAC39" s="1"/>
      <c r="KAD39" s="1"/>
      <c r="KAE39" s="1"/>
      <c r="KAF39" s="1"/>
      <c r="KAG39" s="1"/>
      <c r="KAH39" s="1"/>
      <c r="KAI39" s="1"/>
      <c r="KAJ39" s="1"/>
      <c r="KAK39" s="1"/>
      <c r="KAL39" s="1"/>
      <c r="KAM39" s="1"/>
      <c r="KAN39" s="1"/>
      <c r="KAO39" s="1"/>
      <c r="KAP39" s="1"/>
      <c r="KAQ39" s="1"/>
      <c r="KAR39" s="1"/>
      <c r="KAS39" s="1"/>
      <c r="KAT39" s="1"/>
      <c r="KAU39" s="1"/>
      <c r="KAV39" s="1"/>
      <c r="KAW39" s="1"/>
      <c r="KAX39" s="1"/>
      <c r="KAY39" s="1"/>
      <c r="KAZ39" s="1"/>
      <c r="KBA39" s="1"/>
      <c r="KBB39" s="1"/>
      <c r="KBC39" s="1"/>
      <c r="KBD39" s="1"/>
      <c r="KBE39" s="1"/>
      <c r="KBF39" s="1"/>
      <c r="KBG39" s="1"/>
      <c r="KBH39" s="1"/>
      <c r="KBI39" s="1"/>
      <c r="KBJ39" s="1"/>
      <c r="KBK39" s="1"/>
      <c r="KBL39" s="1"/>
      <c r="KBM39" s="1"/>
      <c r="KBN39" s="1"/>
      <c r="KBO39" s="1"/>
      <c r="KBP39" s="1"/>
      <c r="KBQ39" s="1"/>
      <c r="KBR39" s="1"/>
      <c r="KBS39" s="1"/>
      <c r="KBT39" s="1"/>
      <c r="KBU39" s="1"/>
      <c r="KBV39" s="1"/>
      <c r="KBW39" s="1"/>
      <c r="KBX39" s="1"/>
      <c r="KBY39" s="1"/>
      <c r="KBZ39" s="1"/>
      <c r="KCA39" s="1"/>
      <c r="KCB39" s="1"/>
      <c r="KCC39" s="1"/>
      <c r="KCD39" s="1"/>
      <c r="KCE39" s="1"/>
      <c r="KCF39" s="1"/>
      <c r="KCG39" s="1"/>
      <c r="KCH39" s="1"/>
      <c r="KCI39" s="1"/>
      <c r="KCJ39" s="1"/>
      <c r="KCK39" s="1"/>
      <c r="KCL39" s="1"/>
      <c r="KCM39" s="1"/>
      <c r="KCN39" s="1"/>
      <c r="KCO39" s="1"/>
      <c r="KCP39" s="1"/>
      <c r="KCQ39" s="1"/>
      <c r="KCR39" s="1"/>
      <c r="KCS39" s="1"/>
      <c r="KCT39" s="1"/>
      <c r="KCU39" s="1"/>
      <c r="KCV39" s="1"/>
      <c r="KCW39" s="1"/>
      <c r="KCX39" s="1"/>
      <c r="KCY39" s="1"/>
      <c r="KCZ39" s="1"/>
      <c r="KDA39" s="1"/>
      <c r="KDB39" s="1"/>
      <c r="KDC39" s="1"/>
      <c r="KDD39" s="1"/>
      <c r="KDE39" s="1"/>
      <c r="KDF39" s="1"/>
      <c r="KDG39" s="1"/>
      <c r="KDH39" s="1"/>
      <c r="KDI39" s="1"/>
      <c r="KDJ39" s="1"/>
      <c r="KDK39" s="1"/>
      <c r="KDL39" s="1"/>
      <c r="KDM39" s="1"/>
      <c r="KDN39" s="1"/>
      <c r="KDO39" s="1"/>
      <c r="KDP39" s="1"/>
      <c r="KDQ39" s="1"/>
      <c r="KDR39" s="1"/>
      <c r="KDS39" s="1"/>
      <c r="KDT39" s="1"/>
      <c r="KDU39" s="1"/>
      <c r="KDV39" s="1"/>
      <c r="KDW39" s="1"/>
      <c r="KDX39" s="1"/>
      <c r="KDY39" s="1"/>
      <c r="KDZ39" s="1"/>
      <c r="KEA39" s="1"/>
      <c r="KEB39" s="1"/>
      <c r="KEC39" s="1"/>
      <c r="KED39" s="1"/>
      <c r="KEE39" s="1"/>
      <c r="KEF39" s="1"/>
      <c r="KEG39" s="1"/>
      <c r="KEH39" s="1"/>
      <c r="KEI39" s="1"/>
      <c r="KEJ39" s="1"/>
      <c r="KEK39" s="1"/>
      <c r="KEL39" s="1"/>
      <c r="KEM39" s="1"/>
      <c r="KEN39" s="1"/>
      <c r="KEO39" s="1"/>
      <c r="KEP39" s="1"/>
      <c r="KEQ39" s="1"/>
      <c r="KER39" s="1"/>
      <c r="KES39" s="1"/>
      <c r="KET39" s="1"/>
      <c r="KEU39" s="1"/>
      <c r="KEV39" s="1"/>
      <c r="KEW39" s="1"/>
      <c r="KEX39" s="1"/>
      <c r="KEY39" s="1"/>
      <c r="KEZ39" s="1"/>
      <c r="KFA39" s="1"/>
      <c r="KFB39" s="1"/>
      <c r="KFC39" s="1"/>
      <c r="KFD39" s="1"/>
      <c r="KFE39" s="1"/>
      <c r="KFF39" s="1"/>
      <c r="KFG39" s="1"/>
      <c r="KFH39" s="1"/>
      <c r="KFI39" s="1"/>
      <c r="KFJ39" s="1"/>
      <c r="KFK39" s="1"/>
      <c r="KFL39" s="1"/>
      <c r="KFM39" s="1"/>
      <c r="KFN39" s="1"/>
      <c r="KFO39" s="1"/>
      <c r="KFP39" s="1"/>
      <c r="KFQ39" s="1"/>
      <c r="KFR39" s="1"/>
      <c r="KFS39" s="1"/>
      <c r="KFT39" s="1"/>
      <c r="KFU39" s="1"/>
      <c r="KFV39" s="1"/>
      <c r="KFW39" s="1"/>
      <c r="KFX39" s="1"/>
      <c r="KFY39" s="1"/>
      <c r="KFZ39" s="1"/>
      <c r="KGA39" s="1"/>
      <c r="KGB39" s="1"/>
      <c r="KGC39" s="1"/>
      <c r="KGD39" s="1"/>
      <c r="KGE39" s="1"/>
      <c r="KGF39" s="1"/>
      <c r="KGG39" s="1"/>
      <c r="KGH39" s="1"/>
      <c r="KGI39" s="1"/>
      <c r="KGJ39" s="1"/>
      <c r="KGK39" s="1"/>
      <c r="KGL39" s="1"/>
      <c r="KGM39" s="1"/>
      <c r="KGN39" s="1"/>
      <c r="KGO39" s="1"/>
      <c r="KGP39" s="1"/>
      <c r="KGQ39" s="1"/>
      <c r="KGR39" s="1"/>
      <c r="KGS39" s="1"/>
      <c r="KGT39" s="1"/>
      <c r="KGU39" s="1"/>
      <c r="KGV39" s="1"/>
      <c r="KGW39" s="1"/>
      <c r="KGX39" s="1"/>
      <c r="KGY39" s="1"/>
      <c r="KGZ39" s="1"/>
      <c r="KHA39" s="1"/>
      <c r="KHB39" s="1"/>
      <c r="KHC39" s="1"/>
      <c r="KHD39" s="1"/>
      <c r="KHE39" s="1"/>
      <c r="KHF39" s="1"/>
      <c r="KHG39" s="1"/>
      <c r="KHH39" s="1"/>
      <c r="KHI39" s="1"/>
      <c r="KHJ39" s="1"/>
      <c r="KHK39" s="1"/>
      <c r="KHL39" s="1"/>
      <c r="KHM39" s="1"/>
      <c r="KHN39" s="1"/>
      <c r="KHO39" s="1"/>
      <c r="KHP39" s="1"/>
      <c r="KHQ39" s="1"/>
      <c r="KHR39" s="1"/>
      <c r="KHS39" s="1"/>
      <c r="KHT39" s="1"/>
      <c r="KHU39" s="1"/>
      <c r="KHV39" s="1"/>
      <c r="KHW39" s="1"/>
      <c r="KHX39" s="1"/>
      <c r="KHY39" s="1"/>
      <c r="KHZ39" s="1"/>
      <c r="KIA39" s="1"/>
      <c r="KIB39" s="1"/>
      <c r="KIC39" s="1"/>
      <c r="KID39" s="1"/>
      <c r="KIE39" s="1"/>
      <c r="KIF39" s="1"/>
      <c r="KIG39" s="1"/>
      <c r="KIH39" s="1"/>
      <c r="KII39" s="1"/>
      <c r="KIJ39" s="1"/>
      <c r="KIK39" s="1"/>
      <c r="KIL39" s="1"/>
      <c r="KIM39" s="1"/>
      <c r="KIN39" s="1"/>
      <c r="KIO39" s="1"/>
      <c r="KIP39" s="1"/>
      <c r="KIQ39" s="1"/>
      <c r="KIR39" s="1"/>
      <c r="KIS39" s="1"/>
      <c r="KIT39" s="1"/>
      <c r="KIU39" s="1"/>
      <c r="KIV39" s="1"/>
      <c r="KIW39" s="1"/>
      <c r="KIX39" s="1"/>
      <c r="KIY39" s="1"/>
      <c r="KIZ39" s="1"/>
      <c r="KJA39" s="1"/>
      <c r="KJB39" s="1"/>
      <c r="KJC39" s="1"/>
      <c r="KJD39" s="1"/>
      <c r="KJE39" s="1"/>
      <c r="KJF39" s="1"/>
      <c r="KJG39" s="1"/>
      <c r="KJH39" s="1"/>
      <c r="KJI39" s="1"/>
      <c r="KJJ39" s="1"/>
      <c r="KJK39" s="1"/>
      <c r="KJL39" s="1"/>
      <c r="KJM39" s="1"/>
      <c r="KJN39" s="1"/>
      <c r="KJO39" s="1"/>
      <c r="KJP39" s="1"/>
      <c r="KJQ39" s="1"/>
      <c r="KJR39" s="1"/>
      <c r="KJS39" s="1"/>
      <c r="KJT39" s="1"/>
      <c r="KJU39" s="1"/>
      <c r="KJV39" s="1"/>
      <c r="KJW39" s="1"/>
      <c r="KJX39" s="1"/>
      <c r="KJY39" s="1"/>
      <c r="KJZ39" s="1"/>
      <c r="KKA39" s="1"/>
      <c r="KKB39" s="1"/>
      <c r="KKC39" s="1"/>
      <c r="KKD39" s="1"/>
      <c r="KKE39" s="1"/>
      <c r="KKF39" s="1"/>
      <c r="KKG39" s="1"/>
      <c r="KKH39" s="1"/>
      <c r="KKI39" s="1"/>
      <c r="KKJ39" s="1"/>
      <c r="KKK39" s="1"/>
      <c r="KKL39" s="1"/>
      <c r="KKM39" s="1"/>
      <c r="KKN39" s="1"/>
      <c r="KKO39" s="1"/>
      <c r="KKP39" s="1"/>
      <c r="KKQ39" s="1"/>
      <c r="KKR39" s="1"/>
      <c r="KKS39" s="1"/>
      <c r="KKT39" s="1"/>
      <c r="KKU39" s="1"/>
      <c r="KKV39" s="1"/>
      <c r="KKW39" s="1"/>
      <c r="KKX39" s="1"/>
      <c r="KKY39" s="1"/>
      <c r="KKZ39" s="1"/>
      <c r="KLA39" s="1"/>
      <c r="KLB39" s="1"/>
      <c r="KLC39" s="1"/>
      <c r="KLD39" s="1"/>
      <c r="KLE39" s="1"/>
      <c r="KLF39" s="1"/>
      <c r="KLG39" s="1"/>
      <c r="KLH39" s="1"/>
      <c r="KLI39" s="1"/>
      <c r="KLJ39" s="1"/>
      <c r="KLK39" s="1"/>
      <c r="KLL39" s="1"/>
      <c r="KLM39" s="1"/>
      <c r="KLN39" s="1"/>
      <c r="KLO39" s="1"/>
      <c r="KLP39" s="1"/>
      <c r="KLQ39" s="1"/>
      <c r="KLR39" s="1"/>
      <c r="KLS39" s="1"/>
      <c r="KLT39" s="1"/>
      <c r="KLU39" s="1"/>
      <c r="KLV39" s="1"/>
      <c r="KLW39" s="1"/>
      <c r="KLX39" s="1"/>
      <c r="KLY39" s="1"/>
      <c r="KLZ39" s="1"/>
      <c r="KMA39" s="1"/>
      <c r="KMB39" s="1"/>
      <c r="KMC39" s="1"/>
      <c r="KMD39" s="1"/>
      <c r="KME39" s="1"/>
      <c r="KMF39" s="1"/>
      <c r="KMG39" s="1"/>
      <c r="KMH39" s="1"/>
      <c r="KMI39" s="1"/>
      <c r="KMJ39" s="1"/>
      <c r="KMK39" s="1"/>
      <c r="KML39" s="1"/>
      <c r="KMM39" s="1"/>
      <c r="KMN39" s="1"/>
      <c r="KMO39" s="1"/>
      <c r="KMP39" s="1"/>
      <c r="KMQ39" s="1"/>
      <c r="KMR39" s="1"/>
      <c r="KMS39" s="1"/>
      <c r="KMT39" s="1"/>
      <c r="KMU39" s="1"/>
      <c r="KMV39" s="1"/>
      <c r="KMW39" s="1"/>
      <c r="KMX39" s="1"/>
      <c r="KMY39" s="1"/>
      <c r="KMZ39" s="1"/>
      <c r="KNA39" s="1"/>
      <c r="KNB39" s="1"/>
      <c r="KNC39" s="1"/>
      <c r="KND39" s="1"/>
      <c r="KNE39" s="1"/>
      <c r="KNF39" s="1"/>
      <c r="KNG39" s="1"/>
      <c r="KNH39" s="1"/>
      <c r="KNI39" s="1"/>
      <c r="KNJ39" s="1"/>
      <c r="KNK39" s="1"/>
      <c r="KNL39" s="1"/>
      <c r="KNM39" s="1"/>
      <c r="KNN39" s="1"/>
      <c r="KNO39" s="1"/>
      <c r="KNP39" s="1"/>
      <c r="KNQ39" s="1"/>
      <c r="KNR39" s="1"/>
      <c r="KNS39" s="1"/>
      <c r="KNT39" s="1"/>
      <c r="KNU39" s="1"/>
      <c r="KNV39" s="1"/>
      <c r="KNW39" s="1"/>
      <c r="KNX39" s="1"/>
      <c r="KNY39" s="1"/>
      <c r="KNZ39" s="1"/>
      <c r="KOA39" s="1"/>
      <c r="KOB39" s="1"/>
      <c r="KOC39" s="1"/>
      <c r="KOD39" s="1"/>
      <c r="KOE39" s="1"/>
      <c r="KOF39" s="1"/>
      <c r="KOG39" s="1"/>
      <c r="KOH39" s="1"/>
      <c r="KOI39" s="1"/>
      <c r="KOJ39" s="1"/>
      <c r="KOK39" s="1"/>
      <c r="KOL39" s="1"/>
      <c r="KOM39" s="1"/>
      <c r="KON39" s="1"/>
      <c r="KOO39" s="1"/>
      <c r="KOP39" s="1"/>
      <c r="KOQ39" s="1"/>
      <c r="KOR39" s="1"/>
      <c r="KOS39" s="1"/>
      <c r="KOT39" s="1"/>
      <c r="KOU39" s="1"/>
      <c r="KOV39" s="1"/>
      <c r="KOW39" s="1"/>
      <c r="KOX39" s="1"/>
      <c r="KOY39" s="1"/>
      <c r="KOZ39" s="1"/>
      <c r="KPA39" s="1"/>
      <c r="KPB39" s="1"/>
      <c r="KPC39" s="1"/>
      <c r="KPD39" s="1"/>
      <c r="KPE39" s="1"/>
      <c r="KPF39" s="1"/>
      <c r="KPG39" s="1"/>
      <c r="KPH39" s="1"/>
      <c r="KPI39" s="1"/>
      <c r="KPJ39" s="1"/>
      <c r="KPK39" s="1"/>
      <c r="KPL39" s="1"/>
      <c r="KPM39" s="1"/>
      <c r="KPN39" s="1"/>
      <c r="KPO39" s="1"/>
      <c r="KPP39" s="1"/>
      <c r="KPQ39" s="1"/>
      <c r="KPR39" s="1"/>
      <c r="KPS39" s="1"/>
      <c r="KPT39" s="1"/>
      <c r="KPU39" s="1"/>
      <c r="KPV39" s="1"/>
      <c r="KPW39" s="1"/>
      <c r="KPX39" s="1"/>
      <c r="KPY39" s="1"/>
      <c r="KPZ39" s="1"/>
      <c r="KQA39" s="1"/>
      <c r="KQB39" s="1"/>
      <c r="KQC39" s="1"/>
      <c r="KQD39" s="1"/>
      <c r="KQE39" s="1"/>
      <c r="KQF39" s="1"/>
      <c r="KQG39" s="1"/>
      <c r="KQH39" s="1"/>
      <c r="KQI39" s="1"/>
      <c r="KQJ39" s="1"/>
      <c r="KQK39" s="1"/>
      <c r="KQL39" s="1"/>
      <c r="KQM39" s="1"/>
      <c r="KQN39" s="1"/>
      <c r="KQO39" s="1"/>
      <c r="KQP39" s="1"/>
      <c r="KQQ39" s="1"/>
      <c r="KQR39" s="1"/>
      <c r="KQS39" s="1"/>
      <c r="KQT39" s="1"/>
      <c r="KQU39" s="1"/>
      <c r="KQV39" s="1"/>
      <c r="KQW39" s="1"/>
      <c r="KQX39" s="1"/>
      <c r="KQY39" s="1"/>
      <c r="KQZ39" s="1"/>
      <c r="KRA39" s="1"/>
      <c r="KRB39" s="1"/>
      <c r="KRC39" s="1"/>
      <c r="KRD39" s="1"/>
      <c r="KRE39" s="1"/>
      <c r="KRF39" s="1"/>
      <c r="KRG39" s="1"/>
      <c r="KRH39" s="1"/>
      <c r="KRI39" s="1"/>
      <c r="KRJ39" s="1"/>
      <c r="KRK39" s="1"/>
      <c r="KRL39" s="1"/>
      <c r="KRM39" s="1"/>
      <c r="KRN39" s="1"/>
      <c r="KRO39" s="1"/>
      <c r="KRP39" s="1"/>
      <c r="KRQ39" s="1"/>
      <c r="KRR39" s="1"/>
      <c r="KRS39" s="1"/>
      <c r="KRT39" s="1"/>
      <c r="KRU39" s="1"/>
      <c r="KRV39" s="1"/>
      <c r="KRW39" s="1"/>
      <c r="KRX39" s="1"/>
      <c r="KRY39" s="1"/>
      <c r="KRZ39" s="1"/>
      <c r="KSA39" s="1"/>
      <c r="KSB39" s="1"/>
      <c r="KSC39" s="1"/>
      <c r="KSD39" s="1"/>
      <c r="KSE39" s="1"/>
      <c r="KSF39" s="1"/>
      <c r="KSG39" s="1"/>
      <c r="KSH39" s="1"/>
      <c r="KSI39" s="1"/>
      <c r="KSJ39" s="1"/>
      <c r="KSK39" s="1"/>
      <c r="KSL39" s="1"/>
      <c r="KSM39" s="1"/>
      <c r="KSN39" s="1"/>
      <c r="KSO39" s="1"/>
      <c r="KSP39" s="1"/>
      <c r="KSQ39" s="1"/>
      <c r="KSR39" s="1"/>
      <c r="KSS39" s="1"/>
      <c r="KST39" s="1"/>
      <c r="KSU39" s="1"/>
      <c r="KSV39" s="1"/>
      <c r="KSW39" s="1"/>
      <c r="KSX39" s="1"/>
      <c r="KSY39" s="1"/>
      <c r="KSZ39" s="1"/>
      <c r="KTA39" s="1"/>
      <c r="KTB39" s="1"/>
      <c r="KTC39" s="1"/>
      <c r="KTD39" s="1"/>
      <c r="KTE39" s="1"/>
      <c r="KTF39" s="1"/>
      <c r="KTG39" s="1"/>
      <c r="KTH39" s="1"/>
      <c r="KTI39" s="1"/>
      <c r="KTJ39" s="1"/>
      <c r="KTK39" s="1"/>
      <c r="KTL39" s="1"/>
      <c r="KTM39" s="1"/>
      <c r="KTN39" s="1"/>
      <c r="KTO39" s="1"/>
      <c r="KTP39" s="1"/>
      <c r="KTQ39" s="1"/>
      <c r="KTR39" s="1"/>
      <c r="KTS39" s="1"/>
      <c r="KTT39" s="1"/>
      <c r="KTU39" s="1"/>
      <c r="KTV39" s="1"/>
      <c r="KTW39" s="1"/>
      <c r="KTX39" s="1"/>
      <c r="KTY39" s="1"/>
      <c r="KTZ39" s="1"/>
      <c r="KUA39" s="1"/>
      <c r="KUB39" s="1"/>
      <c r="KUC39" s="1"/>
      <c r="KUD39" s="1"/>
      <c r="KUE39" s="1"/>
      <c r="KUF39" s="1"/>
      <c r="KUG39" s="1"/>
      <c r="KUH39" s="1"/>
      <c r="KUI39" s="1"/>
      <c r="KUJ39" s="1"/>
      <c r="KUK39" s="1"/>
      <c r="KUL39" s="1"/>
      <c r="KUM39" s="1"/>
      <c r="KUN39" s="1"/>
      <c r="KUO39" s="1"/>
      <c r="KUP39" s="1"/>
      <c r="KUQ39" s="1"/>
      <c r="KUR39" s="1"/>
      <c r="KUS39" s="1"/>
      <c r="KUT39" s="1"/>
      <c r="KUU39" s="1"/>
      <c r="KUV39" s="1"/>
      <c r="KUW39" s="1"/>
      <c r="KUX39" s="1"/>
      <c r="KUY39" s="1"/>
      <c r="KUZ39" s="1"/>
      <c r="KVA39" s="1"/>
      <c r="KVB39" s="1"/>
      <c r="KVC39" s="1"/>
      <c r="KVD39" s="1"/>
      <c r="KVE39" s="1"/>
      <c r="KVF39" s="1"/>
      <c r="KVG39" s="1"/>
      <c r="KVH39" s="1"/>
      <c r="KVI39" s="1"/>
      <c r="KVJ39" s="1"/>
      <c r="KVK39" s="1"/>
      <c r="KVL39" s="1"/>
      <c r="KVM39" s="1"/>
      <c r="KVN39" s="1"/>
      <c r="KVO39" s="1"/>
      <c r="KVP39" s="1"/>
      <c r="KVQ39" s="1"/>
      <c r="KVR39" s="1"/>
      <c r="KVS39" s="1"/>
      <c r="KVT39" s="1"/>
      <c r="KVU39" s="1"/>
      <c r="KVV39" s="1"/>
      <c r="KVW39" s="1"/>
      <c r="KVX39" s="1"/>
      <c r="KVY39" s="1"/>
      <c r="KVZ39" s="1"/>
      <c r="KWA39" s="1"/>
      <c r="KWB39" s="1"/>
      <c r="KWC39" s="1"/>
      <c r="KWD39" s="1"/>
      <c r="KWE39" s="1"/>
      <c r="KWF39" s="1"/>
      <c r="KWG39" s="1"/>
      <c r="KWH39" s="1"/>
      <c r="KWI39" s="1"/>
      <c r="KWJ39" s="1"/>
      <c r="KWK39" s="1"/>
      <c r="KWL39" s="1"/>
      <c r="KWM39" s="1"/>
      <c r="KWN39" s="1"/>
      <c r="KWO39" s="1"/>
      <c r="KWP39" s="1"/>
      <c r="KWQ39" s="1"/>
      <c r="KWR39" s="1"/>
      <c r="KWS39" s="1"/>
      <c r="KWT39" s="1"/>
      <c r="KWU39" s="1"/>
      <c r="KWV39" s="1"/>
      <c r="KWW39" s="1"/>
      <c r="KWX39" s="1"/>
      <c r="KWY39" s="1"/>
      <c r="KWZ39" s="1"/>
      <c r="KXA39" s="1"/>
      <c r="KXB39" s="1"/>
      <c r="KXC39" s="1"/>
      <c r="KXD39" s="1"/>
      <c r="KXE39" s="1"/>
      <c r="KXF39" s="1"/>
      <c r="KXG39" s="1"/>
      <c r="KXH39" s="1"/>
      <c r="KXI39" s="1"/>
      <c r="KXJ39" s="1"/>
      <c r="KXK39" s="1"/>
      <c r="KXL39" s="1"/>
      <c r="KXM39" s="1"/>
      <c r="KXN39" s="1"/>
      <c r="KXO39" s="1"/>
      <c r="KXP39" s="1"/>
      <c r="KXQ39" s="1"/>
      <c r="KXR39" s="1"/>
      <c r="KXS39" s="1"/>
      <c r="KXT39" s="1"/>
      <c r="KXU39" s="1"/>
      <c r="KXV39" s="1"/>
      <c r="KXW39" s="1"/>
      <c r="KXX39" s="1"/>
      <c r="KXY39" s="1"/>
      <c r="KXZ39" s="1"/>
      <c r="KYA39" s="1"/>
      <c r="KYB39" s="1"/>
      <c r="KYC39" s="1"/>
      <c r="KYD39" s="1"/>
      <c r="KYE39" s="1"/>
      <c r="KYF39" s="1"/>
      <c r="KYG39" s="1"/>
      <c r="KYH39" s="1"/>
      <c r="KYI39" s="1"/>
      <c r="KYJ39" s="1"/>
      <c r="KYK39" s="1"/>
      <c r="KYL39" s="1"/>
      <c r="KYM39" s="1"/>
      <c r="KYN39" s="1"/>
      <c r="KYO39" s="1"/>
      <c r="KYP39" s="1"/>
      <c r="KYQ39" s="1"/>
      <c r="KYR39" s="1"/>
      <c r="KYS39" s="1"/>
      <c r="KYT39" s="1"/>
      <c r="KYU39" s="1"/>
      <c r="KYV39" s="1"/>
      <c r="KYW39" s="1"/>
      <c r="KYX39" s="1"/>
      <c r="KYY39" s="1"/>
      <c r="KYZ39" s="1"/>
      <c r="KZA39" s="1"/>
      <c r="KZB39" s="1"/>
      <c r="KZC39" s="1"/>
      <c r="KZD39" s="1"/>
      <c r="KZE39" s="1"/>
      <c r="KZF39" s="1"/>
      <c r="KZG39" s="1"/>
      <c r="KZH39" s="1"/>
      <c r="KZI39" s="1"/>
      <c r="KZJ39" s="1"/>
      <c r="KZK39" s="1"/>
      <c r="KZL39" s="1"/>
      <c r="KZM39" s="1"/>
      <c r="KZN39" s="1"/>
      <c r="KZO39" s="1"/>
      <c r="KZP39" s="1"/>
      <c r="KZQ39" s="1"/>
      <c r="KZR39" s="1"/>
      <c r="KZS39" s="1"/>
      <c r="KZT39" s="1"/>
      <c r="KZU39" s="1"/>
      <c r="KZV39" s="1"/>
      <c r="KZW39" s="1"/>
      <c r="KZX39" s="1"/>
      <c r="KZY39" s="1"/>
      <c r="KZZ39" s="1"/>
      <c r="LAA39" s="1"/>
      <c r="LAB39" s="1"/>
      <c r="LAC39" s="1"/>
      <c r="LAD39" s="1"/>
      <c r="LAE39" s="1"/>
      <c r="LAF39" s="1"/>
      <c r="LAG39" s="1"/>
      <c r="LAH39" s="1"/>
      <c r="LAI39" s="1"/>
      <c r="LAJ39" s="1"/>
      <c r="LAK39" s="1"/>
      <c r="LAL39" s="1"/>
      <c r="LAM39" s="1"/>
      <c r="LAN39" s="1"/>
      <c r="LAO39" s="1"/>
      <c r="LAP39" s="1"/>
      <c r="LAQ39" s="1"/>
      <c r="LAR39" s="1"/>
      <c r="LAS39" s="1"/>
      <c r="LAT39" s="1"/>
      <c r="LAU39" s="1"/>
      <c r="LAV39" s="1"/>
      <c r="LAW39" s="1"/>
      <c r="LAX39" s="1"/>
      <c r="LAY39" s="1"/>
      <c r="LAZ39" s="1"/>
      <c r="LBA39" s="1"/>
      <c r="LBB39" s="1"/>
      <c r="LBC39" s="1"/>
      <c r="LBD39" s="1"/>
      <c r="LBE39" s="1"/>
      <c r="LBF39" s="1"/>
      <c r="LBG39" s="1"/>
      <c r="LBH39" s="1"/>
      <c r="LBI39" s="1"/>
      <c r="LBJ39" s="1"/>
      <c r="LBK39" s="1"/>
      <c r="LBL39" s="1"/>
      <c r="LBM39" s="1"/>
      <c r="LBN39" s="1"/>
      <c r="LBO39" s="1"/>
      <c r="LBP39" s="1"/>
      <c r="LBQ39" s="1"/>
      <c r="LBR39" s="1"/>
      <c r="LBS39" s="1"/>
      <c r="LBT39" s="1"/>
      <c r="LBU39" s="1"/>
      <c r="LBV39" s="1"/>
      <c r="LBW39" s="1"/>
      <c r="LBX39" s="1"/>
      <c r="LBY39" s="1"/>
      <c r="LBZ39" s="1"/>
      <c r="LCA39" s="1"/>
      <c r="LCB39" s="1"/>
      <c r="LCC39" s="1"/>
      <c r="LCD39" s="1"/>
      <c r="LCE39" s="1"/>
      <c r="LCF39" s="1"/>
      <c r="LCG39" s="1"/>
      <c r="LCH39" s="1"/>
      <c r="LCI39" s="1"/>
      <c r="LCJ39" s="1"/>
      <c r="LCK39" s="1"/>
      <c r="LCL39" s="1"/>
      <c r="LCM39" s="1"/>
      <c r="LCN39" s="1"/>
      <c r="LCO39" s="1"/>
      <c r="LCP39" s="1"/>
      <c r="LCQ39" s="1"/>
      <c r="LCR39" s="1"/>
      <c r="LCS39" s="1"/>
      <c r="LCT39" s="1"/>
      <c r="LCU39" s="1"/>
      <c r="LCV39" s="1"/>
      <c r="LCW39" s="1"/>
      <c r="LCX39" s="1"/>
      <c r="LCY39" s="1"/>
      <c r="LCZ39" s="1"/>
      <c r="LDA39" s="1"/>
      <c r="LDB39" s="1"/>
      <c r="LDC39" s="1"/>
      <c r="LDD39" s="1"/>
      <c r="LDE39" s="1"/>
      <c r="LDF39" s="1"/>
      <c r="LDG39" s="1"/>
      <c r="LDH39" s="1"/>
      <c r="LDI39" s="1"/>
      <c r="LDJ39" s="1"/>
      <c r="LDK39" s="1"/>
      <c r="LDL39" s="1"/>
      <c r="LDM39" s="1"/>
      <c r="LDN39" s="1"/>
      <c r="LDO39" s="1"/>
      <c r="LDP39" s="1"/>
      <c r="LDQ39" s="1"/>
      <c r="LDR39" s="1"/>
      <c r="LDS39" s="1"/>
      <c r="LDT39" s="1"/>
      <c r="LDU39" s="1"/>
      <c r="LDV39" s="1"/>
      <c r="LDW39" s="1"/>
      <c r="LDX39" s="1"/>
      <c r="LDY39" s="1"/>
      <c r="LDZ39" s="1"/>
      <c r="LEA39" s="1"/>
      <c r="LEB39" s="1"/>
      <c r="LEC39" s="1"/>
      <c r="LED39" s="1"/>
      <c r="LEE39" s="1"/>
      <c r="LEF39" s="1"/>
      <c r="LEG39" s="1"/>
      <c r="LEH39" s="1"/>
      <c r="LEI39" s="1"/>
      <c r="LEJ39" s="1"/>
      <c r="LEK39" s="1"/>
      <c r="LEL39" s="1"/>
      <c r="LEM39" s="1"/>
      <c r="LEN39" s="1"/>
      <c r="LEO39" s="1"/>
      <c r="LEP39" s="1"/>
      <c r="LEQ39" s="1"/>
      <c r="LER39" s="1"/>
      <c r="LES39" s="1"/>
      <c r="LET39" s="1"/>
      <c r="LEU39" s="1"/>
      <c r="LEV39" s="1"/>
      <c r="LEW39" s="1"/>
      <c r="LEX39" s="1"/>
      <c r="LEY39" s="1"/>
      <c r="LEZ39" s="1"/>
      <c r="LFA39" s="1"/>
      <c r="LFB39" s="1"/>
      <c r="LFC39" s="1"/>
      <c r="LFD39" s="1"/>
      <c r="LFE39" s="1"/>
      <c r="LFF39" s="1"/>
      <c r="LFG39" s="1"/>
      <c r="LFH39" s="1"/>
      <c r="LFI39" s="1"/>
      <c r="LFJ39" s="1"/>
      <c r="LFK39" s="1"/>
      <c r="LFL39" s="1"/>
      <c r="LFM39" s="1"/>
      <c r="LFN39" s="1"/>
      <c r="LFO39" s="1"/>
      <c r="LFP39" s="1"/>
      <c r="LFQ39" s="1"/>
      <c r="LFR39" s="1"/>
      <c r="LFS39" s="1"/>
      <c r="LFT39" s="1"/>
      <c r="LFU39" s="1"/>
      <c r="LFV39" s="1"/>
      <c r="LFW39" s="1"/>
      <c r="LFX39" s="1"/>
      <c r="LFY39" s="1"/>
      <c r="LFZ39" s="1"/>
      <c r="LGA39" s="1"/>
      <c r="LGB39" s="1"/>
      <c r="LGC39" s="1"/>
      <c r="LGD39" s="1"/>
      <c r="LGE39" s="1"/>
      <c r="LGF39" s="1"/>
      <c r="LGG39" s="1"/>
      <c r="LGH39" s="1"/>
      <c r="LGI39" s="1"/>
      <c r="LGJ39" s="1"/>
      <c r="LGK39" s="1"/>
      <c r="LGL39" s="1"/>
      <c r="LGM39" s="1"/>
      <c r="LGN39" s="1"/>
      <c r="LGO39" s="1"/>
      <c r="LGP39" s="1"/>
      <c r="LGQ39" s="1"/>
      <c r="LGR39" s="1"/>
      <c r="LGS39" s="1"/>
      <c r="LGT39" s="1"/>
      <c r="LGU39" s="1"/>
      <c r="LGV39" s="1"/>
      <c r="LGW39" s="1"/>
      <c r="LGX39" s="1"/>
      <c r="LGY39" s="1"/>
      <c r="LGZ39" s="1"/>
      <c r="LHA39" s="1"/>
      <c r="LHB39" s="1"/>
      <c r="LHC39" s="1"/>
      <c r="LHD39" s="1"/>
      <c r="LHE39" s="1"/>
      <c r="LHF39" s="1"/>
      <c r="LHG39" s="1"/>
      <c r="LHH39" s="1"/>
      <c r="LHI39" s="1"/>
      <c r="LHJ39" s="1"/>
      <c r="LHK39" s="1"/>
      <c r="LHL39" s="1"/>
      <c r="LHM39" s="1"/>
      <c r="LHN39" s="1"/>
      <c r="LHO39" s="1"/>
      <c r="LHP39" s="1"/>
      <c r="LHQ39" s="1"/>
      <c r="LHR39" s="1"/>
      <c r="LHS39" s="1"/>
      <c r="LHT39" s="1"/>
      <c r="LHU39" s="1"/>
      <c r="LHV39" s="1"/>
      <c r="LHW39" s="1"/>
      <c r="LHX39" s="1"/>
      <c r="LHY39" s="1"/>
      <c r="LHZ39" s="1"/>
      <c r="LIA39" s="1"/>
      <c r="LIB39" s="1"/>
      <c r="LIC39" s="1"/>
      <c r="LID39" s="1"/>
      <c r="LIE39" s="1"/>
      <c r="LIF39" s="1"/>
      <c r="LIG39" s="1"/>
      <c r="LIH39" s="1"/>
      <c r="LII39" s="1"/>
      <c r="LIJ39" s="1"/>
      <c r="LIK39" s="1"/>
      <c r="LIL39" s="1"/>
      <c r="LIM39" s="1"/>
      <c r="LIN39" s="1"/>
      <c r="LIO39" s="1"/>
      <c r="LIP39" s="1"/>
      <c r="LIQ39" s="1"/>
      <c r="LIR39" s="1"/>
      <c r="LIS39" s="1"/>
      <c r="LIT39" s="1"/>
      <c r="LIU39" s="1"/>
      <c r="LIV39" s="1"/>
      <c r="LIW39" s="1"/>
      <c r="LIX39" s="1"/>
      <c r="LIY39" s="1"/>
      <c r="LIZ39" s="1"/>
      <c r="LJA39" s="1"/>
      <c r="LJB39" s="1"/>
      <c r="LJC39" s="1"/>
      <c r="LJD39" s="1"/>
      <c r="LJE39" s="1"/>
      <c r="LJF39" s="1"/>
      <c r="LJG39" s="1"/>
      <c r="LJH39" s="1"/>
      <c r="LJI39" s="1"/>
      <c r="LJJ39" s="1"/>
      <c r="LJK39" s="1"/>
      <c r="LJL39" s="1"/>
      <c r="LJM39" s="1"/>
      <c r="LJN39" s="1"/>
      <c r="LJO39" s="1"/>
      <c r="LJP39" s="1"/>
      <c r="LJQ39" s="1"/>
      <c r="LJR39" s="1"/>
      <c r="LJS39" s="1"/>
      <c r="LJT39" s="1"/>
      <c r="LJU39" s="1"/>
      <c r="LJV39" s="1"/>
      <c r="LJW39" s="1"/>
      <c r="LJX39" s="1"/>
      <c r="LJY39" s="1"/>
      <c r="LJZ39" s="1"/>
      <c r="LKA39" s="1"/>
      <c r="LKB39" s="1"/>
      <c r="LKC39" s="1"/>
      <c r="LKD39" s="1"/>
      <c r="LKE39" s="1"/>
      <c r="LKF39" s="1"/>
      <c r="LKG39" s="1"/>
      <c r="LKH39" s="1"/>
      <c r="LKI39" s="1"/>
      <c r="LKJ39" s="1"/>
      <c r="LKK39" s="1"/>
      <c r="LKL39" s="1"/>
      <c r="LKM39" s="1"/>
      <c r="LKN39" s="1"/>
      <c r="LKO39" s="1"/>
      <c r="LKP39" s="1"/>
      <c r="LKQ39" s="1"/>
      <c r="LKR39" s="1"/>
      <c r="LKS39" s="1"/>
      <c r="LKT39" s="1"/>
      <c r="LKU39" s="1"/>
      <c r="LKV39" s="1"/>
      <c r="LKW39" s="1"/>
      <c r="LKX39" s="1"/>
      <c r="LKY39" s="1"/>
      <c r="LKZ39" s="1"/>
      <c r="LLA39" s="1"/>
      <c r="LLB39" s="1"/>
      <c r="LLC39" s="1"/>
      <c r="LLD39" s="1"/>
      <c r="LLE39" s="1"/>
      <c r="LLF39" s="1"/>
      <c r="LLG39" s="1"/>
      <c r="LLH39" s="1"/>
      <c r="LLI39" s="1"/>
      <c r="LLJ39" s="1"/>
      <c r="LLK39" s="1"/>
      <c r="LLL39" s="1"/>
      <c r="LLM39" s="1"/>
      <c r="LLN39" s="1"/>
      <c r="LLO39" s="1"/>
      <c r="LLP39" s="1"/>
      <c r="LLQ39" s="1"/>
      <c r="LLR39" s="1"/>
      <c r="LLS39" s="1"/>
      <c r="LLT39" s="1"/>
      <c r="LLU39" s="1"/>
      <c r="LLV39" s="1"/>
      <c r="LLW39" s="1"/>
      <c r="LLX39" s="1"/>
      <c r="LLY39" s="1"/>
      <c r="LLZ39" s="1"/>
      <c r="LMA39" s="1"/>
      <c r="LMB39" s="1"/>
      <c r="LMC39" s="1"/>
      <c r="LMD39" s="1"/>
      <c r="LME39" s="1"/>
      <c r="LMF39" s="1"/>
      <c r="LMG39" s="1"/>
      <c r="LMH39" s="1"/>
      <c r="LMI39" s="1"/>
      <c r="LMJ39" s="1"/>
      <c r="LMK39" s="1"/>
      <c r="LML39" s="1"/>
      <c r="LMM39" s="1"/>
      <c r="LMN39" s="1"/>
      <c r="LMO39" s="1"/>
      <c r="LMP39" s="1"/>
      <c r="LMQ39" s="1"/>
      <c r="LMR39" s="1"/>
      <c r="LMS39" s="1"/>
      <c r="LMT39" s="1"/>
      <c r="LMU39" s="1"/>
      <c r="LMV39" s="1"/>
      <c r="LMW39" s="1"/>
      <c r="LMX39" s="1"/>
      <c r="LMY39" s="1"/>
      <c r="LMZ39" s="1"/>
      <c r="LNA39" s="1"/>
      <c r="LNB39" s="1"/>
      <c r="LNC39" s="1"/>
      <c r="LND39" s="1"/>
      <c r="LNE39" s="1"/>
      <c r="LNF39" s="1"/>
      <c r="LNG39" s="1"/>
      <c r="LNH39" s="1"/>
      <c r="LNI39" s="1"/>
      <c r="LNJ39" s="1"/>
      <c r="LNK39" s="1"/>
      <c r="LNL39" s="1"/>
      <c r="LNM39" s="1"/>
      <c r="LNN39" s="1"/>
      <c r="LNO39" s="1"/>
      <c r="LNP39" s="1"/>
      <c r="LNQ39" s="1"/>
      <c r="LNR39" s="1"/>
      <c r="LNS39" s="1"/>
      <c r="LNT39" s="1"/>
      <c r="LNU39" s="1"/>
      <c r="LNV39" s="1"/>
      <c r="LNW39" s="1"/>
      <c r="LNX39" s="1"/>
      <c r="LNY39" s="1"/>
      <c r="LNZ39" s="1"/>
      <c r="LOA39" s="1"/>
      <c r="LOB39" s="1"/>
      <c r="LOC39" s="1"/>
      <c r="LOD39" s="1"/>
      <c r="LOE39" s="1"/>
      <c r="LOF39" s="1"/>
      <c r="LOG39" s="1"/>
      <c r="LOH39" s="1"/>
      <c r="LOI39" s="1"/>
      <c r="LOJ39" s="1"/>
      <c r="LOK39" s="1"/>
      <c r="LOL39" s="1"/>
      <c r="LOM39" s="1"/>
      <c r="LON39" s="1"/>
      <c r="LOO39" s="1"/>
      <c r="LOP39" s="1"/>
      <c r="LOQ39" s="1"/>
      <c r="LOR39" s="1"/>
      <c r="LOS39" s="1"/>
      <c r="LOT39" s="1"/>
      <c r="LOU39" s="1"/>
      <c r="LOV39" s="1"/>
      <c r="LOW39" s="1"/>
      <c r="LOX39" s="1"/>
      <c r="LOY39" s="1"/>
      <c r="LOZ39" s="1"/>
      <c r="LPA39" s="1"/>
      <c r="LPB39" s="1"/>
      <c r="LPC39" s="1"/>
      <c r="LPD39" s="1"/>
      <c r="LPE39" s="1"/>
      <c r="LPF39" s="1"/>
      <c r="LPG39" s="1"/>
      <c r="LPH39" s="1"/>
      <c r="LPI39" s="1"/>
      <c r="LPJ39" s="1"/>
      <c r="LPK39" s="1"/>
      <c r="LPL39" s="1"/>
      <c r="LPM39" s="1"/>
      <c r="LPN39" s="1"/>
      <c r="LPO39" s="1"/>
      <c r="LPP39" s="1"/>
      <c r="LPQ39" s="1"/>
      <c r="LPR39" s="1"/>
      <c r="LPS39" s="1"/>
      <c r="LPT39" s="1"/>
      <c r="LPU39" s="1"/>
      <c r="LPV39" s="1"/>
      <c r="LPW39" s="1"/>
      <c r="LPX39" s="1"/>
      <c r="LPY39" s="1"/>
      <c r="LPZ39" s="1"/>
      <c r="LQA39" s="1"/>
      <c r="LQB39" s="1"/>
      <c r="LQC39" s="1"/>
      <c r="LQD39" s="1"/>
      <c r="LQE39" s="1"/>
      <c r="LQF39" s="1"/>
      <c r="LQG39" s="1"/>
      <c r="LQH39" s="1"/>
      <c r="LQI39" s="1"/>
      <c r="LQJ39" s="1"/>
      <c r="LQK39" s="1"/>
      <c r="LQL39" s="1"/>
      <c r="LQM39" s="1"/>
      <c r="LQN39" s="1"/>
      <c r="LQO39" s="1"/>
      <c r="LQP39" s="1"/>
      <c r="LQQ39" s="1"/>
      <c r="LQR39" s="1"/>
      <c r="LQS39" s="1"/>
      <c r="LQT39" s="1"/>
      <c r="LQU39" s="1"/>
      <c r="LQV39" s="1"/>
      <c r="LQW39" s="1"/>
      <c r="LQX39" s="1"/>
      <c r="LQY39" s="1"/>
      <c r="LQZ39" s="1"/>
      <c r="LRA39" s="1"/>
      <c r="LRB39" s="1"/>
      <c r="LRC39" s="1"/>
      <c r="LRD39" s="1"/>
      <c r="LRE39" s="1"/>
      <c r="LRF39" s="1"/>
      <c r="LRG39" s="1"/>
      <c r="LRH39" s="1"/>
      <c r="LRI39" s="1"/>
      <c r="LRJ39" s="1"/>
      <c r="LRK39" s="1"/>
      <c r="LRL39" s="1"/>
      <c r="LRM39" s="1"/>
      <c r="LRN39" s="1"/>
      <c r="LRO39" s="1"/>
      <c r="LRP39" s="1"/>
      <c r="LRQ39" s="1"/>
      <c r="LRR39" s="1"/>
      <c r="LRS39" s="1"/>
      <c r="LRT39" s="1"/>
      <c r="LRU39" s="1"/>
      <c r="LRV39" s="1"/>
      <c r="LRW39" s="1"/>
      <c r="LRX39" s="1"/>
      <c r="LRY39" s="1"/>
      <c r="LRZ39" s="1"/>
      <c r="LSA39" s="1"/>
      <c r="LSB39" s="1"/>
      <c r="LSC39" s="1"/>
      <c r="LSD39" s="1"/>
      <c r="LSE39" s="1"/>
      <c r="LSF39" s="1"/>
      <c r="LSG39" s="1"/>
      <c r="LSH39" s="1"/>
      <c r="LSI39" s="1"/>
      <c r="LSJ39" s="1"/>
      <c r="LSK39" s="1"/>
      <c r="LSL39" s="1"/>
      <c r="LSM39" s="1"/>
      <c r="LSN39" s="1"/>
      <c r="LSO39" s="1"/>
      <c r="LSP39" s="1"/>
      <c r="LSQ39" s="1"/>
      <c r="LSR39" s="1"/>
      <c r="LSS39" s="1"/>
      <c r="LST39" s="1"/>
      <c r="LSU39" s="1"/>
      <c r="LSV39" s="1"/>
      <c r="LSW39" s="1"/>
      <c r="LSX39" s="1"/>
      <c r="LSY39" s="1"/>
      <c r="LSZ39" s="1"/>
      <c r="LTA39" s="1"/>
      <c r="LTB39" s="1"/>
      <c r="LTC39" s="1"/>
      <c r="LTD39" s="1"/>
      <c r="LTE39" s="1"/>
      <c r="LTF39" s="1"/>
      <c r="LTG39" s="1"/>
      <c r="LTH39" s="1"/>
      <c r="LTI39" s="1"/>
      <c r="LTJ39" s="1"/>
      <c r="LTK39" s="1"/>
      <c r="LTL39" s="1"/>
      <c r="LTM39" s="1"/>
      <c r="LTN39" s="1"/>
      <c r="LTO39" s="1"/>
      <c r="LTP39" s="1"/>
      <c r="LTQ39" s="1"/>
      <c r="LTR39" s="1"/>
      <c r="LTS39" s="1"/>
      <c r="LTT39" s="1"/>
      <c r="LTU39" s="1"/>
      <c r="LTV39" s="1"/>
      <c r="LTW39" s="1"/>
      <c r="LTX39" s="1"/>
      <c r="LTY39" s="1"/>
      <c r="LTZ39" s="1"/>
      <c r="LUA39" s="1"/>
      <c r="LUB39" s="1"/>
      <c r="LUC39" s="1"/>
      <c r="LUD39" s="1"/>
      <c r="LUE39" s="1"/>
      <c r="LUF39" s="1"/>
      <c r="LUG39" s="1"/>
      <c r="LUH39" s="1"/>
      <c r="LUI39" s="1"/>
      <c r="LUJ39" s="1"/>
      <c r="LUK39" s="1"/>
      <c r="LUL39" s="1"/>
      <c r="LUM39" s="1"/>
      <c r="LUN39" s="1"/>
      <c r="LUO39" s="1"/>
      <c r="LUP39" s="1"/>
      <c r="LUQ39" s="1"/>
      <c r="LUR39" s="1"/>
      <c r="LUS39" s="1"/>
      <c r="LUT39" s="1"/>
      <c r="LUU39" s="1"/>
      <c r="LUV39" s="1"/>
      <c r="LUW39" s="1"/>
      <c r="LUX39" s="1"/>
      <c r="LUY39" s="1"/>
      <c r="LUZ39" s="1"/>
      <c r="LVA39" s="1"/>
      <c r="LVB39" s="1"/>
      <c r="LVC39" s="1"/>
      <c r="LVD39" s="1"/>
      <c r="LVE39" s="1"/>
      <c r="LVF39" s="1"/>
      <c r="LVG39" s="1"/>
      <c r="LVH39" s="1"/>
      <c r="LVI39" s="1"/>
      <c r="LVJ39" s="1"/>
      <c r="LVK39" s="1"/>
      <c r="LVL39" s="1"/>
      <c r="LVM39" s="1"/>
      <c r="LVN39" s="1"/>
      <c r="LVO39" s="1"/>
      <c r="LVP39" s="1"/>
      <c r="LVQ39" s="1"/>
      <c r="LVR39" s="1"/>
      <c r="LVS39" s="1"/>
      <c r="LVT39" s="1"/>
      <c r="LVU39" s="1"/>
      <c r="LVV39" s="1"/>
      <c r="LVW39" s="1"/>
      <c r="LVX39" s="1"/>
      <c r="LVY39" s="1"/>
      <c r="LVZ39" s="1"/>
      <c r="LWA39" s="1"/>
      <c r="LWB39" s="1"/>
      <c r="LWC39" s="1"/>
      <c r="LWD39" s="1"/>
      <c r="LWE39" s="1"/>
      <c r="LWF39" s="1"/>
      <c r="LWG39" s="1"/>
      <c r="LWH39" s="1"/>
      <c r="LWI39" s="1"/>
      <c r="LWJ39" s="1"/>
      <c r="LWK39" s="1"/>
      <c r="LWL39" s="1"/>
      <c r="LWM39" s="1"/>
      <c r="LWN39" s="1"/>
      <c r="LWO39" s="1"/>
      <c r="LWP39" s="1"/>
      <c r="LWQ39" s="1"/>
      <c r="LWR39" s="1"/>
      <c r="LWS39" s="1"/>
      <c r="LWT39" s="1"/>
      <c r="LWU39" s="1"/>
      <c r="LWV39" s="1"/>
      <c r="LWW39" s="1"/>
      <c r="LWX39" s="1"/>
      <c r="LWY39" s="1"/>
      <c r="LWZ39" s="1"/>
      <c r="LXA39" s="1"/>
      <c r="LXB39" s="1"/>
      <c r="LXC39" s="1"/>
      <c r="LXD39" s="1"/>
      <c r="LXE39" s="1"/>
      <c r="LXF39" s="1"/>
      <c r="LXG39" s="1"/>
      <c r="LXH39" s="1"/>
      <c r="LXI39" s="1"/>
      <c r="LXJ39" s="1"/>
      <c r="LXK39" s="1"/>
      <c r="LXL39" s="1"/>
      <c r="LXM39" s="1"/>
      <c r="LXN39" s="1"/>
      <c r="LXO39" s="1"/>
      <c r="LXP39" s="1"/>
      <c r="LXQ39" s="1"/>
      <c r="LXR39" s="1"/>
      <c r="LXS39" s="1"/>
      <c r="LXT39" s="1"/>
      <c r="LXU39" s="1"/>
      <c r="LXV39" s="1"/>
      <c r="LXW39" s="1"/>
      <c r="LXX39" s="1"/>
      <c r="LXY39" s="1"/>
      <c r="LXZ39" s="1"/>
      <c r="LYA39" s="1"/>
      <c r="LYB39" s="1"/>
      <c r="LYC39" s="1"/>
      <c r="LYD39" s="1"/>
      <c r="LYE39" s="1"/>
      <c r="LYF39" s="1"/>
      <c r="LYG39" s="1"/>
      <c r="LYH39" s="1"/>
      <c r="LYI39" s="1"/>
      <c r="LYJ39" s="1"/>
      <c r="LYK39" s="1"/>
      <c r="LYL39" s="1"/>
      <c r="LYM39" s="1"/>
      <c r="LYN39" s="1"/>
      <c r="LYO39" s="1"/>
      <c r="LYP39" s="1"/>
      <c r="LYQ39" s="1"/>
      <c r="LYR39" s="1"/>
      <c r="LYS39" s="1"/>
      <c r="LYT39" s="1"/>
      <c r="LYU39" s="1"/>
      <c r="LYV39" s="1"/>
      <c r="LYW39" s="1"/>
      <c r="LYX39" s="1"/>
      <c r="LYY39" s="1"/>
      <c r="LYZ39" s="1"/>
      <c r="LZA39" s="1"/>
      <c r="LZB39" s="1"/>
      <c r="LZC39" s="1"/>
      <c r="LZD39" s="1"/>
      <c r="LZE39" s="1"/>
      <c r="LZF39" s="1"/>
      <c r="LZG39" s="1"/>
      <c r="LZH39" s="1"/>
      <c r="LZI39" s="1"/>
      <c r="LZJ39" s="1"/>
      <c r="LZK39" s="1"/>
      <c r="LZL39" s="1"/>
      <c r="LZM39" s="1"/>
      <c r="LZN39" s="1"/>
      <c r="LZO39" s="1"/>
      <c r="LZP39" s="1"/>
      <c r="LZQ39" s="1"/>
      <c r="LZR39" s="1"/>
      <c r="LZS39" s="1"/>
      <c r="LZT39" s="1"/>
      <c r="LZU39" s="1"/>
      <c r="LZV39" s="1"/>
      <c r="LZW39" s="1"/>
      <c r="LZX39" s="1"/>
      <c r="LZY39" s="1"/>
      <c r="LZZ39" s="1"/>
      <c r="MAA39" s="1"/>
      <c r="MAB39" s="1"/>
      <c r="MAC39" s="1"/>
      <c r="MAD39" s="1"/>
      <c r="MAE39" s="1"/>
      <c r="MAF39" s="1"/>
      <c r="MAG39" s="1"/>
      <c r="MAH39" s="1"/>
      <c r="MAI39" s="1"/>
      <c r="MAJ39" s="1"/>
      <c r="MAK39" s="1"/>
      <c r="MAL39" s="1"/>
      <c r="MAM39" s="1"/>
      <c r="MAN39" s="1"/>
      <c r="MAO39" s="1"/>
      <c r="MAP39" s="1"/>
      <c r="MAQ39" s="1"/>
      <c r="MAR39" s="1"/>
      <c r="MAS39" s="1"/>
      <c r="MAT39" s="1"/>
      <c r="MAU39" s="1"/>
      <c r="MAV39" s="1"/>
      <c r="MAW39" s="1"/>
      <c r="MAX39" s="1"/>
      <c r="MAY39" s="1"/>
      <c r="MAZ39" s="1"/>
      <c r="MBA39" s="1"/>
      <c r="MBB39" s="1"/>
      <c r="MBC39" s="1"/>
      <c r="MBD39" s="1"/>
      <c r="MBE39" s="1"/>
      <c r="MBF39" s="1"/>
      <c r="MBG39" s="1"/>
      <c r="MBH39" s="1"/>
      <c r="MBI39" s="1"/>
      <c r="MBJ39" s="1"/>
      <c r="MBK39" s="1"/>
      <c r="MBL39" s="1"/>
      <c r="MBM39" s="1"/>
      <c r="MBN39" s="1"/>
      <c r="MBO39" s="1"/>
      <c r="MBP39" s="1"/>
      <c r="MBQ39" s="1"/>
      <c r="MBR39" s="1"/>
      <c r="MBS39" s="1"/>
      <c r="MBT39" s="1"/>
      <c r="MBU39" s="1"/>
      <c r="MBV39" s="1"/>
      <c r="MBW39" s="1"/>
      <c r="MBX39" s="1"/>
      <c r="MBY39" s="1"/>
      <c r="MBZ39" s="1"/>
      <c r="MCA39" s="1"/>
      <c r="MCB39" s="1"/>
      <c r="MCC39" s="1"/>
      <c r="MCD39" s="1"/>
      <c r="MCE39" s="1"/>
      <c r="MCF39" s="1"/>
      <c r="MCG39" s="1"/>
      <c r="MCH39" s="1"/>
      <c r="MCI39" s="1"/>
      <c r="MCJ39" s="1"/>
      <c r="MCK39" s="1"/>
      <c r="MCL39" s="1"/>
      <c r="MCM39" s="1"/>
      <c r="MCN39" s="1"/>
      <c r="MCO39" s="1"/>
      <c r="MCP39" s="1"/>
      <c r="MCQ39" s="1"/>
      <c r="MCR39" s="1"/>
      <c r="MCS39" s="1"/>
      <c r="MCT39" s="1"/>
      <c r="MCU39" s="1"/>
      <c r="MCV39" s="1"/>
      <c r="MCW39" s="1"/>
      <c r="MCX39" s="1"/>
      <c r="MCY39" s="1"/>
      <c r="MCZ39" s="1"/>
      <c r="MDA39" s="1"/>
      <c r="MDB39" s="1"/>
      <c r="MDC39" s="1"/>
      <c r="MDD39" s="1"/>
      <c r="MDE39" s="1"/>
      <c r="MDF39" s="1"/>
      <c r="MDG39" s="1"/>
      <c r="MDH39" s="1"/>
      <c r="MDI39" s="1"/>
      <c r="MDJ39" s="1"/>
      <c r="MDK39" s="1"/>
      <c r="MDL39" s="1"/>
      <c r="MDM39" s="1"/>
      <c r="MDN39" s="1"/>
      <c r="MDO39" s="1"/>
      <c r="MDP39" s="1"/>
      <c r="MDQ39" s="1"/>
      <c r="MDR39" s="1"/>
      <c r="MDS39" s="1"/>
      <c r="MDT39" s="1"/>
      <c r="MDU39" s="1"/>
      <c r="MDV39" s="1"/>
      <c r="MDW39" s="1"/>
      <c r="MDX39" s="1"/>
      <c r="MDY39" s="1"/>
      <c r="MDZ39" s="1"/>
      <c r="MEA39" s="1"/>
      <c r="MEB39" s="1"/>
      <c r="MEC39" s="1"/>
      <c r="MED39" s="1"/>
      <c r="MEE39" s="1"/>
      <c r="MEF39" s="1"/>
      <c r="MEG39" s="1"/>
      <c r="MEH39" s="1"/>
      <c r="MEI39" s="1"/>
      <c r="MEJ39" s="1"/>
      <c r="MEK39" s="1"/>
      <c r="MEL39" s="1"/>
      <c r="MEM39" s="1"/>
      <c r="MEN39" s="1"/>
      <c r="MEO39" s="1"/>
      <c r="MEP39" s="1"/>
      <c r="MEQ39" s="1"/>
      <c r="MER39" s="1"/>
      <c r="MES39" s="1"/>
      <c r="MET39" s="1"/>
      <c r="MEU39" s="1"/>
      <c r="MEV39" s="1"/>
      <c r="MEW39" s="1"/>
      <c r="MEX39" s="1"/>
      <c r="MEY39" s="1"/>
      <c r="MEZ39" s="1"/>
      <c r="MFA39" s="1"/>
      <c r="MFB39" s="1"/>
      <c r="MFC39" s="1"/>
      <c r="MFD39" s="1"/>
      <c r="MFE39" s="1"/>
      <c r="MFF39" s="1"/>
      <c r="MFG39" s="1"/>
      <c r="MFH39" s="1"/>
      <c r="MFI39" s="1"/>
      <c r="MFJ39" s="1"/>
      <c r="MFK39" s="1"/>
      <c r="MFL39" s="1"/>
      <c r="MFM39" s="1"/>
      <c r="MFN39" s="1"/>
      <c r="MFO39" s="1"/>
      <c r="MFP39" s="1"/>
      <c r="MFQ39" s="1"/>
      <c r="MFR39" s="1"/>
      <c r="MFS39" s="1"/>
      <c r="MFT39" s="1"/>
      <c r="MFU39" s="1"/>
      <c r="MFV39" s="1"/>
      <c r="MFW39" s="1"/>
      <c r="MFX39" s="1"/>
      <c r="MFY39" s="1"/>
      <c r="MFZ39" s="1"/>
      <c r="MGA39" s="1"/>
      <c r="MGB39" s="1"/>
      <c r="MGC39" s="1"/>
      <c r="MGD39" s="1"/>
      <c r="MGE39" s="1"/>
      <c r="MGF39" s="1"/>
      <c r="MGG39" s="1"/>
      <c r="MGH39" s="1"/>
      <c r="MGI39" s="1"/>
      <c r="MGJ39" s="1"/>
      <c r="MGK39" s="1"/>
      <c r="MGL39" s="1"/>
      <c r="MGM39" s="1"/>
      <c r="MGN39" s="1"/>
      <c r="MGO39" s="1"/>
      <c r="MGP39" s="1"/>
      <c r="MGQ39" s="1"/>
      <c r="MGR39" s="1"/>
      <c r="MGS39" s="1"/>
      <c r="MGT39" s="1"/>
      <c r="MGU39" s="1"/>
      <c r="MGV39" s="1"/>
      <c r="MGW39" s="1"/>
      <c r="MGX39" s="1"/>
      <c r="MGY39" s="1"/>
      <c r="MGZ39" s="1"/>
      <c r="MHA39" s="1"/>
      <c r="MHB39" s="1"/>
      <c r="MHC39" s="1"/>
      <c r="MHD39" s="1"/>
      <c r="MHE39" s="1"/>
      <c r="MHF39" s="1"/>
      <c r="MHG39" s="1"/>
      <c r="MHH39" s="1"/>
      <c r="MHI39" s="1"/>
      <c r="MHJ39" s="1"/>
      <c r="MHK39" s="1"/>
      <c r="MHL39" s="1"/>
      <c r="MHM39" s="1"/>
      <c r="MHN39" s="1"/>
      <c r="MHO39" s="1"/>
      <c r="MHP39" s="1"/>
      <c r="MHQ39" s="1"/>
      <c r="MHR39" s="1"/>
      <c r="MHS39" s="1"/>
      <c r="MHT39" s="1"/>
      <c r="MHU39" s="1"/>
      <c r="MHV39" s="1"/>
      <c r="MHW39" s="1"/>
      <c r="MHX39" s="1"/>
      <c r="MHY39" s="1"/>
      <c r="MHZ39" s="1"/>
      <c r="MIA39" s="1"/>
      <c r="MIB39" s="1"/>
      <c r="MIC39" s="1"/>
      <c r="MID39" s="1"/>
      <c r="MIE39" s="1"/>
      <c r="MIF39" s="1"/>
      <c r="MIG39" s="1"/>
      <c r="MIH39" s="1"/>
      <c r="MII39" s="1"/>
      <c r="MIJ39" s="1"/>
      <c r="MIK39" s="1"/>
      <c r="MIL39" s="1"/>
      <c r="MIM39" s="1"/>
      <c r="MIN39" s="1"/>
      <c r="MIO39" s="1"/>
      <c r="MIP39" s="1"/>
      <c r="MIQ39" s="1"/>
      <c r="MIR39" s="1"/>
      <c r="MIS39" s="1"/>
      <c r="MIT39" s="1"/>
      <c r="MIU39" s="1"/>
      <c r="MIV39" s="1"/>
      <c r="MIW39" s="1"/>
      <c r="MIX39" s="1"/>
      <c r="MIY39" s="1"/>
      <c r="MIZ39" s="1"/>
      <c r="MJA39" s="1"/>
      <c r="MJB39" s="1"/>
      <c r="MJC39" s="1"/>
      <c r="MJD39" s="1"/>
      <c r="MJE39" s="1"/>
      <c r="MJF39" s="1"/>
      <c r="MJG39" s="1"/>
      <c r="MJH39" s="1"/>
      <c r="MJI39" s="1"/>
      <c r="MJJ39" s="1"/>
      <c r="MJK39" s="1"/>
      <c r="MJL39" s="1"/>
      <c r="MJM39" s="1"/>
      <c r="MJN39" s="1"/>
      <c r="MJO39" s="1"/>
      <c r="MJP39" s="1"/>
      <c r="MJQ39" s="1"/>
      <c r="MJR39" s="1"/>
      <c r="MJS39" s="1"/>
      <c r="MJT39" s="1"/>
      <c r="MJU39" s="1"/>
      <c r="MJV39" s="1"/>
      <c r="MJW39" s="1"/>
      <c r="MJX39" s="1"/>
      <c r="MJY39" s="1"/>
      <c r="MJZ39" s="1"/>
      <c r="MKA39" s="1"/>
      <c r="MKB39" s="1"/>
      <c r="MKC39" s="1"/>
      <c r="MKD39" s="1"/>
      <c r="MKE39" s="1"/>
      <c r="MKF39" s="1"/>
      <c r="MKG39" s="1"/>
      <c r="MKH39" s="1"/>
      <c r="MKI39" s="1"/>
      <c r="MKJ39" s="1"/>
      <c r="MKK39" s="1"/>
      <c r="MKL39" s="1"/>
      <c r="MKM39" s="1"/>
      <c r="MKN39" s="1"/>
      <c r="MKO39" s="1"/>
      <c r="MKP39" s="1"/>
      <c r="MKQ39" s="1"/>
      <c r="MKR39" s="1"/>
      <c r="MKS39" s="1"/>
      <c r="MKT39" s="1"/>
      <c r="MKU39" s="1"/>
      <c r="MKV39" s="1"/>
      <c r="MKW39" s="1"/>
      <c r="MKX39" s="1"/>
      <c r="MKY39" s="1"/>
      <c r="MKZ39" s="1"/>
      <c r="MLA39" s="1"/>
      <c r="MLB39" s="1"/>
      <c r="MLC39" s="1"/>
      <c r="MLD39" s="1"/>
      <c r="MLE39" s="1"/>
      <c r="MLF39" s="1"/>
      <c r="MLG39" s="1"/>
      <c r="MLH39" s="1"/>
      <c r="MLI39" s="1"/>
      <c r="MLJ39" s="1"/>
      <c r="MLK39" s="1"/>
      <c r="MLL39" s="1"/>
      <c r="MLM39" s="1"/>
      <c r="MLN39" s="1"/>
      <c r="MLO39" s="1"/>
      <c r="MLP39" s="1"/>
      <c r="MLQ39" s="1"/>
      <c r="MLR39" s="1"/>
      <c r="MLS39" s="1"/>
      <c r="MLT39" s="1"/>
      <c r="MLU39" s="1"/>
      <c r="MLV39" s="1"/>
      <c r="MLW39" s="1"/>
      <c r="MLX39" s="1"/>
      <c r="MLY39" s="1"/>
      <c r="MLZ39" s="1"/>
      <c r="MMA39" s="1"/>
      <c r="MMB39" s="1"/>
      <c r="MMC39" s="1"/>
      <c r="MMD39" s="1"/>
      <c r="MME39" s="1"/>
      <c r="MMF39" s="1"/>
      <c r="MMG39" s="1"/>
      <c r="MMH39" s="1"/>
      <c r="MMI39" s="1"/>
      <c r="MMJ39" s="1"/>
      <c r="MMK39" s="1"/>
      <c r="MML39" s="1"/>
      <c r="MMM39" s="1"/>
      <c r="MMN39" s="1"/>
      <c r="MMO39" s="1"/>
      <c r="MMP39" s="1"/>
      <c r="MMQ39" s="1"/>
      <c r="MMR39" s="1"/>
      <c r="MMS39" s="1"/>
      <c r="MMT39" s="1"/>
      <c r="MMU39" s="1"/>
      <c r="MMV39" s="1"/>
      <c r="MMW39" s="1"/>
      <c r="MMX39" s="1"/>
      <c r="MMY39" s="1"/>
      <c r="MMZ39" s="1"/>
      <c r="MNA39" s="1"/>
      <c r="MNB39" s="1"/>
      <c r="MNC39" s="1"/>
      <c r="MND39" s="1"/>
      <c r="MNE39" s="1"/>
      <c r="MNF39" s="1"/>
      <c r="MNG39" s="1"/>
      <c r="MNH39" s="1"/>
      <c r="MNI39" s="1"/>
      <c r="MNJ39" s="1"/>
      <c r="MNK39" s="1"/>
      <c r="MNL39" s="1"/>
      <c r="MNM39" s="1"/>
      <c r="MNN39" s="1"/>
      <c r="MNO39" s="1"/>
      <c r="MNP39" s="1"/>
      <c r="MNQ39" s="1"/>
      <c r="MNR39" s="1"/>
      <c r="MNS39" s="1"/>
      <c r="MNT39" s="1"/>
      <c r="MNU39" s="1"/>
      <c r="MNV39" s="1"/>
      <c r="MNW39" s="1"/>
      <c r="MNX39" s="1"/>
      <c r="MNY39" s="1"/>
      <c r="MNZ39" s="1"/>
      <c r="MOA39" s="1"/>
      <c r="MOB39" s="1"/>
      <c r="MOC39" s="1"/>
      <c r="MOD39" s="1"/>
      <c r="MOE39" s="1"/>
      <c r="MOF39" s="1"/>
      <c r="MOG39" s="1"/>
      <c r="MOH39" s="1"/>
      <c r="MOI39" s="1"/>
      <c r="MOJ39" s="1"/>
      <c r="MOK39" s="1"/>
      <c r="MOL39" s="1"/>
      <c r="MOM39" s="1"/>
      <c r="MON39" s="1"/>
      <c r="MOO39" s="1"/>
      <c r="MOP39" s="1"/>
      <c r="MOQ39" s="1"/>
      <c r="MOR39" s="1"/>
      <c r="MOS39" s="1"/>
      <c r="MOT39" s="1"/>
      <c r="MOU39" s="1"/>
      <c r="MOV39" s="1"/>
      <c r="MOW39" s="1"/>
      <c r="MOX39" s="1"/>
      <c r="MOY39" s="1"/>
      <c r="MOZ39" s="1"/>
      <c r="MPA39" s="1"/>
      <c r="MPB39" s="1"/>
      <c r="MPC39" s="1"/>
      <c r="MPD39" s="1"/>
      <c r="MPE39" s="1"/>
      <c r="MPF39" s="1"/>
      <c r="MPG39" s="1"/>
      <c r="MPH39" s="1"/>
      <c r="MPI39" s="1"/>
      <c r="MPJ39" s="1"/>
      <c r="MPK39" s="1"/>
      <c r="MPL39" s="1"/>
      <c r="MPM39" s="1"/>
      <c r="MPN39" s="1"/>
      <c r="MPO39" s="1"/>
      <c r="MPP39" s="1"/>
      <c r="MPQ39" s="1"/>
      <c r="MPR39" s="1"/>
      <c r="MPS39" s="1"/>
      <c r="MPT39" s="1"/>
      <c r="MPU39" s="1"/>
      <c r="MPV39" s="1"/>
      <c r="MPW39" s="1"/>
      <c r="MPX39" s="1"/>
      <c r="MPY39" s="1"/>
      <c r="MPZ39" s="1"/>
      <c r="MQA39" s="1"/>
      <c r="MQB39" s="1"/>
      <c r="MQC39" s="1"/>
      <c r="MQD39" s="1"/>
      <c r="MQE39" s="1"/>
      <c r="MQF39" s="1"/>
      <c r="MQG39" s="1"/>
      <c r="MQH39" s="1"/>
      <c r="MQI39" s="1"/>
      <c r="MQJ39" s="1"/>
      <c r="MQK39" s="1"/>
      <c r="MQL39" s="1"/>
      <c r="MQM39" s="1"/>
      <c r="MQN39" s="1"/>
      <c r="MQO39" s="1"/>
      <c r="MQP39" s="1"/>
      <c r="MQQ39" s="1"/>
      <c r="MQR39" s="1"/>
      <c r="MQS39" s="1"/>
      <c r="MQT39" s="1"/>
      <c r="MQU39" s="1"/>
      <c r="MQV39" s="1"/>
      <c r="MQW39" s="1"/>
      <c r="MQX39" s="1"/>
      <c r="MQY39" s="1"/>
      <c r="MQZ39" s="1"/>
      <c r="MRA39" s="1"/>
      <c r="MRB39" s="1"/>
      <c r="MRC39" s="1"/>
      <c r="MRD39" s="1"/>
      <c r="MRE39" s="1"/>
      <c r="MRF39" s="1"/>
      <c r="MRG39" s="1"/>
      <c r="MRH39" s="1"/>
      <c r="MRI39" s="1"/>
      <c r="MRJ39" s="1"/>
      <c r="MRK39" s="1"/>
      <c r="MRL39" s="1"/>
      <c r="MRM39" s="1"/>
      <c r="MRN39" s="1"/>
      <c r="MRO39" s="1"/>
      <c r="MRP39" s="1"/>
      <c r="MRQ39" s="1"/>
      <c r="MRR39" s="1"/>
      <c r="MRS39" s="1"/>
      <c r="MRT39" s="1"/>
      <c r="MRU39" s="1"/>
      <c r="MRV39" s="1"/>
      <c r="MRW39" s="1"/>
      <c r="MRX39" s="1"/>
      <c r="MRY39" s="1"/>
      <c r="MRZ39" s="1"/>
      <c r="MSA39" s="1"/>
      <c r="MSB39" s="1"/>
      <c r="MSC39" s="1"/>
      <c r="MSD39" s="1"/>
      <c r="MSE39" s="1"/>
      <c r="MSF39" s="1"/>
      <c r="MSG39" s="1"/>
      <c r="MSH39" s="1"/>
      <c r="MSI39" s="1"/>
      <c r="MSJ39" s="1"/>
      <c r="MSK39" s="1"/>
      <c r="MSL39" s="1"/>
      <c r="MSM39" s="1"/>
      <c r="MSN39" s="1"/>
      <c r="MSO39" s="1"/>
      <c r="MSP39" s="1"/>
      <c r="MSQ39" s="1"/>
      <c r="MSR39" s="1"/>
      <c r="MSS39" s="1"/>
      <c r="MST39" s="1"/>
      <c r="MSU39" s="1"/>
      <c r="MSV39" s="1"/>
      <c r="MSW39" s="1"/>
      <c r="MSX39" s="1"/>
      <c r="MSY39" s="1"/>
      <c r="MSZ39" s="1"/>
      <c r="MTA39" s="1"/>
      <c r="MTB39" s="1"/>
      <c r="MTC39" s="1"/>
      <c r="MTD39" s="1"/>
      <c r="MTE39" s="1"/>
      <c r="MTF39" s="1"/>
      <c r="MTG39" s="1"/>
      <c r="MTH39" s="1"/>
      <c r="MTI39" s="1"/>
      <c r="MTJ39" s="1"/>
      <c r="MTK39" s="1"/>
      <c r="MTL39" s="1"/>
      <c r="MTM39" s="1"/>
      <c r="MTN39" s="1"/>
      <c r="MTO39" s="1"/>
      <c r="MTP39" s="1"/>
      <c r="MTQ39" s="1"/>
      <c r="MTR39" s="1"/>
      <c r="MTS39" s="1"/>
      <c r="MTT39" s="1"/>
      <c r="MTU39" s="1"/>
      <c r="MTV39" s="1"/>
      <c r="MTW39" s="1"/>
      <c r="MTX39" s="1"/>
      <c r="MTY39" s="1"/>
      <c r="MTZ39" s="1"/>
      <c r="MUA39" s="1"/>
      <c r="MUB39" s="1"/>
      <c r="MUC39" s="1"/>
      <c r="MUD39" s="1"/>
      <c r="MUE39" s="1"/>
      <c r="MUF39" s="1"/>
      <c r="MUG39" s="1"/>
      <c r="MUH39" s="1"/>
      <c r="MUI39" s="1"/>
      <c r="MUJ39" s="1"/>
      <c r="MUK39" s="1"/>
      <c r="MUL39" s="1"/>
      <c r="MUM39" s="1"/>
      <c r="MUN39" s="1"/>
      <c r="MUO39" s="1"/>
      <c r="MUP39" s="1"/>
      <c r="MUQ39" s="1"/>
      <c r="MUR39" s="1"/>
      <c r="MUS39" s="1"/>
      <c r="MUT39" s="1"/>
      <c r="MUU39" s="1"/>
      <c r="MUV39" s="1"/>
      <c r="MUW39" s="1"/>
      <c r="MUX39" s="1"/>
      <c r="MUY39" s="1"/>
      <c r="MUZ39" s="1"/>
      <c r="MVA39" s="1"/>
      <c r="MVB39" s="1"/>
      <c r="MVC39" s="1"/>
      <c r="MVD39" s="1"/>
      <c r="MVE39" s="1"/>
      <c r="MVF39" s="1"/>
      <c r="MVG39" s="1"/>
      <c r="MVH39" s="1"/>
      <c r="MVI39" s="1"/>
      <c r="MVJ39" s="1"/>
      <c r="MVK39" s="1"/>
      <c r="MVL39" s="1"/>
      <c r="MVM39" s="1"/>
      <c r="MVN39" s="1"/>
      <c r="MVO39" s="1"/>
      <c r="MVP39" s="1"/>
      <c r="MVQ39" s="1"/>
      <c r="MVR39" s="1"/>
      <c r="MVS39" s="1"/>
      <c r="MVT39" s="1"/>
      <c r="MVU39" s="1"/>
      <c r="MVV39" s="1"/>
      <c r="MVW39" s="1"/>
      <c r="MVX39" s="1"/>
      <c r="MVY39" s="1"/>
      <c r="MVZ39" s="1"/>
      <c r="MWA39" s="1"/>
      <c r="MWB39" s="1"/>
      <c r="MWC39" s="1"/>
      <c r="MWD39" s="1"/>
      <c r="MWE39" s="1"/>
      <c r="MWF39" s="1"/>
      <c r="MWG39" s="1"/>
      <c r="MWH39" s="1"/>
      <c r="MWI39" s="1"/>
      <c r="MWJ39" s="1"/>
      <c r="MWK39" s="1"/>
      <c r="MWL39" s="1"/>
      <c r="MWM39" s="1"/>
      <c r="MWN39" s="1"/>
      <c r="MWO39" s="1"/>
      <c r="MWP39" s="1"/>
      <c r="MWQ39" s="1"/>
      <c r="MWR39" s="1"/>
      <c r="MWS39" s="1"/>
      <c r="MWT39" s="1"/>
      <c r="MWU39" s="1"/>
      <c r="MWV39" s="1"/>
      <c r="MWW39" s="1"/>
      <c r="MWX39" s="1"/>
      <c r="MWY39" s="1"/>
      <c r="MWZ39" s="1"/>
      <c r="MXA39" s="1"/>
      <c r="MXB39" s="1"/>
      <c r="MXC39" s="1"/>
      <c r="MXD39" s="1"/>
      <c r="MXE39" s="1"/>
      <c r="MXF39" s="1"/>
      <c r="MXG39" s="1"/>
      <c r="MXH39" s="1"/>
      <c r="MXI39" s="1"/>
      <c r="MXJ39" s="1"/>
      <c r="MXK39" s="1"/>
      <c r="MXL39" s="1"/>
      <c r="MXM39" s="1"/>
      <c r="MXN39" s="1"/>
      <c r="MXO39" s="1"/>
      <c r="MXP39" s="1"/>
      <c r="MXQ39" s="1"/>
      <c r="MXR39" s="1"/>
      <c r="MXS39" s="1"/>
      <c r="MXT39" s="1"/>
      <c r="MXU39" s="1"/>
      <c r="MXV39" s="1"/>
      <c r="MXW39" s="1"/>
      <c r="MXX39" s="1"/>
      <c r="MXY39" s="1"/>
      <c r="MXZ39" s="1"/>
      <c r="MYA39" s="1"/>
      <c r="MYB39" s="1"/>
      <c r="MYC39" s="1"/>
      <c r="MYD39" s="1"/>
      <c r="MYE39" s="1"/>
      <c r="MYF39" s="1"/>
      <c r="MYG39" s="1"/>
      <c r="MYH39" s="1"/>
      <c r="MYI39" s="1"/>
      <c r="MYJ39" s="1"/>
      <c r="MYK39" s="1"/>
      <c r="MYL39" s="1"/>
      <c r="MYM39" s="1"/>
      <c r="MYN39" s="1"/>
      <c r="MYO39" s="1"/>
      <c r="MYP39" s="1"/>
      <c r="MYQ39" s="1"/>
      <c r="MYR39" s="1"/>
      <c r="MYS39" s="1"/>
      <c r="MYT39" s="1"/>
      <c r="MYU39" s="1"/>
      <c r="MYV39" s="1"/>
      <c r="MYW39" s="1"/>
      <c r="MYX39" s="1"/>
      <c r="MYY39" s="1"/>
      <c r="MYZ39" s="1"/>
      <c r="MZA39" s="1"/>
      <c r="MZB39" s="1"/>
      <c r="MZC39" s="1"/>
      <c r="MZD39" s="1"/>
      <c r="MZE39" s="1"/>
      <c r="MZF39" s="1"/>
      <c r="MZG39" s="1"/>
      <c r="MZH39" s="1"/>
      <c r="MZI39" s="1"/>
      <c r="MZJ39" s="1"/>
      <c r="MZK39" s="1"/>
      <c r="MZL39" s="1"/>
      <c r="MZM39" s="1"/>
      <c r="MZN39" s="1"/>
      <c r="MZO39" s="1"/>
      <c r="MZP39" s="1"/>
      <c r="MZQ39" s="1"/>
      <c r="MZR39" s="1"/>
      <c r="MZS39" s="1"/>
      <c r="MZT39" s="1"/>
      <c r="MZU39" s="1"/>
      <c r="MZV39" s="1"/>
      <c r="MZW39" s="1"/>
      <c r="MZX39" s="1"/>
      <c r="MZY39" s="1"/>
      <c r="MZZ39" s="1"/>
      <c r="NAA39" s="1"/>
      <c r="NAB39" s="1"/>
      <c r="NAC39" s="1"/>
      <c r="NAD39" s="1"/>
      <c r="NAE39" s="1"/>
      <c r="NAF39" s="1"/>
      <c r="NAG39" s="1"/>
      <c r="NAH39" s="1"/>
      <c r="NAI39" s="1"/>
      <c r="NAJ39" s="1"/>
      <c r="NAK39" s="1"/>
      <c r="NAL39" s="1"/>
      <c r="NAM39" s="1"/>
      <c r="NAN39" s="1"/>
      <c r="NAO39" s="1"/>
      <c r="NAP39" s="1"/>
      <c r="NAQ39" s="1"/>
      <c r="NAR39" s="1"/>
      <c r="NAS39" s="1"/>
      <c r="NAT39" s="1"/>
      <c r="NAU39" s="1"/>
      <c r="NAV39" s="1"/>
      <c r="NAW39" s="1"/>
      <c r="NAX39" s="1"/>
      <c r="NAY39" s="1"/>
      <c r="NAZ39" s="1"/>
      <c r="NBA39" s="1"/>
      <c r="NBB39" s="1"/>
      <c r="NBC39" s="1"/>
      <c r="NBD39" s="1"/>
      <c r="NBE39" s="1"/>
      <c r="NBF39" s="1"/>
      <c r="NBG39" s="1"/>
      <c r="NBH39" s="1"/>
      <c r="NBI39" s="1"/>
      <c r="NBJ39" s="1"/>
      <c r="NBK39" s="1"/>
      <c r="NBL39" s="1"/>
      <c r="NBM39" s="1"/>
      <c r="NBN39" s="1"/>
      <c r="NBO39" s="1"/>
      <c r="NBP39" s="1"/>
      <c r="NBQ39" s="1"/>
      <c r="NBR39" s="1"/>
      <c r="NBS39" s="1"/>
      <c r="NBT39" s="1"/>
      <c r="NBU39" s="1"/>
      <c r="NBV39" s="1"/>
      <c r="NBW39" s="1"/>
      <c r="NBX39" s="1"/>
      <c r="NBY39" s="1"/>
      <c r="NBZ39" s="1"/>
      <c r="NCA39" s="1"/>
      <c r="NCB39" s="1"/>
      <c r="NCC39" s="1"/>
      <c r="NCD39" s="1"/>
      <c r="NCE39" s="1"/>
      <c r="NCF39" s="1"/>
      <c r="NCG39" s="1"/>
      <c r="NCH39" s="1"/>
      <c r="NCI39" s="1"/>
      <c r="NCJ39" s="1"/>
      <c r="NCK39" s="1"/>
      <c r="NCL39" s="1"/>
      <c r="NCM39" s="1"/>
      <c r="NCN39" s="1"/>
      <c r="NCO39" s="1"/>
      <c r="NCP39" s="1"/>
      <c r="NCQ39" s="1"/>
      <c r="NCR39" s="1"/>
      <c r="NCS39" s="1"/>
      <c r="NCT39" s="1"/>
      <c r="NCU39" s="1"/>
      <c r="NCV39" s="1"/>
      <c r="NCW39" s="1"/>
      <c r="NCX39" s="1"/>
      <c r="NCY39" s="1"/>
      <c r="NCZ39" s="1"/>
      <c r="NDA39" s="1"/>
      <c r="NDB39" s="1"/>
      <c r="NDC39" s="1"/>
      <c r="NDD39" s="1"/>
      <c r="NDE39" s="1"/>
      <c r="NDF39" s="1"/>
      <c r="NDG39" s="1"/>
      <c r="NDH39" s="1"/>
      <c r="NDI39" s="1"/>
      <c r="NDJ39" s="1"/>
      <c r="NDK39" s="1"/>
      <c r="NDL39" s="1"/>
      <c r="NDM39" s="1"/>
      <c r="NDN39" s="1"/>
      <c r="NDO39" s="1"/>
      <c r="NDP39" s="1"/>
      <c r="NDQ39" s="1"/>
      <c r="NDR39" s="1"/>
      <c r="NDS39" s="1"/>
      <c r="NDT39" s="1"/>
      <c r="NDU39" s="1"/>
      <c r="NDV39" s="1"/>
      <c r="NDW39" s="1"/>
      <c r="NDX39" s="1"/>
      <c r="NDY39" s="1"/>
      <c r="NDZ39" s="1"/>
      <c r="NEA39" s="1"/>
      <c r="NEB39" s="1"/>
      <c r="NEC39" s="1"/>
      <c r="NED39" s="1"/>
      <c r="NEE39" s="1"/>
      <c r="NEF39" s="1"/>
      <c r="NEG39" s="1"/>
      <c r="NEH39" s="1"/>
      <c r="NEI39" s="1"/>
      <c r="NEJ39" s="1"/>
      <c r="NEK39" s="1"/>
      <c r="NEL39" s="1"/>
      <c r="NEM39" s="1"/>
      <c r="NEN39" s="1"/>
      <c r="NEO39" s="1"/>
      <c r="NEP39" s="1"/>
      <c r="NEQ39" s="1"/>
      <c r="NER39" s="1"/>
      <c r="NES39" s="1"/>
      <c r="NET39" s="1"/>
      <c r="NEU39" s="1"/>
      <c r="NEV39" s="1"/>
      <c r="NEW39" s="1"/>
      <c r="NEX39" s="1"/>
      <c r="NEY39" s="1"/>
      <c r="NEZ39" s="1"/>
      <c r="NFA39" s="1"/>
      <c r="NFB39" s="1"/>
      <c r="NFC39" s="1"/>
      <c r="NFD39" s="1"/>
      <c r="NFE39" s="1"/>
      <c r="NFF39" s="1"/>
      <c r="NFG39" s="1"/>
      <c r="NFH39" s="1"/>
      <c r="NFI39" s="1"/>
      <c r="NFJ39" s="1"/>
      <c r="NFK39" s="1"/>
      <c r="NFL39" s="1"/>
      <c r="NFM39" s="1"/>
      <c r="NFN39" s="1"/>
      <c r="NFO39" s="1"/>
      <c r="NFP39" s="1"/>
      <c r="NFQ39" s="1"/>
      <c r="NFR39" s="1"/>
      <c r="NFS39" s="1"/>
      <c r="NFT39" s="1"/>
      <c r="NFU39" s="1"/>
      <c r="NFV39" s="1"/>
      <c r="NFW39" s="1"/>
      <c r="NFX39" s="1"/>
      <c r="NFY39" s="1"/>
      <c r="NFZ39" s="1"/>
      <c r="NGA39" s="1"/>
      <c r="NGB39" s="1"/>
      <c r="NGC39" s="1"/>
      <c r="NGD39" s="1"/>
      <c r="NGE39" s="1"/>
      <c r="NGF39" s="1"/>
      <c r="NGG39" s="1"/>
      <c r="NGH39" s="1"/>
      <c r="NGI39" s="1"/>
      <c r="NGJ39" s="1"/>
      <c r="NGK39" s="1"/>
      <c r="NGL39" s="1"/>
      <c r="NGM39" s="1"/>
      <c r="NGN39" s="1"/>
      <c r="NGO39" s="1"/>
      <c r="NGP39" s="1"/>
      <c r="NGQ39" s="1"/>
      <c r="NGR39" s="1"/>
      <c r="NGS39" s="1"/>
      <c r="NGT39" s="1"/>
      <c r="NGU39" s="1"/>
      <c r="NGV39" s="1"/>
      <c r="NGW39" s="1"/>
      <c r="NGX39" s="1"/>
      <c r="NGY39" s="1"/>
      <c r="NGZ39" s="1"/>
      <c r="NHA39" s="1"/>
      <c r="NHB39" s="1"/>
      <c r="NHC39" s="1"/>
      <c r="NHD39" s="1"/>
      <c r="NHE39" s="1"/>
      <c r="NHF39" s="1"/>
      <c r="NHG39" s="1"/>
      <c r="NHH39" s="1"/>
      <c r="NHI39" s="1"/>
      <c r="NHJ39" s="1"/>
      <c r="NHK39" s="1"/>
      <c r="NHL39" s="1"/>
      <c r="NHM39" s="1"/>
      <c r="NHN39" s="1"/>
      <c r="NHO39" s="1"/>
      <c r="NHP39" s="1"/>
      <c r="NHQ39" s="1"/>
      <c r="NHR39" s="1"/>
      <c r="NHS39" s="1"/>
      <c r="NHT39" s="1"/>
      <c r="NHU39" s="1"/>
      <c r="NHV39" s="1"/>
      <c r="NHW39" s="1"/>
      <c r="NHX39" s="1"/>
      <c r="NHY39" s="1"/>
      <c r="NHZ39" s="1"/>
      <c r="NIA39" s="1"/>
      <c r="NIB39" s="1"/>
      <c r="NIC39" s="1"/>
      <c r="NID39" s="1"/>
      <c r="NIE39" s="1"/>
      <c r="NIF39" s="1"/>
      <c r="NIG39" s="1"/>
      <c r="NIH39" s="1"/>
      <c r="NII39" s="1"/>
      <c r="NIJ39" s="1"/>
      <c r="NIK39" s="1"/>
      <c r="NIL39" s="1"/>
      <c r="NIM39" s="1"/>
      <c r="NIN39" s="1"/>
      <c r="NIO39" s="1"/>
      <c r="NIP39" s="1"/>
      <c r="NIQ39" s="1"/>
      <c r="NIR39" s="1"/>
      <c r="NIS39" s="1"/>
      <c r="NIT39" s="1"/>
      <c r="NIU39" s="1"/>
      <c r="NIV39" s="1"/>
      <c r="NIW39" s="1"/>
      <c r="NIX39" s="1"/>
      <c r="NIY39" s="1"/>
      <c r="NIZ39" s="1"/>
      <c r="NJA39" s="1"/>
      <c r="NJB39" s="1"/>
      <c r="NJC39" s="1"/>
      <c r="NJD39" s="1"/>
      <c r="NJE39" s="1"/>
      <c r="NJF39" s="1"/>
      <c r="NJG39" s="1"/>
      <c r="NJH39" s="1"/>
      <c r="NJI39" s="1"/>
      <c r="NJJ39" s="1"/>
      <c r="NJK39" s="1"/>
      <c r="NJL39" s="1"/>
      <c r="NJM39" s="1"/>
      <c r="NJN39" s="1"/>
      <c r="NJO39" s="1"/>
      <c r="NJP39" s="1"/>
      <c r="NJQ39" s="1"/>
      <c r="NJR39" s="1"/>
      <c r="NJS39" s="1"/>
      <c r="NJT39" s="1"/>
      <c r="NJU39" s="1"/>
      <c r="NJV39" s="1"/>
      <c r="NJW39" s="1"/>
      <c r="NJX39" s="1"/>
      <c r="NJY39" s="1"/>
      <c r="NJZ39" s="1"/>
      <c r="NKA39" s="1"/>
      <c r="NKB39" s="1"/>
      <c r="NKC39" s="1"/>
      <c r="NKD39" s="1"/>
      <c r="NKE39" s="1"/>
      <c r="NKF39" s="1"/>
      <c r="NKG39" s="1"/>
      <c r="NKH39" s="1"/>
      <c r="NKI39" s="1"/>
      <c r="NKJ39" s="1"/>
      <c r="NKK39" s="1"/>
      <c r="NKL39" s="1"/>
      <c r="NKM39" s="1"/>
      <c r="NKN39" s="1"/>
      <c r="NKO39" s="1"/>
      <c r="NKP39" s="1"/>
      <c r="NKQ39" s="1"/>
      <c r="NKR39" s="1"/>
      <c r="NKS39" s="1"/>
      <c r="NKT39" s="1"/>
      <c r="NKU39" s="1"/>
      <c r="NKV39" s="1"/>
      <c r="NKW39" s="1"/>
      <c r="NKX39" s="1"/>
      <c r="NKY39" s="1"/>
      <c r="NKZ39" s="1"/>
      <c r="NLA39" s="1"/>
      <c r="NLB39" s="1"/>
      <c r="NLC39" s="1"/>
      <c r="NLD39" s="1"/>
      <c r="NLE39" s="1"/>
      <c r="NLF39" s="1"/>
      <c r="NLG39" s="1"/>
      <c r="NLH39" s="1"/>
      <c r="NLI39" s="1"/>
      <c r="NLJ39" s="1"/>
      <c r="NLK39" s="1"/>
      <c r="NLL39" s="1"/>
      <c r="NLM39" s="1"/>
      <c r="NLN39" s="1"/>
      <c r="NLO39" s="1"/>
      <c r="NLP39" s="1"/>
      <c r="NLQ39" s="1"/>
      <c r="NLR39" s="1"/>
      <c r="NLS39" s="1"/>
      <c r="NLT39" s="1"/>
      <c r="NLU39" s="1"/>
      <c r="NLV39" s="1"/>
      <c r="NLW39" s="1"/>
      <c r="NLX39" s="1"/>
      <c r="NLY39" s="1"/>
      <c r="NLZ39" s="1"/>
      <c r="NMA39" s="1"/>
      <c r="NMB39" s="1"/>
      <c r="NMC39" s="1"/>
      <c r="NMD39" s="1"/>
      <c r="NME39" s="1"/>
      <c r="NMF39" s="1"/>
      <c r="NMG39" s="1"/>
      <c r="NMH39" s="1"/>
      <c r="NMI39" s="1"/>
      <c r="NMJ39" s="1"/>
      <c r="NMK39" s="1"/>
      <c r="NML39" s="1"/>
      <c r="NMM39" s="1"/>
      <c r="NMN39" s="1"/>
      <c r="NMO39" s="1"/>
      <c r="NMP39" s="1"/>
      <c r="NMQ39" s="1"/>
      <c r="NMR39" s="1"/>
      <c r="NMS39" s="1"/>
      <c r="NMT39" s="1"/>
      <c r="NMU39" s="1"/>
      <c r="NMV39" s="1"/>
      <c r="NMW39" s="1"/>
      <c r="NMX39" s="1"/>
      <c r="NMY39" s="1"/>
      <c r="NMZ39" s="1"/>
      <c r="NNA39" s="1"/>
      <c r="NNB39" s="1"/>
      <c r="NNC39" s="1"/>
      <c r="NND39" s="1"/>
      <c r="NNE39" s="1"/>
      <c r="NNF39" s="1"/>
      <c r="NNG39" s="1"/>
      <c r="NNH39" s="1"/>
      <c r="NNI39" s="1"/>
      <c r="NNJ39" s="1"/>
      <c r="NNK39" s="1"/>
      <c r="NNL39" s="1"/>
      <c r="NNM39" s="1"/>
      <c r="NNN39" s="1"/>
      <c r="NNO39" s="1"/>
      <c r="NNP39" s="1"/>
      <c r="NNQ39" s="1"/>
      <c r="NNR39" s="1"/>
      <c r="NNS39" s="1"/>
      <c r="NNT39" s="1"/>
      <c r="NNU39" s="1"/>
      <c r="NNV39" s="1"/>
      <c r="NNW39" s="1"/>
      <c r="NNX39" s="1"/>
      <c r="NNY39" s="1"/>
      <c r="NNZ39" s="1"/>
      <c r="NOA39" s="1"/>
      <c r="NOB39" s="1"/>
      <c r="NOC39" s="1"/>
      <c r="NOD39" s="1"/>
      <c r="NOE39" s="1"/>
      <c r="NOF39" s="1"/>
      <c r="NOG39" s="1"/>
      <c r="NOH39" s="1"/>
      <c r="NOI39" s="1"/>
      <c r="NOJ39" s="1"/>
      <c r="NOK39" s="1"/>
      <c r="NOL39" s="1"/>
      <c r="NOM39" s="1"/>
      <c r="NON39" s="1"/>
      <c r="NOO39" s="1"/>
      <c r="NOP39" s="1"/>
      <c r="NOQ39" s="1"/>
      <c r="NOR39" s="1"/>
      <c r="NOS39" s="1"/>
      <c r="NOT39" s="1"/>
      <c r="NOU39" s="1"/>
      <c r="NOV39" s="1"/>
      <c r="NOW39" s="1"/>
      <c r="NOX39" s="1"/>
      <c r="NOY39" s="1"/>
      <c r="NOZ39" s="1"/>
      <c r="NPA39" s="1"/>
      <c r="NPB39" s="1"/>
      <c r="NPC39" s="1"/>
      <c r="NPD39" s="1"/>
      <c r="NPE39" s="1"/>
      <c r="NPF39" s="1"/>
      <c r="NPG39" s="1"/>
      <c r="NPH39" s="1"/>
      <c r="NPI39" s="1"/>
      <c r="NPJ39" s="1"/>
      <c r="NPK39" s="1"/>
      <c r="NPL39" s="1"/>
      <c r="NPM39" s="1"/>
      <c r="NPN39" s="1"/>
      <c r="NPO39" s="1"/>
      <c r="NPP39" s="1"/>
      <c r="NPQ39" s="1"/>
      <c r="NPR39" s="1"/>
      <c r="NPS39" s="1"/>
      <c r="NPT39" s="1"/>
      <c r="NPU39" s="1"/>
      <c r="NPV39" s="1"/>
      <c r="NPW39" s="1"/>
      <c r="NPX39" s="1"/>
      <c r="NPY39" s="1"/>
      <c r="NPZ39" s="1"/>
      <c r="NQA39" s="1"/>
      <c r="NQB39" s="1"/>
      <c r="NQC39" s="1"/>
      <c r="NQD39" s="1"/>
      <c r="NQE39" s="1"/>
      <c r="NQF39" s="1"/>
      <c r="NQG39" s="1"/>
      <c r="NQH39" s="1"/>
      <c r="NQI39" s="1"/>
      <c r="NQJ39" s="1"/>
      <c r="NQK39" s="1"/>
      <c r="NQL39" s="1"/>
      <c r="NQM39" s="1"/>
      <c r="NQN39" s="1"/>
      <c r="NQO39" s="1"/>
      <c r="NQP39" s="1"/>
      <c r="NQQ39" s="1"/>
      <c r="NQR39" s="1"/>
      <c r="NQS39" s="1"/>
      <c r="NQT39" s="1"/>
      <c r="NQU39" s="1"/>
      <c r="NQV39" s="1"/>
      <c r="NQW39" s="1"/>
      <c r="NQX39" s="1"/>
      <c r="NQY39" s="1"/>
      <c r="NQZ39" s="1"/>
      <c r="NRA39" s="1"/>
      <c r="NRB39" s="1"/>
      <c r="NRC39" s="1"/>
      <c r="NRD39" s="1"/>
      <c r="NRE39" s="1"/>
      <c r="NRF39" s="1"/>
      <c r="NRG39" s="1"/>
      <c r="NRH39" s="1"/>
      <c r="NRI39" s="1"/>
      <c r="NRJ39" s="1"/>
      <c r="NRK39" s="1"/>
      <c r="NRL39" s="1"/>
      <c r="NRM39" s="1"/>
      <c r="NRN39" s="1"/>
      <c r="NRO39" s="1"/>
      <c r="NRP39" s="1"/>
      <c r="NRQ39" s="1"/>
      <c r="NRR39" s="1"/>
      <c r="NRS39" s="1"/>
      <c r="NRT39" s="1"/>
      <c r="NRU39" s="1"/>
      <c r="NRV39" s="1"/>
      <c r="NRW39" s="1"/>
      <c r="NRX39" s="1"/>
      <c r="NRY39" s="1"/>
      <c r="NRZ39" s="1"/>
      <c r="NSA39" s="1"/>
      <c r="NSB39" s="1"/>
      <c r="NSC39" s="1"/>
      <c r="NSD39" s="1"/>
      <c r="NSE39" s="1"/>
      <c r="NSF39" s="1"/>
      <c r="NSG39" s="1"/>
      <c r="NSH39" s="1"/>
      <c r="NSI39" s="1"/>
      <c r="NSJ39" s="1"/>
      <c r="NSK39" s="1"/>
      <c r="NSL39" s="1"/>
      <c r="NSM39" s="1"/>
      <c r="NSN39" s="1"/>
      <c r="NSO39" s="1"/>
      <c r="NSP39" s="1"/>
      <c r="NSQ39" s="1"/>
      <c r="NSR39" s="1"/>
      <c r="NSS39" s="1"/>
      <c r="NST39" s="1"/>
      <c r="NSU39" s="1"/>
      <c r="NSV39" s="1"/>
      <c r="NSW39" s="1"/>
      <c r="NSX39" s="1"/>
      <c r="NSY39" s="1"/>
      <c r="NSZ39" s="1"/>
      <c r="NTA39" s="1"/>
      <c r="NTB39" s="1"/>
      <c r="NTC39" s="1"/>
      <c r="NTD39" s="1"/>
      <c r="NTE39" s="1"/>
      <c r="NTF39" s="1"/>
      <c r="NTG39" s="1"/>
      <c r="NTH39" s="1"/>
      <c r="NTI39" s="1"/>
      <c r="NTJ39" s="1"/>
      <c r="NTK39" s="1"/>
      <c r="NTL39" s="1"/>
      <c r="NTM39" s="1"/>
      <c r="NTN39" s="1"/>
      <c r="NTO39" s="1"/>
      <c r="NTP39" s="1"/>
      <c r="NTQ39" s="1"/>
      <c r="NTR39" s="1"/>
      <c r="NTS39" s="1"/>
      <c r="NTT39" s="1"/>
      <c r="NTU39" s="1"/>
      <c r="NTV39" s="1"/>
      <c r="NTW39" s="1"/>
      <c r="NTX39" s="1"/>
      <c r="NTY39" s="1"/>
      <c r="NTZ39" s="1"/>
      <c r="NUA39" s="1"/>
      <c r="NUB39" s="1"/>
      <c r="NUC39" s="1"/>
      <c r="NUD39" s="1"/>
      <c r="NUE39" s="1"/>
      <c r="NUF39" s="1"/>
      <c r="NUG39" s="1"/>
      <c r="NUH39" s="1"/>
      <c r="NUI39" s="1"/>
      <c r="NUJ39" s="1"/>
      <c r="NUK39" s="1"/>
      <c r="NUL39" s="1"/>
      <c r="NUM39" s="1"/>
      <c r="NUN39" s="1"/>
      <c r="NUO39" s="1"/>
      <c r="NUP39" s="1"/>
      <c r="NUQ39" s="1"/>
      <c r="NUR39" s="1"/>
      <c r="NUS39" s="1"/>
      <c r="NUT39" s="1"/>
      <c r="NUU39" s="1"/>
      <c r="NUV39" s="1"/>
      <c r="NUW39" s="1"/>
      <c r="NUX39" s="1"/>
      <c r="NUY39" s="1"/>
      <c r="NUZ39" s="1"/>
      <c r="NVA39" s="1"/>
      <c r="NVB39" s="1"/>
      <c r="NVC39" s="1"/>
      <c r="NVD39" s="1"/>
      <c r="NVE39" s="1"/>
      <c r="NVF39" s="1"/>
      <c r="NVG39" s="1"/>
      <c r="NVH39" s="1"/>
      <c r="NVI39" s="1"/>
      <c r="NVJ39" s="1"/>
      <c r="NVK39" s="1"/>
      <c r="NVL39" s="1"/>
      <c r="NVM39" s="1"/>
      <c r="NVN39" s="1"/>
      <c r="NVO39" s="1"/>
      <c r="NVP39" s="1"/>
      <c r="NVQ39" s="1"/>
      <c r="NVR39" s="1"/>
      <c r="NVS39" s="1"/>
      <c r="NVT39" s="1"/>
      <c r="NVU39" s="1"/>
      <c r="NVV39" s="1"/>
      <c r="NVW39" s="1"/>
      <c r="NVX39" s="1"/>
      <c r="NVY39" s="1"/>
      <c r="NVZ39" s="1"/>
      <c r="NWA39" s="1"/>
      <c r="NWB39" s="1"/>
      <c r="NWC39" s="1"/>
      <c r="NWD39" s="1"/>
      <c r="NWE39" s="1"/>
      <c r="NWF39" s="1"/>
      <c r="NWG39" s="1"/>
      <c r="NWH39" s="1"/>
      <c r="NWI39" s="1"/>
      <c r="NWJ39" s="1"/>
      <c r="NWK39" s="1"/>
      <c r="NWL39" s="1"/>
      <c r="NWM39" s="1"/>
      <c r="NWN39" s="1"/>
      <c r="NWO39" s="1"/>
      <c r="NWP39" s="1"/>
      <c r="NWQ39" s="1"/>
      <c r="NWR39" s="1"/>
      <c r="NWS39" s="1"/>
      <c r="NWT39" s="1"/>
      <c r="NWU39" s="1"/>
      <c r="NWV39" s="1"/>
      <c r="NWW39" s="1"/>
      <c r="NWX39" s="1"/>
      <c r="NWY39" s="1"/>
      <c r="NWZ39" s="1"/>
      <c r="NXA39" s="1"/>
      <c r="NXB39" s="1"/>
      <c r="NXC39" s="1"/>
      <c r="NXD39" s="1"/>
      <c r="NXE39" s="1"/>
      <c r="NXF39" s="1"/>
      <c r="NXG39" s="1"/>
      <c r="NXH39" s="1"/>
      <c r="NXI39" s="1"/>
      <c r="NXJ39" s="1"/>
      <c r="NXK39" s="1"/>
      <c r="NXL39" s="1"/>
      <c r="NXM39" s="1"/>
      <c r="NXN39" s="1"/>
      <c r="NXO39" s="1"/>
      <c r="NXP39" s="1"/>
      <c r="NXQ39" s="1"/>
      <c r="NXR39" s="1"/>
      <c r="NXS39" s="1"/>
      <c r="NXT39" s="1"/>
      <c r="NXU39" s="1"/>
      <c r="NXV39" s="1"/>
      <c r="NXW39" s="1"/>
      <c r="NXX39" s="1"/>
      <c r="NXY39" s="1"/>
      <c r="NXZ39" s="1"/>
      <c r="NYA39" s="1"/>
      <c r="NYB39" s="1"/>
      <c r="NYC39" s="1"/>
      <c r="NYD39" s="1"/>
      <c r="NYE39" s="1"/>
      <c r="NYF39" s="1"/>
      <c r="NYG39" s="1"/>
      <c r="NYH39" s="1"/>
      <c r="NYI39" s="1"/>
      <c r="NYJ39" s="1"/>
      <c r="NYK39" s="1"/>
      <c r="NYL39" s="1"/>
      <c r="NYM39" s="1"/>
      <c r="NYN39" s="1"/>
      <c r="NYO39" s="1"/>
      <c r="NYP39" s="1"/>
      <c r="NYQ39" s="1"/>
      <c r="NYR39" s="1"/>
      <c r="NYS39" s="1"/>
      <c r="NYT39" s="1"/>
      <c r="NYU39" s="1"/>
      <c r="NYV39" s="1"/>
      <c r="NYW39" s="1"/>
      <c r="NYX39" s="1"/>
      <c r="NYY39" s="1"/>
      <c r="NYZ39" s="1"/>
      <c r="NZA39" s="1"/>
      <c r="NZB39" s="1"/>
      <c r="NZC39" s="1"/>
      <c r="NZD39" s="1"/>
      <c r="NZE39" s="1"/>
      <c r="NZF39" s="1"/>
      <c r="NZG39" s="1"/>
      <c r="NZH39" s="1"/>
      <c r="NZI39" s="1"/>
      <c r="NZJ39" s="1"/>
      <c r="NZK39" s="1"/>
      <c r="NZL39" s="1"/>
      <c r="NZM39" s="1"/>
      <c r="NZN39" s="1"/>
      <c r="NZO39" s="1"/>
      <c r="NZP39" s="1"/>
      <c r="NZQ39" s="1"/>
      <c r="NZR39" s="1"/>
      <c r="NZS39" s="1"/>
      <c r="NZT39" s="1"/>
      <c r="NZU39" s="1"/>
      <c r="NZV39" s="1"/>
      <c r="NZW39" s="1"/>
      <c r="NZX39" s="1"/>
      <c r="NZY39" s="1"/>
      <c r="NZZ39" s="1"/>
      <c r="OAA39" s="1"/>
      <c r="OAB39" s="1"/>
      <c r="OAC39" s="1"/>
      <c r="OAD39" s="1"/>
      <c r="OAE39" s="1"/>
      <c r="OAF39" s="1"/>
      <c r="OAG39" s="1"/>
      <c r="OAH39" s="1"/>
      <c r="OAI39" s="1"/>
      <c r="OAJ39" s="1"/>
      <c r="OAK39" s="1"/>
      <c r="OAL39" s="1"/>
      <c r="OAM39" s="1"/>
      <c r="OAN39" s="1"/>
      <c r="OAO39" s="1"/>
      <c r="OAP39" s="1"/>
      <c r="OAQ39" s="1"/>
      <c r="OAR39" s="1"/>
      <c r="OAS39" s="1"/>
      <c r="OAT39" s="1"/>
      <c r="OAU39" s="1"/>
      <c r="OAV39" s="1"/>
      <c r="OAW39" s="1"/>
      <c r="OAX39" s="1"/>
      <c r="OAY39" s="1"/>
      <c r="OAZ39" s="1"/>
      <c r="OBA39" s="1"/>
      <c r="OBB39" s="1"/>
      <c r="OBC39" s="1"/>
      <c r="OBD39" s="1"/>
      <c r="OBE39" s="1"/>
      <c r="OBF39" s="1"/>
      <c r="OBG39" s="1"/>
      <c r="OBH39" s="1"/>
      <c r="OBI39" s="1"/>
      <c r="OBJ39" s="1"/>
      <c r="OBK39" s="1"/>
      <c r="OBL39" s="1"/>
      <c r="OBM39" s="1"/>
      <c r="OBN39" s="1"/>
      <c r="OBO39" s="1"/>
      <c r="OBP39" s="1"/>
      <c r="OBQ39" s="1"/>
      <c r="OBR39" s="1"/>
      <c r="OBS39" s="1"/>
      <c r="OBT39" s="1"/>
      <c r="OBU39" s="1"/>
      <c r="OBV39" s="1"/>
      <c r="OBW39" s="1"/>
      <c r="OBX39" s="1"/>
      <c r="OBY39" s="1"/>
      <c r="OBZ39" s="1"/>
      <c r="OCA39" s="1"/>
      <c r="OCB39" s="1"/>
      <c r="OCC39" s="1"/>
      <c r="OCD39" s="1"/>
      <c r="OCE39" s="1"/>
      <c r="OCF39" s="1"/>
      <c r="OCG39" s="1"/>
      <c r="OCH39" s="1"/>
      <c r="OCI39" s="1"/>
      <c r="OCJ39" s="1"/>
      <c r="OCK39" s="1"/>
      <c r="OCL39" s="1"/>
      <c r="OCM39" s="1"/>
      <c r="OCN39" s="1"/>
      <c r="OCO39" s="1"/>
      <c r="OCP39" s="1"/>
      <c r="OCQ39" s="1"/>
      <c r="OCR39" s="1"/>
      <c r="OCS39" s="1"/>
      <c r="OCT39" s="1"/>
      <c r="OCU39" s="1"/>
      <c r="OCV39" s="1"/>
      <c r="OCW39" s="1"/>
      <c r="OCX39" s="1"/>
      <c r="OCY39" s="1"/>
      <c r="OCZ39" s="1"/>
      <c r="ODA39" s="1"/>
      <c r="ODB39" s="1"/>
      <c r="ODC39" s="1"/>
      <c r="ODD39" s="1"/>
      <c r="ODE39" s="1"/>
      <c r="ODF39" s="1"/>
      <c r="ODG39" s="1"/>
      <c r="ODH39" s="1"/>
      <c r="ODI39" s="1"/>
      <c r="ODJ39" s="1"/>
      <c r="ODK39" s="1"/>
      <c r="ODL39" s="1"/>
      <c r="ODM39" s="1"/>
      <c r="ODN39" s="1"/>
      <c r="ODO39" s="1"/>
      <c r="ODP39" s="1"/>
      <c r="ODQ39" s="1"/>
      <c r="ODR39" s="1"/>
      <c r="ODS39" s="1"/>
      <c r="ODT39" s="1"/>
      <c r="ODU39" s="1"/>
      <c r="ODV39" s="1"/>
      <c r="ODW39" s="1"/>
      <c r="ODX39" s="1"/>
      <c r="ODY39" s="1"/>
      <c r="ODZ39" s="1"/>
      <c r="OEA39" s="1"/>
      <c r="OEB39" s="1"/>
      <c r="OEC39" s="1"/>
      <c r="OED39" s="1"/>
      <c r="OEE39" s="1"/>
      <c r="OEF39" s="1"/>
      <c r="OEG39" s="1"/>
      <c r="OEH39" s="1"/>
      <c r="OEI39" s="1"/>
      <c r="OEJ39" s="1"/>
      <c r="OEK39" s="1"/>
      <c r="OEL39" s="1"/>
      <c r="OEM39" s="1"/>
      <c r="OEN39" s="1"/>
      <c r="OEO39" s="1"/>
      <c r="OEP39" s="1"/>
      <c r="OEQ39" s="1"/>
      <c r="OER39" s="1"/>
      <c r="OES39" s="1"/>
      <c r="OET39" s="1"/>
      <c r="OEU39" s="1"/>
      <c r="OEV39" s="1"/>
      <c r="OEW39" s="1"/>
      <c r="OEX39" s="1"/>
      <c r="OEY39" s="1"/>
      <c r="OEZ39" s="1"/>
      <c r="OFA39" s="1"/>
      <c r="OFB39" s="1"/>
      <c r="OFC39" s="1"/>
      <c r="OFD39" s="1"/>
      <c r="OFE39" s="1"/>
      <c r="OFF39" s="1"/>
      <c r="OFG39" s="1"/>
      <c r="OFH39" s="1"/>
      <c r="OFI39" s="1"/>
      <c r="OFJ39" s="1"/>
      <c r="OFK39" s="1"/>
      <c r="OFL39" s="1"/>
      <c r="OFM39" s="1"/>
      <c r="OFN39" s="1"/>
      <c r="OFO39" s="1"/>
      <c r="OFP39" s="1"/>
      <c r="OFQ39" s="1"/>
      <c r="OFR39" s="1"/>
      <c r="OFS39" s="1"/>
      <c r="OFT39" s="1"/>
      <c r="OFU39" s="1"/>
      <c r="OFV39" s="1"/>
      <c r="OFW39" s="1"/>
      <c r="OFX39" s="1"/>
      <c r="OFY39" s="1"/>
      <c r="OFZ39" s="1"/>
      <c r="OGA39" s="1"/>
      <c r="OGB39" s="1"/>
      <c r="OGC39" s="1"/>
      <c r="OGD39" s="1"/>
      <c r="OGE39" s="1"/>
      <c r="OGF39" s="1"/>
      <c r="OGG39" s="1"/>
      <c r="OGH39" s="1"/>
      <c r="OGI39" s="1"/>
      <c r="OGJ39" s="1"/>
      <c r="OGK39" s="1"/>
      <c r="OGL39" s="1"/>
      <c r="OGM39" s="1"/>
      <c r="OGN39" s="1"/>
      <c r="OGO39" s="1"/>
      <c r="OGP39" s="1"/>
      <c r="OGQ39" s="1"/>
      <c r="OGR39" s="1"/>
      <c r="OGS39" s="1"/>
      <c r="OGT39" s="1"/>
      <c r="OGU39" s="1"/>
      <c r="OGV39" s="1"/>
      <c r="OGW39" s="1"/>
      <c r="OGX39" s="1"/>
      <c r="OGY39" s="1"/>
      <c r="OGZ39" s="1"/>
      <c r="OHA39" s="1"/>
      <c r="OHB39" s="1"/>
      <c r="OHC39" s="1"/>
      <c r="OHD39" s="1"/>
      <c r="OHE39" s="1"/>
      <c r="OHF39" s="1"/>
      <c r="OHG39" s="1"/>
      <c r="OHH39" s="1"/>
      <c r="OHI39" s="1"/>
      <c r="OHJ39" s="1"/>
      <c r="OHK39" s="1"/>
      <c r="OHL39" s="1"/>
      <c r="OHM39" s="1"/>
      <c r="OHN39" s="1"/>
      <c r="OHO39" s="1"/>
      <c r="OHP39" s="1"/>
      <c r="OHQ39" s="1"/>
      <c r="OHR39" s="1"/>
      <c r="OHS39" s="1"/>
      <c r="OHT39" s="1"/>
      <c r="OHU39" s="1"/>
      <c r="OHV39" s="1"/>
      <c r="OHW39" s="1"/>
      <c r="OHX39" s="1"/>
      <c r="OHY39" s="1"/>
      <c r="OHZ39" s="1"/>
      <c r="OIA39" s="1"/>
      <c r="OIB39" s="1"/>
      <c r="OIC39" s="1"/>
      <c r="OID39" s="1"/>
      <c r="OIE39" s="1"/>
      <c r="OIF39" s="1"/>
      <c r="OIG39" s="1"/>
      <c r="OIH39" s="1"/>
      <c r="OII39" s="1"/>
      <c r="OIJ39" s="1"/>
      <c r="OIK39" s="1"/>
      <c r="OIL39" s="1"/>
      <c r="OIM39" s="1"/>
      <c r="OIN39" s="1"/>
      <c r="OIO39" s="1"/>
      <c r="OIP39" s="1"/>
      <c r="OIQ39" s="1"/>
      <c r="OIR39" s="1"/>
      <c r="OIS39" s="1"/>
      <c r="OIT39" s="1"/>
      <c r="OIU39" s="1"/>
      <c r="OIV39" s="1"/>
      <c r="OIW39" s="1"/>
      <c r="OIX39" s="1"/>
      <c r="OIY39" s="1"/>
      <c r="OIZ39" s="1"/>
      <c r="OJA39" s="1"/>
      <c r="OJB39" s="1"/>
      <c r="OJC39" s="1"/>
      <c r="OJD39" s="1"/>
      <c r="OJE39" s="1"/>
      <c r="OJF39" s="1"/>
      <c r="OJG39" s="1"/>
      <c r="OJH39" s="1"/>
      <c r="OJI39" s="1"/>
      <c r="OJJ39" s="1"/>
      <c r="OJK39" s="1"/>
      <c r="OJL39" s="1"/>
      <c r="OJM39" s="1"/>
      <c r="OJN39" s="1"/>
      <c r="OJO39" s="1"/>
      <c r="OJP39" s="1"/>
      <c r="OJQ39" s="1"/>
      <c r="OJR39" s="1"/>
      <c r="OJS39" s="1"/>
      <c r="OJT39" s="1"/>
      <c r="OJU39" s="1"/>
      <c r="OJV39" s="1"/>
      <c r="OJW39" s="1"/>
      <c r="OJX39" s="1"/>
      <c r="OJY39" s="1"/>
      <c r="OJZ39" s="1"/>
      <c r="OKA39" s="1"/>
      <c r="OKB39" s="1"/>
      <c r="OKC39" s="1"/>
      <c r="OKD39" s="1"/>
      <c r="OKE39" s="1"/>
      <c r="OKF39" s="1"/>
      <c r="OKG39" s="1"/>
      <c r="OKH39" s="1"/>
      <c r="OKI39" s="1"/>
      <c r="OKJ39" s="1"/>
      <c r="OKK39" s="1"/>
      <c r="OKL39" s="1"/>
      <c r="OKM39" s="1"/>
      <c r="OKN39" s="1"/>
      <c r="OKO39" s="1"/>
      <c r="OKP39" s="1"/>
      <c r="OKQ39" s="1"/>
      <c r="OKR39" s="1"/>
      <c r="OKS39" s="1"/>
      <c r="OKT39" s="1"/>
      <c r="OKU39" s="1"/>
      <c r="OKV39" s="1"/>
      <c r="OKW39" s="1"/>
      <c r="OKX39" s="1"/>
      <c r="OKY39" s="1"/>
      <c r="OKZ39" s="1"/>
      <c r="OLA39" s="1"/>
      <c r="OLB39" s="1"/>
      <c r="OLC39" s="1"/>
      <c r="OLD39" s="1"/>
      <c r="OLE39" s="1"/>
      <c r="OLF39" s="1"/>
      <c r="OLG39" s="1"/>
      <c r="OLH39" s="1"/>
      <c r="OLI39" s="1"/>
      <c r="OLJ39" s="1"/>
      <c r="OLK39" s="1"/>
      <c r="OLL39" s="1"/>
      <c r="OLM39" s="1"/>
      <c r="OLN39" s="1"/>
      <c r="OLO39" s="1"/>
      <c r="OLP39" s="1"/>
      <c r="OLQ39" s="1"/>
      <c r="OLR39" s="1"/>
      <c r="OLS39" s="1"/>
      <c r="OLT39" s="1"/>
      <c r="OLU39" s="1"/>
      <c r="OLV39" s="1"/>
      <c r="OLW39" s="1"/>
      <c r="OLX39" s="1"/>
      <c r="OLY39" s="1"/>
      <c r="OLZ39" s="1"/>
      <c r="OMA39" s="1"/>
      <c r="OMB39" s="1"/>
      <c r="OMC39" s="1"/>
      <c r="OMD39" s="1"/>
      <c r="OME39" s="1"/>
      <c r="OMF39" s="1"/>
      <c r="OMG39" s="1"/>
      <c r="OMH39" s="1"/>
      <c r="OMI39" s="1"/>
      <c r="OMJ39" s="1"/>
      <c r="OMK39" s="1"/>
      <c r="OML39" s="1"/>
      <c r="OMM39" s="1"/>
      <c r="OMN39" s="1"/>
      <c r="OMO39" s="1"/>
      <c r="OMP39" s="1"/>
      <c r="OMQ39" s="1"/>
      <c r="OMR39" s="1"/>
      <c r="OMS39" s="1"/>
      <c r="OMT39" s="1"/>
      <c r="OMU39" s="1"/>
      <c r="OMV39" s="1"/>
      <c r="OMW39" s="1"/>
      <c r="OMX39" s="1"/>
      <c r="OMY39" s="1"/>
      <c r="OMZ39" s="1"/>
      <c r="ONA39" s="1"/>
      <c r="ONB39" s="1"/>
      <c r="ONC39" s="1"/>
      <c r="OND39" s="1"/>
      <c r="ONE39" s="1"/>
      <c r="ONF39" s="1"/>
      <c r="ONG39" s="1"/>
      <c r="ONH39" s="1"/>
      <c r="ONI39" s="1"/>
      <c r="ONJ39" s="1"/>
      <c r="ONK39" s="1"/>
      <c r="ONL39" s="1"/>
      <c r="ONM39" s="1"/>
      <c r="ONN39" s="1"/>
      <c r="ONO39" s="1"/>
      <c r="ONP39" s="1"/>
      <c r="ONQ39" s="1"/>
      <c r="ONR39" s="1"/>
      <c r="ONS39" s="1"/>
      <c r="ONT39" s="1"/>
      <c r="ONU39" s="1"/>
      <c r="ONV39" s="1"/>
      <c r="ONW39" s="1"/>
      <c r="ONX39" s="1"/>
      <c r="ONY39" s="1"/>
      <c r="ONZ39" s="1"/>
      <c r="OOA39" s="1"/>
      <c r="OOB39" s="1"/>
      <c r="OOC39" s="1"/>
      <c r="OOD39" s="1"/>
      <c r="OOE39" s="1"/>
      <c r="OOF39" s="1"/>
      <c r="OOG39" s="1"/>
      <c r="OOH39" s="1"/>
      <c r="OOI39" s="1"/>
      <c r="OOJ39" s="1"/>
      <c r="OOK39" s="1"/>
      <c r="OOL39" s="1"/>
      <c r="OOM39" s="1"/>
      <c r="OON39" s="1"/>
      <c r="OOO39" s="1"/>
      <c r="OOP39" s="1"/>
      <c r="OOQ39" s="1"/>
      <c r="OOR39" s="1"/>
      <c r="OOS39" s="1"/>
      <c r="OOT39" s="1"/>
      <c r="OOU39" s="1"/>
      <c r="OOV39" s="1"/>
      <c r="OOW39" s="1"/>
      <c r="OOX39" s="1"/>
      <c r="OOY39" s="1"/>
      <c r="OOZ39" s="1"/>
      <c r="OPA39" s="1"/>
      <c r="OPB39" s="1"/>
      <c r="OPC39" s="1"/>
      <c r="OPD39" s="1"/>
      <c r="OPE39" s="1"/>
      <c r="OPF39" s="1"/>
      <c r="OPG39" s="1"/>
      <c r="OPH39" s="1"/>
      <c r="OPI39" s="1"/>
      <c r="OPJ39" s="1"/>
      <c r="OPK39" s="1"/>
      <c r="OPL39" s="1"/>
      <c r="OPM39" s="1"/>
      <c r="OPN39" s="1"/>
      <c r="OPO39" s="1"/>
      <c r="OPP39" s="1"/>
      <c r="OPQ39" s="1"/>
      <c r="OPR39" s="1"/>
      <c r="OPS39" s="1"/>
      <c r="OPT39" s="1"/>
      <c r="OPU39" s="1"/>
      <c r="OPV39" s="1"/>
      <c r="OPW39" s="1"/>
      <c r="OPX39" s="1"/>
      <c r="OPY39" s="1"/>
      <c r="OPZ39" s="1"/>
      <c r="OQA39" s="1"/>
      <c r="OQB39" s="1"/>
      <c r="OQC39" s="1"/>
      <c r="OQD39" s="1"/>
      <c r="OQE39" s="1"/>
      <c r="OQF39" s="1"/>
      <c r="OQG39" s="1"/>
      <c r="OQH39" s="1"/>
      <c r="OQI39" s="1"/>
      <c r="OQJ39" s="1"/>
      <c r="OQK39" s="1"/>
      <c r="OQL39" s="1"/>
      <c r="OQM39" s="1"/>
      <c r="OQN39" s="1"/>
      <c r="OQO39" s="1"/>
      <c r="OQP39" s="1"/>
      <c r="OQQ39" s="1"/>
      <c r="OQR39" s="1"/>
      <c r="OQS39" s="1"/>
      <c r="OQT39" s="1"/>
      <c r="OQU39" s="1"/>
      <c r="OQV39" s="1"/>
      <c r="OQW39" s="1"/>
      <c r="OQX39" s="1"/>
      <c r="OQY39" s="1"/>
      <c r="OQZ39" s="1"/>
      <c r="ORA39" s="1"/>
      <c r="ORB39" s="1"/>
      <c r="ORC39" s="1"/>
      <c r="ORD39" s="1"/>
      <c r="ORE39" s="1"/>
      <c r="ORF39" s="1"/>
      <c r="ORG39" s="1"/>
      <c r="ORH39" s="1"/>
      <c r="ORI39" s="1"/>
      <c r="ORJ39" s="1"/>
      <c r="ORK39" s="1"/>
      <c r="ORL39" s="1"/>
      <c r="ORM39" s="1"/>
      <c r="ORN39" s="1"/>
      <c r="ORO39" s="1"/>
      <c r="ORP39" s="1"/>
      <c r="ORQ39" s="1"/>
      <c r="ORR39" s="1"/>
      <c r="ORS39" s="1"/>
      <c r="ORT39" s="1"/>
      <c r="ORU39" s="1"/>
      <c r="ORV39" s="1"/>
      <c r="ORW39" s="1"/>
      <c r="ORX39" s="1"/>
      <c r="ORY39" s="1"/>
      <c r="ORZ39" s="1"/>
      <c r="OSA39" s="1"/>
      <c r="OSB39" s="1"/>
      <c r="OSC39" s="1"/>
      <c r="OSD39" s="1"/>
      <c r="OSE39" s="1"/>
      <c r="OSF39" s="1"/>
      <c r="OSG39" s="1"/>
      <c r="OSH39" s="1"/>
      <c r="OSI39" s="1"/>
      <c r="OSJ39" s="1"/>
      <c r="OSK39" s="1"/>
      <c r="OSL39" s="1"/>
      <c r="OSM39" s="1"/>
      <c r="OSN39" s="1"/>
      <c r="OSO39" s="1"/>
      <c r="OSP39" s="1"/>
      <c r="OSQ39" s="1"/>
      <c r="OSR39" s="1"/>
      <c r="OSS39" s="1"/>
      <c r="OST39" s="1"/>
      <c r="OSU39" s="1"/>
      <c r="OSV39" s="1"/>
      <c r="OSW39" s="1"/>
      <c r="OSX39" s="1"/>
      <c r="OSY39" s="1"/>
      <c r="OSZ39" s="1"/>
      <c r="OTA39" s="1"/>
      <c r="OTB39" s="1"/>
      <c r="OTC39" s="1"/>
      <c r="OTD39" s="1"/>
      <c r="OTE39" s="1"/>
      <c r="OTF39" s="1"/>
      <c r="OTG39" s="1"/>
      <c r="OTH39" s="1"/>
      <c r="OTI39" s="1"/>
      <c r="OTJ39" s="1"/>
      <c r="OTK39" s="1"/>
      <c r="OTL39" s="1"/>
      <c r="OTM39" s="1"/>
      <c r="OTN39" s="1"/>
      <c r="OTO39" s="1"/>
      <c r="OTP39" s="1"/>
      <c r="OTQ39" s="1"/>
      <c r="OTR39" s="1"/>
      <c r="OTS39" s="1"/>
      <c r="OTT39" s="1"/>
      <c r="OTU39" s="1"/>
      <c r="OTV39" s="1"/>
      <c r="OTW39" s="1"/>
      <c r="OTX39" s="1"/>
      <c r="OTY39" s="1"/>
      <c r="OTZ39" s="1"/>
      <c r="OUA39" s="1"/>
      <c r="OUB39" s="1"/>
      <c r="OUC39" s="1"/>
      <c r="OUD39" s="1"/>
      <c r="OUE39" s="1"/>
      <c r="OUF39" s="1"/>
      <c r="OUG39" s="1"/>
      <c r="OUH39" s="1"/>
      <c r="OUI39" s="1"/>
      <c r="OUJ39" s="1"/>
      <c r="OUK39" s="1"/>
      <c r="OUL39" s="1"/>
      <c r="OUM39" s="1"/>
      <c r="OUN39" s="1"/>
      <c r="OUO39" s="1"/>
      <c r="OUP39" s="1"/>
      <c r="OUQ39" s="1"/>
      <c r="OUR39" s="1"/>
      <c r="OUS39" s="1"/>
      <c r="OUT39" s="1"/>
      <c r="OUU39" s="1"/>
      <c r="OUV39" s="1"/>
      <c r="OUW39" s="1"/>
      <c r="OUX39" s="1"/>
      <c r="OUY39" s="1"/>
      <c r="OUZ39" s="1"/>
      <c r="OVA39" s="1"/>
      <c r="OVB39" s="1"/>
      <c r="OVC39" s="1"/>
      <c r="OVD39" s="1"/>
      <c r="OVE39" s="1"/>
      <c r="OVF39" s="1"/>
      <c r="OVG39" s="1"/>
      <c r="OVH39" s="1"/>
      <c r="OVI39" s="1"/>
      <c r="OVJ39" s="1"/>
      <c r="OVK39" s="1"/>
      <c r="OVL39" s="1"/>
      <c r="OVM39" s="1"/>
      <c r="OVN39" s="1"/>
      <c r="OVO39" s="1"/>
      <c r="OVP39" s="1"/>
      <c r="OVQ39" s="1"/>
      <c r="OVR39" s="1"/>
      <c r="OVS39" s="1"/>
      <c r="OVT39" s="1"/>
      <c r="OVU39" s="1"/>
      <c r="OVV39" s="1"/>
      <c r="OVW39" s="1"/>
      <c r="OVX39" s="1"/>
      <c r="OVY39" s="1"/>
      <c r="OVZ39" s="1"/>
      <c r="OWA39" s="1"/>
      <c r="OWB39" s="1"/>
      <c r="OWC39" s="1"/>
      <c r="OWD39" s="1"/>
      <c r="OWE39" s="1"/>
      <c r="OWF39" s="1"/>
      <c r="OWG39" s="1"/>
      <c r="OWH39" s="1"/>
      <c r="OWI39" s="1"/>
      <c r="OWJ39" s="1"/>
      <c r="OWK39" s="1"/>
      <c r="OWL39" s="1"/>
      <c r="OWM39" s="1"/>
      <c r="OWN39" s="1"/>
      <c r="OWO39" s="1"/>
      <c r="OWP39" s="1"/>
      <c r="OWQ39" s="1"/>
      <c r="OWR39" s="1"/>
      <c r="OWS39" s="1"/>
      <c r="OWT39" s="1"/>
      <c r="OWU39" s="1"/>
      <c r="OWV39" s="1"/>
      <c r="OWW39" s="1"/>
      <c r="OWX39" s="1"/>
      <c r="OWY39" s="1"/>
      <c r="OWZ39" s="1"/>
      <c r="OXA39" s="1"/>
      <c r="OXB39" s="1"/>
      <c r="OXC39" s="1"/>
      <c r="OXD39" s="1"/>
      <c r="OXE39" s="1"/>
      <c r="OXF39" s="1"/>
      <c r="OXG39" s="1"/>
      <c r="OXH39" s="1"/>
      <c r="OXI39" s="1"/>
      <c r="OXJ39" s="1"/>
      <c r="OXK39" s="1"/>
      <c r="OXL39" s="1"/>
      <c r="OXM39" s="1"/>
      <c r="OXN39" s="1"/>
      <c r="OXO39" s="1"/>
      <c r="OXP39" s="1"/>
      <c r="OXQ39" s="1"/>
      <c r="OXR39" s="1"/>
      <c r="OXS39" s="1"/>
      <c r="OXT39" s="1"/>
      <c r="OXU39" s="1"/>
      <c r="OXV39" s="1"/>
      <c r="OXW39" s="1"/>
      <c r="OXX39" s="1"/>
      <c r="OXY39" s="1"/>
      <c r="OXZ39" s="1"/>
      <c r="OYA39" s="1"/>
      <c r="OYB39" s="1"/>
      <c r="OYC39" s="1"/>
      <c r="OYD39" s="1"/>
      <c r="OYE39" s="1"/>
      <c r="OYF39" s="1"/>
      <c r="OYG39" s="1"/>
      <c r="OYH39" s="1"/>
      <c r="OYI39" s="1"/>
      <c r="OYJ39" s="1"/>
      <c r="OYK39" s="1"/>
      <c r="OYL39" s="1"/>
      <c r="OYM39" s="1"/>
      <c r="OYN39" s="1"/>
      <c r="OYO39" s="1"/>
      <c r="OYP39" s="1"/>
      <c r="OYQ39" s="1"/>
      <c r="OYR39" s="1"/>
      <c r="OYS39" s="1"/>
      <c r="OYT39" s="1"/>
      <c r="OYU39" s="1"/>
      <c r="OYV39" s="1"/>
      <c r="OYW39" s="1"/>
      <c r="OYX39" s="1"/>
      <c r="OYY39" s="1"/>
      <c r="OYZ39" s="1"/>
      <c r="OZA39" s="1"/>
      <c r="OZB39" s="1"/>
      <c r="OZC39" s="1"/>
      <c r="OZD39" s="1"/>
      <c r="OZE39" s="1"/>
      <c r="OZF39" s="1"/>
      <c r="OZG39" s="1"/>
      <c r="OZH39" s="1"/>
      <c r="OZI39" s="1"/>
      <c r="OZJ39" s="1"/>
      <c r="OZK39" s="1"/>
      <c r="OZL39" s="1"/>
      <c r="OZM39" s="1"/>
      <c r="OZN39" s="1"/>
      <c r="OZO39" s="1"/>
      <c r="OZP39" s="1"/>
      <c r="OZQ39" s="1"/>
      <c r="OZR39" s="1"/>
      <c r="OZS39" s="1"/>
      <c r="OZT39" s="1"/>
      <c r="OZU39" s="1"/>
      <c r="OZV39" s="1"/>
      <c r="OZW39" s="1"/>
      <c r="OZX39" s="1"/>
      <c r="OZY39" s="1"/>
      <c r="OZZ39" s="1"/>
      <c r="PAA39" s="1"/>
      <c r="PAB39" s="1"/>
      <c r="PAC39" s="1"/>
      <c r="PAD39" s="1"/>
      <c r="PAE39" s="1"/>
      <c r="PAF39" s="1"/>
      <c r="PAG39" s="1"/>
      <c r="PAH39" s="1"/>
      <c r="PAI39" s="1"/>
      <c r="PAJ39" s="1"/>
      <c r="PAK39" s="1"/>
      <c r="PAL39" s="1"/>
      <c r="PAM39" s="1"/>
      <c r="PAN39" s="1"/>
      <c r="PAO39" s="1"/>
      <c r="PAP39" s="1"/>
      <c r="PAQ39" s="1"/>
      <c r="PAR39" s="1"/>
      <c r="PAS39" s="1"/>
      <c r="PAT39" s="1"/>
      <c r="PAU39" s="1"/>
      <c r="PAV39" s="1"/>
      <c r="PAW39" s="1"/>
      <c r="PAX39" s="1"/>
      <c r="PAY39" s="1"/>
      <c r="PAZ39" s="1"/>
      <c r="PBA39" s="1"/>
      <c r="PBB39" s="1"/>
      <c r="PBC39" s="1"/>
      <c r="PBD39" s="1"/>
      <c r="PBE39" s="1"/>
      <c r="PBF39" s="1"/>
      <c r="PBG39" s="1"/>
      <c r="PBH39" s="1"/>
      <c r="PBI39" s="1"/>
      <c r="PBJ39" s="1"/>
      <c r="PBK39" s="1"/>
      <c r="PBL39" s="1"/>
      <c r="PBM39" s="1"/>
      <c r="PBN39" s="1"/>
      <c r="PBO39" s="1"/>
      <c r="PBP39" s="1"/>
      <c r="PBQ39" s="1"/>
      <c r="PBR39" s="1"/>
      <c r="PBS39" s="1"/>
      <c r="PBT39" s="1"/>
      <c r="PBU39" s="1"/>
      <c r="PBV39" s="1"/>
      <c r="PBW39" s="1"/>
      <c r="PBX39" s="1"/>
      <c r="PBY39" s="1"/>
      <c r="PBZ39" s="1"/>
      <c r="PCA39" s="1"/>
      <c r="PCB39" s="1"/>
      <c r="PCC39" s="1"/>
      <c r="PCD39" s="1"/>
      <c r="PCE39" s="1"/>
      <c r="PCF39" s="1"/>
      <c r="PCG39" s="1"/>
      <c r="PCH39" s="1"/>
      <c r="PCI39" s="1"/>
      <c r="PCJ39" s="1"/>
      <c r="PCK39" s="1"/>
      <c r="PCL39" s="1"/>
      <c r="PCM39" s="1"/>
      <c r="PCN39" s="1"/>
      <c r="PCO39" s="1"/>
      <c r="PCP39" s="1"/>
      <c r="PCQ39" s="1"/>
      <c r="PCR39" s="1"/>
      <c r="PCS39" s="1"/>
      <c r="PCT39" s="1"/>
      <c r="PCU39" s="1"/>
      <c r="PCV39" s="1"/>
      <c r="PCW39" s="1"/>
      <c r="PCX39" s="1"/>
      <c r="PCY39" s="1"/>
      <c r="PCZ39" s="1"/>
      <c r="PDA39" s="1"/>
      <c r="PDB39" s="1"/>
      <c r="PDC39" s="1"/>
      <c r="PDD39" s="1"/>
      <c r="PDE39" s="1"/>
      <c r="PDF39" s="1"/>
      <c r="PDG39" s="1"/>
      <c r="PDH39" s="1"/>
      <c r="PDI39" s="1"/>
      <c r="PDJ39" s="1"/>
      <c r="PDK39" s="1"/>
      <c r="PDL39" s="1"/>
      <c r="PDM39" s="1"/>
      <c r="PDN39" s="1"/>
      <c r="PDO39" s="1"/>
      <c r="PDP39" s="1"/>
      <c r="PDQ39" s="1"/>
      <c r="PDR39" s="1"/>
      <c r="PDS39" s="1"/>
      <c r="PDT39" s="1"/>
      <c r="PDU39" s="1"/>
      <c r="PDV39" s="1"/>
      <c r="PDW39" s="1"/>
      <c r="PDX39" s="1"/>
      <c r="PDY39" s="1"/>
      <c r="PDZ39" s="1"/>
      <c r="PEA39" s="1"/>
      <c r="PEB39" s="1"/>
      <c r="PEC39" s="1"/>
      <c r="PED39" s="1"/>
      <c r="PEE39" s="1"/>
      <c r="PEF39" s="1"/>
      <c r="PEG39" s="1"/>
      <c r="PEH39" s="1"/>
      <c r="PEI39" s="1"/>
      <c r="PEJ39" s="1"/>
      <c r="PEK39" s="1"/>
      <c r="PEL39" s="1"/>
      <c r="PEM39" s="1"/>
      <c r="PEN39" s="1"/>
      <c r="PEO39" s="1"/>
      <c r="PEP39" s="1"/>
      <c r="PEQ39" s="1"/>
      <c r="PER39" s="1"/>
      <c r="PES39" s="1"/>
      <c r="PET39" s="1"/>
      <c r="PEU39" s="1"/>
      <c r="PEV39" s="1"/>
      <c r="PEW39" s="1"/>
      <c r="PEX39" s="1"/>
      <c r="PEY39" s="1"/>
      <c r="PEZ39" s="1"/>
      <c r="PFA39" s="1"/>
      <c r="PFB39" s="1"/>
      <c r="PFC39" s="1"/>
      <c r="PFD39" s="1"/>
      <c r="PFE39" s="1"/>
      <c r="PFF39" s="1"/>
      <c r="PFG39" s="1"/>
      <c r="PFH39" s="1"/>
      <c r="PFI39" s="1"/>
      <c r="PFJ39" s="1"/>
      <c r="PFK39" s="1"/>
      <c r="PFL39" s="1"/>
      <c r="PFM39" s="1"/>
      <c r="PFN39" s="1"/>
      <c r="PFO39" s="1"/>
      <c r="PFP39" s="1"/>
      <c r="PFQ39" s="1"/>
      <c r="PFR39" s="1"/>
      <c r="PFS39" s="1"/>
      <c r="PFT39" s="1"/>
      <c r="PFU39" s="1"/>
      <c r="PFV39" s="1"/>
      <c r="PFW39" s="1"/>
      <c r="PFX39" s="1"/>
      <c r="PFY39" s="1"/>
      <c r="PFZ39" s="1"/>
      <c r="PGA39" s="1"/>
      <c r="PGB39" s="1"/>
      <c r="PGC39" s="1"/>
      <c r="PGD39" s="1"/>
      <c r="PGE39" s="1"/>
      <c r="PGF39" s="1"/>
      <c r="PGG39" s="1"/>
      <c r="PGH39" s="1"/>
      <c r="PGI39" s="1"/>
      <c r="PGJ39" s="1"/>
      <c r="PGK39" s="1"/>
      <c r="PGL39" s="1"/>
      <c r="PGM39" s="1"/>
      <c r="PGN39" s="1"/>
      <c r="PGO39" s="1"/>
      <c r="PGP39" s="1"/>
      <c r="PGQ39" s="1"/>
      <c r="PGR39" s="1"/>
      <c r="PGS39" s="1"/>
      <c r="PGT39" s="1"/>
      <c r="PGU39" s="1"/>
      <c r="PGV39" s="1"/>
      <c r="PGW39" s="1"/>
      <c r="PGX39" s="1"/>
      <c r="PGY39" s="1"/>
      <c r="PGZ39" s="1"/>
      <c r="PHA39" s="1"/>
      <c r="PHB39" s="1"/>
      <c r="PHC39" s="1"/>
      <c r="PHD39" s="1"/>
      <c r="PHE39" s="1"/>
      <c r="PHF39" s="1"/>
      <c r="PHG39" s="1"/>
      <c r="PHH39" s="1"/>
      <c r="PHI39" s="1"/>
      <c r="PHJ39" s="1"/>
      <c r="PHK39" s="1"/>
      <c r="PHL39" s="1"/>
      <c r="PHM39" s="1"/>
      <c r="PHN39" s="1"/>
      <c r="PHO39" s="1"/>
      <c r="PHP39" s="1"/>
      <c r="PHQ39" s="1"/>
      <c r="PHR39" s="1"/>
      <c r="PHS39" s="1"/>
      <c r="PHT39" s="1"/>
      <c r="PHU39" s="1"/>
      <c r="PHV39" s="1"/>
      <c r="PHW39" s="1"/>
      <c r="PHX39" s="1"/>
      <c r="PHY39" s="1"/>
      <c r="PHZ39" s="1"/>
      <c r="PIA39" s="1"/>
      <c r="PIB39" s="1"/>
      <c r="PIC39" s="1"/>
      <c r="PID39" s="1"/>
      <c r="PIE39" s="1"/>
      <c r="PIF39" s="1"/>
      <c r="PIG39" s="1"/>
      <c r="PIH39" s="1"/>
      <c r="PII39" s="1"/>
      <c r="PIJ39" s="1"/>
      <c r="PIK39" s="1"/>
      <c r="PIL39" s="1"/>
      <c r="PIM39" s="1"/>
      <c r="PIN39" s="1"/>
      <c r="PIO39" s="1"/>
      <c r="PIP39" s="1"/>
      <c r="PIQ39" s="1"/>
      <c r="PIR39" s="1"/>
      <c r="PIS39" s="1"/>
      <c r="PIT39" s="1"/>
      <c r="PIU39" s="1"/>
      <c r="PIV39" s="1"/>
      <c r="PIW39" s="1"/>
      <c r="PIX39" s="1"/>
      <c r="PIY39" s="1"/>
      <c r="PIZ39" s="1"/>
      <c r="PJA39" s="1"/>
      <c r="PJB39" s="1"/>
      <c r="PJC39" s="1"/>
      <c r="PJD39" s="1"/>
      <c r="PJE39" s="1"/>
      <c r="PJF39" s="1"/>
      <c r="PJG39" s="1"/>
      <c r="PJH39" s="1"/>
      <c r="PJI39" s="1"/>
      <c r="PJJ39" s="1"/>
      <c r="PJK39" s="1"/>
      <c r="PJL39" s="1"/>
      <c r="PJM39" s="1"/>
      <c r="PJN39" s="1"/>
      <c r="PJO39" s="1"/>
      <c r="PJP39" s="1"/>
      <c r="PJQ39" s="1"/>
      <c r="PJR39" s="1"/>
      <c r="PJS39" s="1"/>
      <c r="PJT39" s="1"/>
      <c r="PJU39" s="1"/>
      <c r="PJV39" s="1"/>
      <c r="PJW39" s="1"/>
      <c r="PJX39" s="1"/>
      <c r="PJY39" s="1"/>
      <c r="PJZ39" s="1"/>
      <c r="PKA39" s="1"/>
      <c r="PKB39" s="1"/>
      <c r="PKC39" s="1"/>
      <c r="PKD39" s="1"/>
      <c r="PKE39" s="1"/>
      <c r="PKF39" s="1"/>
      <c r="PKG39" s="1"/>
      <c r="PKH39" s="1"/>
      <c r="PKI39" s="1"/>
      <c r="PKJ39" s="1"/>
      <c r="PKK39" s="1"/>
      <c r="PKL39" s="1"/>
      <c r="PKM39" s="1"/>
      <c r="PKN39" s="1"/>
      <c r="PKO39" s="1"/>
      <c r="PKP39" s="1"/>
      <c r="PKQ39" s="1"/>
      <c r="PKR39" s="1"/>
      <c r="PKS39" s="1"/>
      <c r="PKT39" s="1"/>
      <c r="PKU39" s="1"/>
      <c r="PKV39" s="1"/>
      <c r="PKW39" s="1"/>
      <c r="PKX39" s="1"/>
      <c r="PKY39" s="1"/>
      <c r="PKZ39" s="1"/>
      <c r="PLA39" s="1"/>
      <c r="PLB39" s="1"/>
      <c r="PLC39" s="1"/>
      <c r="PLD39" s="1"/>
      <c r="PLE39" s="1"/>
      <c r="PLF39" s="1"/>
      <c r="PLG39" s="1"/>
      <c r="PLH39" s="1"/>
      <c r="PLI39" s="1"/>
      <c r="PLJ39" s="1"/>
      <c r="PLK39" s="1"/>
      <c r="PLL39" s="1"/>
      <c r="PLM39" s="1"/>
      <c r="PLN39" s="1"/>
      <c r="PLO39" s="1"/>
      <c r="PLP39" s="1"/>
      <c r="PLQ39" s="1"/>
      <c r="PLR39" s="1"/>
      <c r="PLS39" s="1"/>
      <c r="PLT39" s="1"/>
      <c r="PLU39" s="1"/>
      <c r="PLV39" s="1"/>
      <c r="PLW39" s="1"/>
      <c r="PLX39" s="1"/>
      <c r="PLY39" s="1"/>
      <c r="PLZ39" s="1"/>
      <c r="PMA39" s="1"/>
      <c r="PMB39" s="1"/>
      <c r="PMC39" s="1"/>
      <c r="PMD39" s="1"/>
      <c r="PME39" s="1"/>
      <c r="PMF39" s="1"/>
      <c r="PMG39" s="1"/>
      <c r="PMH39" s="1"/>
      <c r="PMI39" s="1"/>
      <c r="PMJ39" s="1"/>
      <c r="PMK39" s="1"/>
      <c r="PML39" s="1"/>
      <c r="PMM39" s="1"/>
      <c r="PMN39" s="1"/>
      <c r="PMO39" s="1"/>
      <c r="PMP39" s="1"/>
      <c r="PMQ39" s="1"/>
      <c r="PMR39" s="1"/>
      <c r="PMS39" s="1"/>
      <c r="PMT39" s="1"/>
      <c r="PMU39" s="1"/>
      <c r="PMV39" s="1"/>
      <c r="PMW39" s="1"/>
      <c r="PMX39" s="1"/>
      <c r="PMY39" s="1"/>
      <c r="PMZ39" s="1"/>
      <c r="PNA39" s="1"/>
      <c r="PNB39" s="1"/>
      <c r="PNC39" s="1"/>
      <c r="PND39" s="1"/>
      <c r="PNE39" s="1"/>
      <c r="PNF39" s="1"/>
      <c r="PNG39" s="1"/>
      <c r="PNH39" s="1"/>
      <c r="PNI39" s="1"/>
      <c r="PNJ39" s="1"/>
      <c r="PNK39" s="1"/>
      <c r="PNL39" s="1"/>
      <c r="PNM39" s="1"/>
      <c r="PNN39" s="1"/>
      <c r="PNO39" s="1"/>
      <c r="PNP39" s="1"/>
      <c r="PNQ39" s="1"/>
      <c r="PNR39" s="1"/>
      <c r="PNS39" s="1"/>
      <c r="PNT39" s="1"/>
      <c r="PNU39" s="1"/>
      <c r="PNV39" s="1"/>
      <c r="PNW39" s="1"/>
      <c r="PNX39" s="1"/>
      <c r="PNY39" s="1"/>
      <c r="PNZ39" s="1"/>
      <c r="POA39" s="1"/>
      <c r="POB39" s="1"/>
      <c r="POC39" s="1"/>
      <c r="POD39" s="1"/>
      <c r="POE39" s="1"/>
      <c r="POF39" s="1"/>
      <c r="POG39" s="1"/>
      <c r="POH39" s="1"/>
      <c r="POI39" s="1"/>
      <c r="POJ39" s="1"/>
      <c r="POK39" s="1"/>
      <c r="POL39" s="1"/>
      <c r="POM39" s="1"/>
      <c r="PON39" s="1"/>
      <c r="POO39" s="1"/>
      <c r="POP39" s="1"/>
      <c r="POQ39" s="1"/>
      <c r="POR39" s="1"/>
      <c r="POS39" s="1"/>
      <c r="POT39" s="1"/>
      <c r="POU39" s="1"/>
      <c r="POV39" s="1"/>
      <c r="POW39" s="1"/>
      <c r="POX39" s="1"/>
      <c r="POY39" s="1"/>
      <c r="POZ39" s="1"/>
      <c r="PPA39" s="1"/>
      <c r="PPB39" s="1"/>
      <c r="PPC39" s="1"/>
      <c r="PPD39" s="1"/>
      <c r="PPE39" s="1"/>
      <c r="PPF39" s="1"/>
      <c r="PPG39" s="1"/>
      <c r="PPH39" s="1"/>
      <c r="PPI39" s="1"/>
      <c r="PPJ39" s="1"/>
      <c r="PPK39" s="1"/>
      <c r="PPL39" s="1"/>
      <c r="PPM39" s="1"/>
      <c r="PPN39" s="1"/>
      <c r="PPO39" s="1"/>
      <c r="PPP39" s="1"/>
      <c r="PPQ39" s="1"/>
      <c r="PPR39" s="1"/>
      <c r="PPS39" s="1"/>
      <c r="PPT39" s="1"/>
      <c r="PPU39" s="1"/>
      <c r="PPV39" s="1"/>
      <c r="PPW39" s="1"/>
      <c r="PPX39" s="1"/>
      <c r="PPY39" s="1"/>
      <c r="PPZ39" s="1"/>
      <c r="PQA39" s="1"/>
      <c r="PQB39" s="1"/>
      <c r="PQC39" s="1"/>
      <c r="PQD39" s="1"/>
      <c r="PQE39" s="1"/>
      <c r="PQF39" s="1"/>
      <c r="PQG39" s="1"/>
      <c r="PQH39" s="1"/>
      <c r="PQI39" s="1"/>
      <c r="PQJ39" s="1"/>
      <c r="PQK39" s="1"/>
      <c r="PQL39" s="1"/>
      <c r="PQM39" s="1"/>
      <c r="PQN39" s="1"/>
      <c r="PQO39" s="1"/>
      <c r="PQP39" s="1"/>
      <c r="PQQ39" s="1"/>
      <c r="PQR39" s="1"/>
      <c r="PQS39" s="1"/>
      <c r="PQT39" s="1"/>
      <c r="PQU39" s="1"/>
      <c r="PQV39" s="1"/>
      <c r="PQW39" s="1"/>
      <c r="PQX39" s="1"/>
      <c r="PQY39" s="1"/>
      <c r="PQZ39" s="1"/>
      <c r="PRA39" s="1"/>
      <c r="PRB39" s="1"/>
      <c r="PRC39" s="1"/>
      <c r="PRD39" s="1"/>
      <c r="PRE39" s="1"/>
      <c r="PRF39" s="1"/>
      <c r="PRG39" s="1"/>
      <c r="PRH39" s="1"/>
      <c r="PRI39" s="1"/>
      <c r="PRJ39" s="1"/>
      <c r="PRK39" s="1"/>
      <c r="PRL39" s="1"/>
      <c r="PRM39" s="1"/>
      <c r="PRN39" s="1"/>
      <c r="PRO39" s="1"/>
      <c r="PRP39" s="1"/>
      <c r="PRQ39" s="1"/>
      <c r="PRR39" s="1"/>
      <c r="PRS39" s="1"/>
      <c r="PRT39" s="1"/>
      <c r="PRU39" s="1"/>
      <c r="PRV39" s="1"/>
      <c r="PRW39" s="1"/>
      <c r="PRX39" s="1"/>
      <c r="PRY39" s="1"/>
      <c r="PRZ39" s="1"/>
      <c r="PSA39" s="1"/>
      <c r="PSB39" s="1"/>
      <c r="PSC39" s="1"/>
      <c r="PSD39" s="1"/>
      <c r="PSE39" s="1"/>
      <c r="PSF39" s="1"/>
      <c r="PSG39" s="1"/>
      <c r="PSH39" s="1"/>
      <c r="PSI39" s="1"/>
      <c r="PSJ39" s="1"/>
      <c r="PSK39" s="1"/>
      <c r="PSL39" s="1"/>
      <c r="PSM39" s="1"/>
      <c r="PSN39" s="1"/>
      <c r="PSO39" s="1"/>
      <c r="PSP39" s="1"/>
      <c r="PSQ39" s="1"/>
      <c r="PSR39" s="1"/>
      <c r="PSS39" s="1"/>
      <c r="PST39" s="1"/>
      <c r="PSU39" s="1"/>
      <c r="PSV39" s="1"/>
      <c r="PSW39" s="1"/>
      <c r="PSX39" s="1"/>
      <c r="PSY39" s="1"/>
      <c r="PSZ39" s="1"/>
      <c r="PTA39" s="1"/>
      <c r="PTB39" s="1"/>
      <c r="PTC39" s="1"/>
      <c r="PTD39" s="1"/>
      <c r="PTE39" s="1"/>
      <c r="PTF39" s="1"/>
      <c r="PTG39" s="1"/>
      <c r="PTH39" s="1"/>
      <c r="PTI39" s="1"/>
      <c r="PTJ39" s="1"/>
      <c r="PTK39" s="1"/>
      <c r="PTL39" s="1"/>
      <c r="PTM39" s="1"/>
      <c r="PTN39" s="1"/>
      <c r="PTO39" s="1"/>
      <c r="PTP39" s="1"/>
      <c r="PTQ39" s="1"/>
      <c r="PTR39" s="1"/>
      <c r="PTS39" s="1"/>
      <c r="PTT39" s="1"/>
      <c r="PTU39" s="1"/>
      <c r="PTV39" s="1"/>
      <c r="PTW39" s="1"/>
      <c r="PTX39" s="1"/>
      <c r="PTY39" s="1"/>
      <c r="PTZ39" s="1"/>
      <c r="PUA39" s="1"/>
      <c r="PUB39" s="1"/>
      <c r="PUC39" s="1"/>
      <c r="PUD39" s="1"/>
      <c r="PUE39" s="1"/>
      <c r="PUF39" s="1"/>
      <c r="PUG39" s="1"/>
      <c r="PUH39" s="1"/>
      <c r="PUI39" s="1"/>
      <c r="PUJ39" s="1"/>
      <c r="PUK39" s="1"/>
      <c r="PUL39" s="1"/>
      <c r="PUM39" s="1"/>
      <c r="PUN39" s="1"/>
      <c r="PUO39" s="1"/>
      <c r="PUP39" s="1"/>
      <c r="PUQ39" s="1"/>
      <c r="PUR39" s="1"/>
      <c r="PUS39" s="1"/>
      <c r="PUT39" s="1"/>
      <c r="PUU39" s="1"/>
      <c r="PUV39" s="1"/>
      <c r="PUW39" s="1"/>
      <c r="PUX39" s="1"/>
      <c r="PUY39" s="1"/>
      <c r="PUZ39" s="1"/>
      <c r="PVA39" s="1"/>
      <c r="PVB39" s="1"/>
      <c r="PVC39" s="1"/>
      <c r="PVD39" s="1"/>
      <c r="PVE39" s="1"/>
      <c r="PVF39" s="1"/>
      <c r="PVG39" s="1"/>
      <c r="PVH39" s="1"/>
      <c r="PVI39" s="1"/>
      <c r="PVJ39" s="1"/>
      <c r="PVK39" s="1"/>
      <c r="PVL39" s="1"/>
      <c r="PVM39" s="1"/>
      <c r="PVN39" s="1"/>
      <c r="PVO39" s="1"/>
      <c r="PVP39" s="1"/>
      <c r="PVQ39" s="1"/>
      <c r="PVR39" s="1"/>
      <c r="PVS39" s="1"/>
      <c r="PVT39" s="1"/>
      <c r="PVU39" s="1"/>
      <c r="PVV39" s="1"/>
      <c r="PVW39" s="1"/>
      <c r="PVX39" s="1"/>
      <c r="PVY39" s="1"/>
      <c r="PVZ39" s="1"/>
      <c r="PWA39" s="1"/>
      <c r="PWB39" s="1"/>
      <c r="PWC39" s="1"/>
      <c r="PWD39" s="1"/>
      <c r="PWE39" s="1"/>
      <c r="PWF39" s="1"/>
      <c r="PWG39" s="1"/>
      <c r="PWH39" s="1"/>
      <c r="PWI39" s="1"/>
      <c r="PWJ39" s="1"/>
      <c r="PWK39" s="1"/>
      <c r="PWL39" s="1"/>
      <c r="PWM39" s="1"/>
      <c r="PWN39" s="1"/>
      <c r="PWO39" s="1"/>
      <c r="PWP39" s="1"/>
      <c r="PWQ39" s="1"/>
      <c r="PWR39" s="1"/>
      <c r="PWS39" s="1"/>
      <c r="PWT39" s="1"/>
      <c r="PWU39" s="1"/>
      <c r="PWV39" s="1"/>
      <c r="PWW39" s="1"/>
      <c r="PWX39" s="1"/>
      <c r="PWY39" s="1"/>
      <c r="PWZ39" s="1"/>
      <c r="PXA39" s="1"/>
      <c r="PXB39" s="1"/>
      <c r="PXC39" s="1"/>
      <c r="PXD39" s="1"/>
      <c r="PXE39" s="1"/>
      <c r="PXF39" s="1"/>
      <c r="PXG39" s="1"/>
      <c r="PXH39" s="1"/>
      <c r="PXI39" s="1"/>
      <c r="PXJ39" s="1"/>
      <c r="PXK39" s="1"/>
      <c r="PXL39" s="1"/>
      <c r="PXM39" s="1"/>
      <c r="PXN39" s="1"/>
      <c r="PXO39" s="1"/>
      <c r="PXP39" s="1"/>
      <c r="PXQ39" s="1"/>
      <c r="PXR39" s="1"/>
      <c r="PXS39" s="1"/>
      <c r="PXT39" s="1"/>
      <c r="PXU39" s="1"/>
      <c r="PXV39" s="1"/>
      <c r="PXW39" s="1"/>
      <c r="PXX39" s="1"/>
      <c r="PXY39" s="1"/>
      <c r="PXZ39" s="1"/>
      <c r="PYA39" s="1"/>
      <c r="PYB39" s="1"/>
      <c r="PYC39" s="1"/>
      <c r="PYD39" s="1"/>
      <c r="PYE39" s="1"/>
      <c r="PYF39" s="1"/>
      <c r="PYG39" s="1"/>
      <c r="PYH39" s="1"/>
      <c r="PYI39" s="1"/>
      <c r="PYJ39" s="1"/>
      <c r="PYK39" s="1"/>
      <c r="PYL39" s="1"/>
      <c r="PYM39" s="1"/>
      <c r="PYN39" s="1"/>
      <c r="PYO39" s="1"/>
      <c r="PYP39" s="1"/>
      <c r="PYQ39" s="1"/>
      <c r="PYR39" s="1"/>
      <c r="PYS39" s="1"/>
      <c r="PYT39" s="1"/>
      <c r="PYU39" s="1"/>
      <c r="PYV39" s="1"/>
      <c r="PYW39" s="1"/>
      <c r="PYX39" s="1"/>
      <c r="PYY39" s="1"/>
      <c r="PYZ39" s="1"/>
      <c r="PZA39" s="1"/>
      <c r="PZB39" s="1"/>
      <c r="PZC39" s="1"/>
      <c r="PZD39" s="1"/>
      <c r="PZE39" s="1"/>
      <c r="PZF39" s="1"/>
      <c r="PZG39" s="1"/>
      <c r="PZH39" s="1"/>
      <c r="PZI39" s="1"/>
      <c r="PZJ39" s="1"/>
      <c r="PZK39" s="1"/>
      <c r="PZL39" s="1"/>
      <c r="PZM39" s="1"/>
      <c r="PZN39" s="1"/>
      <c r="PZO39" s="1"/>
      <c r="PZP39" s="1"/>
      <c r="PZQ39" s="1"/>
      <c r="PZR39" s="1"/>
      <c r="PZS39" s="1"/>
      <c r="PZT39" s="1"/>
      <c r="PZU39" s="1"/>
      <c r="PZV39" s="1"/>
      <c r="PZW39" s="1"/>
      <c r="PZX39" s="1"/>
      <c r="PZY39" s="1"/>
      <c r="PZZ39" s="1"/>
      <c r="QAA39" s="1"/>
      <c r="QAB39" s="1"/>
      <c r="QAC39" s="1"/>
      <c r="QAD39" s="1"/>
      <c r="QAE39" s="1"/>
      <c r="QAF39" s="1"/>
      <c r="QAG39" s="1"/>
      <c r="QAH39" s="1"/>
      <c r="QAI39" s="1"/>
      <c r="QAJ39" s="1"/>
      <c r="QAK39" s="1"/>
      <c r="QAL39" s="1"/>
      <c r="QAM39" s="1"/>
      <c r="QAN39" s="1"/>
      <c r="QAO39" s="1"/>
      <c r="QAP39" s="1"/>
      <c r="QAQ39" s="1"/>
      <c r="QAR39" s="1"/>
      <c r="QAS39" s="1"/>
      <c r="QAT39" s="1"/>
      <c r="QAU39" s="1"/>
      <c r="QAV39" s="1"/>
      <c r="QAW39" s="1"/>
      <c r="QAX39" s="1"/>
      <c r="QAY39" s="1"/>
      <c r="QAZ39" s="1"/>
      <c r="QBA39" s="1"/>
      <c r="QBB39" s="1"/>
      <c r="QBC39" s="1"/>
      <c r="QBD39" s="1"/>
      <c r="QBE39" s="1"/>
      <c r="QBF39" s="1"/>
      <c r="QBG39" s="1"/>
      <c r="QBH39" s="1"/>
      <c r="QBI39" s="1"/>
      <c r="QBJ39" s="1"/>
      <c r="QBK39" s="1"/>
      <c r="QBL39" s="1"/>
      <c r="QBM39" s="1"/>
      <c r="QBN39" s="1"/>
      <c r="QBO39" s="1"/>
      <c r="QBP39" s="1"/>
      <c r="QBQ39" s="1"/>
      <c r="QBR39" s="1"/>
      <c r="QBS39" s="1"/>
      <c r="QBT39" s="1"/>
      <c r="QBU39" s="1"/>
      <c r="QBV39" s="1"/>
      <c r="QBW39" s="1"/>
      <c r="QBX39" s="1"/>
      <c r="QBY39" s="1"/>
      <c r="QBZ39" s="1"/>
      <c r="QCA39" s="1"/>
      <c r="QCB39" s="1"/>
      <c r="QCC39" s="1"/>
      <c r="QCD39" s="1"/>
      <c r="QCE39" s="1"/>
      <c r="QCF39" s="1"/>
      <c r="QCG39" s="1"/>
      <c r="QCH39" s="1"/>
      <c r="QCI39" s="1"/>
      <c r="QCJ39" s="1"/>
      <c r="QCK39" s="1"/>
      <c r="QCL39" s="1"/>
      <c r="QCM39" s="1"/>
      <c r="QCN39" s="1"/>
      <c r="QCO39" s="1"/>
      <c r="QCP39" s="1"/>
      <c r="QCQ39" s="1"/>
      <c r="QCR39" s="1"/>
      <c r="QCS39" s="1"/>
      <c r="QCT39" s="1"/>
      <c r="QCU39" s="1"/>
      <c r="QCV39" s="1"/>
      <c r="QCW39" s="1"/>
      <c r="QCX39" s="1"/>
      <c r="QCY39" s="1"/>
      <c r="QCZ39" s="1"/>
      <c r="QDA39" s="1"/>
      <c r="QDB39" s="1"/>
      <c r="QDC39" s="1"/>
      <c r="QDD39" s="1"/>
      <c r="QDE39" s="1"/>
      <c r="QDF39" s="1"/>
      <c r="QDG39" s="1"/>
      <c r="QDH39" s="1"/>
      <c r="QDI39" s="1"/>
      <c r="QDJ39" s="1"/>
      <c r="QDK39" s="1"/>
      <c r="QDL39" s="1"/>
      <c r="QDM39" s="1"/>
      <c r="QDN39" s="1"/>
      <c r="QDO39" s="1"/>
      <c r="QDP39" s="1"/>
      <c r="QDQ39" s="1"/>
      <c r="QDR39" s="1"/>
      <c r="QDS39" s="1"/>
      <c r="QDT39" s="1"/>
      <c r="QDU39" s="1"/>
      <c r="QDV39" s="1"/>
      <c r="QDW39" s="1"/>
      <c r="QDX39" s="1"/>
      <c r="QDY39" s="1"/>
      <c r="QDZ39" s="1"/>
      <c r="QEA39" s="1"/>
      <c r="QEB39" s="1"/>
      <c r="QEC39" s="1"/>
      <c r="QED39" s="1"/>
      <c r="QEE39" s="1"/>
      <c r="QEF39" s="1"/>
      <c r="QEG39" s="1"/>
      <c r="QEH39" s="1"/>
      <c r="QEI39" s="1"/>
      <c r="QEJ39" s="1"/>
      <c r="QEK39" s="1"/>
      <c r="QEL39" s="1"/>
      <c r="QEM39" s="1"/>
      <c r="QEN39" s="1"/>
      <c r="QEO39" s="1"/>
      <c r="QEP39" s="1"/>
      <c r="QEQ39" s="1"/>
      <c r="QER39" s="1"/>
      <c r="QES39" s="1"/>
      <c r="QET39" s="1"/>
      <c r="QEU39" s="1"/>
      <c r="QEV39" s="1"/>
      <c r="QEW39" s="1"/>
      <c r="QEX39" s="1"/>
      <c r="QEY39" s="1"/>
      <c r="QEZ39" s="1"/>
      <c r="QFA39" s="1"/>
      <c r="QFB39" s="1"/>
      <c r="QFC39" s="1"/>
      <c r="QFD39" s="1"/>
      <c r="QFE39" s="1"/>
      <c r="QFF39" s="1"/>
      <c r="QFG39" s="1"/>
      <c r="QFH39" s="1"/>
      <c r="QFI39" s="1"/>
      <c r="QFJ39" s="1"/>
      <c r="QFK39" s="1"/>
      <c r="QFL39" s="1"/>
      <c r="QFM39" s="1"/>
      <c r="QFN39" s="1"/>
      <c r="QFO39" s="1"/>
      <c r="QFP39" s="1"/>
      <c r="QFQ39" s="1"/>
      <c r="QFR39" s="1"/>
      <c r="QFS39" s="1"/>
      <c r="QFT39" s="1"/>
      <c r="QFU39" s="1"/>
      <c r="QFV39" s="1"/>
      <c r="QFW39" s="1"/>
      <c r="QFX39" s="1"/>
      <c r="QFY39" s="1"/>
      <c r="QFZ39" s="1"/>
      <c r="QGA39" s="1"/>
      <c r="QGB39" s="1"/>
      <c r="QGC39" s="1"/>
      <c r="QGD39" s="1"/>
      <c r="QGE39" s="1"/>
      <c r="QGF39" s="1"/>
      <c r="QGG39" s="1"/>
      <c r="QGH39" s="1"/>
      <c r="QGI39" s="1"/>
      <c r="QGJ39" s="1"/>
      <c r="QGK39" s="1"/>
      <c r="QGL39" s="1"/>
      <c r="QGM39" s="1"/>
      <c r="QGN39" s="1"/>
      <c r="QGO39" s="1"/>
      <c r="QGP39" s="1"/>
      <c r="QGQ39" s="1"/>
      <c r="QGR39" s="1"/>
      <c r="QGS39" s="1"/>
      <c r="QGT39" s="1"/>
      <c r="QGU39" s="1"/>
      <c r="QGV39" s="1"/>
      <c r="QGW39" s="1"/>
      <c r="QGX39" s="1"/>
      <c r="QGY39" s="1"/>
      <c r="QGZ39" s="1"/>
      <c r="QHA39" s="1"/>
      <c r="QHB39" s="1"/>
      <c r="QHC39" s="1"/>
      <c r="QHD39" s="1"/>
      <c r="QHE39" s="1"/>
      <c r="QHF39" s="1"/>
      <c r="QHG39" s="1"/>
      <c r="QHH39" s="1"/>
      <c r="QHI39" s="1"/>
      <c r="QHJ39" s="1"/>
      <c r="QHK39" s="1"/>
      <c r="QHL39" s="1"/>
      <c r="QHM39" s="1"/>
      <c r="QHN39" s="1"/>
      <c r="QHO39" s="1"/>
      <c r="QHP39" s="1"/>
      <c r="QHQ39" s="1"/>
      <c r="QHR39" s="1"/>
      <c r="QHS39" s="1"/>
      <c r="QHT39" s="1"/>
      <c r="QHU39" s="1"/>
      <c r="QHV39" s="1"/>
      <c r="QHW39" s="1"/>
      <c r="QHX39" s="1"/>
      <c r="QHY39" s="1"/>
      <c r="QHZ39" s="1"/>
      <c r="QIA39" s="1"/>
      <c r="QIB39" s="1"/>
      <c r="QIC39" s="1"/>
      <c r="QID39" s="1"/>
      <c r="QIE39" s="1"/>
      <c r="QIF39" s="1"/>
      <c r="QIG39" s="1"/>
      <c r="QIH39" s="1"/>
      <c r="QII39" s="1"/>
      <c r="QIJ39" s="1"/>
      <c r="QIK39" s="1"/>
      <c r="QIL39" s="1"/>
      <c r="QIM39" s="1"/>
      <c r="QIN39" s="1"/>
      <c r="QIO39" s="1"/>
      <c r="QIP39" s="1"/>
      <c r="QIQ39" s="1"/>
      <c r="QIR39" s="1"/>
      <c r="QIS39" s="1"/>
      <c r="QIT39" s="1"/>
      <c r="QIU39" s="1"/>
      <c r="QIV39" s="1"/>
      <c r="QIW39" s="1"/>
      <c r="QIX39" s="1"/>
      <c r="QIY39" s="1"/>
      <c r="QIZ39" s="1"/>
      <c r="QJA39" s="1"/>
      <c r="QJB39" s="1"/>
      <c r="QJC39" s="1"/>
      <c r="QJD39" s="1"/>
      <c r="QJE39" s="1"/>
      <c r="QJF39" s="1"/>
      <c r="QJG39" s="1"/>
      <c r="QJH39" s="1"/>
      <c r="QJI39" s="1"/>
      <c r="QJJ39" s="1"/>
      <c r="QJK39" s="1"/>
      <c r="QJL39" s="1"/>
      <c r="QJM39" s="1"/>
      <c r="QJN39" s="1"/>
      <c r="QJO39" s="1"/>
      <c r="QJP39" s="1"/>
      <c r="QJQ39" s="1"/>
      <c r="QJR39" s="1"/>
      <c r="QJS39" s="1"/>
      <c r="QJT39" s="1"/>
      <c r="QJU39" s="1"/>
      <c r="QJV39" s="1"/>
      <c r="QJW39" s="1"/>
      <c r="QJX39" s="1"/>
      <c r="QJY39" s="1"/>
      <c r="QJZ39" s="1"/>
      <c r="QKA39" s="1"/>
      <c r="QKB39" s="1"/>
      <c r="QKC39" s="1"/>
      <c r="QKD39" s="1"/>
      <c r="QKE39" s="1"/>
      <c r="QKF39" s="1"/>
      <c r="QKG39" s="1"/>
      <c r="QKH39" s="1"/>
      <c r="QKI39" s="1"/>
      <c r="QKJ39" s="1"/>
      <c r="QKK39" s="1"/>
      <c r="QKL39" s="1"/>
      <c r="QKM39" s="1"/>
      <c r="QKN39" s="1"/>
      <c r="QKO39" s="1"/>
      <c r="QKP39" s="1"/>
      <c r="QKQ39" s="1"/>
      <c r="QKR39" s="1"/>
      <c r="QKS39" s="1"/>
      <c r="QKT39" s="1"/>
      <c r="QKU39" s="1"/>
      <c r="QKV39" s="1"/>
      <c r="QKW39" s="1"/>
      <c r="QKX39" s="1"/>
      <c r="QKY39" s="1"/>
      <c r="QKZ39" s="1"/>
      <c r="QLA39" s="1"/>
      <c r="QLB39" s="1"/>
      <c r="QLC39" s="1"/>
      <c r="QLD39" s="1"/>
      <c r="QLE39" s="1"/>
      <c r="QLF39" s="1"/>
      <c r="QLG39" s="1"/>
      <c r="QLH39" s="1"/>
      <c r="QLI39" s="1"/>
      <c r="QLJ39" s="1"/>
      <c r="QLK39" s="1"/>
      <c r="QLL39" s="1"/>
      <c r="QLM39" s="1"/>
      <c r="QLN39" s="1"/>
      <c r="QLO39" s="1"/>
      <c r="QLP39" s="1"/>
      <c r="QLQ39" s="1"/>
      <c r="QLR39" s="1"/>
      <c r="QLS39" s="1"/>
      <c r="QLT39" s="1"/>
      <c r="QLU39" s="1"/>
      <c r="QLV39" s="1"/>
      <c r="QLW39" s="1"/>
      <c r="QLX39" s="1"/>
      <c r="QLY39" s="1"/>
      <c r="QLZ39" s="1"/>
      <c r="QMA39" s="1"/>
      <c r="QMB39" s="1"/>
      <c r="QMC39" s="1"/>
      <c r="QMD39" s="1"/>
      <c r="QME39" s="1"/>
      <c r="QMF39" s="1"/>
      <c r="QMG39" s="1"/>
      <c r="QMH39" s="1"/>
      <c r="QMI39" s="1"/>
      <c r="QMJ39" s="1"/>
      <c r="QMK39" s="1"/>
      <c r="QML39" s="1"/>
      <c r="QMM39" s="1"/>
      <c r="QMN39" s="1"/>
      <c r="QMO39" s="1"/>
      <c r="QMP39" s="1"/>
      <c r="QMQ39" s="1"/>
      <c r="QMR39" s="1"/>
      <c r="QMS39" s="1"/>
      <c r="QMT39" s="1"/>
      <c r="QMU39" s="1"/>
      <c r="QMV39" s="1"/>
      <c r="QMW39" s="1"/>
      <c r="QMX39" s="1"/>
      <c r="QMY39" s="1"/>
      <c r="QMZ39" s="1"/>
      <c r="QNA39" s="1"/>
      <c r="QNB39" s="1"/>
      <c r="QNC39" s="1"/>
      <c r="QND39" s="1"/>
      <c r="QNE39" s="1"/>
      <c r="QNF39" s="1"/>
      <c r="QNG39" s="1"/>
      <c r="QNH39" s="1"/>
      <c r="QNI39" s="1"/>
      <c r="QNJ39" s="1"/>
      <c r="QNK39" s="1"/>
      <c r="QNL39" s="1"/>
      <c r="QNM39" s="1"/>
      <c r="QNN39" s="1"/>
      <c r="QNO39" s="1"/>
      <c r="QNP39" s="1"/>
      <c r="QNQ39" s="1"/>
      <c r="QNR39" s="1"/>
      <c r="QNS39" s="1"/>
      <c r="QNT39" s="1"/>
      <c r="QNU39" s="1"/>
      <c r="QNV39" s="1"/>
      <c r="QNW39" s="1"/>
      <c r="QNX39" s="1"/>
      <c r="QNY39" s="1"/>
      <c r="QNZ39" s="1"/>
      <c r="QOA39" s="1"/>
      <c r="QOB39" s="1"/>
      <c r="QOC39" s="1"/>
      <c r="QOD39" s="1"/>
      <c r="QOE39" s="1"/>
      <c r="QOF39" s="1"/>
      <c r="QOG39" s="1"/>
      <c r="QOH39" s="1"/>
      <c r="QOI39" s="1"/>
      <c r="QOJ39" s="1"/>
      <c r="QOK39" s="1"/>
      <c r="QOL39" s="1"/>
      <c r="QOM39" s="1"/>
      <c r="QON39" s="1"/>
      <c r="QOO39" s="1"/>
      <c r="QOP39" s="1"/>
      <c r="QOQ39" s="1"/>
      <c r="QOR39" s="1"/>
      <c r="QOS39" s="1"/>
      <c r="QOT39" s="1"/>
      <c r="QOU39" s="1"/>
      <c r="QOV39" s="1"/>
      <c r="QOW39" s="1"/>
      <c r="QOX39" s="1"/>
      <c r="QOY39" s="1"/>
      <c r="QOZ39" s="1"/>
      <c r="QPA39" s="1"/>
      <c r="QPB39" s="1"/>
      <c r="QPC39" s="1"/>
      <c r="QPD39" s="1"/>
      <c r="QPE39" s="1"/>
      <c r="QPF39" s="1"/>
      <c r="QPG39" s="1"/>
      <c r="QPH39" s="1"/>
      <c r="QPI39" s="1"/>
      <c r="QPJ39" s="1"/>
      <c r="QPK39" s="1"/>
      <c r="QPL39" s="1"/>
      <c r="QPM39" s="1"/>
      <c r="QPN39" s="1"/>
      <c r="QPO39" s="1"/>
      <c r="QPP39" s="1"/>
      <c r="QPQ39" s="1"/>
      <c r="QPR39" s="1"/>
      <c r="QPS39" s="1"/>
      <c r="QPT39" s="1"/>
      <c r="QPU39" s="1"/>
      <c r="QPV39" s="1"/>
      <c r="QPW39" s="1"/>
      <c r="QPX39" s="1"/>
      <c r="QPY39" s="1"/>
      <c r="QPZ39" s="1"/>
      <c r="QQA39" s="1"/>
      <c r="QQB39" s="1"/>
      <c r="QQC39" s="1"/>
      <c r="QQD39" s="1"/>
      <c r="QQE39" s="1"/>
      <c r="QQF39" s="1"/>
      <c r="QQG39" s="1"/>
      <c r="QQH39" s="1"/>
      <c r="QQI39" s="1"/>
      <c r="QQJ39" s="1"/>
      <c r="QQK39" s="1"/>
      <c r="QQL39" s="1"/>
      <c r="QQM39" s="1"/>
      <c r="QQN39" s="1"/>
      <c r="QQO39" s="1"/>
      <c r="QQP39" s="1"/>
      <c r="QQQ39" s="1"/>
      <c r="QQR39" s="1"/>
      <c r="QQS39" s="1"/>
      <c r="QQT39" s="1"/>
      <c r="QQU39" s="1"/>
      <c r="QQV39" s="1"/>
      <c r="QQW39" s="1"/>
      <c r="QQX39" s="1"/>
      <c r="QQY39" s="1"/>
      <c r="QQZ39" s="1"/>
      <c r="QRA39" s="1"/>
      <c r="QRB39" s="1"/>
      <c r="QRC39" s="1"/>
      <c r="QRD39" s="1"/>
      <c r="QRE39" s="1"/>
      <c r="QRF39" s="1"/>
      <c r="QRG39" s="1"/>
      <c r="QRH39" s="1"/>
      <c r="QRI39" s="1"/>
      <c r="QRJ39" s="1"/>
      <c r="QRK39" s="1"/>
      <c r="QRL39" s="1"/>
      <c r="QRM39" s="1"/>
      <c r="QRN39" s="1"/>
      <c r="QRO39" s="1"/>
      <c r="QRP39" s="1"/>
      <c r="QRQ39" s="1"/>
      <c r="QRR39" s="1"/>
      <c r="QRS39" s="1"/>
      <c r="QRT39" s="1"/>
      <c r="QRU39" s="1"/>
      <c r="QRV39" s="1"/>
      <c r="QRW39" s="1"/>
      <c r="QRX39" s="1"/>
      <c r="QRY39" s="1"/>
      <c r="QRZ39" s="1"/>
      <c r="QSA39" s="1"/>
      <c r="QSB39" s="1"/>
      <c r="QSC39" s="1"/>
      <c r="QSD39" s="1"/>
      <c r="QSE39" s="1"/>
      <c r="QSF39" s="1"/>
      <c r="QSG39" s="1"/>
      <c r="QSH39" s="1"/>
      <c r="QSI39" s="1"/>
      <c r="QSJ39" s="1"/>
      <c r="QSK39" s="1"/>
      <c r="QSL39" s="1"/>
      <c r="QSM39" s="1"/>
      <c r="QSN39" s="1"/>
      <c r="QSO39" s="1"/>
      <c r="QSP39" s="1"/>
      <c r="QSQ39" s="1"/>
      <c r="QSR39" s="1"/>
      <c r="QSS39" s="1"/>
      <c r="QST39" s="1"/>
      <c r="QSU39" s="1"/>
      <c r="QSV39" s="1"/>
      <c r="QSW39" s="1"/>
      <c r="QSX39" s="1"/>
      <c r="QSY39" s="1"/>
      <c r="QSZ39" s="1"/>
      <c r="QTA39" s="1"/>
      <c r="QTB39" s="1"/>
      <c r="QTC39" s="1"/>
      <c r="QTD39" s="1"/>
      <c r="QTE39" s="1"/>
      <c r="QTF39" s="1"/>
      <c r="QTG39" s="1"/>
      <c r="QTH39" s="1"/>
      <c r="QTI39" s="1"/>
      <c r="QTJ39" s="1"/>
      <c r="QTK39" s="1"/>
      <c r="QTL39" s="1"/>
      <c r="QTM39" s="1"/>
      <c r="QTN39" s="1"/>
      <c r="QTO39" s="1"/>
      <c r="QTP39" s="1"/>
      <c r="QTQ39" s="1"/>
      <c r="QTR39" s="1"/>
      <c r="QTS39" s="1"/>
      <c r="QTT39" s="1"/>
      <c r="QTU39" s="1"/>
      <c r="QTV39" s="1"/>
      <c r="QTW39" s="1"/>
      <c r="QTX39" s="1"/>
      <c r="QTY39" s="1"/>
      <c r="QTZ39" s="1"/>
      <c r="QUA39" s="1"/>
      <c r="QUB39" s="1"/>
      <c r="QUC39" s="1"/>
      <c r="QUD39" s="1"/>
      <c r="QUE39" s="1"/>
      <c r="QUF39" s="1"/>
      <c r="QUG39" s="1"/>
      <c r="QUH39" s="1"/>
      <c r="QUI39" s="1"/>
      <c r="QUJ39" s="1"/>
      <c r="QUK39" s="1"/>
      <c r="QUL39" s="1"/>
      <c r="QUM39" s="1"/>
      <c r="QUN39" s="1"/>
      <c r="QUO39" s="1"/>
      <c r="QUP39" s="1"/>
      <c r="QUQ39" s="1"/>
      <c r="QUR39" s="1"/>
      <c r="QUS39" s="1"/>
      <c r="QUT39" s="1"/>
      <c r="QUU39" s="1"/>
      <c r="QUV39" s="1"/>
      <c r="QUW39" s="1"/>
      <c r="QUX39" s="1"/>
      <c r="QUY39" s="1"/>
      <c r="QUZ39" s="1"/>
      <c r="QVA39" s="1"/>
      <c r="QVB39" s="1"/>
      <c r="QVC39" s="1"/>
      <c r="QVD39" s="1"/>
      <c r="QVE39" s="1"/>
      <c r="QVF39" s="1"/>
      <c r="QVG39" s="1"/>
      <c r="QVH39" s="1"/>
      <c r="QVI39" s="1"/>
      <c r="QVJ39" s="1"/>
      <c r="QVK39" s="1"/>
      <c r="QVL39" s="1"/>
      <c r="QVM39" s="1"/>
      <c r="QVN39" s="1"/>
      <c r="QVO39" s="1"/>
      <c r="QVP39" s="1"/>
      <c r="QVQ39" s="1"/>
      <c r="QVR39" s="1"/>
      <c r="QVS39" s="1"/>
      <c r="QVT39" s="1"/>
      <c r="QVU39" s="1"/>
      <c r="QVV39" s="1"/>
      <c r="QVW39" s="1"/>
      <c r="QVX39" s="1"/>
      <c r="QVY39" s="1"/>
      <c r="QVZ39" s="1"/>
      <c r="QWA39" s="1"/>
      <c r="QWB39" s="1"/>
      <c r="QWC39" s="1"/>
      <c r="QWD39" s="1"/>
      <c r="QWE39" s="1"/>
      <c r="QWF39" s="1"/>
      <c r="QWG39" s="1"/>
      <c r="QWH39" s="1"/>
      <c r="QWI39" s="1"/>
      <c r="QWJ39" s="1"/>
      <c r="QWK39" s="1"/>
      <c r="QWL39" s="1"/>
      <c r="QWM39" s="1"/>
      <c r="QWN39" s="1"/>
      <c r="QWO39" s="1"/>
      <c r="QWP39" s="1"/>
      <c r="QWQ39" s="1"/>
      <c r="QWR39" s="1"/>
      <c r="QWS39" s="1"/>
      <c r="QWT39" s="1"/>
      <c r="QWU39" s="1"/>
      <c r="QWV39" s="1"/>
      <c r="QWW39" s="1"/>
      <c r="QWX39" s="1"/>
      <c r="QWY39" s="1"/>
      <c r="QWZ39" s="1"/>
      <c r="QXA39" s="1"/>
      <c r="QXB39" s="1"/>
      <c r="QXC39" s="1"/>
      <c r="QXD39" s="1"/>
      <c r="QXE39" s="1"/>
      <c r="QXF39" s="1"/>
      <c r="QXG39" s="1"/>
      <c r="QXH39" s="1"/>
      <c r="QXI39" s="1"/>
      <c r="QXJ39" s="1"/>
      <c r="QXK39" s="1"/>
      <c r="QXL39" s="1"/>
      <c r="QXM39" s="1"/>
      <c r="QXN39" s="1"/>
      <c r="QXO39" s="1"/>
      <c r="QXP39" s="1"/>
      <c r="QXQ39" s="1"/>
      <c r="QXR39" s="1"/>
      <c r="QXS39" s="1"/>
      <c r="QXT39" s="1"/>
      <c r="QXU39" s="1"/>
      <c r="QXV39" s="1"/>
      <c r="QXW39" s="1"/>
      <c r="QXX39" s="1"/>
      <c r="QXY39" s="1"/>
      <c r="QXZ39" s="1"/>
      <c r="QYA39" s="1"/>
      <c r="QYB39" s="1"/>
      <c r="QYC39" s="1"/>
      <c r="QYD39" s="1"/>
      <c r="QYE39" s="1"/>
      <c r="QYF39" s="1"/>
      <c r="QYG39" s="1"/>
      <c r="QYH39" s="1"/>
      <c r="QYI39" s="1"/>
      <c r="QYJ39" s="1"/>
      <c r="QYK39" s="1"/>
      <c r="QYL39" s="1"/>
      <c r="QYM39" s="1"/>
      <c r="QYN39" s="1"/>
      <c r="QYO39" s="1"/>
      <c r="QYP39" s="1"/>
      <c r="QYQ39" s="1"/>
      <c r="QYR39" s="1"/>
      <c r="QYS39" s="1"/>
      <c r="QYT39" s="1"/>
      <c r="QYU39" s="1"/>
      <c r="QYV39" s="1"/>
      <c r="QYW39" s="1"/>
      <c r="QYX39" s="1"/>
      <c r="QYY39" s="1"/>
      <c r="QYZ39" s="1"/>
      <c r="QZA39" s="1"/>
      <c r="QZB39" s="1"/>
      <c r="QZC39" s="1"/>
      <c r="QZD39" s="1"/>
      <c r="QZE39" s="1"/>
      <c r="QZF39" s="1"/>
      <c r="QZG39" s="1"/>
      <c r="QZH39" s="1"/>
      <c r="QZI39" s="1"/>
      <c r="QZJ39" s="1"/>
      <c r="QZK39" s="1"/>
      <c r="QZL39" s="1"/>
      <c r="QZM39" s="1"/>
      <c r="QZN39" s="1"/>
      <c r="QZO39" s="1"/>
      <c r="QZP39" s="1"/>
      <c r="QZQ39" s="1"/>
      <c r="QZR39" s="1"/>
      <c r="QZS39" s="1"/>
      <c r="QZT39" s="1"/>
      <c r="QZU39" s="1"/>
      <c r="QZV39" s="1"/>
      <c r="QZW39" s="1"/>
      <c r="QZX39" s="1"/>
      <c r="QZY39" s="1"/>
      <c r="QZZ39" s="1"/>
      <c r="RAA39" s="1"/>
      <c r="RAB39" s="1"/>
      <c r="RAC39" s="1"/>
      <c r="RAD39" s="1"/>
      <c r="RAE39" s="1"/>
      <c r="RAF39" s="1"/>
      <c r="RAG39" s="1"/>
      <c r="RAH39" s="1"/>
      <c r="RAI39" s="1"/>
      <c r="RAJ39" s="1"/>
      <c r="RAK39" s="1"/>
      <c r="RAL39" s="1"/>
      <c r="RAM39" s="1"/>
      <c r="RAN39" s="1"/>
      <c r="RAO39" s="1"/>
      <c r="RAP39" s="1"/>
      <c r="RAQ39" s="1"/>
      <c r="RAR39" s="1"/>
      <c r="RAS39" s="1"/>
      <c r="RAT39" s="1"/>
      <c r="RAU39" s="1"/>
      <c r="RAV39" s="1"/>
      <c r="RAW39" s="1"/>
      <c r="RAX39" s="1"/>
      <c r="RAY39" s="1"/>
      <c r="RAZ39" s="1"/>
      <c r="RBA39" s="1"/>
      <c r="RBB39" s="1"/>
      <c r="RBC39" s="1"/>
      <c r="RBD39" s="1"/>
      <c r="RBE39" s="1"/>
      <c r="RBF39" s="1"/>
      <c r="RBG39" s="1"/>
      <c r="RBH39" s="1"/>
      <c r="RBI39" s="1"/>
      <c r="RBJ39" s="1"/>
      <c r="RBK39" s="1"/>
      <c r="RBL39" s="1"/>
      <c r="RBM39" s="1"/>
      <c r="RBN39" s="1"/>
      <c r="RBO39" s="1"/>
      <c r="RBP39" s="1"/>
      <c r="RBQ39" s="1"/>
      <c r="RBR39" s="1"/>
      <c r="RBS39" s="1"/>
      <c r="RBT39" s="1"/>
      <c r="RBU39" s="1"/>
      <c r="RBV39" s="1"/>
      <c r="RBW39" s="1"/>
      <c r="RBX39" s="1"/>
      <c r="RBY39" s="1"/>
      <c r="RBZ39" s="1"/>
      <c r="RCA39" s="1"/>
      <c r="RCB39" s="1"/>
      <c r="RCC39" s="1"/>
      <c r="RCD39" s="1"/>
      <c r="RCE39" s="1"/>
      <c r="RCF39" s="1"/>
      <c r="RCG39" s="1"/>
      <c r="RCH39" s="1"/>
      <c r="RCI39" s="1"/>
      <c r="RCJ39" s="1"/>
      <c r="RCK39" s="1"/>
      <c r="RCL39" s="1"/>
      <c r="RCM39" s="1"/>
      <c r="RCN39" s="1"/>
      <c r="RCO39" s="1"/>
      <c r="RCP39" s="1"/>
      <c r="RCQ39" s="1"/>
      <c r="RCR39" s="1"/>
      <c r="RCS39" s="1"/>
      <c r="RCT39" s="1"/>
      <c r="RCU39" s="1"/>
      <c r="RCV39" s="1"/>
      <c r="RCW39" s="1"/>
      <c r="RCX39" s="1"/>
      <c r="RCY39" s="1"/>
      <c r="RCZ39" s="1"/>
      <c r="RDA39" s="1"/>
      <c r="RDB39" s="1"/>
      <c r="RDC39" s="1"/>
      <c r="RDD39" s="1"/>
      <c r="RDE39" s="1"/>
      <c r="RDF39" s="1"/>
      <c r="RDG39" s="1"/>
      <c r="RDH39" s="1"/>
      <c r="RDI39" s="1"/>
      <c r="RDJ39" s="1"/>
      <c r="RDK39" s="1"/>
      <c r="RDL39" s="1"/>
      <c r="RDM39" s="1"/>
      <c r="RDN39" s="1"/>
      <c r="RDO39" s="1"/>
      <c r="RDP39" s="1"/>
      <c r="RDQ39" s="1"/>
      <c r="RDR39" s="1"/>
      <c r="RDS39" s="1"/>
      <c r="RDT39" s="1"/>
      <c r="RDU39" s="1"/>
      <c r="RDV39" s="1"/>
      <c r="RDW39" s="1"/>
      <c r="RDX39" s="1"/>
      <c r="RDY39" s="1"/>
      <c r="RDZ39" s="1"/>
      <c r="REA39" s="1"/>
      <c r="REB39" s="1"/>
      <c r="REC39" s="1"/>
      <c r="RED39" s="1"/>
      <c r="REE39" s="1"/>
      <c r="REF39" s="1"/>
      <c r="REG39" s="1"/>
      <c r="REH39" s="1"/>
      <c r="REI39" s="1"/>
      <c r="REJ39" s="1"/>
      <c r="REK39" s="1"/>
      <c r="REL39" s="1"/>
      <c r="REM39" s="1"/>
      <c r="REN39" s="1"/>
      <c r="REO39" s="1"/>
      <c r="REP39" s="1"/>
      <c r="REQ39" s="1"/>
      <c r="RER39" s="1"/>
      <c r="RES39" s="1"/>
      <c r="RET39" s="1"/>
      <c r="REU39" s="1"/>
      <c r="REV39" s="1"/>
      <c r="REW39" s="1"/>
      <c r="REX39" s="1"/>
      <c r="REY39" s="1"/>
      <c r="REZ39" s="1"/>
      <c r="RFA39" s="1"/>
      <c r="RFB39" s="1"/>
      <c r="RFC39" s="1"/>
      <c r="RFD39" s="1"/>
      <c r="RFE39" s="1"/>
      <c r="RFF39" s="1"/>
      <c r="RFG39" s="1"/>
      <c r="RFH39" s="1"/>
      <c r="RFI39" s="1"/>
      <c r="RFJ39" s="1"/>
      <c r="RFK39" s="1"/>
      <c r="RFL39" s="1"/>
      <c r="RFM39" s="1"/>
      <c r="RFN39" s="1"/>
      <c r="RFO39" s="1"/>
      <c r="RFP39" s="1"/>
      <c r="RFQ39" s="1"/>
      <c r="RFR39" s="1"/>
      <c r="RFS39" s="1"/>
      <c r="RFT39" s="1"/>
      <c r="RFU39" s="1"/>
      <c r="RFV39" s="1"/>
      <c r="RFW39" s="1"/>
      <c r="RFX39" s="1"/>
      <c r="RFY39" s="1"/>
      <c r="RFZ39" s="1"/>
      <c r="RGA39" s="1"/>
      <c r="RGB39" s="1"/>
      <c r="RGC39" s="1"/>
      <c r="RGD39" s="1"/>
      <c r="RGE39" s="1"/>
      <c r="RGF39" s="1"/>
      <c r="RGG39" s="1"/>
      <c r="RGH39" s="1"/>
      <c r="RGI39" s="1"/>
      <c r="RGJ39" s="1"/>
      <c r="RGK39" s="1"/>
      <c r="RGL39" s="1"/>
      <c r="RGM39" s="1"/>
      <c r="RGN39" s="1"/>
      <c r="RGO39" s="1"/>
      <c r="RGP39" s="1"/>
      <c r="RGQ39" s="1"/>
      <c r="RGR39" s="1"/>
      <c r="RGS39" s="1"/>
      <c r="RGT39" s="1"/>
      <c r="RGU39" s="1"/>
      <c r="RGV39" s="1"/>
      <c r="RGW39" s="1"/>
      <c r="RGX39" s="1"/>
      <c r="RGY39" s="1"/>
      <c r="RGZ39" s="1"/>
      <c r="RHA39" s="1"/>
      <c r="RHB39" s="1"/>
      <c r="RHC39" s="1"/>
      <c r="RHD39" s="1"/>
      <c r="RHE39" s="1"/>
      <c r="RHF39" s="1"/>
      <c r="RHG39" s="1"/>
      <c r="RHH39" s="1"/>
      <c r="RHI39" s="1"/>
      <c r="RHJ39" s="1"/>
      <c r="RHK39" s="1"/>
      <c r="RHL39" s="1"/>
      <c r="RHM39" s="1"/>
      <c r="RHN39" s="1"/>
      <c r="RHO39" s="1"/>
      <c r="RHP39" s="1"/>
      <c r="RHQ39" s="1"/>
      <c r="RHR39" s="1"/>
      <c r="RHS39" s="1"/>
      <c r="RHT39" s="1"/>
      <c r="RHU39" s="1"/>
      <c r="RHV39" s="1"/>
      <c r="RHW39" s="1"/>
      <c r="RHX39" s="1"/>
      <c r="RHY39" s="1"/>
      <c r="RHZ39" s="1"/>
      <c r="RIA39" s="1"/>
      <c r="RIB39" s="1"/>
      <c r="RIC39" s="1"/>
      <c r="RID39" s="1"/>
      <c r="RIE39" s="1"/>
      <c r="RIF39" s="1"/>
      <c r="RIG39" s="1"/>
      <c r="RIH39" s="1"/>
      <c r="RII39" s="1"/>
      <c r="RIJ39" s="1"/>
      <c r="RIK39" s="1"/>
      <c r="RIL39" s="1"/>
      <c r="RIM39" s="1"/>
      <c r="RIN39" s="1"/>
      <c r="RIO39" s="1"/>
      <c r="RIP39" s="1"/>
      <c r="RIQ39" s="1"/>
      <c r="RIR39" s="1"/>
      <c r="RIS39" s="1"/>
      <c r="RIT39" s="1"/>
      <c r="RIU39" s="1"/>
      <c r="RIV39" s="1"/>
      <c r="RIW39" s="1"/>
      <c r="RIX39" s="1"/>
      <c r="RIY39" s="1"/>
      <c r="RIZ39" s="1"/>
      <c r="RJA39" s="1"/>
      <c r="RJB39" s="1"/>
      <c r="RJC39" s="1"/>
      <c r="RJD39" s="1"/>
      <c r="RJE39" s="1"/>
      <c r="RJF39" s="1"/>
      <c r="RJG39" s="1"/>
      <c r="RJH39" s="1"/>
      <c r="RJI39" s="1"/>
      <c r="RJJ39" s="1"/>
      <c r="RJK39" s="1"/>
      <c r="RJL39" s="1"/>
      <c r="RJM39" s="1"/>
      <c r="RJN39" s="1"/>
      <c r="RJO39" s="1"/>
      <c r="RJP39" s="1"/>
      <c r="RJQ39" s="1"/>
      <c r="RJR39" s="1"/>
      <c r="RJS39" s="1"/>
      <c r="RJT39" s="1"/>
      <c r="RJU39" s="1"/>
      <c r="RJV39" s="1"/>
      <c r="RJW39" s="1"/>
      <c r="RJX39" s="1"/>
      <c r="RJY39" s="1"/>
      <c r="RJZ39" s="1"/>
      <c r="RKA39" s="1"/>
      <c r="RKB39" s="1"/>
      <c r="RKC39" s="1"/>
      <c r="RKD39" s="1"/>
      <c r="RKE39" s="1"/>
      <c r="RKF39" s="1"/>
      <c r="RKG39" s="1"/>
      <c r="RKH39" s="1"/>
      <c r="RKI39" s="1"/>
      <c r="RKJ39" s="1"/>
      <c r="RKK39" s="1"/>
      <c r="RKL39" s="1"/>
      <c r="RKM39" s="1"/>
      <c r="RKN39" s="1"/>
      <c r="RKO39" s="1"/>
      <c r="RKP39" s="1"/>
      <c r="RKQ39" s="1"/>
      <c r="RKR39" s="1"/>
      <c r="RKS39" s="1"/>
      <c r="RKT39" s="1"/>
      <c r="RKU39" s="1"/>
      <c r="RKV39" s="1"/>
      <c r="RKW39" s="1"/>
      <c r="RKX39" s="1"/>
      <c r="RKY39" s="1"/>
      <c r="RKZ39" s="1"/>
      <c r="RLA39" s="1"/>
      <c r="RLB39" s="1"/>
      <c r="RLC39" s="1"/>
      <c r="RLD39" s="1"/>
      <c r="RLE39" s="1"/>
      <c r="RLF39" s="1"/>
      <c r="RLG39" s="1"/>
      <c r="RLH39" s="1"/>
      <c r="RLI39" s="1"/>
      <c r="RLJ39" s="1"/>
      <c r="RLK39" s="1"/>
      <c r="RLL39" s="1"/>
      <c r="RLM39" s="1"/>
      <c r="RLN39" s="1"/>
      <c r="RLO39" s="1"/>
      <c r="RLP39" s="1"/>
      <c r="RLQ39" s="1"/>
      <c r="RLR39" s="1"/>
      <c r="RLS39" s="1"/>
      <c r="RLT39" s="1"/>
      <c r="RLU39" s="1"/>
      <c r="RLV39" s="1"/>
      <c r="RLW39" s="1"/>
      <c r="RLX39" s="1"/>
      <c r="RLY39" s="1"/>
      <c r="RLZ39" s="1"/>
      <c r="RMA39" s="1"/>
      <c r="RMB39" s="1"/>
      <c r="RMC39" s="1"/>
      <c r="RMD39" s="1"/>
      <c r="RME39" s="1"/>
      <c r="RMF39" s="1"/>
      <c r="RMG39" s="1"/>
      <c r="RMH39" s="1"/>
      <c r="RMI39" s="1"/>
      <c r="RMJ39" s="1"/>
      <c r="RMK39" s="1"/>
      <c r="RML39" s="1"/>
      <c r="RMM39" s="1"/>
      <c r="RMN39" s="1"/>
      <c r="RMO39" s="1"/>
      <c r="RMP39" s="1"/>
      <c r="RMQ39" s="1"/>
      <c r="RMR39" s="1"/>
      <c r="RMS39" s="1"/>
      <c r="RMT39" s="1"/>
      <c r="RMU39" s="1"/>
      <c r="RMV39" s="1"/>
      <c r="RMW39" s="1"/>
      <c r="RMX39" s="1"/>
      <c r="RMY39" s="1"/>
      <c r="RMZ39" s="1"/>
      <c r="RNA39" s="1"/>
      <c r="RNB39" s="1"/>
      <c r="RNC39" s="1"/>
      <c r="RND39" s="1"/>
      <c r="RNE39" s="1"/>
      <c r="RNF39" s="1"/>
      <c r="RNG39" s="1"/>
      <c r="RNH39" s="1"/>
      <c r="RNI39" s="1"/>
      <c r="RNJ39" s="1"/>
      <c r="RNK39" s="1"/>
      <c r="RNL39" s="1"/>
      <c r="RNM39" s="1"/>
      <c r="RNN39" s="1"/>
      <c r="RNO39" s="1"/>
      <c r="RNP39" s="1"/>
      <c r="RNQ39" s="1"/>
      <c r="RNR39" s="1"/>
      <c r="RNS39" s="1"/>
      <c r="RNT39" s="1"/>
      <c r="RNU39" s="1"/>
      <c r="RNV39" s="1"/>
      <c r="RNW39" s="1"/>
      <c r="RNX39" s="1"/>
      <c r="RNY39" s="1"/>
      <c r="RNZ39" s="1"/>
      <c r="ROA39" s="1"/>
      <c r="ROB39" s="1"/>
      <c r="ROC39" s="1"/>
      <c r="ROD39" s="1"/>
      <c r="ROE39" s="1"/>
      <c r="ROF39" s="1"/>
      <c r="ROG39" s="1"/>
      <c r="ROH39" s="1"/>
      <c r="ROI39" s="1"/>
      <c r="ROJ39" s="1"/>
      <c r="ROK39" s="1"/>
      <c r="ROL39" s="1"/>
      <c r="ROM39" s="1"/>
      <c r="RON39" s="1"/>
      <c r="ROO39" s="1"/>
      <c r="ROP39" s="1"/>
      <c r="ROQ39" s="1"/>
      <c r="ROR39" s="1"/>
      <c r="ROS39" s="1"/>
      <c r="ROT39" s="1"/>
      <c r="ROU39" s="1"/>
      <c r="ROV39" s="1"/>
      <c r="ROW39" s="1"/>
      <c r="ROX39" s="1"/>
      <c r="ROY39" s="1"/>
      <c r="ROZ39" s="1"/>
      <c r="RPA39" s="1"/>
      <c r="RPB39" s="1"/>
      <c r="RPC39" s="1"/>
      <c r="RPD39" s="1"/>
      <c r="RPE39" s="1"/>
      <c r="RPF39" s="1"/>
      <c r="RPG39" s="1"/>
      <c r="RPH39" s="1"/>
      <c r="RPI39" s="1"/>
      <c r="RPJ39" s="1"/>
      <c r="RPK39" s="1"/>
      <c r="RPL39" s="1"/>
      <c r="RPM39" s="1"/>
      <c r="RPN39" s="1"/>
      <c r="RPO39" s="1"/>
      <c r="RPP39" s="1"/>
      <c r="RPQ39" s="1"/>
      <c r="RPR39" s="1"/>
      <c r="RPS39" s="1"/>
      <c r="RPT39" s="1"/>
      <c r="RPU39" s="1"/>
      <c r="RPV39" s="1"/>
      <c r="RPW39" s="1"/>
      <c r="RPX39" s="1"/>
      <c r="RPY39" s="1"/>
      <c r="RPZ39" s="1"/>
      <c r="RQA39" s="1"/>
      <c r="RQB39" s="1"/>
      <c r="RQC39" s="1"/>
      <c r="RQD39" s="1"/>
      <c r="RQE39" s="1"/>
      <c r="RQF39" s="1"/>
      <c r="RQG39" s="1"/>
      <c r="RQH39" s="1"/>
      <c r="RQI39" s="1"/>
      <c r="RQJ39" s="1"/>
      <c r="RQK39" s="1"/>
      <c r="RQL39" s="1"/>
      <c r="RQM39" s="1"/>
      <c r="RQN39" s="1"/>
      <c r="RQO39" s="1"/>
      <c r="RQP39" s="1"/>
      <c r="RQQ39" s="1"/>
      <c r="RQR39" s="1"/>
      <c r="RQS39" s="1"/>
      <c r="RQT39" s="1"/>
      <c r="RQU39" s="1"/>
      <c r="RQV39" s="1"/>
      <c r="RQW39" s="1"/>
      <c r="RQX39" s="1"/>
      <c r="RQY39" s="1"/>
      <c r="RQZ39" s="1"/>
      <c r="RRA39" s="1"/>
      <c r="RRB39" s="1"/>
      <c r="RRC39" s="1"/>
      <c r="RRD39" s="1"/>
      <c r="RRE39" s="1"/>
      <c r="RRF39" s="1"/>
      <c r="RRG39" s="1"/>
      <c r="RRH39" s="1"/>
      <c r="RRI39" s="1"/>
      <c r="RRJ39" s="1"/>
      <c r="RRK39" s="1"/>
      <c r="RRL39" s="1"/>
      <c r="RRM39" s="1"/>
      <c r="RRN39" s="1"/>
      <c r="RRO39" s="1"/>
      <c r="RRP39" s="1"/>
      <c r="RRQ39" s="1"/>
      <c r="RRR39" s="1"/>
      <c r="RRS39" s="1"/>
      <c r="RRT39" s="1"/>
      <c r="RRU39" s="1"/>
      <c r="RRV39" s="1"/>
      <c r="RRW39" s="1"/>
      <c r="RRX39" s="1"/>
      <c r="RRY39" s="1"/>
      <c r="RRZ39" s="1"/>
      <c r="RSA39" s="1"/>
      <c r="RSB39" s="1"/>
      <c r="RSC39" s="1"/>
      <c r="RSD39" s="1"/>
      <c r="RSE39" s="1"/>
      <c r="RSF39" s="1"/>
      <c r="RSG39" s="1"/>
      <c r="RSH39" s="1"/>
      <c r="RSI39" s="1"/>
      <c r="RSJ39" s="1"/>
      <c r="RSK39" s="1"/>
      <c r="RSL39" s="1"/>
      <c r="RSM39" s="1"/>
      <c r="RSN39" s="1"/>
      <c r="RSO39" s="1"/>
      <c r="RSP39" s="1"/>
      <c r="RSQ39" s="1"/>
      <c r="RSR39" s="1"/>
      <c r="RSS39" s="1"/>
      <c r="RST39" s="1"/>
      <c r="RSU39" s="1"/>
      <c r="RSV39" s="1"/>
      <c r="RSW39" s="1"/>
      <c r="RSX39" s="1"/>
      <c r="RSY39" s="1"/>
      <c r="RSZ39" s="1"/>
      <c r="RTA39" s="1"/>
      <c r="RTB39" s="1"/>
      <c r="RTC39" s="1"/>
      <c r="RTD39" s="1"/>
      <c r="RTE39" s="1"/>
      <c r="RTF39" s="1"/>
      <c r="RTG39" s="1"/>
      <c r="RTH39" s="1"/>
      <c r="RTI39" s="1"/>
      <c r="RTJ39" s="1"/>
      <c r="RTK39" s="1"/>
      <c r="RTL39" s="1"/>
      <c r="RTM39" s="1"/>
      <c r="RTN39" s="1"/>
      <c r="RTO39" s="1"/>
      <c r="RTP39" s="1"/>
      <c r="RTQ39" s="1"/>
      <c r="RTR39" s="1"/>
      <c r="RTS39" s="1"/>
      <c r="RTT39" s="1"/>
      <c r="RTU39" s="1"/>
      <c r="RTV39" s="1"/>
      <c r="RTW39" s="1"/>
      <c r="RTX39" s="1"/>
      <c r="RTY39" s="1"/>
      <c r="RTZ39" s="1"/>
      <c r="RUA39" s="1"/>
      <c r="RUB39" s="1"/>
      <c r="RUC39" s="1"/>
      <c r="RUD39" s="1"/>
      <c r="RUE39" s="1"/>
      <c r="RUF39" s="1"/>
      <c r="RUG39" s="1"/>
      <c r="RUH39" s="1"/>
      <c r="RUI39" s="1"/>
      <c r="RUJ39" s="1"/>
      <c r="RUK39" s="1"/>
      <c r="RUL39" s="1"/>
      <c r="RUM39" s="1"/>
      <c r="RUN39" s="1"/>
      <c r="RUO39" s="1"/>
      <c r="RUP39" s="1"/>
      <c r="RUQ39" s="1"/>
      <c r="RUR39" s="1"/>
      <c r="RUS39" s="1"/>
      <c r="RUT39" s="1"/>
      <c r="RUU39" s="1"/>
      <c r="RUV39" s="1"/>
      <c r="RUW39" s="1"/>
      <c r="RUX39" s="1"/>
      <c r="RUY39" s="1"/>
      <c r="RUZ39" s="1"/>
      <c r="RVA39" s="1"/>
      <c r="RVB39" s="1"/>
      <c r="RVC39" s="1"/>
      <c r="RVD39" s="1"/>
      <c r="RVE39" s="1"/>
      <c r="RVF39" s="1"/>
      <c r="RVG39" s="1"/>
      <c r="RVH39" s="1"/>
      <c r="RVI39" s="1"/>
      <c r="RVJ39" s="1"/>
      <c r="RVK39" s="1"/>
      <c r="RVL39" s="1"/>
      <c r="RVM39" s="1"/>
      <c r="RVN39" s="1"/>
      <c r="RVO39" s="1"/>
      <c r="RVP39" s="1"/>
      <c r="RVQ39" s="1"/>
      <c r="RVR39" s="1"/>
      <c r="RVS39" s="1"/>
      <c r="RVT39" s="1"/>
      <c r="RVU39" s="1"/>
      <c r="RVV39" s="1"/>
      <c r="RVW39" s="1"/>
      <c r="RVX39" s="1"/>
      <c r="RVY39" s="1"/>
      <c r="RVZ39" s="1"/>
      <c r="RWA39" s="1"/>
      <c r="RWB39" s="1"/>
      <c r="RWC39" s="1"/>
      <c r="RWD39" s="1"/>
      <c r="RWE39" s="1"/>
      <c r="RWF39" s="1"/>
      <c r="RWG39" s="1"/>
      <c r="RWH39" s="1"/>
      <c r="RWI39" s="1"/>
      <c r="RWJ39" s="1"/>
      <c r="RWK39" s="1"/>
      <c r="RWL39" s="1"/>
      <c r="RWM39" s="1"/>
      <c r="RWN39" s="1"/>
      <c r="RWO39" s="1"/>
      <c r="RWP39" s="1"/>
      <c r="RWQ39" s="1"/>
      <c r="RWR39" s="1"/>
      <c r="RWS39" s="1"/>
      <c r="RWT39" s="1"/>
      <c r="RWU39" s="1"/>
      <c r="RWV39" s="1"/>
      <c r="RWW39" s="1"/>
      <c r="RWX39" s="1"/>
      <c r="RWY39" s="1"/>
      <c r="RWZ39" s="1"/>
      <c r="RXA39" s="1"/>
      <c r="RXB39" s="1"/>
      <c r="RXC39" s="1"/>
      <c r="RXD39" s="1"/>
      <c r="RXE39" s="1"/>
      <c r="RXF39" s="1"/>
      <c r="RXG39" s="1"/>
      <c r="RXH39" s="1"/>
      <c r="RXI39" s="1"/>
      <c r="RXJ39" s="1"/>
      <c r="RXK39" s="1"/>
      <c r="RXL39" s="1"/>
      <c r="RXM39" s="1"/>
      <c r="RXN39" s="1"/>
      <c r="RXO39" s="1"/>
      <c r="RXP39" s="1"/>
      <c r="RXQ39" s="1"/>
      <c r="RXR39" s="1"/>
      <c r="RXS39" s="1"/>
      <c r="RXT39" s="1"/>
      <c r="RXU39" s="1"/>
      <c r="RXV39" s="1"/>
      <c r="RXW39" s="1"/>
      <c r="RXX39" s="1"/>
      <c r="RXY39" s="1"/>
      <c r="RXZ39" s="1"/>
      <c r="RYA39" s="1"/>
      <c r="RYB39" s="1"/>
      <c r="RYC39" s="1"/>
      <c r="RYD39" s="1"/>
      <c r="RYE39" s="1"/>
      <c r="RYF39" s="1"/>
      <c r="RYG39" s="1"/>
      <c r="RYH39" s="1"/>
      <c r="RYI39" s="1"/>
      <c r="RYJ39" s="1"/>
      <c r="RYK39" s="1"/>
      <c r="RYL39" s="1"/>
      <c r="RYM39" s="1"/>
      <c r="RYN39" s="1"/>
      <c r="RYO39" s="1"/>
      <c r="RYP39" s="1"/>
      <c r="RYQ39" s="1"/>
      <c r="RYR39" s="1"/>
      <c r="RYS39" s="1"/>
      <c r="RYT39" s="1"/>
      <c r="RYU39" s="1"/>
      <c r="RYV39" s="1"/>
      <c r="RYW39" s="1"/>
      <c r="RYX39" s="1"/>
      <c r="RYY39" s="1"/>
      <c r="RYZ39" s="1"/>
      <c r="RZA39" s="1"/>
      <c r="RZB39" s="1"/>
      <c r="RZC39" s="1"/>
      <c r="RZD39" s="1"/>
      <c r="RZE39" s="1"/>
      <c r="RZF39" s="1"/>
      <c r="RZG39" s="1"/>
      <c r="RZH39" s="1"/>
      <c r="RZI39" s="1"/>
      <c r="RZJ39" s="1"/>
      <c r="RZK39" s="1"/>
      <c r="RZL39" s="1"/>
      <c r="RZM39" s="1"/>
      <c r="RZN39" s="1"/>
      <c r="RZO39" s="1"/>
      <c r="RZP39" s="1"/>
      <c r="RZQ39" s="1"/>
      <c r="RZR39" s="1"/>
      <c r="RZS39" s="1"/>
      <c r="RZT39" s="1"/>
      <c r="RZU39" s="1"/>
      <c r="RZV39" s="1"/>
      <c r="RZW39" s="1"/>
      <c r="RZX39" s="1"/>
      <c r="RZY39" s="1"/>
      <c r="RZZ39" s="1"/>
      <c r="SAA39" s="1"/>
      <c r="SAB39" s="1"/>
      <c r="SAC39" s="1"/>
      <c r="SAD39" s="1"/>
      <c r="SAE39" s="1"/>
      <c r="SAF39" s="1"/>
      <c r="SAG39" s="1"/>
      <c r="SAH39" s="1"/>
      <c r="SAI39" s="1"/>
      <c r="SAJ39" s="1"/>
      <c r="SAK39" s="1"/>
      <c r="SAL39" s="1"/>
      <c r="SAM39" s="1"/>
      <c r="SAN39" s="1"/>
      <c r="SAO39" s="1"/>
      <c r="SAP39" s="1"/>
      <c r="SAQ39" s="1"/>
      <c r="SAR39" s="1"/>
      <c r="SAS39" s="1"/>
      <c r="SAT39" s="1"/>
      <c r="SAU39" s="1"/>
      <c r="SAV39" s="1"/>
      <c r="SAW39" s="1"/>
      <c r="SAX39" s="1"/>
      <c r="SAY39" s="1"/>
      <c r="SAZ39" s="1"/>
      <c r="SBA39" s="1"/>
      <c r="SBB39" s="1"/>
      <c r="SBC39" s="1"/>
      <c r="SBD39" s="1"/>
      <c r="SBE39" s="1"/>
      <c r="SBF39" s="1"/>
      <c r="SBG39" s="1"/>
      <c r="SBH39" s="1"/>
      <c r="SBI39" s="1"/>
      <c r="SBJ39" s="1"/>
      <c r="SBK39" s="1"/>
      <c r="SBL39" s="1"/>
      <c r="SBM39" s="1"/>
      <c r="SBN39" s="1"/>
      <c r="SBO39" s="1"/>
      <c r="SBP39" s="1"/>
      <c r="SBQ39" s="1"/>
      <c r="SBR39" s="1"/>
      <c r="SBS39" s="1"/>
      <c r="SBT39" s="1"/>
      <c r="SBU39" s="1"/>
      <c r="SBV39" s="1"/>
      <c r="SBW39" s="1"/>
      <c r="SBX39" s="1"/>
      <c r="SBY39" s="1"/>
      <c r="SBZ39" s="1"/>
      <c r="SCA39" s="1"/>
      <c r="SCB39" s="1"/>
      <c r="SCC39" s="1"/>
      <c r="SCD39" s="1"/>
      <c r="SCE39" s="1"/>
      <c r="SCF39" s="1"/>
      <c r="SCG39" s="1"/>
      <c r="SCH39" s="1"/>
      <c r="SCI39" s="1"/>
      <c r="SCJ39" s="1"/>
      <c r="SCK39" s="1"/>
      <c r="SCL39" s="1"/>
      <c r="SCM39" s="1"/>
      <c r="SCN39" s="1"/>
      <c r="SCO39" s="1"/>
      <c r="SCP39" s="1"/>
      <c r="SCQ39" s="1"/>
      <c r="SCR39" s="1"/>
      <c r="SCS39" s="1"/>
      <c r="SCT39" s="1"/>
      <c r="SCU39" s="1"/>
      <c r="SCV39" s="1"/>
      <c r="SCW39" s="1"/>
      <c r="SCX39" s="1"/>
      <c r="SCY39" s="1"/>
      <c r="SCZ39" s="1"/>
      <c r="SDA39" s="1"/>
      <c r="SDB39" s="1"/>
      <c r="SDC39" s="1"/>
      <c r="SDD39" s="1"/>
      <c r="SDE39" s="1"/>
      <c r="SDF39" s="1"/>
      <c r="SDG39" s="1"/>
      <c r="SDH39" s="1"/>
      <c r="SDI39" s="1"/>
      <c r="SDJ39" s="1"/>
      <c r="SDK39" s="1"/>
      <c r="SDL39" s="1"/>
      <c r="SDM39" s="1"/>
      <c r="SDN39" s="1"/>
      <c r="SDO39" s="1"/>
      <c r="SDP39" s="1"/>
      <c r="SDQ39" s="1"/>
      <c r="SDR39" s="1"/>
      <c r="SDS39" s="1"/>
      <c r="SDT39" s="1"/>
      <c r="SDU39" s="1"/>
      <c r="SDV39" s="1"/>
      <c r="SDW39" s="1"/>
      <c r="SDX39" s="1"/>
      <c r="SDY39" s="1"/>
      <c r="SDZ39" s="1"/>
      <c r="SEA39" s="1"/>
      <c r="SEB39" s="1"/>
      <c r="SEC39" s="1"/>
      <c r="SED39" s="1"/>
      <c r="SEE39" s="1"/>
      <c r="SEF39" s="1"/>
      <c r="SEG39" s="1"/>
      <c r="SEH39" s="1"/>
      <c r="SEI39" s="1"/>
      <c r="SEJ39" s="1"/>
      <c r="SEK39" s="1"/>
      <c r="SEL39" s="1"/>
      <c r="SEM39" s="1"/>
      <c r="SEN39" s="1"/>
      <c r="SEO39" s="1"/>
      <c r="SEP39" s="1"/>
      <c r="SEQ39" s="1"/>
      <c r="SER39" s="1"/>
      <c r="SES39" s="1"/>
      <c r="SET39" s="1"/>
      <c r="SEU39" s="1"/>
      <c r="SEV39" s="1"/>
      <c r="SEW39" s="1"/>
      <c r="SEX39" s="1"/>
      <c r="SEY39" s="1"/>
      <c r="SEZ39" s="1"/>
      <c r="SFA39" s="1"/>
      <c r="SFB39" s="1"/>
      <c r="SFC39" s="1"/>
      <c r="SFD39" s="1"/>
      <c r="SFE39" s="1"/>
      <c r="SFF39" s="1"/>
      <c r="SFG39" s="1"/>
      <c r="SFH39" s="1"/>
      <c r="SFI39" s="1"/>
      <c r="SFJ39" s="1"/>
      <c r="SFK39" s="1"/>
      <c r="SFL39" s="1"/>
      <c r="SFM39" s="1"/>
      <c r="SFN39" s="1"/>
      <c r="SFO39" s="1"/>
      <c r="SFP39" s="1"/>
      <c r="SFQ39" s="1"/>
      <c r="SFR39" s="1"/>
      <c r="SFS39" s="1"/>
      <c r="SFT39" s="1"/>
      <c r="SFU39" s="1"/>
      <c r="SFV39" s="1"/>
      <c r="SFW39" s="1"/>
      <c r="SFX39" s="1"/>
      <c r="SFY39" s="1"/>
      <c r="SFZ39" s="1"/>
      <c r="SGA39" s="1"/>
      <c r="SGB39" s="1"/>
      <c r="SGC39" s="1"/>
      <c r="SGD39" s="1"/>
      <c r="SGE39" s="1"/>
      <c r="SGF39" s="1"/>
      <c r="SGG39" s="1"/>
      <c r="SGH39" s="1"/>
      <c r="SGI39" s="1"/>
      <c r="SGJ39" s="1"/>
      <c r="SGK39" s="1"/>
      <c r="SGL39" s="1"/>
      <c r="SGM39" s="1"/>
      <c r="SGN39" s="1"/>
      <c r="SGO39" s="1"/>
      <c r="SGP39" s="1"/>
      <c r="SGQ39" s="1"/>
      <c r="SGR39" s="1"/>
      <c r="SGS39" s="1"/>
      <c r="SGT39" s="1"/>
      <c r="SGU39" s="1"/>
      <c r="SGV39" s="1"/>
      <c r="SGW39" s="1"/>
      <c r="SGX39" s="1"/>
      <c r="SGY39" s="1"/>
      <c r="SGZ39" s="1"/>
      <c r="SHA39" s="1"/>
      <c r="SHB39" s="1"/>
      <c r="SHC39" s="1"/>
      <c r="SHD39" s="1"/>
      <c r="SHE39" s="1"/>
      <c r="SHF39" s="1"/>
      <c r="SHG39" s="1"/>
      <c r="SHH39" s="1"/>
      <c r="SHI39" s="1"/>
      <c r="SHJ39" s="1"/>
      <c r="SHK39" s="1"/>
      <c r="SHL39" s="1"/>
      <c r="SHM39" s="1"/>
      <c r="SHN39" s="1"/>
      <c r="SHO39" s="1"/>
      <c r="SHP39" s="1"/>
      <c r="SHQ39" s="1"/>
      <c r="SHR39" s="1"/>
      <c r="SHS39" s="1"/>
      <c r="SHT39" s="1"/>
      <c r="SHU39" s="1"/>
      <c r="SHV39" s="1"/>
      <c r="SHW39" s="1"/>
      <c r="SHX39" s="1"/>
      <c r="SHY39" s="1"/>
      <c r="SHZ39" s="1"/>
      <c r="SIA39" s="1"/>
      <c r="SIB39" s="1"/>
      <c r="SIC39" s="1"/>
      <c r="SID39" s="1"/>
      <c r="SIE39" s="1"/>
      <c r="SIF39" s="1"/>
      <c r="SIG39" s="1"/>
      <c r="SIH39" s="1"/>
      <c r="SII39" s="1"/>
      <c r="SIJ39" s="1"/>
      <c r="SIK39" s="1"/>
      <c r="SIL39" s="1"/>
      <c r="SIM39" s="1"/>
      <c r="SIN39" s="1"/>
      <c r="SIO39" s="1"/>
      <c r="SIP39" s="1"/>
      <c r="SIQ39" s="1"/>
      <c r="SIR39" s="1"/>
      <c r="SIS39" s="1"/>
      <c r="SIT39" s="1"/>
      <c r="SIU39" s="1"/>
      <c r="SIV39" s="1"/>
      <c r="SIW39" s="1"/>
      <c r="SIX39" s="1"/>
      <c r="SIY39" s="1"/>
      <c r="SIZ39" s="1"/>
      <c r="SJA39" s="1"/>
      <c r="SJB39" s="1"/>
      <c r="SJC39" s="1"/>
      <c r="SJD39" s="1"/>
      <c r="SJE39" s="1"/>
      <c r="SJF39" s="1"/>
      <c r="SJG39" s="1"/>
      <c r="SJH39" s="1"/>
      <c r="SJI39" s="1"/>
      <c r="SJJ39" s="1"/>
      <c r="SJK39" s="1"/>
      <c r="SJL39" s="1"/>
      <c r="SJM39" s="1"/>
      <c r="SJN39" s="1"/>
      <c r="SJO39" s="1"/>
      <c r="SJP39" s="1"/>
      <c r="SJQ39" s="1"/>
      <c r="SJR39" s="1"/>
      <c r="SJS39" s="1"/>
      <c r="SJT39" s="1"/>
      <c r="SJU39" s="1"/>
      <c r="SJV39" s="1"/>
      <c r="SJW39" s="1"/>
      <c r="SJX39" s="1"/>
      <c r="SJY39" s="1"/>
      <c r="SJZ39" s="1"/>
      <c r="SKA39" s="1"/>
      <c r="SKB39" s="1"/>
      <c r="SKC39" s="1"/>
      <c r="SKD39" s="1"/>
      <c r="SKE39" s="1"/>
      <c r="SKF39" s="1"/>
      <c r="SKG39" s="1"/>
      <c r="SKH39" s="1"/>
      <c r="SKI39" s="1"/>
      <c r="SKJ39" s="1"/>
      <c r="SKK39" s="1"/>
      <c r="SKL39" s="1"/>
      <c r="SKM39" s="1"/>
      <c r="SKN39" s="1"/>
      <c r="SKO39" s="1"/>
      <c r="SKP39" s="1"/>
      <c r="SKQ39" s="1"/>
      <c r="SKR39" s="1"/>
      <c r="SKS39" s="1"/>
      <c r="SKT39" s="1"/>
      <c r="SKU39" s="1"/>
      <c r="SKV39" s="1"/>
      <c r="SKW39" s="1"/>
      <c r="SKX39" s="1"/>
      <c r="SKY39" s="1"/>
      <c r="SKZ39" s="1"/>
      <c r="SLA39" s="1"/>
      <c r="SLB39" s="1"/>
      <c r="SLC39" s="1"/>
      <c r="SLD39" s="1"/>
      <c r="SLE39" s="1"/>
      <c r="SLF39" s="1"/>
      <c r="SLG39" s="1"/>
      <c r="SLH39" s="1"/>
      <c r="SLI39" s="1"/>
      <c r="SLJ39" s="1"/>
      <c r="SLK39" s="1"/>
      <c r="SLL39" s="1"/>
      <c r="SLM39" s="1"/>
      <c r="SLN39" s="1"/>
      <c r="SLO39" s="1"/>
      <c r="SLP39" s="1"/>
      <c r="SLQ39" s="1"/>
      <c r="SLR39" s="1"/>
      <c r="SLS39" s="1"/>
      <c r="SLT39" s="1"/>
      <c r="SLU39" s="1"/>
      <c r="SLV39" s="1"/>
      <c r="SLW39" s="1"/>
      <c r="SLX39" s="1"/>
      <c r="SLY39" s="1"/>
      <c r="SLZ39" s="1"/>
      <c r="SMA39" s="1"/>
      <c r="SMB39" s="1"/>
      <c r="SMC39" s="1"/>
      <c r="SMD39" s="1"/>
      <c r="SME39" s="1"/>
      <c r="SMF39" s="1"/>
      <c r="SMG39" s="1"/>
      <c r="SMH39" s="1"/>
      <c r="SMI39" s="1"/>
      <c r="SMJ39" s="1"/>
      <c r="SMK39" s="1"/>
      <c r="SML39" s="1"/>
      <c r="SMM39" s="1"/>
      <c r="SMN39" s="1"/>
      <c r="SMO39" s="1"/>
      <c r="SMP39" s="1"/>
      <c r="SMQ39" s="1"/>
      <c r="SMR39" s="1"/>
      <c r="SMS39" s="1"/>
      <c r="SMT39" s="1"/>
      <c r="SMU39" s="1"/>
      <c r="SMV39" s="1"/>
      <c r="SMW39" s="1"/>
      <c r="SMX39" s="1"/>
      <c r="SMY39" s="1"/>
      <c r="SMZ39" s="1"/>
      <c r="SNA39" s="1"/>
      <c r="SNB39" s="1"/>
      <c r="SNC39" s="1"/>
      <c r="SND39" s="1"/>
      <c r="SNE39" s="1"/>
      <c r="SNF39" s="1"/>
      <c r="SNG39" s="1"/>
      <c r="SNH39" s="1"/>
      <c r="SNI39" s="1"/>
      <c r="SNJ39" s="1"/>
      <c r="SNK39" s="1"/>
      <c r="SNL39" s="1"/>
      <c r="SNM39" s="1"/>
      <c r="SNN39" s="1"/>
      <c r="SNO39" s="1"/>
      <c r="SNP39" s="1"/>
      <c r="SNQ39" s="1"/>
      <c r="SNR39" s="1"/>
      <c r="SNS39" s="1"/>
      <c r="SNT39" s="1"/>
      <c r="SNU39" s="1"/>
      <c r="SNV39" s="1"/>
      <c r="SNW39" s="1"/>
      <c r="SNX39" s="1"/>
      <c r="SNY39" s="1"/>
      <c r="SNZ39" s="1"/>
      <c r="SOA39" s="1"/>
      <c r="SOB39" s="1"/>
      <c r="SOC39" s="1"/>
      <c r="SOD39" s="1"/>
      <c r="SOE39" s="1"/>
      <c r="SOF39" s="1"/>
      <c r="SOG39" s="1"/>
      <c r="SOH39" s="1"/>
      <c r="SOI39" s="1"/>
      <c r="SOJ39" s="1"/>
      <c r="SOK39" s="1"/>
      <c r="SOL39" s="1"/>
      <c r="SOM39" s="1"/>
      <c r="SON39" s="1"/>
      <c r="SOO39" s="1"/>
      <c r="SOP39" s="1"/>
      <c r="SOQ39" s="1"/>
      <c r="SOR39" s="1"/>
      <c r="SOS39" s="1"/>
      <c r="SOT39" s="1"/>
      <c r="SOU39" s="1"/>
      <c r="SOV39" s="1"/>
      <c r="SOW39" s="1"/>
      <c r="SOX39" s="1"/>
      <c r="SOY39" s="1"/>
      <c r="SOZ39" s="1"/>
      <c r="SPA39" s="1"/>
      <c r="SPB39" s="1"/>
      <c r="SPC39" s="1"/>
      <c r="SPD39" s="1"/>
      <c r="SPE39" s="1"/>
      <c r="SPF39" s="1"/>
      <c r="SPG39" s="1"/>
      <c r="SPH39" s="1"/>
      <c r="SPI39" s="1"/>
      <c r="SPJ39" s="1"/>
      <c r="SPK39" s="1"/>
      <c r="SPL39" s="1"/>
      <c r="SPM39" s="1"/>
      <c r="SPN39" s="1"/>
      <c r="SPO39" s="1"/>
      <c r="SPP39" s="1"/>
      <c r="SPQ39" s="1"/>
      <c r="SPR39" s="1"/>
      <c r="SPS39" s="1"/>
      <c r="SPT39" s="1"/>
      <c r="SPU39" s="1"/>
      <c r="SPV39" s="1"/>
      <c r="SPW39" s="1"/>
      <c r="SPX39" s="1"/>
      <c r="SPY39" s="1"/>
      <c r="SPZ39" s="1"/>
      <c r="SQA39" s="1"/>
      <c r="SQB39" s="1"/>
      <c r="SQC39" s="1"/>
      <c r="SQD39" s="1"/>
      <c r="SQE39" s="1"/>
      <c r="SQF39" s="1"/>
      <c r="SQG39" s="1"/>
      <c r="SQH39" s="1"/>
      <c r="SQI39" s="1"/>
      <c r="SQJ39" s="1"/>
      <c r="SQK39" s="1"/>
      <c r="SQL39" s="1"/>
      <c r="SQM39" s="1"/>
      <c r="SQN39" s="1"/>
      <c r="SQO39" s="1"/>
      <c r="SQP39" s="1"/>
      <c r="SQQ39" s="1"/>
      <c r="SQR39" s="1"/>
      <c r="SQS39" s="1"/>
      <c r="SQT39" s="1"/>
      <c r="SQU39" s="1"/>
      <c r="SQV39" s="1"/>
      <c r="SQW39" s="1"/>
      <c r="SQX39" s="1"/>
      <c r="SQY39" s="1"/>
      <c r="SQZ39" s="1"/>
      <c r="SRA39" s="1"/>
      <c r="SRB39" s="1"/>
      <c r="SRC39" s="1"/>
      <c r="SRD39" s="1"/>
      <c r="SRE39" s="1"/>
      <c r="SRF39" s="1"/>
      <c r="SRG39" s="1"/>
      <c r="SRH39" s="1"/>
      <c r="SRI39" s="1"/>
      <c r="SRJ39" s="1"/>
      <c r="SRK39" s="1"/>
      <c r="SRL39" s="1"/>
      <c r="SRM39" s="1"/>
      <c r="SRN39" s="1"/>
      <c r="SRO39" s="1"/>
      <c r="SRP39" s="1"/>
      <c r="SRQ39" s="1"/>
      <c r="SRR39" s="1"/>
      <c r="SRS39" s="1"/>
      <c r="SRT39" s="1"/>
      <c r="SRU39" s="1"/>
      <c r="SRV39" s="1"/>
      <c r="SRW39" s="1"/>
      <c r="SRX39" s="1"/>
      <c r="SRY39" s="1"/>
      <c r="SRZ39" s="1"/>
      <c r="SSA39" s="1"/>
      <c r="SSB39" s="1"/>
      <c r="SSC39" s="1"/>
      <c r="SSD39" s="1"/>
      <c r="SSE39" s="1"/>
      <c r="SSF39" s="1"/>
      <c r="SSG39" s="1"/>
      <c r="SSH39" s="1"/>
      <c r="SSI39" s="1"/>
      <c r="SSJ39" s="1"/>
      <c r="SSK39" s="1"/>
      <c r="SSL39" s="1"/>
      <c r="SSM39" s="1"/>
      <c r="SSN39" s="1"/>
      <c r="SSO39" s="1"/>
      <c r="SSP39" s="1"/>
      <c r="SSQ39" s="1"/>
      <c r="SSR39" s="1"/>
      <c r="SSS39" s="1"/>
      <c r="SST39" s="1"/>
      <c r="SSU39" s="1"/>
      <c r="SSV39" s="1"/>
      <c r="SSW39" s="1"/>
      <c r="SSX39" s="1"/>
      <c r="SSY39" s="1"/>
      <c r="SSZ39" s="1"/>
      <c r="STA39" s="1"/>
      <c r="STB39" s="1"/>
      <c r="STC39" s="1"/>
      <c r="STD39" s="1"/>
      <c r="STE39" s="1"/>
      <c r="STF39" s="1"/>
      <c r="STG39" s="1"/>
      <c r="STH39" s="1"/>
      <c r="STI39" s="1"/>
      <c r="STJ39" s="1"/>
      <c r="STK39" s="1"/>
      <c r="STL39" s="1"/>
      <c r="STM39" s="1"/>
      <c r="STN39" s="1"/>
      <c r="STO39" s="1"/>
      <c r="STP39" s="1"/>
      <c r="STQ39" s="1"/>
      <c r="STR39" s="1"/>
      <c r="STS39" s="1"/>
      <c r="STT39" s="1"/>
      <c r="STU39" s="1"/>
      <c r="STV39" s="1"/>
      <c r="STW39" s="1"/>
      <c r="STX39" s="1"/>
      <c r="STY39" s="1"/>
      <c r="STZ39" s="1"/>
      <c r="SUA39" s="1"/>
      <c r="SUB39" s="1"/>
      <c r="SUC39" s="1"/>
      <c r="SUD39" s="1"/>
      <c r="SUE39" s="1"/>
      <c r="SUF39" s="1"/>
      <c r="SUG39" s="1"/>
      <c r="SUH39" s="1"/>
      <c r="SUI39" s="1"/>
      <c r="SUJ39" s="1"/>
      <c r="SUK39" s="1"/>
      <c r="SUL39" s="1"/>
      <c r="SUM39" s="1"/>
      <c r="SUN39" s="1"/>
      <c r="SUO39" s="1"/>
      <c r="SUP39" s="1"/>
      <c r="SUQ39" s="1"/>
      <c r="SUR39" s="1"/>
      <c r="SUS39" s="1"/>
      <c r="SUT39" s="1"/>
      <c r="SUU39" s="1"/>
      <c r="SUV39" s="1"/>
      <c r="SUW39" s="1"/>
      <c r="SUX39" s="1"/>
      <c r="SUY39" s="1"/>
      <c r="SUZ39" s="1"/>
      <c r="SVA39" s="1"/>
      <c r="SVB39" s="1"/>
      <c r="SVC39" s="1"/>
      <c r="SVD39" s="1"/>
      <c r="SVE39" s="1"/>
      <c r="SVF39" s="1"/>
      <c r="SVG39" s="1"/>
      <c r="SVH39" s="1"/>
      <c r="SVI39" s="1"/>
      <c r="SVJ39" s="1"/>
      <c r="SVK39" s="1"/>
      <c r="SVL39" s="1"/>
      <c r="SVM39" s="1"/>
      <c r="SVN39" s="1"/>
      <c r="SVO39" s="1"/>
      <c r="SVP39" s="1"/>
      <c r="SVQ39" s="1"/>
      <c r="SVR39" s="1"/>
      <c r="SVS39" s="1"/>
      <c r="SVT39" s="1"/>
      <c r="SVU39" s="1"/>
      <c r="SVV39" s="1"/>
      <c r="SVW39" s="1"/>
      <c r="SVX39" s="1"/>
      <c r="SVY39" s="1"/>
      <c r="SVZ39" s="1"/>
      <c r="SWA39" s="1"/>
      <c r="SWB39" s="1"/>
      <c r="SWC39" s="1"/>
      <c r="SWD39" s="1"/>
      <c r="SWE39" s="1"/>
      <c r="SWF39" s="1"/>
      <c r="SWG39" s="1"/>
      <c r="SWH39" s="1"/>
      <c r="SWI39" s="1"/>
      <c r="SWJ39" s="1"/>
      <c r="SWK39" s="1"/>
      <c r="SWL39" s="1"/>
      <c r="SWM39" s="1"/>
      <c r="SWN39" s="1"/>
      <c r="SWO39" s="1"/>
      <c r="SWP39" s="1"/>
      <c r="SWQ39" s="1"/>
      <c r="SWR39" s="1"/>
      <c r="SWS39" s="1"/>
      <c r="SWT39" s="1"/>
      <c r="SWU39" s="1"/>
      <c r="SWV39" s="1"/>
      <c r="SWW39" s="1"/>
      <c r="SWX39" s="1"/>
      <c r="SWY39" s="1"/>
      <c r="SWZ39" s="1"/>
      <c r="SXA39" s="1"/>
      <c r="SXB39" s="1"/>
      <c r="SXC39" s="1"/>
      <c r="SXD39" s="1"/>
      <c r="SXE39" s="1"/>
      <c r="SXF39" s="1"/>
      <c r="SXG39" s="1"/>
      <c r="SXH39" s="1"/>
      <c r="SXI39" s="1"/>
      <c r="SXJ39" s="1"/>
      <c r="SXK39" s="1"/>
      <c r="SXL39" s="1"/>
      <c r="SXM39" s="1"/>
      <c r="SXN39" s="1"/>
      <c r="SXO39" s="1"/>
      <c r="SXP39" s="1"/>
      <c r="SXQ39" s="1"/>
      <c r="SXR39" s="1"/>
      <c r="SXS39" s="1"/>
      <c r="SXT39" s="1"/>
      <c r="SXU39" s="1"/>
      <c r="SXV39" s="1"/>
      <c r="SXW39" s="1"/>
      <c r="SXX39" s="1"/>
      <c r="SXY39" s="1"/>
      <c r="SXZ39" s="1"/>
      <c r="SYA39" s="1"/>
      <c r="SYB39" s="1"/>
      <c r="SYC39" s="1"/>
      <c r="SYD39" s="1"/>
      <c r="SYE39" s="1"/>
      <c r="SYF39" s="1"/>
      <c r="SYG39" s="1"/>
      <c r="SYH39" s="1"/>
      <c r="SYI39" s="1"/>
      <c r="SYJ39" s="1"/>
      <c r="SYK39" s="1"/>
      <c r="SYL39" s="1"/>
      <c r="SYM39" s="1"/>
      <c r="SYN39" s="1"/>
      <c r="SYO39" s="1"/>
      <c r="SYP39" s="1"/>
      <c r="SYQ39" s="1"/>
      <c r="SYR39" s="1"/>
      <c r="SYS39" s="1"/>
      <c r="SYT39" s="1"/>
      <c r="SYU39" s="1"/>
      <c r="SYV39" s="1"/>
      <c r="SYW39" s="1"/>
      <c r="SYX39" s="1"/>
      <c r="SYY39" s="1"/>
      <c r="SYZ39" s="1"/>
      <c r="SZA39" s="1"/>
      <c r="SZB39" s="1"/>
      <c r="SZC39" s="1"/>
      <c r="SZD39" s="1"/>
      <c r="SZE39" s="1"/>
      <c r="SZF39" s="1"/>
      <c r="SZG39" s="1"/>
      <c r="SZH39" s="1"/>
      <c r="SZI39" s="1"/>
      <c r="SZJ39" s="1"/>
      <c r="SZK39" s="1"/>
      <c r="SZL39" s="1"/>
      <c r="SZM39" s="1"/>
      <c r="SZN39" s="1"/>
      <c r="SZO39" s="1"/>
      <c r="SZP39" s="1"/>
      <c r="SZQ39" s="1"/>
      <c r="SZR39" s="1"/>
      <c r="SZS39" s="1"/>
      <c r="SZT39" s="1"/>
      <c r="SZU39" s="1"/>
      <c r="SZV39" s="1"/>
      <c r="SZW39" s="1"/>
      <c r="SZX39" s="1"/>
      <c r="SZY39" s="1"/>
      <c r="SZZ39" s="1"/>
      <c r="TAA39" s="1"/>
      <c r="TAB39" s="1"/>
      <c r="TAC39" s="1"/>
      <c r="TAD39" s="1"/>
      <c r="TAE39" s="1"/>
      <c r="TAF39" s="1"/>
      <c r="TAG39" s="1"/>
      <c r="TAH39" s="1"/>
      <c r="TAI39" s="1"/>
      <c r="TAJ39" s="1"/>
      <c r="TAK39" s="1"/>
      <c r="TAL39" s="1"/>
      <c r="TAM39" s="1"/>
      <c r="TAN39" s="1"/>
      <c r="TAO39" s="1"/>
      <c r="TAP39" s="1"/>
      <c r="TAQ39" s="1"/>
      <c r="TAR39" s="1"/>
      <c r="TAS39" s="1"/>
      <c r="TAT39" s="1"/>
      <c r="TAU39" s="1"/>
      <c r="TAV39" s="1"/>
      <c r="TAW39" s="1"/>
      <c r="TAX39" s="1"/>
      <c r="TAY39" s="1"/>
      <c r="TAZ39" s="1"/>
      <c r="TBA39" s="1"/>
      <c r="TBB39" s="1"/>
      <c r="TBC39" s="1"/>
      <c r="TBD39" s="1"/>
      <c r="TBE39" s="1"/>
      <c r="TBF39" s="1"/>
      <c r="TBG39" s="1"/>
      <c r="TBH39" s="1"/>
      <c r="TBI39" s="1"/>
      <c r="TBJ39" s="1"/>
      <c r="TBK39" s="1"/>
      <c r="TBL39" s="1"/>
      <c r="TBM39" s="1"/>
      <c r="TBN39" s="1"/>
      <c r="TBO39" s="1"/>
      <c r="TBP39" s="1"/>
      <c r="TBQ39" s="1"/>
      <c r="TBR39" s="1"/>
      <c r="TBS39" s="1"/>
      <c r="TBT39" s="1"/>
      <c r="TBU39" s="1"/>
      <c r="TBV39" s="1"/>
      <c r="TBW39" s="1"/>
      <c r="TBX39" s="1"/>
      <c r="TBY39" s="1"/>
      <c r="TBZ39" s="1"/>
      <c r="TCA39" s="1"/>
      <c r="TCB39" s="1"/>
      <c r="TCC39" s="1"/>
      <c r="TCD39" s="1"/>
      <c r="TCE39" s="1"/>
      <c r="TCF39" s="1"/>
      <c r="TCG39" s="1"/>
      <c r="TCH39" s="1"/>
      <c r="TCI39" s="1"/>
      <c r="TCJ39" s="1"/>
      <c r="TCK39" s="1"/>
      <c r="TCL39" s="1"/>
      <c r="TCM39" s="1"/>
      <c r="TCN39" s="1"/>
      <c r="TCO39" s="1"/>
      <c r="TCP39" s="1"/>
      <c r="TCQ39" s="1"/>
      <c r="TCR39" s="1"/>
      <c r="TCS39" s="1"/>
      <c r="TCT39" s="1"/>
      <c r="TCU39" s="1"/>
      <c r="TCV39" s="1"/>
      <c r="TCW39" s="1"/>
      <c r="TCX39" s="1"/>
      <c r="TCY39" s="1"/>
      <c r="TCZ39" s="1"/>
      <c r="TDA39" s="1"/>
      <c r="TDB39" s="1"/>
      <c r="TDC39" s="1"/>
      <c r="TDD39" s="1"/>
      <c r="TDE39" s="1"/>
      <c r="TDF39" s="1"/>
      <c r="TDG39" s="1"/>
      <c r="TDH39" s="1"/>
      <c r="TDI39" s="1"/>
      <c r="TDJ39" s="1"/>
      <c r="TDK39" s="1"/>
      <c r="TDL39" s="1"/>
      <c r="TDM39" s="1"/>
      <c r="TDN39" s="1"/>
      <c r="TDO39" s="1"/>
      <c r="TDP39" s="1"/>
      <c r="TDQ39" s="1"/>
      <c r="TDR39" s="1"/>
      <c r="TDS39" s="1"/>
      <c r="TDT39" s="1"/>
      <c r="TDU39" s="1"/>
      <c r="TDV39" s="1"/>
      <c r="TDW39" s="1"/>
      <c r="TDX39" s="1"/>
      <c r="TDY39" s="1"/>
      <c r="TDZ39" s="1"/>
      <c r="TEA39" s="1"/>
      <c r="TEB39" s="1"/>
      <c r="TEC39" s="1"/>
      <c r="TED39" s="1"/>
      <c r="TEE39" s="1"/>
      <c r="TEF39" s="1"/>
      <c r="TEG39" s="1"/>
      <c r="TEH39" s="1"/>
      <c r="TEI39" s="1"/>
      <c r="TEJ39" s="1"/>
      <c r="TEK39" s="1"/>
      <c r="TEL39" s="1"/>
      <c r="TEM39" s="1"/>
      <c r="TEN39" s="1"/>
      <c r="TEO39" s="1"/>
      <c r="TEP39" s="1"/>
      <c r="TEQ39" s="1"/>
      <c r="TER39" s="1"/>
      <c r="TES39" s="1"/>
      <c r="TET39" s="1"/>
      <c r="TEU39" s="1"/>
      <c r="TEV39" s="1"/>
      <c r="TEW39" s="1"/>
      <c r="TEX39" s="1"/>
      <c r="TEY39" s="1"/>
      <c r="TEZ39" s="1"/>
      <c r="TFA39" s="1"/>
      <c r="TFB39" s="1"/>
      <c r="TFC39" s="1"/>
      <c r="TFD39" s="1"/>
      <c r="TFE39" s="1"/>
      <c r="TFF39" s="1"/>
      <c r="TFG39" s="1"/>
      <c r="TFH39" s="1"/>
      <c r="TFI39" s="1"/>
      <c r="TFJ39" s="1"/>
      <c r="TFK39" s="1"/>
      <c r="TFL39" s="1"/>
      <c r="TFM39" s="1"/>
      <c r="TFN39" s="1"/>
      <c r="TFO39" s="1"/>
      <c r="TFP39" s="1"/>
      <c r="TFQ39" s="1"/>
      <c r="TFR39" s="1"/>
      <c r="TFS39" s="1"/>
      <c r="TFT39" s="1"/>
      <c r="TFU39" s="1"/>
      <c r="TFV39" s="1"/>
      <c r="TFW39" s="1"/>
      <c r="TFX39" s="1"/>
      <c r="TFY39" s="1"/>
      <c r="TFZ39" s="1"/>
      <c r="TGA39" s="1"/>
      <c r="TGB39" s="1"/>
      <c r="TGC39" s="1"/>
      <c r="TGD39" s="1"/>
      <c r="TGE39" s="1"/>
      <c r="TGF39" s="1"/>
      <c r="TGG39" s="1"/>
      <c r="TGH39" s="1"/>
      <c r="TGI39" s="1"/>
      <c r="TGJ39" s="1"/>
      <c r="TGK39" s="1"/>
      <c r="TGL39" s="1"/>
      <c r="TGM39" s="1"/>
      <c r="TGN39" s="1"/>
      <c r="TGO39" s="1"/>
      <c r="TGP39" s="1"/>
      <c r="TGQ39" s="1"/>
      <c r="TGR39" s="1"/>
      <c r="TGS39" s="1"/>
      <c r="TGT39" s="1"/>
      <c r="TGU39" s="1"/>
      <c r="TGV39" s="1"/>
      <c r="TGW39" s="1"/>
      <c r="TGX39" s="1"/>
      <c r="TGY39" s="1"/>
      <c r="TGZ39" s="1"/>
      <c r="THA39" s="1"/>
      <c r="THB39" s="1"/>
      <c r="THC39" s="1"/>
      <c r="THD39" s="1"/>
      <c r="THE39" s="1"/>
      <c r="THF39" s="1"/>
      <c r="THG39" s="1"/>
      <c r="THH39" s="1"/>
      <c r="THI39" s="1"/>
      <c r="THJ39" s="1"/>
      <c r="THK39" s="1"/>
      <c r="THL39" s="1"/>
      <c r="THM39" s="1"/>
      <c r="THN39" s="1"/>
      <c r="THO39" s="1"/>
      <c r="THP39" s="1"/>
      <c r="THQ39" s="1"/>
      <c r="THR39" s="1"/>
      <c r="THS39" s="1"/>
      <c r="THT39" s="1"/>
      <c r="THU39" s="1"/>
      <c r="THV39" s="1"/>
      <c r="THW39" s="1"/>
      <c r="THX39" s="1"/>
      <c r="THY39" s="1"/>
      <c r="THZ39" s="1"/>
      <c r="TIA39" s="1"/>
      <c r="TIB39" s="1"/>
      <c r="TIC39" s="1"/>
      <c r="TID39" s="1"/>
      <c r="TIE39" s="1"/>
      <c r="TIF39" s="1"/>
      <c r="TIG39" s="1"/>
      <c r="TIH39" s="1"/>
      <c r="TII39" s="1"/>
      <c r="TIJ39" s="1"/>
      <c r="TIK39" s="1"/>
      <c r="TIL39" s="1"/>
      <c r="TIM39" s="1"/>
      <c r="TIN39" s="1"/>
      <c r="TIO39" s="1"/>
      <c r="TIP39" s="1"/>
      <c r="TIQ39" s="1"/>
      <c r="TIR39" s="1"/>
      <c r="TIS39" s="1"/>
      <c r="TIT39" s="1"/>
      <c r="TIU39" s="1"/>
      <c r="TIV39" s="1"/>
      <c r="TIW39" s="1"/>
      <c r="TIX39" s="1"/>
      <c r="TIY39" s="1"/>
      <c r="TIZ39" s="1"/>
      <c r="TJA39" s="1"/>
      <c r="TJB39" s="1"/>
      <c r="TJC39" s="1"/>
      <c r="TJD39" s="1"/>
      <c r="TJE39" s="1"/>
      <c r="TJF39" s="1"/>
      <c r="TJG39" s="1"/>
      <c r="TJH39" s="1"/>
      <c r="TJI39" s="1"/>
      <c r="TJJ39" s="1"/>
      <c r="TJK39" s="1"/>
      <c r="TJL39" s="1"/>
      <c r="TJM39" s="1"/>
      <c r="TJN39" s="1"/>
      <c r="TJO39" s="1"/>
      <c r="TJP39" s="1"/>
      <c r="TJQ39" s="1"/>
      <c r="TJR39" s="1"/>
      <c r="TJS39" s="1"/>
      <c r="TJT39" s="1"/>
      <c r="TJU39" s="1"/>
      <c r="TJV39" s="1"/>
      <c r="TJW39" s="1"/>
      <c r="TJX39" s="1"/>
      <c r="TJY39" s="1"/>
      <c r="TJZ39" s="1"/>
      <c r="TKA39" s="1"/>
      <c r="TKB39" s="1"/>
      <c r="TKC39" s="1"/>
      <c r="TKD39" s="1"/>
      <c r="TKE39" s="1"/>
      <c r="TKF39" s="1"/>
      <c r="TKG39" s="1"/>
      <c r="TKH39" s="1"/>
      <c r="TKI39" s="1"/>
      <c r="TKJ39" s="1"/>
      <c r="TKK39" s="1"/>
      <c r="TKL39" s="1"/>
      <c r="TKM39" s="1"/>
      <c r="TKN39" s="1"/>
      <c r="TKO39" s="1"/>
      <c r="TKP39" s="1"/>
      <c r="TKQ39" s="1"/>
      <c r="TKR39" s="1"/>
      <c r="TKS39" s="1"/>
      <c r="TKT39" s="1"/>
      <c r="TKU39" s="1"/>
      <c r="TKV39" s="1"/>
      <c r="TKW39" s="1"/>
      <c r="TKX39" s="1"/>
      <c r="TKY39" s="1"/>
      <c r="TKZ39" s="1"/>
      <c r="TLA39" s="1"/>
      <c r="TLB39" s="1"/>
      <c r="TLC39" s="1"/>
      <c r="TLD39" s="1"/>
      <c r="TLE39" s="1"/>
      <c r="TLF39" s="1"/>
      <c r="TLG39" s="1"/>
      <c r="TLH39" s="1"/>
      <c r="TLI39" s="1"/>
      <c r="TLJ39" s="1"/>
      <c r="TLK39" s="1"/>
      <c r="TLL39" s="1"/>
      <c r="TLM39" s="1"/>
      <c r="TLN39" s="1"/>
      <c r="TLO39" s="1"/>
      <c r="TLP39" s="1"/>
      <c r="TLQ39" s="1"/>
      <c r="TLR39" s="1"/>
      <c r="TLS39" s="1"/>
      <c r="TLT39" s="1"/>
      <c r="TLU39" s="1"/>
      <c r="TLV39" s="1"/>
      <c r="TLW39" s="1"/>
      <c r="TLX39" s="1"/>
      <c r="TLY39" s="1"/>
      <c r="TLZ39" s="1"/>
      <c r="TMA39" s="1"/>
      <c r="TMB39" s="1"/>
      <c r="TMC39" s="1"/>
      <c r="TMD39" s="1"/>
      <c r="TME39" s="1"/>
      <c r="TMF39" s="1"/>
      <c r="TMG39" s="1"/>
      <c r="TMH39" s="1"/>
      <c r="TMI39" s="1"/>
      <c r="TMJ39" s="1"/>
      <c r="TMK39" s="1"/>
      <c r="TML39" s="1"/>
      <c r="TMM39" s="1"/>
      <c r="TMN39" s="1"/>
      <c r="TMO39" s="1"/>
      <c r="TMP39" s="1"/>
      <c r="TMQ39" s="1"/>
      <c r="TMR39" s="1"/>
      <c r="TMS39" s="1"/>
      <c r="TMT39" s="1"/>
      <c r="TMU39" s="1"/>
      <c r="TMV39" s="1"/>
      <c r="TMW39" s="1"/>
      <c r="TMX39" s="1"/>
      <c r="TMY39" s="1"/>
      <c r="TMZ39" s="1"/>
      <c r="TNA39" s="1"/>
      <c r="TNB39" s="1"/>
      <c r="TNC39" s="1"/>
      <c r="TND39" s="1"/>
      <c r="TNE39" s="1"/>
      <c r="TNF39" s="1"/>
      <c r="TNG39" s="1"/>
      <c r="TNH39" s="1"/>
      <c r="TNI39" s="1"/>
      <c r="TNJ39" s="1"/>
      <c r="TNK39" s="1"/>
      <c r="TNL39" s="1"/>
      <c r="TNM39" s="1"/>
      <c r="TNN39" s="1"/>
      <c r="TNO39" s="1"/>
      <c r="TNP39" s="1"/>
      <c r="TNQ39" s="1"/>
      <c r="TNR39" s="1"/>
      <c r="TNS39" s="1"/>
      <c r="TNT39" s="1"/>
      <c r="TNU39" s="1"/>
      <c r="TNV39" s="1"/>
      <c r="TNW39" s="1"/>
      <c r="TNX39" s="1"/>
      <c r="TNY39" s="1"/>
      <c r="TNZ39" s="1"/>
      <c r="TOA39" s="1"/>
      <c r="TOB39" s="1"/>
      <c r="TOC39" s="1"/>
      <c r="TOD39" s="1"/>
      <c r="TOE39" s="1"/>
      <c r="TOF39" s="1"/>
      <c r="TOG39" s="1"/>
      <c r="TOH39" s="1"/>
      <c r="TOI39" s="1"/>
      <c r="TOJ39" s="1"/>
      <c r="TOK39" s="1"/>
      <c r="TOL39" s="1"/>
      <c r="TOM39" s="1"/>
      <c r="TON39" s="1"/>
      <c r="TOO39" s="1"/>
      <c r="TOP39" s="1"/>
      <c r="TOQ39" s="1"/>
      <c r="TOR39" s="1"/>
      <c r="TOS39" s="1"/>
      <c r="TOT39" s="1"/>
      <c r="TOU39" s="1"/>
      <c r="TOV39" s="1"/>
      <c r="TOW39" s="1"/>
      <c r="TOX39" s="1"/>
      <c r="TOY39" s="1"/>
      <c r="TOZ39" s="1"/>
      <c r="TPA39" s="1"/>
      <c r="TPB39" s="1"/>
      <c r="TPC39" s="1"/>
      <c r="TPD39" s="1"/>
      <c r="TPE39" s="1"/>
      <c r="TPF39" s="1"/>
      <c r="TPG39" s="1"/>
      <c r="TPH39" s="1"/>
      <c r="TPI39" s="1"/>
      <c r="TPJ39" s="1"/>
      <c r="TPK39" s="1"/>
      <c r="TPL39" s="1"/>
      <c r="TPM39" s="1"/>
      <c r="TPN39" s="1"/>
      <c r="TPO39" s="1"/>
      <c r="TPP39" s="1"/>
      <c r="TPQ39" s="1"/>
      <c r="TPR39" s="1"/>
      <c r="TPS39" s="1"/>
      <c r="TPT39" s="1"/>
      <c r="TPU39" s="1"/>
      <c r="TPV39" s="1"/>
      <c r="TPW39" s="1"/>
      <c r="TPX39" s="1"/>
      <c r="TPY39" s="1"/>
      <c r="TPZ39" s="1"/>
      <c r="TQA39" s="1"/>
      <c r="TQB39" s="1"/>
      <c r="TQC39" s="1"/>
      <c r="TQD39" s="1"/>
      <c r="TQE39" s="1"/>
      <c r="TQF39" s="1"/>
      <c r="TQG39" s="1"/>
      <c r="TQH39" s="1"/>
      <c r="TQI39" s="1"/>
      <c r="TQJ39" s="1"/>
      <c r="TQK39" s="1"/>
      <c r="TQL39" s="1"/>
      <c r="TQM39" s="1"/>
      <c r="TQN39" s="1"/>
      <c r="TQO39" s="1"/>
      <c r="TQP39" s="1"/>
      <c r="TQQ39" s="1"/>
      <c r="TQR39" s="1"/>
      <c r="TQS39" s="1"/>
      <c r="TQT39" s="1"/>
      <c r="TQU39" s="1"/>
      <c r="TQV39" s="1"/>
      <c r="TQW39" s="1"/>
      <c r="TQX39" s="1"/>
      <c r="TQY39" s="1"/>
      <c r="TQZ39" s="1"/>
      <c r="TRA39" s="1"/>
      <c r="TRB39" s="1"/>
      <c r="TRC39" s="1"/>
      <c r="TRD39" s="1"/>
      <c r="TRE39" s="1"/>
      <c r="TRF39" s="1"/>
      <c r="TRG39" s="1"/>
      <c r="TRH39" s="1"/>
      <c r="TRI39" s="1"/>
      <c r="TRJ39" s="1"/>
      <c r="TRK39" s="1"/>
      <c r="TRL39" s="1"/>
      <c r="TRM39" s="1"/>
      <c r="TRN39" s="1"/>
      <c r="TRO39" s="1"/>
      <c r="TRP39" s="1"/>
      <c r="TRQ39" s="1"/>
      <c r="TRR39" s="1"/>
      <c r="TRS39" s="1"/>
      <c r="TRT39" s="1"/>
      <c r="TRU39" s="1"/>
      <c r="TRV39" s="1"/>
      <c r="TRW39" s="1"/>
      <c r="TRX39" s="1"/>
      <c r="TRY39" s="1"/>
      <c r="TRZ39" s="1"/>
      <c r="TSA39" s="1"/>
      <c r="TSB39" s="1"/>
      <c r="TSC39" s="1"/>
      <c r="TSD39" s="1"/>
      <c r="TSE39" s="1"/>
      <c r="TSF39" s="1"/>
      <c r="TSG39" s="1"/>
      <c r="TSH39" s="1"/>
      <c r="TSI39" s="1"/>
      <c r="TSJ39" s="1"/>
      <c r="TSK39" s="1"/>
      <c r="TSL39" s="1"/>
      <c r="TSM39" s="1"/>
      <c r="TSN39" s="1"/>
      <c r="TSO39" s="1"/>
      <c r="TSP39" s="1"/>
      <c r="TSQ39" s="1"/>
      <c r="TSR39" s="1"/>
      <c r="TSS39" s="1"/>
      <c r="TST39" s="1"/>
      <c r="TSU39" s="1"/>
      <c r="TSV39" s="1"/>
      <c r="TSW39" s="1"/>
      <c r="TSX39" s="1"/>
      <c r="TSY39" s="1"/>
      <c r="TSZ39" s="1"/>
      <c r="TTA39" s="1"/>
      <c r="TTB39" s="1"/>
      <c r="TTC39" s="1"/>
      <c r="TTD39" s="1"/>
      <c r="TTE39" s="1"/>
      <c r="TTF39" s="1"/>
      <c r="TTG39" s="1"/>
      <c r="TTH39" s="1"/>
      <c r="TTI39" s="1"/>
      <c r="TTJ39" s="1"/>
      <c r="TTK39" s="1"/>
      <c r="TTL39" s="1"/>
      <c r="TTM39" s="1"/>
      <c r="TTN39" s="1"/>
      <c r="TTO39" s="1"/>
      <c r="TTP39" s="1"/>
      <c r="TTQ39" s="1"/>
      <c r="TTR39" s="1"/>
      <c r="TTS39" s="1"/>
      <c r="TTT39" s="1"/>
      <c r="TTU39" s="1"/>
      <c r="TTV39" s="1"/>
      <c r="TTW39" s="1"/>
      <c r="TTX39" s="1"/>
      <c r="TTY39" s="1"/>
      <c r="TTZ39" s="1"/>
      <c r="TUA39" s="1"/>
      <c r="TUB39" s="1"/>
      <c r="TUC39" s="1"/>
      <c r="TUD39" s="1"/>
      <c r="TUE39" s="1"/>
      <c r="TUF39" s="1"/>
      <c r="TUG39" s="1"/>
      <c r="TUH39" s="1"/>
      <c r="TUI39" s="1"/>
      <c r="TUJ39" s="1"/>
      <c r="TUK39" s="1"/>
      <c r="TUL39" s="1"/>
      <c r="TUM39" s="1"/>
      <c r="TUN39" s="1"/>
      <c r="TUO39" s="1"/>
      <c r="TUP39" s="1"/>
      <c r="TUQ39" s="1"/>
      <c r="TUR39" s="1"/>
      <c r="TUS39" s="1"/>
      <c r="TUT39" s="1"/>
      <c r="TUU39" s="1"/>
      <c r="TUV39" s="1"/>
      <c r="TUW39" s="1"/>
      <c r="TUX39" s="1"/>
      <c r="TUY39" s="1"/>
      <c r="TUZ39" s="1"/>
      <c r="TVA39" s="1"/>
      <c r="TVB39" s="1"/>
      <c r="TVC39" s="1"/>
      <c r="TVD39" s="1"/>
      <c r="TVE39" s="1"/>
      <c r="TVF39" s="1"/>
      <c r="TVG39" s="1"/>
      <c r="TVH39" s="1"/>
      <c r="TVI39" s="1"/>
      <c r="TVJ39" s="1"/>
      <c r="TVK39" s="1"/>
      <c r="TVL39" s="1"/>
      <c r="TVM39" s="1"/>
      <c r="TVN39" s="1"/>
      <c r="TVO39" s="1"/>
      <c r="TVP39" s="1"/>
      <c r="TVQ39" s="1"/>
      <c r="TVR39" s="1"/>
      <c r="TVS39" s="1"/>
      <c r="TVT39" s="1"/>
      <c r="TVU39" s="1"/>
      <c r="TVV39" s="1"/>
      <c r="TVW39" s="1"/>
      <c r="TVX39" s="1"/>
      <c r="TVY39" s="1"/>
      <c r="TVZ39" s="1"/>
      <c r="TWA39" s="1"/>
      <c r="TWB39" s="1"/>
      <c r="TWC39" s="1"/>
      <c r="TWD39" s="1"/>
      <c r="TWE39" s="1"/>
      <c r="TWF39" s="1"/>
      <c r="TWG39" s="1"/>
      <c r="TWH39" s="1"/>
      <c r="TWI39" s="1"/>
      <c r="TWJ39" s="1"/>
      <c r="TWK39" s="1"/>
      <c r="TWL39" s="1"/>
      <c r="TWM39" s="1"/>
      <c r="TWN39" s="1"/>
      <c r="TWO39" s="1"/>
      <c r="TWP39" s="1"/>
      <c r="TWQ39" s="1"/>
      <c r="TWR39" s="1"/>
      <c r="TWS39" s="1"/>
      <c r="TWT39" s="1"/>
      <c r="TWU39" s="1"/>
      <c r="TWV39" s="1"/>
      <c r="TWW39" s="1"/>
      <c r="TWX39" s="1"/>
      <c r="TWY39" s="1"/>
      <c r="TWZ39" s="1"/>
      <c r="TXA39" s="1"/>
      <c r="TXB39" s="1"/>
      <c r="TXC39" s="1"/>
      <c r="TXD39" s="1"/>
      <c r="TXE39" s="1"/>
      <c r="TXF39" s="1"/>
      <c r="TXG39" s="1"/>
      <c r="TXH39" s="1"/>
      <c r="TXI39" s="1"/>
      <c r="TXJ39" s="1"/>
      <c r="TXK39" s="1"/>
      <c r="TXL39" s="1"/>
      <c r="TXM39" s="1"/>
      <c r="TXN39" s="1"/>
      <c r="TXO39" s="1"/>
      <c r="TXP39" s="1"/>
      <c r="TXQ39" s="1"/>
      <c r="TXR39" s="1"/>
      <c r="TXS39" s="1"/>
      <c r="TXT39" s="1"/>
      <c r="TXU39" s="1"/>
      <c r="TXV39" s="1"/>
      <c r="TXW39" s="1"/>
      <c r="TXX39" s="1"/>
      <c r="TXY39" s="1"/>
      <c r="TXZ39" s="1"/>
      <c r="TYA39" s="1"/>
      <c r="TYB39" s="1"/>
      <c r="TYC39" s="1"/>
      <c r="TYD39" s="1"/>
      <c r="TYE39" s="1"/>
      <c r="TYF39" s="1"/>
      <c r="TYG39" s="1"/>
      <c r="TYH39" s="1"/>
      <c r="TYI39" s="1"/>
      <c r="TYJ39" s="1"/>
      <c r="TYK39" s="1"/>
      <c r="TYL39" s="1"/>
      <c r="TYM39" s="1"/>
      <c r="TYN39" s="1"/>
      <c r="TYO39" s="1"/>
      <c r="TYP39" s="1"/>
      <c r="TYQ39" s="1"/>
      <c r="TYR39" s="1"/>
      <c r="TYS39" s="1"/>
      <c r="TYT39" s="1"/>
      <c r="TYU39" s="1"/>
      <c r="TYV39" s="1"/>
      <c r="TYW39" s="1"/>
      <c r="TYX39" s="1"/>
      <c r="TYY39" s="1"/>
      <c r="TYZ39" s="1"/>
      <c r="TZA39" s="1"/>
      <c r="TZB39" s="1"/>
      <c r="TZC39" s="1"/>
      <c r="TZD39" s="1"/>
      <c r="TZE39" s="1"/>
      <c r="TZF39" s="1"/>
      <c r="TZG39" s="1"/>
      <c r="TZH39" s="1"/>
      <c r="TZI39" s="1"/>
      <c r="TZJ39" s="1"/>
      <c r="TZK39" s="1"/>
      <c r="TZL39" s="1"/>
      <c r="TZM39" s="1"/>
      <c r="TZN39" s="1"/>
      <c r="TZO39" s="1"/>
      <c r="TZP39" s="1"/>
      <c r="TZQ39" s="1"/>
      <c r="TZR39" s="1"/>
      <c r="TZS39" s="1"/>
      <c r="TZT39" s="1"/>
      <c r="TZU39" s="1"/>
      <c r="TZV39" s="1"/>
      <c r="TZW39" s="1"/>
      <c r="TZX39" s="1"/>
      <c r="TZY39" s="1"/>
      <c r="TZZ39" s="1"/>
      <c r="UAA39" s="1"/>
      <c r="UAB39" s="1"/>
      <c r="UAC39" s="1"/>
      <c r="UAD39" s="1"/>
      <c r="UAE39" s="1"/>
      <c r="UAF39" s="1"/>
      <c r="UAG39" s="1"/>
      <c r="UAH39" s="1"/>
      <c r="UAI39" s="1"/>
      <c r="UAJ39" s="1"/>
      <c r="UAK39" s="1"/>
      <c r="UAL39" s="1"/>
      <c r="UAM39" s="1"/>
      <c r="UAN39" s="1"/>
      <c r="UAO39" s="1"/>
      <c r="UAP39" s="1"/>
      <c r="UAQ39" s="1"/>
      <c r="UAR39" s="1"/>
      <c r="UAS39" s="1"/>
      <c r="UAT39" s="1"/>
      <c r="UAU39" s="1"/>
      <c r="UAV39" s="1"/>
      <c r="UAW39" s="1"/>
      <c r="UAX39" s="1"/>
      <c r="UAY39" s="1"/>
      <c r="UAZ39" s="1"/>
      <c r="UBA39" s="1"/>
      <c r="UBB39" s="1"/>
      <c r="UBC39" s="1"/>
      <c r="UBD39" s="1"/>
      <c r="UBE39" s="1"/>
      <c r="UBF39" s="1"/>
      <c r="UBG39" s="1"/>
      <c r="UBH39" s="1"/>
      <c r="UBI39" s="1"/>
      <c r="UBJ39" s="1"/>
      <c r="UBK39" s="1"/>
      <c r="UBL39" s="1"/>
      <c r="UBM39" s="1"/>
      <c r="UBN39" s="1"/>
      <c r="UBO39" s="1"/>
      <c r="UBP39" s="1"/>
      <c r="UBQ39" s="1"/>
      <c r="UBR39" s="1"/>
      <c r="UBS39" s="1"/>
      <c r="UBT39" s="1"/>
      <c r="UBU39" s="1"/>
      <c r="UBV39" s="1"/>
      <c r="UBW39" s="1"/>
      <c r="UBX39" s="1"/>
      <c r="UBY39" s="1"/>
      <c r="UBZ39" s="1"/>
      <c r="UCA39" s="1"/>
      <c r="UCB39" s="1"/>
      <c r="UCC39" s="1"/>
      <c r="UCD39" s="1"/>
      <c r="UCE39" s="1"/>
      <c r="UCF39" s="1"/>
      <c r="UCG39" s="1"/>
      <c r="UCH39" s="1"/>
      <c r="UCI39" s="1"/>
      <c r="UCJ39" s="1"/>
      <c r="UCK39" s="1"/>
      <c r="UCL39" s="1"/>
      <c r="UCM39" s="1"/>
      <c r="UCN39" s="1"/>
      <c r="UCO39" s="1"/>
      <c r="UCP39" s="1"/>
      <c r="UCQ39" s="1"/>
      <c r="UCR39" s="1"/>
      <c r="UCS39" s="1"/>
      <c r="UCT39" s="1"/>
      <c r="UCU39" s="1"/>
      <c r="UCV39" s="1"/>
      <c r="UCW39" s="1"/>
      <c r="UCX39" s="1"/>
      <c r="UCY39" s="1"/>
      <c r="UCZ39" s="1"/>
      <c r="UDA39" s="1"/>
      <c r="UDB39" s="1"/>
      <c r="UDC39" s="1"/>
      <c r="UDD39" s="1"/>
      <c r="UDE39" s="1"/>
      <c r="UDF39" s="1"/>
      <c r="UDG39" s="1"/>
      <c r="UDH39" s="1"/>
      <c r="UDI39" s="1"/>
      <c r="UDJ39" s="1"/>
      <c r="UDK39" s="1"/>
      <c r="UDL39" s="1"/>
      <c r="UDM39" s="1"/>
      <c r="UDN39" s="1"/>
      <c r="UDO39" s="1"/>
      <c r="UDP39" s="1"/>
      <c r="UDQ39" s="1"/>
      <c r="UDR39" s="1"/>
      <c r="UDS39" s="1"/>
      <c r="UDT39" s="1"/>
      <c r="UDU39" s="1"/>
      <c r="UDV39" s="1"/>
      <c r="UDW39" s="1"/>
      <c r="UDX39" s="1"/>
      <c r="UDY39" s="1"/>
      <c r="UDZ39" s="1"/>
      <c r="UEA39" s="1"/>
      <c r="UEB39" s="1"/>
      <c r="UEC39" s="1"/>
      <c r="UED39" s="1"/>
      <c r="UEE39" s="1"/>
      <c r="UEF39" s="1"/>
      <c r="UEG39" s="1"/>
      <c r="UEH39" s="1"/>
      <c r="UEI39" s="1"/>
      <c r="UEJ39" s="1"/>
      <c r="UEK39" s="1"/>
      <c r="UEL39" s="1"/>
      <c r="UEM39" s="1"/>
      <c r="UEN39" s="1"/>
      <c r="UEO39" s="1"/>
      <c r="UEP39" s="1"/>
      <c r="UEQ39" s="1"/>
      <c r="UER39" s="1"/>
      <c r="UES39" s="1"/>
      <c r="UET39" s="1"/>
      <c r="UEU39" s="1"/>
      <c r="UEV39" s="1"/>
      <c r="UEW39" s="1"/>
      <c r="UEX39" s="1"/>
      <c r="UEY39" s="1"/>
      <c r="UEZ39" s="1"/>
      <c r="UFA39" s="1"/>
      <c r="UFB39" s="1"/>
      <c r="UFC39" s="1"/>
      <c r="UFD39" s="1"/>
      <c r="UFE39" s="1"/>
      <c r="UFF39" s="1"/>
      <c r="UFG39" s="1"/>
      <c r="UFH39" s="1"/>
      <c r="UFI39" s="1"/>
      <c r="UFJ39" s="1"/>
      <c r="UFK39" s="1"/>
      <c r="UFL39" s="1"/>
      <c r="UFM39" s="1"/>
      <c r="UFN39" s="1"/>
      <c r="UFO39" s="1"/>
      <c r="UFP39" s="1"/>
      <c r="UFQ39" s="1"/>
      <c r="UFR39" s="1"/>
      <c r="UFS39" s="1"/>
      <c r="UFT39" s="1"/>
      <c r="UFU39" s="1"/>
      <c r="UFV39" s="1"/>
      <c r="UFW39" s="1"/>
      <c r="UFX39" s="1"/>
      <c r="UFY39" s="1"/>
      <c r="UFZ39" s="1"/>
      <c r="UGA39" s="1"/>
      <c r="UGB39" s="1"/>
      <c r="UGC39" s="1"/>
      <c r="UGD39" s="1"/>
      <c r="UGE39" s="1"/>
      <c r="UGF39" s="1"/>
      <c r="UGG39" s="1"/>
      <c r="UGH39" s="1"/>
      <c r="UGI39" s="1"/>
      <c r="UGJ39" s="1"/>
      <c r="UGK39" s="1"/>
      <c r="UGL39" s="1"/>
      <c r="UGM39" s="1"/>
      <c r="UGN39" s="1"/>
      <c r="UGO39" s="1"/>
      <c r="UGP39" s="1"/>
      <c r="UGQ39" s="1"/>
      <c r="UGR39" s="1"/>
      <c r="UGS39" s="1"/>
      <c r="UGT39" s="1"/>
      <c r="UGU39" s="1"/>
      <c r="UGV39" s="1"/>
      <c r="UGW39" s="1"/>
      <c r="UGX39" s="1"/>
      <c r="UGY39" s="1"/>
      <c r="UGZ39" s="1"/>
      <c r="UHA39" s="1"/>
      <c r="UHB39" s="1"/>
      <c r="UHC39" s="1"/>
      <c r="UHD39" s="1"/>
      <c r="UHE39" s="1"/>
      <c r="UHF39" s="1"/>
      <c r="UHG39" s="1"/>
      <c r="UHH39" s="1"/>
      <c r="UHI39" s="1"/>
      <c r="UHJ39" s="1"/>
      <c r="UHK39" s="1"/>
      <c r="UHL39" s="1"/>
      <c r="UHM39" s="1"/>
      <c r="UHN39" s="1"/>
      <c r="UHO39" s="1"/>
      <c r="UHP39" s="1"/>
      <c r="UHQ39" s="1"/>
      <c r="UHR39" s="1"/>
      <c r="UHS39" s="1"/>
      <c r="UHT39" s="1"/>
      <c r="UHU39" s="1"/>
      <c r="UHV39" s="1"/>
      <c r="UHW39" s="1"/>
      <c r="UHX39" s="1"/>
      <c r="UHY39" s="1"/>
      <c r="UHZ39" s="1"/>
      <c r="UIA39" s="1"/>
      <c r="UIB39" s="1"/>
      <c r="UIC39" s="1"/>
      <c r="UID39" s="1"/>
      <c r="UIE39" s="1"/>
      <c r="UIF39" s="1"/>
      <c r="UIG39" s="1"/>
      <c r="UIH39" s="1"/>
      <c r="UII39" s="1"/>
      <c r="UIJ39" s="1"/>
      <c r="UIK39" s="1"/>
      <c r="UIL39" s="1"/>
      <c r="UIM39" s="1"/>
      <c r="UIN39" s="1"/>
      <c r="UIO39" s="1"/>
      <c r="UIP39" s="1"/>
      <c r="UIQ39" s="1"/>
      <c r="UIR39" s="1"/>
      <c r="UIS39" s="1"/>
      <c r="UIT39" s="1"/>
      <c r="UIU39" s="1"/>
      <c r="UIV39" s="1"/>
      <c r="UIW39" s="1"/>
      <c r="UIX39" s="1"/>
      <c r="UIY39" s="1"/>
      <c r="UIZ39" s="1"/>
      <c r="UJA39" s="1"/>
      <c r="UJB39" s="1"/>
      <c r="UJC39" s="1"/>
      <c r="UJD39" s="1"/>
      <c r="UJE39" s="1"/>
      <c r="UJF39" s="1"/>
      <c r="UJG39" s="1"/>
      <c r="UJH39" s="1"/>
      <c r="UJI39" s="1"/>
      <c r="UJJ39" s="1"/>
      <c r="UJK39" s="1"/>
      <c r="UJL39" s="1"/>
      <c r="UJM39" s="1"/>
      <c r="UJN39" s="1"/>
      <c r="UJO39" s="1"/>
      <c r="UJP39" s="1"/>
      <c r="UJQ39" s="1"/>
      <c r="UJR39" s="1"/>
      <c r="UJS39" s="1"/>
      <c r="UJT39" s="1"/>
      <c r="UJU39" s="1"/>
      <c r="UJV39" s="1"/>
      <c r="UJW39" s="1"/>
      <c r="UJX39" s="1"/>
      <c r="UJY39" s="1"/>
      <c r="UJZ39" s="1"/>
      <c r="UKA39" s="1"/>
      <c r="UKB39" s="1"/>
      <c r="UKC39" s="1"/>
      <c r="UKD39" s="1"/>
      <c r="UKE39" s="1"/>
      <c r="UKF39" s="1"/>
      <c r="UKG39" s="1"/>
      <c r="UKH39" s="1"/>
      <c r="UKI39" s="1"/>
      <c r="UKJ39" s="1"/>
      <c r="UKK39" s="1"/>
      <c r="UKL39" s="1"/>
      <c r="UKM39" s="1"/>
      <c r="UKN39" s="1"/>
      <c r="UKO39" s="1"/>
      <c r="UKP39" s="1"/>
      <c r="UKQ39" s="1"/>
      <c r="UKR39" s="1"/>
      <c r="UKS39" s="1"/>
      <c r="UKT39" s="1"/>
      <c r="UKU39" s="1"/>
      <c r="UKV39" s="1"/>
      <c r="UKW39" s="1"/>
      <c r="UKX39" s="1"/>
      <c r="UKY39" s="1"/>
      <c r="UKZ39" s="1"/>
      <c r="ULA39" s="1"/>
      <c r="ULB39" s="1"/>
      <c r="ULC39" s="1"/>
      <c r="ULD39" s="1"/>
      <c r="ULE39" s="1"/>
      <c r="ULF39" s="1"/>
      <c r="ULG39" s="1"/>
      <c r="ULH39" s="1"/>
      <c r="ULI39" s="1"/>
      <c r="ULJ39" s="1"/>
      <c r="ULK39" s="1"/>
      <c r="ULL39" s="1"/>
      <c r="ULM39" s="1"/>
      <c r="ULN39" s="1"/>
      <c r="ULO39" s="1"/>
      <c r="ULP39" s="1"/>
      <c r="ULQ39" s="1"/>
      <c r="ULR39" s="1"/>
      <c r="ULS39" s="1"/>
      <c r="ULT39" s="1"/>
      <c r="ULU39" s="1"/>
      <c r="ULV39" s="1"/>
      <c r="ULW39" s="1"/>
      <c r="ULX39" s="1"/>
      <c r="ULY39" s="1"/>
      <c r="ULZ39" s="1"/>
      <c r="UMA39" s="1"/>
      <c r="UMB39" s="1"/>
      <c r="UMC39" s="1"/>
      <c r="UMD39" s="1"/>
      <c r="UME39" s="1"/>
      <c r="UMF39" s="1"/>
      <c r="UMG39" s="1"/>
      <c r="UMH39" s="1"/>
      <c r="UMI39" s="1"/>
      <c r="UMJ39" s="1"/>
      <c r="UMK39" s="1"/>
      <c r="UML39" s="1"/>
      <c r="UMM39" s="1"/>
      <c r="UMN39" s="1"/>
      <c r="UMO39" s="1"/>
      <c r="UMP39" s="1"/>
      <c r="UMQ39" s="1"/>
      <c r="UMR39" s="1"/>
      <c r="UMS39" s="1"/>
      <c r="UMT39" s="1"/>
      <c r="UMU39" s="1"/>
      <c r="UMV39" s="1"/>
      <c r="UMW39" s="1"/>
      <c r="UMX39" s="1"/>
      <c r="UMY39" s="1"/>
      <c r="UMZ39" s="1"/>
      <c r="UNA39" s="1"/>
      <c r="UNB39" s="1"/>
      <c r="UNC39" s="1"/>
      <c r="UND39" s="1"/>
      <c r="UNE39" s="1"/>
      <c r="UNF39" s="1"/>
      <c r="UNG39" s="1"/>
      <c r="UNH39" s="1"/>
      <c r="UNI39" s="1"/>
      <c r="UNJ39" s="1"/>
      <c r="UNK39" s="1"/>
      <c r="UNL39" s="1"/>
      <c r="UNM39" s="1"/>
      <c r="UNN39" s="1"/>
      <c r="UNO39" s="1"/>
      <c r="UNP39" s="1"/>
      <c r="UNQ39" s="1"/>
      <c r="UNR39" s="1"/>
      <c r="UNS39" s="1"/>
      <c r="UNT39" s="1"/>
      <c r="UNU39" s="1"/>
      <c r="UNV39" s="1"/>
      <c r="UNW39" s="1"/>
      <c r="UNX39" s="1"/>
      <c r="UNY39" s="1"/>
      <c r="UNZ39" s="1"/>
      <c r="UOA39" s="1"/>
      <c r="UOB39" s="1"/>
      <c r="UOC39" s="1"/>
      <c r="UOD39" s="1"/>
      <c r="UOE39" s="1"/>
      <c r="UOF39" s="1"/>
      <c r="UOG39" s="1"/>
      <c r="UOH39" s="1"/>
      <c r="UOI39" s="1"/>
      <c r="UOJ39" s="1"/>
      <c r="UOK39" s="1"/>
      <c r="UOL39" s="1"/>
      <c r="UOM39" s="1"/>
      <c r="UON39" s="1"/>
      <c r="UOO39" s="1"/>
      <c r="UOP39" s="1"/>
      <c r="UOQ39" s="1"/>
      <c r="UOR39" s="1"/>
      <c r="UOS39" s="1"/>
      <c r="UOT39" s="1"/>
      <c r="UOU39" s="1"/>
      <c r="UOV39" s="1"/>
      <c r="UOW39" s="1"/>
      <c r="UOX39" s="1"/>
      <c r="UOY39" s="1"/>
      <c r="UOZ39" s="1"/>
      <c r="UPA39" s="1"/>
      <c r="UPB39" s="1"/>
      <c r="UPC39" s="1"/>
      <c r="UPD39" s="1"/>
      <c r="UPE39" s="1"/>
      <c r="UPF39" s="1"/>
      <c r="UPG39" s="1"/>
      <c r="UPH39" s="1"/>
      <c r="UPI39" s="1"/>
      <c r="UPJ39" s="1"/>
      <c r="UPK39" s="1"/>
      <c r="UPL39" s="1"/>
      <c r="UPM39" s="1"/>
      <c r="UPN39" s="1"/>
      <c r="UPO39" s="1"/>
      <c r="UPP39" s="1"/>
      <c r="UPQ39" s="1"/>
      <c r="UPR39" s="1"/>
      <c r="UPS39" s="1"/>
      <c r="UPT39" s="1"/>
      <c r="UPU39" s="1"/>
      <c r="UPV39" s="1"/>
      <c r="UPW39" s="1"/>
      <c r="UPX39" s="1"/>
      <c r="UPY39" s="1"/>
      <c r="UPZ39" s="1"/>
      <c r="UQA39" s="1"/>
      <c r="UQB39" s="1"/>
      <c r="UQC39" s="1"/>
      <c r="UQD39" s="1"/>
      <c r="UQE39" s="1"/>
      <c r="UQF39" s="1"/>
      <c r="UQG39" s="1"/>
      <c r="UQH39" s="1"/>
      <c r="UQI39" s="1"/>
      <c r="UQJ39" s="1"/>
      <c r="UQK39" s="1"/>
      <c r="UQL39" s="1"/>
      <c r="UQM39" s="1"/>
      <c r="UQN39" s="1"/>
      <c r="UQO39" s="1"/>
      <c r="UQP39" s="1"/>
      <c r="UQQ39" s="1"/>
      <c r="UQR39" s="1"/>
      <c r="UQS39" s="1"/>
      <c r="UQT39" s="1"/>
      <c r="UQU39" s="1"/>
      <c r="UQV39" s="1"/>
      <c r="UQW39" s="1"/>
      <c r="UQX39" s="1"/>
      <c r="UQY39" s="1"/>
      <c r="UQZ39" s="1"/>
      <c r="URA39" s="1"/>
      <c r="URB39" s="1"/>
      <c r="URC39" s="1"/>
      <c r="URD39" s="1"/>
      <c r="URE39" s="1"/>
      <c r="URF39" s="1"/>
      <c r="URG39" s="1"/>
      <c r="URH39" s="1"/>
      <c r="URI39" s="1"/>
      <c r="URJ39" s="1"/>
      <c r="URK39" s="1"/>
      <c r="URL39" s="1"/>
      <c r="URM39" s="1"/>
      <c r="URN39" s="1"/>
      <c r="URO39" s="1"/>
      <c r="URP39" s="1"/>
      <c r="URQ39" s="1"/>
      <c r="URR39" s="1"/>
      <c r="URS39" s="1"/>
      <c r="URT39" s="1"/>
      <c r="URU39" s="1"/>
      <c r="URV39" s="1"/>
      <c r="URW39" s="1"/>
      <c r="URX39" s="1"/>
      <c r="URY39" s="1"/>
      <c r="URZ39" s="1"/>
      <c r="USA39" s="1"/>
      <c r="USB39" s="1"/>
      <c r="USC39" s="1"/>
      <c r="USD39" s="1"/>
      <c r="USE39" s="1"/>
      <c r="USF39" s="1"/>
      <c r="USG39" s="1"/>
      <c r="USH39" s="1"/>
      <c r="USI39" s="1"/>
      <c r="USJ39" s="1"/>
      <c r="USK39" s="1"/>
      <c r="USL39" s="1"/>
      <c r="USM39" s="1"/>
      <c r="USN39" s="1"/>
      <c r="USO39" s="1"/>
      <c r="USP39" s="1"/>
      <c r="USQ39" s="1"/>
      <c r="USR39" s="1"/>
      <c r="USS39" s="1"/>
      <c r="UST39" s="1"/>
      <c r="USU39" s="1"/>
      <c r="USV39" s="1"/>
      <c r="USW39" s="1"/>
      <c r="USX39" s="1"/>
      <c r="USY39" s="1"/>
      <c r="USZ39" s="1"/>
      <c r="UTA39" s="1"/>
      <c r="UTB39" s="1"/>
      <c r="UTC39" s="1"/>
      <c r="UTD39" s="1"/>
      <c r="UTE39" s="1"/>
      <c r="UTF39" s="1"/>
      <c r="UTG39" s="1"/>
      <c r="UTH39" s="1"/>
      <c r="UTI39" s="1"/>
      <c r="UTJ39" s="1"/>
      <c r="UTK39" s="1"/>
      <c r="UTL39" s="1"/>
      <c r="UTM39" s="1"/>
      <c r="UTN39" s="1"/>
      <c r="UTO39" s="1"/>
      <c r="UTP39" s="1"/>
      <c r="UTQ39" s="1"/>
      <c r="UTR39" s="1"/>
      <c r="UTS39" s="1"/>
      <c r="UTT39" s="1"/>
      <c r="UTU39" s="1"/>
      <c r="UTV39" s="1"/>
      <c r="UTW39" s="1"/>
      <c r="UTX39" s="1"/>
      <c r="UTY39" s="1"/>
      <c r="UTZ39" s="1"/>
      <c r="UUA39" s="1"/>
      <c r="UUB39" s="1"/>
      <c r="UUC39" s="1"/>
      <c r="UUD39" s="1"/>
      <c r="UUE39" s="1"/>
      <c r="UUF39" s="1"/>
      <c r="UUG39" s="1"/>
      <c r="UUH39" s="1"/>
      <c r="UUI39" s="1"/>
      <c r="UUJ39" s="1"/>
      <c r="UUK39" s="1"/>
      <c r="UUL39" s="1"/>
      <c r="UUM39" s="1"/>
      <c r="UUN39" s="1"/>
      <c r="UUO39" s="1"/>
      <c r="UUP39" s="1"/>
      <c r="UUQ39" s="1"/>
      <c r="UUR39" s="1"/>
      <c r="UUS39" s="1"/>
      <c r="UUT39" s="1"/>
      <c r="UUU39" s="1"/>
      <c r="UUV39" s="1"/>
      <c r="UUW39" s="1"/>
      <c r="UUX39" s="1"/>
      <c r="UUY39" s="1"/>
      <c r="UUZ39" s="1"/>
      <c r="UVA39" s="1"/>
      <c r="UVB39" s="1"/>
      <c r="UVC39" s="1"/>
      <c r="UVD39" s="1"/>
      <c r="UVE39" s="1"/>
      <c r="UVF39" s="1"/>
      <c r="UVG39" s="1"/>
      <c r="UVH39" s="1"/>
      <c r="UVI39" s="1"/>
      <c r="UVJ39" s="1"/>
      <c r="UVK39" s="1"/>
      <c r="UVL39" s="1"/>
      <c r="UVM39" s="1"/>
      <c r="UVN39" s="1"/>
      <c r="UVO39" s="1"/>
      <c r="UVP39" s="1"/>
      <c r="UVQ39" s="1"/>
      <c r="UVR39" s="1"/>
      <c r="UVS39" s="1"/>
      <c r="UVT39" s="1"/>
      <c r="UVU39" s="1"/>
      <c r="UVV39" s="1"/>
      <c r="UVW39" s="1"/>
      <c r="UVX39" s="1"/>
      <c r="UVY39" s="1"/>
      <c r="UVZ39" s="1"/>
      <c r="UWA39" s="1"/>
      <c r="UWB39" s="1"/>
      <c r="UWC39" s="1"/>
      <c r="UWD39" s="1"/>
      <c r="UWE39" s="1"/>
      <c r="UWF39" s="1"/>
      <c r="UWG39" s="1"/>
      <c r="UWH39" s="1"/>
      <c r="UWI39" s="1"/>
      <c r="UWJ39" s="1"/>
      <c r="UWK39" s="1"/>
      <c r="UWL39" s="1"/>
      <c r="UWM39" s="1"/>
      <c r="UWN39" s="1"/>
      <c r="UWO39" s="1"/>
      <c r="UWP39" s="1"/>
      <c r="UWQ39" s="1"/>
      <c r="UWR39" s="1"/>
      <c r="UWS39" s="1"/>
      <c r="UWT39" s="1"/>
      <c r="UWU39" s="1"/>
      <c r="UWV39" s="1"/>
      <c r="UWW39" s="1"/>
      <c r="UWX39" s="1"/>
      <c r="UWY39" s="1"/>
      <c r="UWZ39" s="1"/>
      <c r="UXA39" s="1"/>
      <c r="UXB39" s="1"/>
      <c r="UXC39" s="1"/>
      <c r="UXD39" s="1"/>
      <c r="UXE39" s="1"/>
      <c r="UXF39" s="1"/>
      <c r="UXG39" s="1"/>
      <c r="UXH39" s="1"/>
      <c r="UXI39" s="1"/>
      <c r="UXJ39" s="1"/>
      <c r="UXK39" s="1"/>
      <c r="UXL39" s="1"/>
      <c r="UXM39" s="1"/>
      <c r="UXN39" s="1"/>
      <c r="UXO39" s="1"/>
      <c r="UXP39" s="1"/>
      <c r="UXQ39" s="1"/>
      <c r="UXR39" s="1"/>
      <c r="UXS39" s="1"/>
      <c r="UXT39" s="1"/>
      <c r="UXU39" s="1"/>
      <c r="UXV39" s="1"/>
      <c r="UXW39" s="1"/>
      <c r="UXX39" s="1"/>
      <c r="UXY39" s="1"/>
      <c r="UXZ39" s="1"/>
      <c r="UYA39" s="1"/>
      <c r="UYB39" s="1"/>
      <c r="UYC39" s="1"/>
      <c r="UYD39" s="1"/>
      <c r="UYE39" s="1"/>
      <c r="UYF39" s="1"/>
      <c r="UYG39" s="1"/>
      <c r="UYH39" s="1"/>
      <c r="UYI39" s="1"/>
      <c r="UYJ39" s="1"/>
      <c r="UYK39" s="1"/>
      <c r="UYL39" s="1"/>
      <c r="UYM39" s="1"/>
      <c r="UYN39" s="1"/>
      <c r="UYO39" s="1"/>
      <c r="UYP39" s="1"/>
      <c r="UYQ39" s="1"/>
      <c r="UYR39" s="1"/>
      <c r="UYS39" s="1"/>
      <c r="UYT39" s="1"/>
      <c r="UYU39" s="1"/>
      <c r="UYV39" s="1"/>
      <c r="UYW39" s="1"/>
      <c r="UYX39" s="1"/>
      <c r="UYY39" s="1"/>
      <c r="UYZ39" s="1"/>
      <c r="UZA39" s="1"/>
      <c r="UZB39" s="1"/>
      <c r="UZC39" s="1"/>
      <c r="UZD39" s="1"/>
      <c r="UZE39" s="1"/>
      <c r="UZF39" s="1"/>
      <c r="UZG39" s="1"/>
      <c r="UZH39" s="1"/>
      <c r="UZI39" s="1"/>
      <c r="UZJ39" s="1"/>
      <c r="UZK39" s="1"/>
      <c r="UZL39" s="1"/>
      <c r="UZM39" s="1"/>
      <c r="UZN39" s="1"/>
      <c r="UZO39" s="1"/>
      <c r="UZP39" s="1"/>
      <c r="UZQ39" s="1"/>
      <c r="UZR39" s="1"/>
      <c r="UZS39" s="1"/>
      <c r="UZT39" s="1"/>
      <c r="UZU39" s="1"/>
      <c r="UZV39" s="1"/>
      <c r="UZW39" s="1"/>
      <c r="UZX39" s="1"/>
      <c r="UZY39" s="1"/>
      <c r="UZZ39" s="1"/>
      <c r="VAA39" s="1"/>
      <c r="VAB39" s="1"/>
      <c r="VAC39" s="1"/>
      <c r="VAD39" s="1"/>
      <c r="VAE39" s="1"/>
      <c r="VAF39" s="1"/>
      <c r="VAG39" s="1"/>
      <c r="VAH39" s="1"/>
      <c r="VAI39" s="1"/>
      <c r="VAJ39" s="1"/>
      <c r="VAK39" s="1"/>
      <c r="VAL39" s="1"/>
      <c r="VAM39" s="1"/>
      <c r="VAN39" s="1"/>
      <c r="VAO39" s="1"/>
      <c r="VAP39" s="1"/>
      <c r="VAQ39" s="1"/>
      <c r="VAR39" s="1"/>
      <c r="VAS39" s="1"/>
      <c r="VAT39" s="1"/>
      <c r="VAU39" s="1"/>
      <c r="VAV39" s="1"/>
      <c r="VAW39" s="1"/>
      <c r="VAX39" s="1"/>
      <c r="VAY39" s="1"/>
      <c r="VAZ39" s="1"/>
      <c r="VBA39" s="1"/>
      <c r="VBB39" s="1"/>
      <c r="VBC39" s="1"/>
      <c r="VBD39" s="1"/>
      <c r="VBE39" s="1"/>
      <c r="VBF39" s="1"/>
      <c r="VBG39" s="1"/>
      <c r="VBH39" s="1"/>
      <c r="VBI39" s="1"/>
      <c r="VBJ39" s="1"/>
      <c r="VBK39" s="1"/>
      <c r="VBL39" s="1"/>
      <c r="VBM39" s="1"/>
      <c r="VBN39" s="1"/>
      <c r="VBO39" s="1"/>
      <c r="VBP39" s="1"/>
      <c r="VBQ39" s="1"/>
      <c r="VBR39" s="1"/>
      <c r="VBS39" s="1"/>
      <c r="VBT39" s="1"/>
      <c r="VBU39" s="1"/>
      <c r="VBV39" s="1"/>
      <c r="VBW39" s="1"/>
      <c r="VBX39" s="1"/>
      <c r="VBY39" s="1"/>
      <c r="VBZ39" s="1"/>
      <c r="VCA39" s="1"/>
      <c r="VCB39" s="1"/>
      <c r="VCC39" s="1"/>
      <c r="VCD39" s="1"/>
      <c r="VCE39" s="1"/>
      <c r="VCF39" s="1"/>
      <c r="VCG39" s="1"/>
      <c r="VCH39" s="1"/>
      <c r="VCI39" s="1"/>
      <c r="VCJ39" s="1"/>
      <c r="VCK39" s="1"/>
      <c r="VCL39" s="1"/>
      <c r="VCM39" s="1"/>
      <c r="VCN39" s="1"/>
      <c r="VCO39" s="1"/>
      <c r="VCP39" s="1"/>
      <c r="VCQ39" s="1"/>
      <c r="VCR39" s="1"/>
      <c r="VCS39" s="1"/>
      <c r="VCT39" s="1"/>
      <c r="VCU39" s="1"/>
      <c r="VCV39" s="1"/>
      <c r="VCW39" s="1"/>
      <c r="VCX39" s="1"/>
      <c r="VCY39" s="1"/>
      <c r="VCZ39" s="1"/>
      <c r="VDA39" s="1"/>
      <c r="VDB39" s="1"/>
      <c r="VDC39" s="1"/>
      <c r="VDD39" s="1"/>
      <c r="VDE39" s="1"/>
      <c r="VDF39" s="1"/>
      <c r="VDG39" s="1"/>
      <c r="VDH39" s="1"/>
      <c r="VDI39" s="1"/>
      <c r="VDJ39" s="1"/>
      <c r="VDK39" s="1"/>
      <c r="VDL39" s="1"/>
      <c r="VDM39" s="1"/>
      <c r="VDN39" s="1"/>
      <c r="VDO39" s="1"/>
      <c r="VDP39" s="1"/>
      <c r="VDQ39" s="1"/>
      <c r="VDR39" s="1"/>
      <c r="VDS39" s="1"/>
      <c r="VDT39" s="1"/>
      <c r="VDU39" s="1"/>
      <c r="VDV39" s="1"/>
      <c r="VDW39" s="1"/>
      <c r="VDX39" s="1"/>
      <c r="VDY39" s="1"/>
      <c r="VDZ39" s="1"/>
      <c r="VEA39" s="1"/>
      <c r="VEB39" s="1"/>
      <c r="VEC39" s="1"/>
      <c r="VED39" s="1"/>
      <c r="VEE39" s="1"/>
      <c r="VEF39" s="1"/>
      <c r="VEG39" s="1"/>
      <c r="VEH39" s="1"/>
      <c r="VEI39" s="1"/>
      <c r="VEJ39" s="1"/>
      <c r="VEK39" s="1"/>
      <c r="VEL39" s="1"/>
      <c r="VEM39" s="1"/>
      <c r="VEN39" s="1"/>
      <c r="VEO39" s="1"/>
      <c r="VEP39" s="1"/>
      <c r="VEQ39" s="1"/>
      <c r="VER39" s="1"/>
      <c r="VES39" s="1"/>
      <c r="VET39" s="1"/>
      <c r="VEU39" s="1"/>
      <c r="VEV39" s="1"/>
      <c r="VEW39" s="1"/>
      <c r="VEX39" s="1"/>
      <c r="VEY39" s="1"/>
      <c r="VEZ39" s="1"/>
      <c r="VFA39" s="1"/>
      <c r="VFB39" s="1"/>
      <c r="VFC39" s="1"/>
      <c r="VFD39" s="1"/>
      <c r="VFE39" s="1"/>
      <c r="VFF39" s="1"/>
      <c r="VFG39" s="1"/>
      <c r="VFH39" s="1"/>
      <c r="VFI39" s="1"/>
      <c r="VFJ39" s="1"/>
      <c r="VFK39" s="1"/>
      <c r="VFL39" s="1"/>
      <c r="VFM39" s="1"/>
      <c r="VFN39" s="1"/>
      <c r="VFO39" s="1"/>
      <c r="VFP39" s="1"/>
      <c r="VFQ39" s="1"/>
      <c r="VFR39" s="1"/>
      <c r="VFS39" s="1"/>
      <c r="VFT39" s="1"/>
      <c r="VFU39" s="1"/>
      <c r="VFV39" s="1"/>
      <c r="VFW39" s="1"/>
      <c r="VFX39" s="1"/>
      <c r="VFY39" s="1"/>
      <c r="VFZ39" s="1"/>
      <c r="VGA39" s="1"/>
      <c r="VGB39" s="1"/>
      <c r="VGC39" s="1"/>
      <c r="VGD39" s="1"/>
      <c r="VGE39" s="1"/>
      <c r="VGF39" s="1"/>
      <c r="VGG39" s="1"/>
      <c r="VGH39" s="1"/>
      <c r="VGI39" s="1"/>
      <c r="VGJ39" s="1"/>
      <c r="VGK39" s="1"/>
      <c r="VGL39" s="1"/>
      <c r="VGM39" s="1"/>
      <c r="VGN39" s="1"/>
      <c r="VGO39" s="1"/>
      <c r="VGP39" s="1"/>
      <c r="VGQ39" s="1"/>
      <c r="VGR39" s="1"/>
      <c r="VGS39" s="1"/>
      <c r="VGT39" s="1"/>
      <c r="VGU39" s="1"/>
      <c r="VGV39" s="1"/>
      <c r="VGW39" s="1"/>
      <c r="VGX39" s="1"/>
      <c r="VGY39" s="1"/>
      <c r="VGZ39" s="1"/>
      <c r="VHA39" s="1"/>
      <c r="VHB39" s="1"/>
      <c r="VHC39" s="1"/>
      <c r="VHD39" s="1"/>
      <c r="VHE39" s="1"/>
      <c r="VHF39" s="1"/>
      <c r="VHG39" s="1"/>
      <c r="VHH39" s="1"/>
      <c r="VHI39" s="1"/>
      <c r="VHJ39" s="1"/>
      <c r="VHK39" s="1"/>
      <c r="VHL39" s="1"/>
      <c r="VHM39" s="1"/>
      <c r="VHN39" s="1"/>
      <c r="VHO39" s="1"/>
      <c r="VHP39" s="1"/>
      <c r="VHQ39" s="1"/>
      <c r="VHR39" s="1"/>
      <c r="VHS39" s="1"/>
      <c r="VHT39" s="1"/>
      <c r="VHU39" s="1"/>
      <c r="VHV39" s="1"/>
      <c r="VHW39" s="1"/>
      <c r="VHX39" s="1"/>
      <c r="VHY39" s="1"/>
      <c r="VHZ39" s="1"/>
      <c r="VIA39" s="1"/>
      <c r="VIB39" s="1"/>
      <c r="VIC39" s="1"/>
      <c r="VID39" s="1"/>
      <c r="VIE39" s="1"/>
      <c r="VIF39" s="1"/>
      <c r="VIG39" s="1"/>
      <c r="VIH39" s="1"/>
      <c r="VII39" s="1"/>
      <c r="VIJ39" s="1"/>
      <c r="VIK39" s="1"/>
      <c r="VIL39" s="1"/>
      <c r="VIM39" s="1"/>
      <c r="VIN39" s="1"/>
      <c r="VIO39" s="1"/>
      <c r="VIP39" s="1"/>
      <c r="VIQ39" s="1"/>
      <c r="VIR39" s="1"/>
      <c r="VIS39" s="1"/>
      <c r="VIT39" s="1"/>
      <c r="VIU39" s="1"/>
      <c r="VIV39" s="1"/>
      <c r="VIW39" s="1"/>
      <c r="VIX39" s="1"/>
      <c r="VIY39" s="1"/>
      <c r="VIZ39" s="1"/>
      <c r="VJA39" s="1"/>
      <c r="VJB39" s="1"/>
      <c r="VJC39" s="1"/>
      <c r="VJD39" s="1"/>
      <c r="VJE39" s="1"/>
      <c r="VJF39" s="1"/>
      <c r="VJG39" s="1"/>
      <c r="VJH39" s="1"/>
      <c r="VJI39" s="1"/>
      <c r="VJJ39" s="1"/>
      <c r="VJK39" s="1"/>
      <c r="VJL39" s="1"/>
      <c r="VJM39" s="1"/>
      <c r="VJN39" s="1"/>
      <c r="VJO39" s="1"/>
      <c r="VJP39" s="1"/>
      <c r="VJQ39" s="1"/>
      <c r="VJR39" s="1"/>
      <c r="VJS39" s="1"/>
      <c r="VJT39" s="1"/>
      <c r="VJU39" s="1"/>
      <c r="VJV39" s="1"/>
      <c r="VJW39" s="1"/>
      <c r="VJX39" s="1"/>
      <c r="VJY39" s="1"/>
      <c r="VJZ39" s="1"/>
      <c r="VKA39" s="1"/>
      <c r="VKB39" s="1"/>
      <c r="VKC39" s="1"/>
      <c r="VKD39" s="1"/>
      <c r="VKE39" s="1"/>
      <c r="VKF39" s="1"/>
      <c r="VKG39" s="1"/>
      <c r="VKH39" s="1"/>
      <c r="VKI39" s="1"/>
      <c r="VKJ39" s="1"/>
      <c r="VKK39" s="1"/>
      <c r="VKL39" s="1"/>
      <c r="VKM39" s="1"/>
      <c r="VKN39" s="1"/>
      <c r="VKO39" s="1"/>
      <c r="VKP39" s="1"/>
      <c r="VKQ39" s="1"/>
      <c r="VKR39" s="1"/>
      <c r="VKS39" s="1"/>
      <c r="VKT39" s="1"/>
      <c r="VKU39" s="1"/>
      <c r="VKV39" s="1"/>
      <c r="VKW39" s="1"/>
      <c r="VKX39" s="1"/>
      <c r="VKY39" s="1"/>
      <c r="VKZ39" s="1"/>
      <c r="VLA39" s="1"/>
      <c r="VLB39" s="1"/>
      <c r="VLC39" s="1"/>
      <c r="VLD39" s="1"/>
      <c r="VLE39" s="1"/>
      <c r="VLF39" s="1"/>
      <c r="VLG39" s="1"/>
      <c r="VLH39" s="1"/>
      <c r="VLI39" s="1"/>
      <c r="VLJ39" s="1"/>
      <c r="VLK39" s="1"/>
      <c r="VLL39" s="1"/>
      <c r="VLM39" s="1"/>
      <c r="VLN39" s="1"/>
      <c r="VLO39" s="1"/>
      <c r="VLP39" s="1"/>
      <c r="VLQ39" s="1"/>
      <c r="VLR39" s="1"/>
      <c r="VLS39" s="1"/>
      <c r="VLT39" s="1"/>
      <c r="VLU39" s="1"/>
      <c r="VLV39" s="1"/>
      <c r="VLW39" s="1"/>
      <c r="VLX39" s="1"/>
      <c r="VLY39" s="1"/>
      <c r="VLZ39" s="1"/>
      <c r="VMA39" s="1"/>
      <c r="VMB39" s="1"/>
      <c r="VMC39" s="1"/>
      <c r="VMD39" s="1"/>
      <c r="VME39" s="1"/>
      <c r="VMF39" s="1"/>
      <c r="VMG39" s="1"/>
      <c r="VMH39" s="1"/>
      <c r="VMI39" s="1"/>
      <c r="VMJ39" s="1"/>
      <c r="VMK39" s="1"/>
      <c r="VML39" s="1"/>
      <c r="VMM39" s="1"/>
      <c r="VMN39" s="1"/>
      <c r="VMO39" s="1"/>
      <c r="VMP39" s="1"/>
      <c r="VMQ39" s="1"/>
      <c r="VMR39" s="1"/>
      <c r="VMS39" s="1"/>
      <c r="VMT39" s="1"/>
      <c r="VMU39" s="1"/>
      <c r="VMV39" s="1"/>
      <c r="VMW39" s="1"/>
      <c r="VMX39" s="1"/>
      <c r="VMY39" s="1"/>
      <c r="VMZ39" s="1"/>
      <c r="VNA39" s="1"/>
      <c r="VNB39" s="1"/>
      <c r="VNC39" s="1"/>
      <c r="VND39" s="1"/>
      <c r="VNE39" s="1"/>
      <c r="VNF39" s="1"/>
      <c r="VNG39" s="1"/>
      <c r="VNH39" s="1"/>
      <c r="VNI39" s="1"/>
      <c r="VNJ39" s="1"/>
      <c r="VNK39" s="1"/>
      <c r="VNL39" s="1"/>
      <c r="VNM39" s="1"/>
      <c r="VNN39" s="1"/>
      <c r="VNO39" s="1"/>
      <c r="VNP39" s="1"/>
      <c r="VNQ39" s="1"/>
      <c r="VNR39" s="1"/>
      <c r="VNS39" s="1"/>
      <c r="VNT39" s="1"/>
      <c r="VNU39" s="1"/>
      <c r="VNV39" s="1"/>
      <c r="VNW39" s="1"/>
      <c r="VNX39" s="1"/>
      <c r="VNY39" s="1"/>
      <c r="VNZ39" s="1"/>
      <c r="VOA39" s="1"/>
      <c r="VOB39" s="1"/>
      <c r="VOC39" s="1"/>
      <c r="VOD39" s="1"/>
      <c r="VOE39" s="1"/>
      <c r="VOF39" s="1"/>
      <c r="VOG39" s="1"/>
      <c r="VOH39" s="1"/>
      <c r="VOI39" s="1"/>
      <c r="VOJ39" s="1"/>
      <c r="VOK39" s="1"/>
      <c r="VOL39" s="1"/>
      <c r="VOM39" s="1"/>
      <c r="VON39" s="1"/>
      <c r="VOO39" s="1"/>
      <c r="VOP39" s="1"/>
      <c r="VOQ39" s="1"/>
      <c r="VOR39" s="1"/>
      <c r="VOS39" s="1"/>
      <c r="VOT39" s="1"/>
      <c r="VOU39" s="1"/>
      <c r="VOV39" s="1"/>
      <c r="VOW39" s="1"/>
      <c r="VOX39" s="1"/>
      <c r="VOY39" s="1"/>
      <c r="VOZ39" s="1"/>
      <c r="VPA39" s="1"/>
      <c r="VPB39" s="1"/>
      <c r="VPC39" s="1"/>
      <c r="VPD39" s="1"/>
      <c r="VPE39" s="1"/>
      <c r="VPF39" s="1"/>
      <c r="VPG39" s="1"/>
      <c r="VPH39" s="1"/>
      <c r="VPI39" s="1"/>
      <c r="VPJ39" s="1"/>
      <c r="VPK39" s="1"/>
      <c r="VPL39" s="1"/>
      <c r="VPM39" s="1"/>
      <c r="VPN39" s="1"/>
      <c r="VPO39" s="1"/>
      <c r="VPP39" s="1"/>
      <c r="VPQ39" s="1"/>
      <c r="VPR39" s="1"/>
      <c r="VPS39" s="1"/>
      <c r="VPT39" s="1"/>
      <c r="VPU39" s="1"/>
      <c r="VPV39" s="1"/>
      <c r="VPW39" s="1"/>
      <c r="VPX39" s="1"/>
      <c r="VPY39" s="1"/>
      <c r="VPZ39" s="1"/>
      <c r="VQA39" s="1"/>
      <c r="VQB39" s="1"/>
      <c r="VQC39" s="1"/>
      <c r="VQD39" s="1"/>
      <c r="VQE39" s="1"/>
      <c r="VQF39" s="1"/>
      <c r="VQG39" s="1"/>
      <c r="VQH39" s="1"/>
      <c r="VQI39" s="1"/>
      <c r="VQJ39" s="1"/>
      <c r="VQK39" s="1"/>
      <c r="VQL39" s="1"/>
      <c r="VQM39" s="1"/>
      <c r="VQN39" s="1"/>
      <c r="VQO39" s="1"/>
      <c r="VQP39" s="1"/>
      <c r="VQQ39" s="1"/>
      <c r="VQR39" s="1"/>
      <c r="VQS39" s="1"/>
      <c r="VQT39" s="1"/>
      <c r="VQU39" s="1"/>
      <c r="VQV39" s="1"/>
      <c r="VQW39" s="1"/>
      <c r="VQX39" s="1"/>
      <c r="VQY39" s="1"/>
      <c r="VQZ39" s="1"/>
      <c r="VRA39" s="1"/>
      <c r="VRB39" s="1"/>
      <c r="VRC39" s="1"/>
      <c r="VRD39" s="1"/>
      <c r="VRE39" s="1"/>
      <c r="VRF39" s="1"/>
      <c r="VRG39" s="1"/>
      <c r="VRH39" s="1"/>
      <c r="VRI39" s="1"/>
      <c r="VRJ39" s="1"/>
      <c r="VRK39" s="1"/>
      <c r="VRL39" s="1"/>
      <c r="VRM39" s="1"/>
      <c r="VRN39" s="1"/>
      <c r="VRO39" s="1"/>
      <c r="VRP39" s="1"/>
      <c r="VRQ39" s="1"/>
      <c r="VRR39" s="1"/>
      <c r="VRS39" s="1"/>
      <c r="VRT39" s="1"/>
      <c r="VRU39" s="1"/>
      <c r="VRV39" s="1"/>
      <c r="VRW39" s="1"/>
      <c r="VRX39" s="1"/>
      <c r="VRY39" s="1"/>
      <c r="VRZ39" s="1"/>
      <c r="VSA39" s="1"/>
      <c r="VSB39" s="1"/>
      <c r="VSC39" s="1"/>
      <c r="VSD39" s="1"/>
      <c r="VSE39" s="1"/>
      <c r="VSF39" s="1"/>
      <c r="VSG39" s="1"/>
      <c r="VSH39" s="1"/>
      <c r="VSI39" s="1"/>
      <c r="VSJ39" s="1"/>
      <c r="VSK39" s="1"/>
      <c r="VSL39" s="1"/>
      <c r="VSM39" s="1"/>
      <c r="VSN39" s="1"/>
      <c r="VSO39" s="1"/>
      <c r="VSP39" s="1"/>
      <c r="VSQ39" s="1"/>
    </row>
    <row r="40" spans="2:15383" s="5" customFormat="1" ht="20.100000000000001" customHeight="1">
      <c r="D40" s="15"/>
      <c r="E40" s="22"/>
      <c r="F40" s="20"/>
      <c r="G40" s="20"/>
      <c r="H40" s="20"/>
      <c r="I40" s="20"/>
      <c r="J40" s="20"/>
      <c r="K40" s="20"/>
      <c r="L40" s="20"/>
      <c r="M40" s="20"/>
      <c r="N40" s="20"/>
      <c r="O40" s="20"/>
      <c r="P40" s="20"/>
      <c r="Q40" s="20"/>
      <c r="R40" s="20"/>
      <c r="S40" s="20"/>
      <c r="T40" s="20"/>
      <c r="U40" s="20"/>
      <c r="V40" s="569" t="str">
        <f>HYPERLINK("#'価格データ'!A1","価格データ")</f>
        <v>価格データ</v>
      </c>
      <c r="W40" s="569"/>
      <c r="X40" s="569"/>
      <c r="Y40" s="569"/>
      <c r="Z40" s="569"/>
      <c r="AA40" s="569"/>
      <c r="AB40" s="569"/>
      <c r="AC40" s="569"/>
      <c r="AD40" s="569"/>
      <c r="AE40" s="569"/>
      <c r="AF40" s="569"/>
      <c r="AG40" s="569"/>
      <c r="AH40" s="569"/>
      <c r="AI40" s="569"/>
      <c r="AJ40" s="569"/>
      <c r="AK40" s="569"/>
      <c r="AL40" s="569"/>
      <c r="AM40" s="569"/>
      <c r="AN40" s="26"/>
      <c r="AO40" s="26"/>
      <c r="AP40" s="26"/>
      <c r="AQ40" s="26"/>
      <c r="AR40" s="26"/>
      <c r="AS40" s="24"/>
      <c r="AT40" s="25"/>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c r="AVY40" s="1"/>
      <c r="AVZ40" s="1"/>
      <c r="AWA40" s="1"/>
      <c r="AWB40" s="1"/>
      <c r="AWC40" s="1"/>
      <c r="AWD40" s="1"/>
      <c r="AWE40" s="1"/>
      <c r="AWF40" s="1"/>
      <c r="AWG40" s="1"/>
      <c r="AWH40" s="1"/>
      <c r="AWI40" s="1"/>
      <c r="AWJ40" s="1"/>
      <c r="AWK40" s="1"/>
      <c r="AWL40" s="1"/>
      <c r="AWM40" s="1"/>
      <c r="AWN40" s="1"/>
      <c r="AWO40" s="1"/>
      <c r="AWP40" s="1"/>
      <c r="AWQ40" s="1"/>
      <c r="AWR40" s="1"/>
      <c r="AWS40" s="1"/>
      <c r="AWT40" s="1"/>
      <c r="AWU40" s="1"/>
      <c r="AWV40" s="1"/>
      <c r="AWW40" s="1"/>
      <c r="AWX40" s="1"/>
      <c r="AWY40" s="1"/>
      <c r="AWZ40" s="1"/>
      <c r="AXA40" s="1"/>
      <c r="AXB40" s="1"/>
      <c r="AXC40" s="1"/>
      <c r="AXD40" s="1"/>
      <c r="AXE40" s="1"/>
      <c r="AXF40" s="1"/>
      <c r="AXG40" s="1"/>
      <c r="AXH40" s="1"/>
      <c r="AXI40" s="1"/>
      <c r="AXJ40" s="1"/>
      <c r="AXK40" s="1"/>
      <c r="AXL40" s="1"/>
      <c r="AXM40" s="1"/>
      <c r="AXN40" s="1"/>
      <c r="AXO40" s="1"/>
      <c r="AXP40" s="1"/>
      <c r="AXQ40" s="1"/>
      <c r="AXR40" s="1"/>
      <c r="AXS40" s="1"/>
      <c r="AXT40" s="1"/>
      <c r="AXU40" s="1"/>
      <c r="AXV40" s="1"/>
      <c r="AXW40" s="1"/>
      <c r="AXX40" s="1"/>
      <c r="AXY40" s="1"/>
      <c r="AXZ40" s="1"/>
      <c r="AYA40" s="1"/>
      <c r="AYB40" s="1"/>
      <c r="AYC40" s="1"/>
      <c r="AYD40" s="1"/>
      <c r="AYE40" s="1"/>
      <c r="AYF40" s="1"/>
      <c r="AYG40" s="1"/>
      <c r="AYH40" s="1"/>
      <c r="AYI40" s="1"/>
      <c r="AYJ40" s="1"/>
      <c r="AYK40" s="1"/>
      <c r="AYL40" s="1"/>
      <c r="AYM40" s="1"/>
      <c r="AYN40" s="1"/>
      <c r="AYO40" s="1"/>
      <c r="AYP40" s="1"/>
      <c r="AYQ40" s="1"/>
      <c r="AYR40" s="1"/>
      <c r="AYS40" s="1"/>
      <c r="AYT40" s="1"/>
      <c r="AYU40" s="1"/>
      <c r="AYV40" s="1"/>
      <c r="AYW40" s="1"/>
      <c r="AYX40" s="1"/>
      <c r="AYY40" s="1"/>
      <c r="AYZ40" s="1"/>
      <c r="AZA40" s="1"/>
      <c r="AZB40" s="1"/>
      <c r="AZC40" s="1"/>
      <c r="AZD40" s="1"/>
      <c r="AZE40" s="1"/>
      <c r="AZF40" s="1"/>
      <c r="AZG40" s="1"/>
      <c r="AZH40" s="1"/>
      <c r="AZI40" s="1"/>
      <c r="AZJ40" s="1"/>
      <c r="AZK40" s="1"/>
      <c r="AZL40" s="1"/>
      <c r="AZM40" s="1"/>
      <c r="AZN40" s="1"/>
      <c r="AZO40" s="1"/>
      <c r="AZP40" s="1"/>
      <c r="AZQ40" s="1"/>
      <c r="AZR40" s="1"/>
      <c r="AZS40" s="1"/>
      <c r="AZT40" s="1"/>
      <c r="AZU40" s="1"/>
      <c r="AZV40" s="1"/>
      <c r="AZW40" s="1"/>
      <c r="AZX40" s="1"/>
      <c r="AZY40" s="1"/>
      <c r="AZZ40" s="1"/>
      <c r="BAA40" s="1"/>
      <c r="BAB40" s="1"/>
      <c r="BAC40" s="1"/>
      <c r="BAD40" s="1"/>
      <c r="BAE40" s="1"/>
      <c r="BAF40" s="1"/>
      <c r="BAG40" s="1"/>
      <c r="BAH40" s="1"/>
      <c r="BAI40" s="1"/>
      <c r="BAJ40" s="1"/>
      <c r="BAK40" s="1"/>
      <c r="BAL40" s="1"/>
      <c r="BAM40" s="1"/>
      <c r="BAN40" s="1"/>
      <c r="BAO40" s="1"/>
      <c r="BAP40" s="1"/>
      <c r="BAQ40" s="1"/>
      <c r="BAR40" s="1"/>
      <c r="BAS40" s="1"/>
      <c r="BAT40" s="1"/>
      <c r="BAU40" s="1"/>
      <c r="BAV40" s="1"/>
      <c r="BAW40" s="1"/>
      <c r="BAX40" s="1"/>
      <c r="BAY40" s="1"/>
      <c r="BAZ40" s="1"/>
      <c r="BBA40" s="1"/>
      <c r="BBB40" s="1"/>
      <c r="BBC40" s="1"/>
      <c r="BBD40" s="1"/>
      <c r="BBE40" s="1"/>
      <c r="BBF40" s="1"/>
      <c r="BBG40" s="1"/>
      <c r="BBH40" s="1"/>
      <c r="BBI40" s="1"/>
      <c r="BBJ40" s="1"/>
      <c r="BBK40" s="1"/>
      <c r="BBL40" s="1"/>
      <c r="BBM40" s="1"/>
      <c r="BBN40" s="1"/>
      <c r="BBO40" s="1"/>
      <c r="BBP40" s="1"/>
      <c r="BBQ40" s="1"/>
      <c r="BBR40" s="1"/>
      <c r="BBS40" s="1"/>
      <c r="BBT40" s="1"/>
      <c r="BBU40" s="1"/>
      <c r="BBV40" s="1"/>
      <c r="BBW40" s="1"/>
      <c r="BBX40" s="1"/>
      <c r="BBY40" s="1"/>
      <c r="BBZ40" s="1"/>
      <c r="BCA40" s="1"/>
      <c r="BCB40" s="1"/>
      <c r="BCC40" s="1"/>
      <c r="BCD40" s="1"/>
      <c r="BCE40" s="1"/>
      <c r="BCF40" s="1"/>
      <c r="BCG40" s="1"/>
      <c r="BCH40" s="1"/>
      <c r="BCI40" s="1"/>
      <c r="BCJ40" s="1"/>
      <c r="BCK40" s="1"/>
      <c r="BCL40" s="1"/>
      <c r="BCM40" s="1"/>
      <c r="BCN40" s="1"/>
      <c r="BCO40" s="1"/>
      <c r="BCP40" s="1"/>
      <c r="BCQ40" s="1"/>
      <c r="BCR40" s="1"/>
      <c r="BCS40" s="1"/>
      <c r="BCT40" s="1"/>
      <c r="BCU40" s="1"/>
      <c r="BCV40" s="1"/>
      <c r="BCW40" s="1"/>
      <c r="BCX40" s="1"/>
      <c r="BCY40" s="1"/>
      <c r="BCZ40" s="1"/>
      <c r="BDA40" s="1"/>
      <c r="BDB40" s="1"/>
      <c r="BDC40" s="1"/>
      <c r="BDD40" s="1"/>
      <c r="BDE40" s="1"/>
      <c r="BDF40" s="1"/>
      <c r="BDG40" s="1"/>
      <c r="BDH40" s="1"/>
      <c r="BDI40" s="1"/>
      <c r="BDJ40" s="1"/>
      <c r="BDK40" s="1"/>
      <c r="BDL40" s="1"/>
      <c r="BDM40" s="1"/>
      <c r="BDN40" s="1"/>
      <c r="BDO40" s="1"/>
      <c r="BDP40" s="1"/>
      <c r="BDQ40" s="1"/>
      <c r="BDR40" s="1"/>
      <c r="BDS40" s="1"/>
      <c r="BDT40" s="1"/>
      <c r="BDU40" s="1"/>
      <c r="BDV40" s="1"/>
      <c r="BDW40" s="1"/>
      <c r="BDX40" s="1"/>
      <c r="BDY40" s="1"/>
      <c r="BDZ40" s="1"/>
      <c r="BEA40" s="1"/>
      <c r="BEB40" s="1"/>
      <c r="BEC40" s="1"/>
      <c r="BED40" s="1"/>
      <c r="BEE40" s="1"/>
      <c r="BEF40" s="1"/>
      <c r="BEG40" s="1"/>
      <c r="BEH40" s="1"/>
      <c r="BEI40" s="1"/>
      <c r="BEJ40" s="1"/>
      <c r="BEK40" s="1"/>
      <c r="BEL40" s="1"/>
      <c r="BEM40" s="1"/>
      <c r="BEN40" s="1"/>
      <c r="BEO40" s="1"/>
      <c r="BEP40" s="1"/>
      <c r="BEQ40" s="1"/>
      <c r="BER40" s="1"/>
      <c r="BES40" s="1"/>
      <c r="BET40" s="1"/>
      <c r="BEU40" s="1"/>
      <c r="BEV40" s="1"/>
      <c r="BEW40" s="1"/>
      <c r="BEX40" s="1"/>
      <c r="BEY40" s="1"/>
      <c r="BEZ40" s="1"/>
      <c r="BFA40" s="1"/>
      <c r="BFB40" s="1"/>
      <c r="BFC40" s="1"/>
      <c r="BFD40" s="1"/>
      <c r="BFE40" s="1"/>
      <c r="BFF40" s="1"/>
      <c r="BFG40" s="1"/>
      <c r="BFH40" s="1"/>
      <c r="BFI40" s="1"/>
      <c r="BFJ40" s="1"/>
      <c r="BFK40" s="1"/>
      <c r="BFL40" s="1"/>
      <c r="BFM40" s="1"/>
      <c r="BFN40" s="1"/>
      <c r="BFO40" s="1"/>
      <c r="BFP40" s="1"/>
      <c r="BFQ40" s="1"/>
      <c r="BFR40" s="1"/>
      <c r="BFS40" s="1"/>
      <c r="BFT40" s="1"/>
      <c r="BFU40" s="1"/>
      <c r="BFV40" s="1"/>
      <c r="BFW40" s="1"/>
      <c r="BFX40" s="1"/>
      <c r="BFY40" s="1"/>
      <c r="BFZ40" s="1"/>
      <c r="BGA40" s="1"/>
      <c r="BGB40" s="1"/>
      <c r="BGC40" s="1"/>
      <c r="BGD40" s="1"/>
      <c r="BGE40" s="1"/>
      <c r="BGF40" s="1"/>
      <c r="BGG40" s="1"/>
      <c r="BGH40" s="1"/>
      <c r="BGI40" s="1"/>
      <c r="BGJ40" s="1"/>
      <c r="BGK40" s="1"/>
      <c r="BGL40" s="1"/>
      <c r="BGM40" s="1"/>
      <c r="BGN40" s="1"/>
      <c r="BGO40" s="1"/>
      <c r="BGP40" s="1"/>
      <c r="BGQ40" s="1"/>
      <c r="BGR40" s="1"/>
      <c r="BGS40" s="1"/>
      <c r="BGT40" s="1"/>
      <c r="BGU40" s="1"/>
      <c r="BGV40" s="1"/>
      <c r="BGW40" s="1"/>
      <c r="BGX40" s="1"/>
      <c r="BGY40" s="1"/>
      <c r="BGZ40" s="1"/>
      <c r="BHA40" s="1"/>
      <c r="BHB40" s="1"/>
      <c r="BHC40" s="1"/>
      <c r="BHD40" s="1"/>
      <c r="BHE40" s="1"/>
      <c r="BHF40" s="1"/>
      <c r="BHG40" s="1"/>
      <c r="BHH40" s="1"/>
      <c r="BHI40" s="1"/>
      <c r="BHJ40" s="1"/>
      <c r="BHK40" s="1"/>
      <c r="BHL40" s="1"/>
      <c r="BHM40" s="1"/>
      <c r="BHN40" s="1"/>
      <c r="BHO40" s="1"/>
      <c r="BHP40" s="1"/>
      <c r="BHQ40" s="1"/>
      <c r="BHR40" s="1"/>
      <c r="BHS40" s="1"/>
      <c r="BHT40" s="1"/>
      <c r="BHU40" s="1"/>
      <c r="BHV40" s="1"/>
      <c r="BHW40" s="1"/>
      <c r="BHX40" s="1"/>
      <c r="BHY40" s="1"/>
      <c r="BHZ40" s="1"/>
      <c r="BIA40" s="1"/>
      <c r="BIB40" s="1"/>
      <c r="BIC40" s="1"/>
      <c r="BID40" s="1"/>
      <c r="BIE40" s="1"/>
      <c r="BIF40" s="1"/>
      <c r="BIG40" s="1"/>
      <c r="BIH40" s="1"/>
      <c r="BII40" s="1"/>
      <c r="BIJ40" s="1"/>
      <c r="BIK40" s="1"/>
      <c r="BIL40" s="1"/>
      <c r="BIM40" s="1"/>
      <c r="BIN40" s="1"/>
      <c r="BIO40" s="1"/>
      <c r="BIP40" s="1"/>
      <c r="BIQ40" s="1"/>
      <c r="BIR40" s="1"/>
      <c r="BIS40" s="1"/>
      <c r="BIT40" s="1"/>
      <c r="BIU40" s="1"/>
      <c r="BIV40" s="1"/>
      <c r="BIW40" s="1"/>
      <c r="BIX40" s="1"/>
      <c r="BIY40" s="1"/>
      <c r="BIZ40" s="1"/>
      <c r="BJA40" s="1"/>
      <c r="BJB40" s="1"/>
      <c r="BJC40" s="1"/>
      <c r="BJD40" s="1"/>
      <c r="BJE40" s="1"/>
      <c r="BJF40" s="1"/>
      <c r="BJG40" s="1"/>
      <c r="BJH40" s="1"/>
      <c r="BJI40" s="1"/>
      <c r="BJJ40" s="1"/>
      <c r="BJK40" s="1"/>
      <c r="BJL40" s="1"/>
      <c r="BJM40" s="1"/>
      <c r="BJN40" s="1"/>
      <c r="BJO40" s="1"/>
      <c r="BJP40" s="1"/>
      <c r="BJQ40" s="1"/>
      <c r="BJR40" s="1"/>
      <c r="BJS40" s="1"/>
      <c r="BJT40" s="1"/>
      <c r="BJU40" s="1"/>
      <c r="BJV40" s="1"/>
      <c r="BJW40" s="1"/>
      <c r="BJX40" s="1"/>
      <c r="BJY40" s="1"/>
      <c r="BJZ40" s="1"/>
      <c r="BKA40" s="1"/>
      <c r="BKB40" s="1"/>
      <c r="BKC40" s="1"/>
      <c r="BKD40" s="1"/>
      <c r="BKE40" s="1"/>
      <c r="BKF40" s="1"/>
      <c r="BKG40" s="1"/>
      <c r="BKH40" s="1"/>
      <c r="BKI40" s="1"/>
      <c r="BKJ40" s="1"/>
      <c r="BKK40" s="1"/>
      <c r="BKL40" s="1"/>
      <c r="BKM40" s="1"/>
      <c r="BKN40" s="1"/>
      <c r="BKO40" s="1"/>
      <c r="BKP40" s="1"/>
      <c r="BKQ40" s="1"/>
      <c r="BKR40" s="1"/>
      <c r="BKS40" s="1"/>
      <c r="BKT40" s="1"/>
      <c r="BKU40" s="1"/>
      <c r="BKV40" s="1"/>
      <c r="BKW40" s="1"/>
      <c r="BKX40" s="1"/>
      <c r="BKY40" s="1"/>
      <c r="BKZ40" s="1"/>
      <c r="BLA40" s="1"/>
      <c r="BLB40" s="1"/>
      <c r="BLC40" s="1"/>
      <c r="BLD40" s="1"/>
      <c r="BLE40" s="1"/>
      <c r="BLF40" s="1"/>
      <c r="BLG40" s="1"/>
      <c r="BLH40" s="1"/>
      <c r="BLI40" s="1"/>
      <c r="BLJ40" s="1"/>
      <c r="BLK40" s="1"/>
      <c r="BLL40" s="1"/>
      <c r="BLM40" s="1"/>
      <c r="BLN40" s="1"/>
      <c r="BLO40" s="1"/>
      <c r="BLP40" s="1"/>
      <c r="BLQ40" s="1"/>
      <c r="BLR40" s="1"/>
      <c r="BLS40" s="1"/>
      <c r="BLT40" s="1"/>
      <c r="BLU40" s="1"/>
      <c r="BLV40" s="1"/>
      <c r="BLW40" s="1"/>
      <c r="BLX40" s="1"/>
      <c r="BLY40" s="1"/>
      <c r="BLZ40" s="1"/>
      <c r="BMA40" s="1"/>
      <c r="BMB40" s="1"/>
      <c r="BMC40" s="1"/>
      <c r="BMD40" s="1"/>
      <c r="BME40" s="1"/>
      <c r="BMF40" s="1"/>
      <c r="BMG40" s="1"/>
      <c r="BMH40" s="1"/>
      <c r="BMI40" s="1"/>
      <c r="BMJ40" s="1"/>
      <c r="BMK40" s="1"/>
      <c r="BML40" s="1"/>
      <c r="BMM40" s="1"/>
      <c r="BMN40" s="1"/>
      <c r="BMO40" s="1"/>
      <c r="BMP40" s="1"/>
      <c r="BMQ40" s="1"/>
      <c r="BMR40" s="1"/>
      <c r="BMS40" s="1"/>
      <c r="BMT40" s="1"/>
      <c r="BMU40" s="1"/>
      <c r="BMV40" s="1"/>
      <c r="BMW40" s="1"/>
      <c r="BMX40" s="1"/>
      <c r="BMY40" s="1"/>
      <c r="BMZ40" s="1"/>
      <c r="BNA40" s="1"/>
      <c r="BNB40" s="1"/>
      <c r="BNC40" s="1"/>
      <c r="BND40" s="1"/>
      <c r="BNE40" s="1"/>
      <c r="BNF40" s="1"/>
      <c r="BNG40" s="1"/>
      <c r="BNH40" s="1"/>
      <c r="BNI40" s="1"/>
      <c r="BNJ40" s="1"/>
      <c r="BNK40" s="1"/>
      <c r="BNL40" s="1"/>
      <c r="BNM40" s="1"/>
      <c r="BNN40" s="1"/>
      <c r="BNO40" s="1"/>
      <c r="BNP40" s="1"/>
      <c r="BNQ40" s="1"/>
      <c r="BNR40" s="1"/>
      <c r="BNS40" s="1"/>
      <c r="BNT40" s="1"/>
      <c r="BNU40" s="1"/>
      <c r="BNV40" s="1"/>
      <c r="BNW40" s="1"/>
      <c r="BNX40" s="1"/>
      <c r="BNY40" s="1"/>
      <c r="BNZ40" s="1"/>
      <c r="BOA40" s="1"/>
      <c r="BOB40" s="1"/>
      <c r="BOC40" s="1"/>
      <c r="BOD40" s="1"/>
      <c r="BOE40" s="1"/>
      <c r="BOF40" s="1"/>
      <c r="BOG40" s="1"/>
      <c r="BOH40" s="1"/>
      <c r="BOI40" s="1"/>
      <c r="BOJ40" s="1"/>
      <c r="BOK40" s="1"/>
      <c r="BOL40" s="1"/>
      <c r="BOM40" s="1"/>
      <c r="BON40" s="1"/>
      <c r="BOO40" s="1"/>
      <c r="BOP40" s="1"/>
      <c r="BOQ40" s="1"/>
      <c r="BOR40" s="1"/>
      <c r="BOS40" s="1"/>
      <c r="BOT40" s="1"/>
      <c r="BOU40" s="1"/>
      <c r="BOV40" s="1"/>
      <c r="BOW40" s="1"/>
      <c r="BOX40" s="1"/>
      <c r="BOY40" s="1"/>
      <c r="BOZ40" s="1"/>
      <c r="BPA40" s="1"/>
      <c r="BPB40" s="1"/>
      <c r="BPC40" s="1"/>
      <c r="BPD40" s="1"/>
      <c r="BPE40" s="1"/>
      <c r="BPF40" s="1"/>
      <c r="BPG40" s="1"/>
      <c r="BPH40" s="1"/>
      <c r="BPI40" s="1"/>
      <c r="BPJ40" s="1"/>
      <c r="BPK40" s="1"/>
      <c r="BPL40" s="1"/>
      <c r="BPM40" s="1"/>
      <c r="BPN40" s="1"/>
      <c r="BPO40" s="1"/>
      <c r="BPP40" s="1"/>
      <c r="BPQ40" s="1"/>
      <c r="BPR40" s="1"/>
      <c r="BPS40" s="1"/>
      <c r="BPT40" s="1"/>
      <c r="BPU40" s="1"/>
      <c r="BPV40" s="1"/>
      <c r="BPW40" s="1"/>
      <c r="BPX40" s="1"/>
      <c r="BPY40" s="1"/>
      <c r="BPZ40" s="1"/>
      <c r="BQA40" s="1"/>
      <c r="BQB40" s="1"/>
      <c r="BQC40" s="1"/>
      <c r="BQD40" s="1"/>
      <c r="BQE40" s="1"/>
      <c r="BQF40" s="1"/>
      <c r="BQG40" s="1"/>
      <c r="BQH40" s="1"/>
      <c r="BQI40" s="1"/>
      <c r="BQJ40" s="1"/>
      <c r="BQK40" s="1"/>
      <c r="BQL40" s="1"/>
      <c r="BQM40" s="1"/>
      <c r="BQN40" s="1"/>
      <c r="BQO40" s="1"/>
      <c r="BQP40" s="1"/>
      <c r="BQQ40" s="1"/>
      <c r="BQR40" s="1"/>
      <c r="BQS40" s="1"/>
      <c r="BQT40" s="1"/>
      <c r="BQU40" s="1"/>
      <c r="BQV40" s="1"/>
      <c r="BQW40" s="1"/>
      <c r="BQX40" s="1"/>
      <c r="BQY40" s="1"/>
      <c r="BQZ40" s="1"/>
      <c r="BRA40" s="1"/>
      <c r="BRB40" s="1"/>
      <c r="BRC40" s="1"/>
      <c r="BRD40" s="1"/>
      <c r="BRE40" s="1"/>
      <c r="BRF40" s="1"/>
      <c r="BRG40" s="1"/>
      <c r="BRH40" s="1"/>
      <c r="BRI40" s="1"/>
      <c r="BRJ40" s="1"/>
      <c r="BRK40" s="1"/>
      <c r="BRL40" s="1"/>
      <c r="BRM40" s="1"/>
      <c r="BRN40" s="1"/>
      <c r="BRO40" s="1"/>
      <c r="BRP40" s="1"/>
      <c r="BRQ40" s="1"/>
      <c r="BRR40" s="1"/>
      <c r="BRS40" s="1"/>
      <c r="BRT40" s="1"/>
      <c r="BRU40" s="1"/>
      <c r="BRV40" s="1"/>
      <c r="BRW40" s="1"/>
      <c r="BRX40" s="1"/>
      <c r="BRY40" s="1"/>
      <c r="BRZ40" s="1"/>
      <c r="BSA40" s="1"/>
      <c r="BSB40" s="1"/>
      <c r="BSC40" s="1"/>
      <c r="BSD40" s="1"/>
      <c r="BSE40" s="1"/>
      <c r="BSF40" s="1"/>
      <c r="BSG40" s="1"/>
      <c r="BSH40" s="1"/>
      <c r="BSI40" s="1"/>
      <c r="BSJ40" s="1"/>
      <c r="BSK40" s="1"/>
      <c r="BSL40" s="1"/>
      <c r="BSM40" s="1"/>
      <c r="BSN40" s="1"/>
      <c r="BSO40" s="1"/>
      <c r="BSP40" s="1"/>
      <c r="BSQ40" s="1"/>
      <c r="BSR40" s="1"/>
      <c r="BSS40" s="1"/>
      <c r="BST40" s="1"/>
      <c r="BSU40" s="1"/>
      <c r="BSV40" s="1"/>
      <c r="BSW40" s="1"/>
      <c r="BSX40" s="1"/>
      <c r="BSY40" s="1"/>
      <c r="BSZ40" s="1"/>
      <c r="BTA40" s="1"/>
      <c r="BTB40" s="1"/>
      <c r="BTC40" s="1"/>
      <c r="BTD40" s="1"/>
      <c r="BTE40" s="1"/>
      <c r="BTF40" s="1"/>
      <c r="BTG40" s="1"/>
      <c r="BTH40" s="1"/>
      <c r="BTI40" s="1"/>
      <c r="BTJ40" s="1"/>
      <c r="BTK40" s="1"/>
      <c r="BTL40" s="1"/>
      <c r="BTM40" s="1"/>
      <c r="BTN40" s="1"/>
      <c r="BTO40" s="1"/>
      <c r="BTP40" s="1"/>
      <c r="BTQ40" s="1"/>
      <c r="BTR40" s="1"/>
      <c r="BTS40" s="1"/>
      <c r="BTT40" s="1"/>
      <c r="BTU40" s="1"/>
      <c r="BTV40" s="1"/>
      <c r="BTW40" s="1"/>
      <c r="BTX40" s="1"/>
      <c r="BTY40" s="1"/>
      <c r="BTZ40" s="1"/>
      <c r="BUA40" s="1"/>
      <c r="BUB40" s="1"/>
      <c r="BUC40" s="1"/>
      <c r="BUD40" s="1"/>
      <c r="BUE40" s="1"/>
      <c r="BUF40" s="1"/>
      <c r="BUG40" s="1"/>
      <c r="BUH40" s="1"/>
      <c r="BUI40" s="1"/>
      <c r="BUJ40" s="1"/>
      <c r="BUK40" s="1"/>
      <c r="BUL40" s="1"/>
      <c r="BUM40" s="1"/>
      <c r="BUN40" s="1"/>
      <c r="BUO40" s="1"/>
      <c r="BUP40" s="1"/>
      <c r="BUQ40" s="1"/>
      <c r="BUR40" s="1"/>
      <c r="BUS40" s="1"/>
      <c r="BUT40" s="1"/>
      <c r="BUU40" s="1"/>
      <c r="BUV40" s="1"/>
      <c r="BUW40" s="1"/>
      <c r="BUX40" s="1"/>
      <c r="BUY40" s="1"/>
      <c r="BUZ40" s="1"/>
      <c r="BVA40" s="1"/>
      <c r="BVB40" s="1"/>
      <c r="BVC40" s="1"/>
      <c r="BVD40" s="1"/>
      <c r="BVE40" s="1"/>
      <c r="BVF40" s="1"/>
      <c r="BVG40" s="1"/>
      <c r="BVH40" s="1"/>
      <c r="BVI40" s="1"/>
      <c r="BVJ40" s="1"/>
      <c r="BVK40" s="1"/>
      <c r="BVL40" s="1"/>
      <c r="BVM40" s="1"/>
      <c r="BVN40" s="1"/>
      <c r="BVO40" s="1"/>
      <c r="BVP40" s="1"/>
      <c r="BVQ40" s="1"/>
      <c r="BVR40" s="1"/>
      <c r="BVS40" s="1"/>
      <c r="BVT40" s="1"/>
      <c r="BVU40" s="1"/>
      <c r="BVV40" s="1"/>
      <c r="BVW40" s="1"/>
      <c r="BVX40" s="1"/>
      <c r="BVY40" s="1"/>
      <c r="BVZ40" s="1"/>
      <c r="BWA40" s="1"/>
      <c r="BWB40" s="1"/>
      <c r="BWC40" s="1"/>
      <c r="BWD40" s="1"/>
      <c r="BWE40" s="1"/>
      <c r="BWF40" s="1"/>
      <c r="BWG40" s="1"/>
      <c r="BWH40" s="1"/>
      <c r="BWI40" s="1"/>
      <c r="BWJ40" s="1"/>
      <c r="BWK40" s="1"/>
      <c r="BWL40" s="1"/>
      <c r="BWM40" s="1"/>
      <c r="BWN40" s="1"/>
      <c r="BWO40" s="1"/>
      <c r="BWP40" s="1"/>
      <c r="BWQ40" s="1"/>
      <c r="BWR40" s="1"/>
      <c r="BWS40" s="1"/>
      <c r="BWT40" s="1"/>
      <c r="BWU40" s="1"/>
      <c r="BWV40" s="1"/>
      <c r="BWW40" s="1"/>
      <c r="BWX40" s="1"/>
      <c r="BWY40" s="1"/>
      <c r="BWZ40" s="1"/>
      <c r="BXA40" s="1"/>
      <c r="BXB40" s="1"/>
      <c r="BXC40" s="1"/>
      <c r="BXD40" s="1"/>
      <c r="BXE40" s="1"/>
      <c r="BXF40" s="1"/>
      <c r="BXG40" s="1"/>
      <c r="BXH40" s="1"/>
      <c r="BXI40" s="1"/>
      <c r="BXJ40" s="1"/>
      <c r="BXK40" s="1"/>
      <c r="BXL40" s="1"/>
      <c r="BXM40" s="1"/>
      <c r="BXN40" s="1"/>
      <c r="BXO40" s="1"/>
      <c r="BXP40" s="1"/>
      <c r="BXQ40" s="1"/>
      <c r="BXR40" s="1"/>
      <c r="BXS40" s="1"/>
      <c r="BXT40" s="1"/>
      <c r="BXU40" s="1"/>
      <c r="BXV40" s="1"/>
      <c r="BXW40" s="1"/>
      <c r="BXX40" s="1"/>
      <c r="BXY40" s="1"/>
      <c r="BXZ40" s="1"/>
      <c r="BYA40" s="1"/>
      <c r="BYB40" s="1"/>
      <c r="BYC40" s="1"/>
      <c r="BYD40" s="1"/>
      <c r="BYE40" s="1"/>
      <c r="BYF40" s="1"/>
      <c r="BYG40" s="1"/>
      <c r="BYH40" s="1"/>
      <c r="BYI40" s="1"/>
      <c r="BYJ40" s="1"/>
      <c r="BYK40" s="1"/>
      <c r="BYL40" s="1"/>
      <c r="BYM40" s="1"/>
      <c r="BYN40" s="1"/>
      <c r="BYO40" s="1"/>
      <c r="BYP40" s="1"/>
      <c r="BYQ40" s="1"/>
      <c r="BYR40" s="1"/>
      <c r="BYS40" s="1"/>
      <c r="BYT40" s="1"/>
      <c r="BYU40" s="1"/>
      <c r="BYV40" s="1"/>
      <c r="BYW40" s="1"/>
      <c r="BYX40" s="1"/>
      <c r="BYY40" s="1"/>
      <c r="BYZ40" s="1"/>
      <c r="BZA40" s="1"/>
      <c r="BZB40" s="1"/>
      <c r="BZC40" s="1"/>
      <c r="BZD40" s="1"/>
      <c r="BZE40" s="1"/>
      <c r="BZF40" s="1"/>
      <c r="BZG40" s="1"/>
      <c r="BZH40" s="1"/>
      <c r="BZI40" s="1"/>
      <c r="BZJ40" s="1"/>
      <c r="BZK40" s="1"/>
      <c r="BZL40" s="1"/>
      <c r="BZM40" s="1"/>
      <c r="BZN40" s="1"/>
      <c r="BZO40" s="1"/>
      <c r="BZP40" s="1"/>
      <c r="BZQ40" s="1"/>
      <c r="BZR40" s="1"/>
      <c r="BZS40" s="1"/>
      <c r="BZT40" s="1"/>
      <c r="BZU40" s="1"/>
      <c r="BZV40" s="1"/>
      <c r="BZW40" s="1"/>
      <c r="BZX40" s="1"/>
      <c r="BZY40" s="1"/>
      <c r="BZZ40" s="1"/>
      <c r="CAA40" s="1"/>
      <c r="CAB40" s="1"/>
      <c r="CAC40" s="1"/>
      <c r="CAD40" s="1"/>
      <c r="CAE40" s="1"/>
      <c r="CAF40" s="1"/>
      <c r="CAG40" s="1"/>
      <c r="CAH40" s="1"/>
      <c r="CAI40" s="1"/>
      <c r="CAJ40" s="1"/>
      <c r="CAK40" s="1"/>
      <c r="CAL40" s="1"/>
      <c r="CAM40" s="1"/>
      <c r="CAN40" s="1"/>
      <c r="CAO40" s="1"/>
      <c r="CAP40" s="1"/>
      <c r="CAQ40" s="1"/>
      <c r="CAR40" s="1"/>
      <c r="CAS40" s="1"/>
      <c r="CAT40" s="1"/>
      <c r="CAU40" s="1"/>
      <c r="CAV40" s="1"/>
      <c r="CAW40" s="1"/>
      <c r="CAX40" s="1"/>
      <c r="CAY40" s="1"/>
      <c r="CAZ40" s="1"/>
      <c r="CBA40" s="1"/>
      <c r="CBB40" s="1"/>
      <c r="CBC40" s="1"/>
      <c r="CBD40" s="1"/>
      <c r="CBE40" s="1"/>
      <c r="CBF40" s="1"/>
      <c r="CBG40" s="1"/>
      <c r="CBH40" s="1"/>
      <c r="CBI40" s="1"/>
      <c r="CBJ40" s="1"/>
      <c r="CBK40" s="1"/>
      <c r="CBL40" s="1"/>
      <c r="CBM40" s="1"/>
      <c r="CBN40" s="1"/>
      <c r="CBO40" s="1"/>
      <c r="CBP40" s="1"/>
      <c r="CBQ40" s="1"/>
      <c r="CBR40" s="1"/>
      <c r="CBS40" s="1"/>
      <c r="CBT40" s="1"/>
      <c r="CBU40" s="1"/>
      <c r="CBV40" s="1"/>
      <c r="CBW40" s="1"/>
      <c r="CBX40" s="1"/>
      <c r="CBY40" s="1"/>
      <c r="CBZ40" s="1"/>
      <c r="CCA40" s="1"/>
      <c r="CCB40" s="1"/>
      <c r="CCC40" s="1"/>
      <c r="CCD40" s="1"/>
      <c r="CCE40" s="1"/>
      <c r="CCF40" s="1"/>
      <c r="CCG40" s="1"/>
      <c r="CCH40" s="1"/>
      <c r="CCI40" s="1"/>
      <c r="CCJ40" s="1"/>
      <c r="CCK40" s="1"/>
      <c r="CCL40" s="1"/>
      <c r="CCM40" s="1"/>
      <c r="CCN40" s="1"/>
      <c r="CCO40" s="1"/>
      <c r="CCP40" s="1"/>
      <c r="CCQ40" s="1"/>
      <c r="CCR40" s="1"/>
      <c r="CCS40" s="1"/>
      <c r="CCT40" s="1"/>
      <c r="CCU40" s="1"/>
      <c r="CCV40" s="1"/>
      <c r="CCW40" s="1"/>
      <c r="CCX40" s="1"/>
      <c r="CCY40" s="1"/>
      <c r="CCZ40" s="1"/>
      <c r="CDA40" s="1"/>
      <c r="CDB40" s="1"/>
      <c r="CDC40" s="1"/>
      <c r="CDD40" s="1"/>
      <c r="CDE40" s="1"/>
      <c r="CDF40" s="1"/>
      <c r="CDG40" s="1"/>
      <c r="CDH40" s="1"/>
      <c r="CDI40" s="1"/>
      <c r="CDJ40" s="1"/>
      <c r="CDK40" s="1"/>
      <c r="CDL40" s="1"/>
      <c r="CDM40" s="1"/>
      <c r="CDN40" s="1"/>
      <c r="CDO40" s="1"/>
      <c r="CDP40" s="1"/>
      <c r="CDQ40" s="1"/>
      <c r="CDR40" s="1"/>
      <c r="CDS40" s="1"/>
      <c r="CDT40" s="1"/>
      <c r="CDU40" s="1"/>
      <c r="CDV40" s="1"/>
      <c r="CDW40" s="1"/>
      <c r="CDX40" s="1"/>
      <c r="CDY40" s="1"/>
      <c r="CDZ40" s="1"/>
      <c r="CEA40" s="1"/>
      <c r="CEB40" s="1"/>
      <c r="CEC40" s="1"/>
      <c r="CED40" s="1"/>
      <c r="CEE40" s="1"/>
      <c r="CEF40" s="1"/>
      <c r="CEG40" s="1"/>
      <c r="CEH40" s="1"/>
      <c r="CEI40" s="1"/>
      <c r="CEJ40" s="1"/>
      <c r="CEK40" s="1"/>
      <c r="CEL40" s="1"/>
      <c r="CEM40" s="1"/>
      <c r="CEN40" s="1"/>
      <c r="CEO40" s="1"/>
      <c r="CEP40" s="1"/>
      <c r="CEQ40" s="1"/>
      <c r="CER40" s="1"/>
      <c r="CES40" s="1"/>
      <c r="CET40" s="1"/>
      <c r="CEU40" s="1"/>
      <c r="CEV40" s="1"/>
      <c r="CEW40" s="1"/>
      <c r="CEX40" s="1"/>
      <c r="CEY40" s="1"/>
      <c r="CEZ40" s="1"/>
      <c r="CFA40" s="1"/>
      <c r="CFB40" s="1"/>
      <c r="CFC40" s="1"/>
      <c r="CFD40" s="1"/>
      <c r="CFE40" s="1"/>
      <c r="CFF40" s="1"/>
      <c r="CFG40" s="1"/>
      <c r="CFH40" s="1"/>
      <c r="CFI40" s="1"/>
      <c r="CFJ40" s="1"/>
      <c r="CFK40" s="1"/>
      <c r="CFL40" s="1"/>
      <c r="CFM40" s="1"/>
      <c r="CFN40" s="1"/>
      <c r="CFO40" s="1"/>
      <c r="CFP40" s="1"/>
      <c r="CFQ40" s="1"/>
      <c r="CFR40" s="1"/>
      <c r="CFS40" s="1"/>
      <c r="CFT40" s="1"/>
      <c r="CFU40" s="1"/>
      <c r="CFV40" s="1"/>
      <c r="CFW40" s="1"/>
      <c r="CFX40" s="1"/>
      <c r="CFY40" s="1"/>
      <c r="CFZ40" s="1"/>
      <c r="CGA40" s="1"/>
      <c r="CGB40" s="1"/>
      <c r="CGC40" s="1"/>
      <c r="CGD40" s="1"/>
      <c r="CGE40" s="1"/>
      <c r="CGF40" s="1"/>
      <c r="CGG40" s="1"/>
      <c r="CGH40" s="1"/>
      <c r="CGI40" s="1"/>
      <c r="CGJ40" s="1"/>
      <c r="CGK40" s="1"/>
      <c r="CGL40" s="1"/>
      <c r="CGM40" s="1"/>
      <c r="CGN40" s="1"/>
      <c r="CGO40" s="1"/>
      <c r="CGP40" s="1"/>
      <c r="CGQ40" s="1"/>
      <c r="CGR40" s="1"/>
      <c r="CGS40" s="1"/>
      <c r="CGT40" s="1"/>
      <c r="CGU40" s="1"/>
      <c r="CGV40" s="1"/>
      <c r="CGW40" s="1"/>
      <c r="CGX40" s="1"/>
      <c r="CGY40" s="1"/>
      <c r="CGZ40" s="1"/>
      <c r="CHA40" s="1"/>
      <c r="CHB40" s="1"/>
      <c r="CHC40" s="1"/>
      <c r="CHD40" s="1"/>
      <c r="CHE40" s="1"/>
      <c r="CHF40" s="1"/>
      <c r="CHG40" s="1"/>
      <c r="CHH40" s="1"/>
      <c r="CHI40" s="1"/>
      <c r="CHJ40" s="1"/>
      <c r="CHK40" s="1"/>
      <c r="CHL40" s="1"/>
      <c r="CHM40" s="1"/>
      <c r="CHN40" s="1"/>
      <c r="CHO40" s="1"/>
      <c r="CHP40" s="1"/>
      <c r="CHQ40" s="1"/>
      <c r="CHR40" s="1"/>
      <c r="CHS40" s="1"/>
      <c r="CHT40" s="1"/>
      <c r="CHU40" s="1"/>
      <c r="CHV40" s="1"/>
      <c r="CHW40" s="1"/>
      <c r="CHX40" s="1"/>
      <c r="CHY40" s="1"/>
      <c r="CHZ40" s="1"/>
      <c r="CIA40" s="1"/>
      <c r="CIB40" s="1"/>
      <c r="CIC40" s="1"/>
      <c r="CID40" s="1"/>
      <c r="CIE40" s="1"/>
      <c r="CIF40" s="1"/>
      <c r="CIG40" s="1"/>
      <c r="CIH40" s="1"/>
      <c r="CII40" s="1"/>
      <c r="CIJ40" s="1"/>
      <c r="CIK40" s="1"/>
      <c r="CIL40" s="1"/>
      <c r="CIM40" s="1"/>
      <c r="CIN40" s="1"/>
      <c r="CIO40" s="1"/>
      <c r="CIP40" s="1"/>
      <c r="CIQ40" s="1"/>
      <c r="CIR40" s="1"/>
      <c r="CIS40" s="1"/>
      <c r="CIT40" s="1"/>
      <c r="CIU40" s="1"/>
      <c r="CIV40" s="1"/>
      <c r="CIW40" s="1"/>
      <c r="CIX40" s="1"/>
      <c r="CIY40" s="1"/>
      <c r="CIZ40" s="1"/>
      <c r="CJA40" s="1"/>
      <c r="CJB40" s="1"/>
      <c r="CJC40" s="1"/>
      <c r="CJD40" s="1"/>
      <c r="CJE40" s="1"/>
      <c r="CJF40" s="1"/>
      <c r="CJG40" s="1"/>
      <c r="CJH40" s="1"/>
      <c r="CJI40" s="1"/>
      <c r="CJJ40" s="1"/>
      <c r="CJK40" s="1"/>
      <c r="CJL40" s="1"/>
      <c r="CJM40" s="1"/>
      <c r="CJN40" s="1"/>
      <c r="CJO40" s="1"/>
      <c r="CJP40" s="1"/>
      <c r="CJQ40" s="1"/>
      <c r="CJR40" s="1"/>
      <c r="CJS40" s="1"/>
      <c r="CJT40" s="1"/>
      <c r="CJU40" s="1"/>
      <c r="CJV40" s="1"/>
      <c r="CJW40" s="1"/>
      <c r="CJX40" s="1"/>
      <c r="CJY40" s="1"/>
      <c r="CJZ40" s="1"/>
      <c r="CKA40" s="1"/>
      <c r="CKB40" s="1"/>
      <c r="CKC40" s="1"/>
      <c r="CKD40" s="1"/>
      <c r="CKE40" s="1"/>
      <c r="CKF40" s="1"/>
      <c r="CKG40" s="1"/>
      <c r="CKH40" s="1"/>
      <c r="CKI40" s="1"/>
      <c r="CKJ40" s="1"/>
      <c r="CKK40" s="1"/>
      <c r="CKL40" s="1"/>
      <c r="CKM40" s="1"/>
      <c r="CKN40" s="1"/>
      <c r="CKO40" s="1"/>
      <c r="CKP40" s="1"/>
      <c r="CKQ40" s="1"/>
      <c r="CKR40" s="1"/>
      <c r="CKS40" s="1"/>
      <c r="CKT40" s="1"/>
      <c r="CKU40" s="1"/>
      <c r="CKV40" s="1"/>
      <c r="CKW40" s="1"/>
      <c r="CKX40" s="1"/>
      <c r="CKY40" s="1"/>
      <c r="CKZ40" s="1"/>
      <c r="CLA40" s="1"/>
      <c r="CLB40" s="1"/>
      <c r="CLC40" s="1"/>
      <c r="CLD40" s="1"/>
      <c r="CLE40" s="1"/>
      <c r="CLF40" s="1"/>
      <c r="CLG40" s="1"/>
      <c r="CLH40" s="1"/>
      <c r="CLI40" s="1"/>
      <c r="CLJ40" s="1"/>
      <c r="CLK40" s="1"/>
      <c r="CLL40" s="1"/>
      <c r="CLM40" s="1"/>
      <c r="CLN40" s="1"/>
      <c r="CLO40" s="1"/>
      <c r="CLP40" s="1"/>
      <c r="CLQ40" s="1"/>
      <c r="CLR40" s="1"/>
      <c r="CLS40" s="1"/>
      <c r="CLT40" s="1"/>
      <c r="CLU40" s="1"/>
      <c r="CLV40" s="1"/>
      <c r="CLW40" s="1"/>
      <c r="CLX40" s="1"/>
      <c r="CLY40" s="1"/>
      <c r="CLZ40" s="1"/>
      <c r="CMA40" s="1"/>
      <c r="CMB40" s="1"/>
      <c r="CMC40" s="1"/>
      <c r="CMD40" s="1"/>
      <c r="CME40" s="1"/>
      <c r="CMF40" s="1"/>
      <c r="CMG40" s="1"/>
      <c r="CMH40" s="1"/>
      <c r="CMI40" s="1"/>
      <c r="CMJ40" s="1"/>
      <c r="CMK40" s="1"/>
      <c r="CML40" s="1"/>
      <c r="CMM40" s="1"/>
      <c r="CMN40" s="1"/>
      <c r="CMO40" s="1"/>
      <c r="CMP40" s="1"/>
      <c r="CMQ40" s="1"/>
      <c r="CMR40" s="1"/>
      <c r="CMS40" s="1"/>
      <c r="CMT40" s="1"/>
      <c r="CMU40" s="1"/>
      <c r="CMV40" s="1"/>
      <c r="CMW40" s="1"/>
      <c r="CMX40" s="1"/>
      <c r="CMY40" s="1"/>
      <c r="CMZ40" s="1"/>
      <c r="CNA40" s="1"/>
      <c r="CNB40" s="1"/>
      <c r="CNC40" s="1"/>
      <c r="CND40" s="1"/>
      <c r="CNE40" s="1"/>
      <c r="CNF40" s="1"/>
      <c r="CNG40" s="1"/>
      <c r="CNH40" s="1"/>
      <c r="CNI40" s="1"/>
      <c r="CNJ40" s="1"/>
      <c r="CNK40" s="1"/>
      <c r="CNL40" s="1"/>
      <c r="CNM40" s="1"/>
      <c r="CNN40" s="1"/>
      <c r="CNO40" s="1"/>
      <c r="CNP40" s="1"/>
      <c r="CNQ40" s="1"/>
      <c r="CNR40" s="1"/>
      <c r="CNS40" s="1"/>
      <c r="CNT40" s="1"/>
      <c r="CNU40" s="1"/>
      <c r="CNV40" s="1"/>
      <c r="CNW40" s="1"/>
      <c r="CNX40" s="1"/>
      <c r="CNY40" s="1"/>
      <c r="CNZ40" s="1"/>
      <c r="COA40" s="1"/>
      <c r="COB40" s="1"/>
      <c r="COC40" s="1"/>
      <c r="COD40" s="1"/>
      <c r="COE40" s="1"/>
      <c r="COF40" s="1"/>
      <c r="COG40" s="1"/>
      <c r="COH40" s="1"/>
      <c r="COI40" s="1"/>
      <c r="COJ40" s="1"/>
      <c r="COK40" s="1"/>
      <c r="COL40" s="1"/>
      <c r="COM40" s="1"/>
      <c r="CON40" s="1"/>
      <c r="COO40" s="1"/>
      <c r="COP40" s="1"/>
      <c r="COQ40" s="1"/>
      <c r="COR40" s="1"/>
      <c r="COS40" s="1"/>
      <c r="COT40" s="1"/>
      <c r="COU40" s="1"/>
      <c r="COV40" s="1"/>
      <c r="COW40" s="1"/>
      <c r="COX40" s="1"/>
      <c r="COY40" s="1"/>
      <c r="COZ40" s="1"/>
      <c r="CPA40" s="1"/>
      <c r="CPB40" s="1"/>
      <c r="CPC40" s="1"/>
      <c r="CPD40" s="1"/>
      <c r="CPE40" s="1"/>
      <c r="CPF40" s="1"/>
      <c r="CPG40" s="1"/>
      <c r="CPH40" s="1"/>
      <c r="CPI40" s="1"/>
      <c r="CPJ40" s="1"/>
      <c r="CPK40" s="1"/>
      <c r="CPL40" s="1"/>
      <c r="CPM40" s="1"/>
      <c r="CPN40" s="1"/>
      <c r="CPO40" s="1"/>
      <c r="CPP40" s="1"/>
      <c r="CPQ40" s="1"/>
      <c r="CPR40" s="1"/>
      <c r="CPS40" s="1"/>
      <c r="CPT40" s="1"/>
      <c r="CPU40" s="1"/>
      <c r="CPV40" s="1"/>
      <c r="CPW40" s="1"/>
      <c r="CPX40" s="1"/>
      <c r="CPY40" s="1"/>
      <c r="CPZ40" s="1"/>
      <c r="CQA40" s="1"/>
      <c r="CQB40" s="1"/>
      <c r="CQC40" s="1"/>
      <c r="CQD40" s="1"/>
      <c r="CQE40" s="1"/>
      <c r="CQF40" s="1"/>
      <c r="CQG40" s="1"/>
      <c r="CQH40" s="1"/>
      <c r="CQI40" s="1"/>
      <c r="CQJ40" s="1"/>
      <c r="CQK40" s="1"/>
      <c r="CQL40" s="1"/>
      <c r="CQM40" s="1"/>
      <c r="CQN40" s="1"/>
      <c r="CQO40" s="1"/>
      <c r="CQP40" s="1"/>
      <c r="CQQ40" s="1"/>
      <c r="CQR40" s="1"/>
      <c r="CQS40" s="1"/>
      <c r="CQT40" s="1"/>
      <c r="CQU40" s="1"/>
      <c r="CQV40" s="1"/>
      <c r="CQW40" s="1"/>
      <c r="CQX40" s="1"/>
      <c r="CQY40" s="1"/>
      <c r="CQZ40" s="1"/>
      <c r="CRA40" s="1"/>
      <c r="CRB40" s="1"/>
      <c r="CRC40" s="1"/>
      <c r="CRD40" s="1"/>
      <c r="CRE40" s="1"/>
      <c r="CRF40" s="1"/>
      <c r="CRG40" s="1"/>
      <c r="CRH40" s="1"/>
      <c r="CRI40" s="1"/>
      <c r="CRJ40" s="1"/>
      <c r="CRK40" s="1"/>
      <c r="CRL40" s="1"/>
      <c r="CRM40" s="1"/>
      <c r="CRN40" s="1"/>
      <c r="CRO40" s="1"/>
      <c r="CRP40" s="1"/>
      <c r="CRQ40" s="1"/>
      <c r="CRR40" s="1"/>
      <c r="CRS40" s="1"/>
      <c r="CRT40" s="1"/>
      <c r="CRU40" s="1"/>
      <c r="CRV40" s="1"/>
      <c r="CRW40" s="1"/>
      <c r="CRX40" s="1"/>
      <c r="CRY40" s="1"/>
      <c r="CRZ40" s="1"/>
      <c r="CSA40" s="1"/>
      <c r="CSB40" s="1"/>
      <c r="CSC40" s="1"/>
      <c r="CSD40" s="1"/>
      <c r="CSE40" s="1"/>
      <c r="CSF40" s="1"/>
      <c r="CSG40" s="1"/>
      <c r="CSH40" s="1"/>
      <c r="CSI40" s="1"/>
      <c r="CSJ40" s="1"/>
      <c r="CSK40" s="1"/>
      <c r="CSL40" s="1"/>
      <c r="CSM40" s="1"/>
      <c r="CSN40" s="1"/>
      <c r="CSO40" s="1"/>
      <c r="CSP40" s="1"/>
      <c r="CSQ40" s="1"/>
      <c r="CSR40" s="1"/>
      <c r="CSS40" s="1"/>
      <c r="CST40" s="1"/>
      <c r="CSU40" s="1"/>
      <c r="CSV40" s="1"/>
      <c r="CSW40" s="1"/>
      <c r="CSX40" s="1"/>
      <c r="CSY40" s="1"/>
      <c r="CSZ40" s="1"/>
      <c r="CTA40" s="1"/>
      <c r="CTB40" s="1"/>
      <c r="CTC40" s="1"/>
      <c r="CTD40" s="1"/>
      <c r="CTE40" s="1"/>
      <c r="CTF40" s="1"/>
      <c r="CTG40" s="1"/>
      <c r="CTH40" s="1"/>
      <c r="CTI40" s="1"/>
      <c r="CTJ40" s="1"/>
      <c r="CTK40" s="1"/>
      <c r="CTL40" s="1"/>
      <c r="CTM40" s="1"/>
      <c r="CTN40" s="1"/>
      <c r="CTO40" s="1"/>
      <c r="CTP40" s="1"/>
      <c r="CTQ40" s="1"/>
      <c r="CTR40" s="1"/>
      <c r="CTS40" s="1"/>
      <c r="CTT40" s="1"/>
      <c r="CTU40" s="1"/>
      <c r="CTV40" s="1"/>
      <c r="CTW40" s="1"/>
      <c r="CTX40" s="1"/>
      <c r="CTY40" s="1"/>
      <c r="CTZ40" s="1"/>
      <c r="CUA40" s="1"/>
      <c r="CUB40" s="1"/>
      <c r="CUC40" s="1"/>
      <c r="CUD40" s="1"/>
      <c r="CUE40" s="1"/>
      <c r="CUF40" s="1"/>
      <c r="CUG40" s="1"/>
      <c r="CUH40" s="1"/>
      <c r="CUI40" s="1"/>
      <c r="CUJ40" s="1"/>
      <c r="CUK40" s="1"/>
      <c r="CUL40" s="1"/>
      <c r="CUM40" s="1"/>
      <c r="CUN40" s="1"/>
      <c r="CUO40" s="1"/>
      <c r="CUP40" s="1"/>
      <c r="CUQ40" s="1"/>
      <c r="CUR40" s="1"/>
      <c r="CUS40" s="1"/>
      <c r="CUT40" s="1"/>
      <c r="CUU40" s="1"/>
      <c r="CUV40" s="1"/>
      <c r="CUW40" s="1"/>
      <c r="CUX40" s="1"/>
      <c r="CUY40" s="1"/>
      <c r="CUZ40" s="1"/>
      <c r="CVA40" s="1"/>
      <c r="CVB40" s="1"/>
      <c r="CVC40" s="1"/>
      <c r="CVD40" s="1"/>
      <c r="CVE40" s="1"/>
      <c r="CVF40" s="1"/>
      <c r="CVG40" s="1"/>
      <c r="CVH40" s="1"/>
      <c r="CVI40" s="1"/>
      <c r="CVJ40" s="1"/>
      <c r="CVK40" s="1"/>
      <c r="CVL40" s="1"/>
      <c r="CVM40" s="1"/>
      <c r="CVN40" s="1"/>
      <c r="CVO40" s="1"/>
      <c r="CVP40" s="1"/>
      <c r="CVQ40" s="1"/>
      <c r="CVR40" s="1"/>
      <c r="CVS40" s="1"/>
      <c r="CVT40" s="1"/>
      <c r="CVU40" s="1"/>
      <c r="CVV40" s="1"/>
      <c r="CVW40" s="1"/>
      <c r="CVX40" s="1"/>
      <c r="CVY40" s="1"/>
      <c r="CVZ40" s="1"/>
      <c r="CWA40" s="1"/>
      <c r="CWB40" s="1"/>
      <c r="CWC40" s="1"/>
      <c r="CWD40" s="1"/>
      <c r="CWE40" s="1"/>
      <c r="CWF40" s="1"/>
      <c r="CWG40" s="1"/>
      <c r="CWH40" s="1"/>
      <c r="CWI40" s="1"/>
      <c r="CWJ40" s="1"/>
      <c r="CWK40" s="1"/>
      <c r="CWL40" s="1"/>
      <c r="CWM40" s="1"/>
      <c r="CWN40" s="1"/>
      <c r="CWO40" s="1"/>
      <c r="CWP40" s="1"/>
      <c r="CWQ40" s="1"/>
      <c r="CWR40" s="1"/>
      <c r="CWS40" s="1"/>
      <c r="CWT40" s="1"/>
      <c r="CWU40" s="1"/>
      <c r="CWV40" s="1"/>
      <c r="CWW40" s="1"/>
      <c r="CWX40" s="1"/>
      <c r="CWY40" s="1"/>
      <c r="CWZ40" s="1"/>
      <c r="CXA40" s="1"/>
      <c r="CXB40" s="1"/>
      <c r="CXC40" s="1"/>
      <c r="CXD40" s="1"/>
      <c r="CXE40" s="1"/>
      <c r="CXF40" s="1"/>
      <c r="CXG40" s="1"/>
      <c r="CXH40" s="1"/>
      <c r="CXI40" s="1"/>
      <c r="CXJ40" s="1"/>
      <c r="CXK40" s="1"/>
      <c r="CXL40" s="1"/>
      <c r="CXM40" s="1"/>
      <c r="CXN40" s="1"/>
      <c r="CXO40" s="1"/>
      <c r="CXP40" s="1"/>
      <c r="CXQ40" s="1"/>
      <c r="CXR40" s="1"/>
      <c r="CXS40" s="1"/>
      <c r="CXT40" s="1"/>
      <c r="CXU40" s="1"/>
      <c r="CXV40" s="1"/>
      <c r="CXW40" s="1"/>
      <c r="CXX40" s="1"/>
      <c r="CXY40" s="1"/>
      <c r="CXZ40" s="1"/>
      <c r="CYA40" s="1"/>
      <c r="CYB40" s="1"/>
      <c r="CYC40" s="1"/>
      <c r="CYD40" s="1"/>
      <c r="CYE40" s="1"/>
      <c r="CYF40" s="1"/>
      <c r="CYG40" s="1"/>
      <c r="CYH40" s="1"/>
      <c r="CYI40" s="1"/>
      <c r="CYJ40" s="1"/>
      <c r="CYK40" s="1"/>
      <c r="CYL40" s="1"/>
      <c r="CYM40" s="1"/>
      <c r="CYN40" s="1"/>
      <c r="CYO40" s="1"/>
      <c r="CYP40" s="1"/>
      <c r="CYQ40" s="1"/>
      <c r="CYR40" s="1"/>
      <c r="CYS40" s="1"/>
      <c r="CYT40" s="1"/>
      <c r="CYU40" s="1"/>
      <c r="CYV40" s="1"/>
      <c r="CYW40" s="1"/>
      <c r="CYX40" s="1"/>
      <c r="CYY40" s="1"/>
      <c r="CYZ40" s="1"/>
      <c r="CZA40" s="1"/>
      <c r="CZB40" s="1"/>
      <c r="CZC40" s="1"/>
      <c r="CZD40" s="1"/>
      <c r="CZE40" s="1"/>
      <c r="CZF40" s="1"/>
      <c r="CZG40" s="1"/>
      <c r="CZH40" s="1"/>
      <c r="CZI40" s="1"/>
      <c r="CZJ40" s="1"/>
      <c r="CZK40" s="1"/>
      <c r="CZL40" s="1"/>
      <c r="CZM40" s="1"/>
      <c r="CZN40" s="1"/>
      <c r="CZO40" s="1"/>
      <c r="CZP40" s="1"/>
      <c r="CZQ40" s="1"/>
      <c r="CZR40" s="1"/>
      <c r="CZS40" s="1"/>
      <c r="CZT40" s="1"/>
      <c r="CZU40" s="1"/>
      <c r="CZV40" s="1"/>
      <c r="CZW40" s="1"/>
      <c r="CZX40" s="1"/>
      <c r="CZY40" s="1"/>
      <c r="CZZ40" s="1"/>
      <c r="DAA40" s="1"/>
      <c r="DAB40" s="1"/>
      <c r="DAC40" s="1"/>
      <c r="DAD40" s="1"/>
      <c r="DAE40" s="1"/>
      <c r="DAF40" s="1"/>
      <c r="DAG40" s="1"/>
      <c r="DAH40" s="1"/>
      <c r="DAI40" s="1"/>
      <c r="DAJ40" s="1"/>
      <c r="DAK40" s="1"/>
      <c r="DAL40" s="1"/>
      <c r="DAM40" s="1"/>
      <c r="DAN40" s="1"/>
      <c r="DAO40" s="1"/>
      <c r="DAP40" s="1"/>
      <c r="DAQ40" s="1"/>
      <c r="DAR40" s="1"/>
      <c r="DAS40" s="1"/>
      <c r="DAT40" s="1"/>
      <c r="DAU40" s="1"/>
      <c r="DAV40" s="1"/>
      <c r="DAW40" s="1"/>
      <c r="DAX40" s="1"/>
      <c r="DAY40" s="1"/>
      <c r="DAZ40" s="1"/>
      <c r="DBA40" s="1"/>
      <c r="DBB40" s="1"/>
      <c r="DBC40" s="1"/>
      <c r="DBD40" s="1"/>
      <c r="DBE40" s="1"/>
      <c r="DBF40" s="1"/>
      <c r="DBG40" s="1"/>
      <c r="DBH40" s="1"/>
      <c r="DBI40" s="1"/>
      <c r="DBJ40" s="1"/>
      <c r="DBK40" s="1"/>
      <c r="DBL40" s="1"/>
      <c r="DBM40" s="1"/>
      <c r="DBN40" s="1"/>
      <c r="DBO40" s="1"/>
      <c r="DBP40" s="1"/>
      <c r="DBQ40" s="1"/>
      <c r="DBR40" s="1"/>
      <c r="DBS40" s="1"/>
      <c r="DBT40" s="1"/>
      <c r="DBU40" s="1"/>
      <c r="DBV40" s="1"/>
      <c r="DBW40" s="1"/>
      <c r="DBX40" s="1"/>
      <c r="DBY40" s="1"/>
      <c r="DBZ40" s="1"/>
      <c r="DCA40" s="1"/>
      <c r="DCB40" s="1"/>
      <c r="DCC40" s="1"/>
      <c r="DCD40" s="1"/>
      <c r="DCE40" s="1"/>
      <c r="DCF40" s="1"/>
      <c r="DCG40" s="1"/>
      <c r="DCH40" s="1"/>
      <c r="DCI40" s="1"/>
      <c r="DCJ40" s="1"/>
      <c r="DCK40" s="1"/>
      <c r="DCL40" s="1"/>
      <c r="DCM40" s="1"/>
      <c r="DCN40" s="1"/>
      <c r="DCO40" s="1"/>
      <c r="DCP40" s="1"/>
      <c r="DCQ40" s="1"/>
      <c r="DCR40" s="1"/>
      <c r="DCS40" s="1"/>
      <c r="DCT40" s="1"/>
      <c r="DCU40" s="1"/>
      <c r="DCV40" s="1"/>
      <c r="DCW40" s="1"/>
      <c r="DCX40" s="1"/>
      <c r="DCY40" s="1"/>
      <c r="DCZ40" s="1"/>
      <c r="DDA40" s="1"/>
      <c r="DDB40" s="1"/>
      <c r="DDC40" s="1"/>
      <c r="DDD40" s="1"/>
      <c r="DDE40" s="1"/>
      <c r="DDF40" s="1"/>
      <c r="DDG40" s="1"/>
      <c r="DDH40" s="1"/>
      <c r="DDI40" s="1"/>
      <c r="DDJ40" s="1"/>
      <c r="DDK40" s="1"/>
      <c r="DDL40" s="1"/>
      <c r="DDM40" s="1"/>
      <c r="DDN40" s="1"/>
      <c r="DDO40" s="1"/>
      <c r="DDP40" s="1"/>
      <c r="DDQ40" s="1"/>
      <c r="DDR40" s="1"/>
      <c r="DDS40" s="1"/>
      <c r="DDT40" s="1"/>
      <c r="DDU40" s="1"/>
      <c r="DDV40" s="1"/>
      <c r="DDW40" s="1"/>
      <c r="DDX40" s="1"/>
      <c r="DDY40" s="1"/>
      <c r="DDZ40" s="1"/>
      <c r="DEA40" s="1"/>
      <c r="DEB40" s="1"/>
      <c r="DEC40" s="1"/>
      <c r="DED40" s="1"/>
      <c r="DEE40" s="1"/>
      <c r="DEF40" s="1"/>
      <c r="DEG40" s="1"/>
      <c r="DEH40" s="1"/>
      <c r="DEI40" s="1"/>
      <c r="DEJ40" s="1"/>
      <c r="DEK40" s="1"/>
      <c r="DEL40" s="1"/>
      <c r="DEM40" s="1"/>
      <c r="DEN40" s="1"/>
      <c r="DEO40" s="1"/>
      <c r="DEP40" s="1"/>
      <c r="DEQ40" s="1"/>
      <c r="DER40" s="1"/>
      <c r="DES40" s="1"/>
      <c r="DET40" s="1"/>
      <c r="DEU40" s="1"/>
      <c r="DEV40" s="1"/>
      <c r="DEW40" s="1"/>
      <c r="DEX40" s="1"/>
      <c r="DEY40" s="1"/>
      <c r="DEZ40" s="1"/>
      <c r="DFA40" s="1"/>
      <c r="DFB40" s="1"/>
      <c r="DFC40" s="1"/>
      <c r="DFD40" s="1"/>
      <c r="DFE40" s="1"/>
      <c r="DFF40" s="1"/>
      <c r="DFG40" s="1"/>
      <c r="DFH40" s="1"/>
      <c r="DFI40" s="1"/>
      <c r="DFJ40" s="1"/>
      <c r="DFK40" s="1"/>
      <c r="DFL40" s="1"/>
      <c r="DFM40" s="1"/>
      <c r="DFN40" s="1"/>
      <c r="DFO40" s="1"/>
      <c r="DFP40" s="1"/>
      <c r="DFQ40" s="1"/>
      <c r="DFR40" s="1"/>
      <c r="DFS40" s="1"/>
      <c r="DFT40" s="1"/>
      <c r="DFU40" s="1"/>
      <c r="DFV40" s="1"/>
      <c r="DFW40" s="1"/>
      <c r="DFX40" s="1"/>
      <c r="DFY40" s="1"/>
      <c r="DFZ40" s="1"/>
      <c r="DGA40" s="1"/>
      <c r="DGB40" s="1"/>
      <c r="DGC40" s="1"/>
      <c r="DGD40" s="1"/>
      <c r="DGE40" s="1"/>
      <c r="DGF40" s="1"/>
      <c r="DGG40" s="1"/>
      <c r="DGH40" s="1"/>
      <c r="DGI40" s="1"/>
      <c r="DGJ40" s="1"/>
      <c r="DGK40" s="1"/>
      <c r="DGL40" s="1"/>
      <c r="DGM40" s="1"/>
      <c r="DGN40" s="1"/>
      <c r="DGO40" s="1"/>
      <c r="DGP40" s="1"/>
      <c r="DGQ40" s="1"/>
      <c r="DGR40" s="1"/>
      <c r="DGS40" s="1"/>
      <c r="DGT40" s="1"/>
      <c r="DGU40" s="1"/>
      <c r="DGV40" s="1"/>
      <c r="DGW40" s="1"/>
      <c r="DGX40" s="1"/>
      <c r="DGY40" s="1"/>
      <c r="DGZ40" s="1"/>
      <c r="DHA40" s="1"/>
      <c r="DHB40" s="1"/>
      <c r="DHC40" s="1"/>
      <c r="DHD40" s="1"/>
      <c r="DHE40" s="1"/>
      <c r="DHF40" s="1"/>
      <c r="DHG40" s="1"/>
      <c r="DHH40" s="1"/>
      <c r="DHI40" s="1"/>
      <c r="DHJ40" s="1"/>
      <c r="DHK40" s="1"/>
      <c r="DHL40" s="1"/>
      <c r="DHM40" s="1"/>
      <c r="DHN40" s="1"/>
      <c r="DHO40" s="1"/>
      <c r="DHP40" s="1"/>
      <c r="DHQ40" s="1"/>
      <c r="DHR40" s="1"/>
      <c r="DHS40" s="1"/>
      <c r="DHT40" s="1"/>
      <c r="DHU40" s="1"/>
      <c r="DHV40" s="1"/>
      <c r="DHW40" s="1"/>
      <c r="DHX40" s="1"/>
      <c r="DHY40" s="1"/>
      <c r="DHZ40" s="1"/>
      <c r="DIA40" s="1"/>
      <c r="DIB40" s="1"/>
      <c r="DIC40" s="1"/>
      <c r="DID40" s="1"/>
      <c r="DIE40" s="1"/>
      <c r="DIF40" s="1"/>
      <c r="DIG40" s="1"/>
      <c r="DIH40" s="1"/>
      <c r="DII40" s="1"/>
      <c r="DIJ40" s="1"/>
      <c r="DIK40" s="1"/>
      <c r="DIL40" s="1"/>
      <c r="DIM40" s="1"/>
      <c r="DIN40" s="1"/>
      <c r="DIO40" s="1"/>
      <c r="DIP40" s="1"/>
      <c r="DIQ40" s="1"/>
      <c r="DIR40" s="1"/>
      <c r="DIS40" s="1"/>
      <c r="DIT40" s="1"/>
      <c r="DIU40" s="1"/>
      <c r="DIV40" s="1"/>
      <c r="DIW40" s="1"/>
      <c r="DIX40" s="1"/>
      <c r="DIY40" s="1"/>
      <c r="DIZ40" s="1"/>
      <c r="DJA40" s="1"/>
      <c r="DJB40" s="1"/>
      <c r="DJC40" s="1"/>
      <c r="DJD40" s="1"/>
      <c r="DJE40" s="1"/>
      <c r="DJF40" s="1"/>
      <c r="DJG40" s="1"/>
      <c r="DJH40" s="1"/>
      <c r="DJI40" s="1"/>
      <c r="DJJ40" s="1"/>
      <c r="DJK40" s="1"/>
      <c r="DJL40" s="1"/>
      <c r="DJM40" s="1"/>
      <c r="DJN40" s="1"/>
      <c r="DJO40" s="1"/>
      <c r="DJP40" s="1"/>
      <c r="DJQ40" s="1"/>
      <c r="DJR40" s="1"/>
      <c r="DJS40" s="1"/>
      <c r="DJT40" s="1"/>
      <c r="DJU40" s="1"/>
      <c r="DJV40" s="1"/>
      <c r="DJW40" s="1"/>
      <c r="DJX40" s="1"/>
      <c r="DJY40" s="1"/>
      <c r="DJZ40" s="1"/>
      <c r="DKA40" s="1"/>
      <c r="DKB40" s="1"/>
      <c r="DKC40" s="1"/>
      <c r="DKD40" s="1"/>
      <c r="DKE40" s="1"/>
      <c r="DKF40" s="1"/>
      <c r="DKG40" s="1"/>
      <c r="DKH40" s="1"/>
      <c r="DKI40" s="1"/>
      <c r="DKJ40" s="1"/>
      <c r="DKK40" s="1"/>
      <c r="DKL40" s="1"/>
      <c r="DKM40" s="1"/>
      <c r="DKN40" s="1"/>
      <c r="DKO40" s="1"/>
      <c r="DKP40" s="1"/>
      <c r="DKQ40" s="1"/>
      <c r="DKR40" s="1"/>
      <c r="DKS40" s="1"/>
      <c r="DKT40" s="1"/>
      <c r="DKU40" s="1"/>
      <c r="DKV40" s="1"/>
      <c r="DKW40" s="1"/>
      <c r="DKX40" s="1"/>
      <c r="DKY40" s="1"/>
      <c r="DKZ40" s="1"/>
      <c r="DLA40" s="1"/>
      <c r="DLB40" s="1"/>
      <c r="DLC40" s="1"/>
      <c r="DLD40" s="1"/>
      <c r="DLE40" s="1"/>
      <c r="DLF40" s="1"/>
      <c r="DLG40" s="1"/>
      <c r="DLH40" s="1"/>
      <c r="DLI40" s="1"/>
      <c r="DLJ40" s="1"/>
      <c r="DLK40" s="1"/>
      <c r="DLL40" s="1"/>
      <c r="DLM40" s="1"/>
      <c r="DLN40" s="1"/>
      <c r="DLO40" s="1"/>
      <c r="DLP40" s="1"/>
      <c r="DLQ40" s="1"/>
      <c r="DLR40" s="1"/>
      <c r="DLS40" s="1"/>
      <c r="DLT40" s="1"/>
      <c r="DLU40" s="1"/>
      <c r="DLV40" s="1"/>
      <c r="DLW40" s="1"/>
      <c r="DLX40" s="1"/>
      <c r="DLY40" s="1"/>
      <c r="DLZ40" s="1"/>
      <c r="DMA40" s="1"/>
      <c r="DMB40" s="1"/>
      <c r="DMC40" s="1"/>
      <c r="DMD40" s="1"/>
      <c r="DME40" s="1"/>
      <c r="DMF40" s="1"/>
      <c r="DMG40" s="1"/>
      <c r="DMH40" s="1"/>
      <c r="DMI40" s="1"/>
      <c r="DMJ40" s="1"/>
      <c r="DMK40" s="1"/>
      <c r="DML40" s="1"/>
      <c r="DMM40" s="1"/>
      <c r="DMN40" s="1"/>
      <c r="DMO40" s="1"/>
      <c r="DMP40" s="1"/>
      <c r="DMQ40" s="1"/>
      <c r="DMR40" s="1"/>
      <c r="DMS40" s="1"/>
      <c r="DMT40" s="1"/>
      <c r="DMU40" s="1"/>
      <c r="DMV40" s="1"/>
      <c r="DMW40" s="1"/>
      <c r="DMX40" s="1"/>
      <c r="DMY40" s="1"/>
      <c r="DMZ40" s="1"/>
      <c r="DNA40" s="1"/>
      <c r="DNB40" s="1"/>
      <c r="DNC40" s="1"/>
      <c r="DND40" s="1"/>
      <c r="DNE40" s="1"/>
      <c r="DNF40" s="1"/>
      <c r="DNG40" s="1"/>
      <c r="DNH40" s="1"/>
      <c r="DNI40" s="1"/>
      <c r="DNJ40" s="1"/>
      <c r="DNK40" s="1"/>
      <c r="DNL40" s="1"/>
      <c r="DNM40" s="1"/>
      <c r="DNN40" s="1"/>
      <c r="DNO40" s="1"/>
      <c r="DNP40" s="1"/>
      <c r="DNQ40" s="1"/>
      <c r="DNR40" s="1"/>
      <c r="DNS40" s="1"/>
      <c r="DNT40" s="1"/>
      <c r="DNU40" s="1"/>
      <c r="DNV40" s="1"/>
      <c r="DNW40" s="1"/>
      <c r="DNX40" s="1"/>
      <c r="DNY40" s="1"/>
      <c r="DNZ40" s="1"/>
      <c r="DOA40" s="1"/>
      <c r="DOB40" s="1"/>
      <c r="DOC40" s="1"/>
      <c r="DOD40" s="1"/>
      <c r="DOE40" s="1"/>
      <c r="DOF40" s="1"/>
      <c r="DOG40" s="1"/>
      <c r="DOH40" s="1"/>
      <c r="DOI40" s="1"/>
      <c r="DOJ40" s="1"/>
      <c r="DOK40" s="1"/>
      <c r="DOL40" s="1"/>
      <c r="DOM40" s="1"/>
      <c r="DON40" s="1"/>
      <c r="DOO40" s="1"/>
      <c r="DOP40" s="1"/>
      <c r="DOQ40" s="1"/>
      <c r="DOR40" s="1"/>
      <c r="DOS40" s="1"/>
      <c r="DOT40" s="1"/>
      <c r="DOU40" s="1"/>
      <c r="DOV40" s="1"/>
      <c r="DOW40" s="1"/>
      <c r="DOX40" s="1"/>
      <c r="DOY40" s="1"/>
      <c r="DOZ40" s="1"/>
      <c r="DPA40" s="1"/>
      <c r="DPB40" s="1"/>
      <c r="DPC40" s="1"/>
      <c r="DPD40" s="1"/>
      <c r="DPE40" s="1"/>
      <c r="DPF40" s="1"/>
      <c r="DPG40" s="1"/>
      <c r="DPH40" s="1"/>
      <c r="DPI40" s="1"/>
      <c r="DPJ40" s="1"/>
      <c r="DPK40" s="1"/>
      <c r="DPL40" s="1"/>
      <c r="DPM40" s="1"/>
      <c r="DPN40" s="1"/>
      <c r="DPO40" s="1"/>
      <c r="DPP40" s="1"/>
      <c r="DPQ40" s="1"/>
      <c r="DPR40" s="1"/>
      <c r="DPS40" s="1"/>
      <c r="DPT40" s="1"/>
      <c r="DPU40" s="1"/>
      <c r="DPV40" s="1"/>
      <c r="DPW40" s="1"/>
      <c r="DPX40" s="1"/>
      <c r="DPY40" s="1"/>
      <c r="DPZ40" s="1"/>
      <c r="DQA40" s="1"/>
      <c r="DQB40" s="1"/>
      <c r="DQC40" s="1"/>
      <c r="DQD40" s="1"/>
      <c r="DQE40" s="1"/>
      <c r="DQF40" s="1"/>
      <c r="DQG40" s="1"/>
      <c r="DQH40" s="1"/>
      <c r="DQI40" s="1"/>
      <c r="DQJ40" s="1"/>
      <c r="DQK40" s="1"/>
      <c r="DQL40" s="1"/>
      <c r="DQM40" s="1"/>
      <c r="DQN40" s="1"/>
      <c r="DQO40" s="1"/>
      <c r="DQP40" s="1"/>
      <c r="DQQ40" s="1"/>
      <c r="DQR40" s="1"/>
      <c r="DQS40" s="1"/>
      <c r="DQT40" s="1"/>
      <c r="DQU40" s="1"/>
      <c r="DQV40" s="1"/>
      <c r="DQW40" s="1"/>
      <c r="DQX40" s="1"/>
      <c r="DQY40" s="1"/>
      <c r="DQZ40" s="1"/>
      <c r="DRA40" s="1"/>
      <c r="DRB40" s="1"/>
      <c r="DRC40" s="1"/>
      <c r="DRD40" s="1"/>
      <c r="DRE40" s="1"/>
      <c r="DRF40" s="1"/>
      <c r="DRG40" s="1"/>
      <c r="DRH40" s="1"/>
      <c r="DRI40" s="1"/>
      <c r="DRJ40" s="1"/>
      <c r="DRK40" s="1"/>
      <c r="DRL40" s="1"/>
      <c r="DRM40" s="1"/>
      <c r="DRN40" s="1"/>
      <c r="DRO40" s="1"/>
      <c r="DRP40" s="1"/>
      <c r="DRQ40" s="1"/>
      <c r="DRR40" s="1"/>
      <c r="DRS40" s="1"/>
      <c r="DRT40" s="1"/>
      <c r="DRU40" s="1"/>
      <c r="DRV40" s="1"/>
      <c r="DRW40" s="1"/>
      <c r="DRX40" s="1"/>
      <c r="DRY40" s="1"/>
      <c r="DRZ40" s="1"/>
      <c r="DSA40" s="1"/>
      <c r="DSB40" s="1"/>
      <c r="DSC40" s="1"/>
      <c r="DSD40" s="1"/>
      <c r="DSE40" s="1"/>
      <c r="DSF40" s="1"/>
      <c r="DSG40" s="1"/>
      <c r="DSH40" s="1"/>
      <c r="DSI40" s="1"/>
      <c r="DSJ40" s="1"/>
      <c r="DSK40" s="1"/>
      <c r="DSL40" s="1"/>
      <c r="DSM40" s="1"/>
      <c r="DSN40" s="1"/>
      <c r="DSO40" s="1"/>
      <c r="DSP40" s="1"/>
      <c r="DSQ40" s="1"/>
      <c r="DSR40" s="1"/>
      <c r="DSS40" s="1"/>
      <c r="DST40" s="1"/>
      <c r="DSU40" s="1"/>
      <c r="DSV40" s="1"/>
      <c r="DSW40" s="1"/>
      <c r="DSX40" s="1"/>
      <c r="DSY40" s="1"/>
      <c r="DSZ40" s="1"/>
      <c r="DTA40" s="1"/>
      <c r="DTB40" s="1"/>
      <c r="DTC40" s="1"/>
      <c r="DTD40" s="1"/>
      <c r="DTE40" s="1"/>
      <c r="DTF40" s="1"/>
      <c r="DTG40" s="1"/>
      <c r="DTH40" s="1"/>
      <c r="DTI40" s="1"/>
      <c r="DTJ40" s="1"/>
      <c r="DTK40" s="1"/>
      <c r="DTL40" s="1"/>
      <c r="DTM40" s="1"/>
      <c r="DTN40" s="1"/>
      <c r="DTO40" s="1"/>
      <c r="DTP40" s="1"/>
      <c r="DTQ40" s="1"/>
      <c r="DTR40" s="1"/>
      <c r="DTS40" s="1"/>
      <c r="DTT40" s="1"/>
      <c r="DTU40" s="1"/>
      <c r="DTV40" s="1"/>
      <c r="DTW40" s="1"/>
      <c r="DTX40" s="1"/>
      <c r="DTY40" s="1"/>
      <c r="DTZ40" s="1"/>
      <c r="DUA40" s="1"/>
      <c r="DUB40" s="1"/>
      <c r="DUC40" s="1"/>
      <c r="DUD40" s="1"/>
      <c r="DUE40" s="1"/>
      <c r="DUF40" s="1"/>
      <c r="DUG40" s="1"/>
      <c r="DUH40" s="1"/>
      <c r="DUI40" s="1"/>
      <c r="DUJ40" s="1"/>
      <c r="DUK40" s="1"/>
      <c r="DUL40" s="1"/>
      <c r="DUM40" s="1"/>
      <c r="DUN40" s="1"/>
      <c r="DUO40" s="1"/>
      <c r="DUP40" s="1"/>
      <c r="DUQ40" s="1"/>
      <c r="DUR40" s="1"/>
      <c r="DUS40" s="1"/>
      <c r="DUT40" s="1"/>
      <c r="DUU40" s="1"/>
      <c r="DUV40" s="1"/>
      <c r="DUW40" s="1"/>
      <c r="DUX40" s="1"/>
      <c r="DUY40" s="1"/>
      <c r="DUZ40" s="1"/>
      <c r="DVA40" s="1"/>
      <c r="DVB40" s="1"/>
      <c r="DVC40" s="1"/>
      <c r="DVD40" s="1"/>
      <c r="DVE40" s="1"/>
      <c r="DVF40" s="1"/>
      <c r="DVG40" s="1"/>
      <c r="DVH40" s="1"/>
      <c r="DVI40" s="1"/>
      <c r="DVJ40" s="1"/>
      <c r="DVK40" s="1"/>
      <c r="DVL40" s="1"/>
      <c r="DVM40" s="1"/>
      <c r="DVN40" s="1"/>
      <c r="DVO40" s="1"/>
      <c r="DVP40" s="1"/>
      <c r="DVQ40" s="1"/>
      <c r="DVR40" s="1"/>
      <c r="DVS40" s="1"/>
      <c r="DVT40" s="1"/>
      <c r="DVU40" s="1"/>
      <c r="DVV40" s="1"/>
      <c r="DVW40" s="1"/>
      <c r="DVX40" s="1"/>
      <c r="DVY40" s="1"/>
      <c r="DVZ40" s="1"/>
      <c r="DWA40" s="1"/>
      <c r="DWB40" s="1"/>
      <c r="DWC40" s="1"/>
      <c r="DWD40" s="1"/>
      <c r="DWE40" s="1"/>
      <c r="DWF40" s="1"/>
      <c r="DWG40" s="1"/>
      <c r="DWH40" s="1"/>
      <c r="DWI40" s="1"/>
      <c r="DWJ40" s="1"/>
      <c r="DWK40" s="1"/>
      <c r="DWL40" s="1"/>
      <c r="DWM40" s="1"/>
      <c r="DWN40" s="1"/>
      <c r="DWO40" s="1"/>
      <c r="DWP40" s="1"/>
      <c r="DWQ40" s="1"/>
      <c r="DWR40" s="1"/>
      <c r="DWS40" s="1"/>
      <c r="DWT40" s="1"/>
      <c r="DWU40" s="1"/>
      <c r="DWV40" s="1"/>
      <c r="DWW40" s="1"/>
      <c r="DWX40" s="1"/>
      <c r="DWY40" s="1"/>
      <c r="DWZ40" s="1"/>
      <c r="DXA40" s="1"/>
      <c r="DXB40" s="1"/>
      <c r="DXC40" s="1"/>
      <c r="DXD40" s="1"/>
      <c r="DXE40" s="1"/>
      <c r="DXF40" s="1"/>
      <c r="DXG40" s="1"/>
      <c r="DXH40" s="1"/>
      <c r="DXI40" s="1"/>
      <c r="DXJ40" s="1"/>
      <c r="DXK40" s="1"/>
      <c r="DXL40" s="1"/>
      <c r="DXM40" s="1"/>
      <c r="DXN40" s="1"/>
      <c r="DXO40" s="1"/>
      <c r="DXP40" s="1"/>
      <c r="DXQ40" s="1"/>
      <c r="DXR40" s="1"/>
      <c r="DXS40" s="1"/>
      <c r="DXT40" s="1"/>
      <c r="DXU40" s="1"/>
      <c r="DXV40" s="1"/>
      <c r="DXW40" s="1"/>
      <c r="DXX40" s="1"/>
      <c r="DXY40" s="1"/>
      <c r="DXZ40" s="1"/>
      <c r="DYA40" s="1"/>
      <c r="DYB40" s="1"/>
      <c r="DYC40" s="1"/>
      <c r="DYD40" s="1"/>
      <c r="DYE40" s="1"/>
      <c r="DYF40" s="1"/>
      <c r="DYG40" s="1"/>
      <c r="DYH40" s="1"/>
      <c r="DYI40" s="1"/>
      <c r="DYJ40" s="1"/>
      <c r="DYK40" s="1"/>
      <c r="DYL40" s="1"/>
      <c r="DYM40" s="1"/>
      <c r="DYN40" s="1"/>
      <c r="DYO40" s="1"/>
      <c r="DYP40" s="1"/>
      <c r="DYQ40" s="1"/>
      <c r="DYR40" s="1"/>
      <c r="DYS40" s="1"/>
      <c r="DYT40" s="1"/>
      <c r="DYU40" s="1"/>
      <c r="DYV40" s="1"/>
      <c r="DYW40" s="1"/>
      <c r="DYX40" s="1"/>
      <c r="DYY40" s="1"/>
      <c r="DYZ40" s="1"/>
      <c r="DZA40" s="1"/>
      <c r="DZB40" s="1"/>
      <c r="DZC40" s="1"/>
      <c r="DZD40" s="1"/>
      <c r="DZE40" s="1"/>
      <c r="DZF40" s="1"/>
      <c r="DZG40" s="1"/>
      <c r="DZH40" s="1"/>
      <c r="DZI40" s="1"/>
      <c r="DZJ40" s="1"/>
      <c r="DZK40" s="1"/>
      <c r="DZL40" s="1"/>
      <c r="DZM40" s="1"/>
      <c r="DZN40" s="1"/>
      <c r="DZO40" s="1"/>
      <c r="DZP40" s="1"/>
      <c r="DZQ40" s="1"/>
      <c r="DZR40" s="1"/>
      <c r="DZS40" s="1"/>
      <c r="DZT40" s="1"/>
      <c r="DZU40" s="1"/>
      <c r="DZV40" s="1"/>
      <c r="DZW40" s="1"/>
      <c r="DZX40" s="1"/>
      <c r="DZY40" s="1"/>
      <c r="DZZ40" s="1"/>
      <c r="EAA40" s="1"/>
      <c r="EAB40" s="1"/>
      <c r="EAC40" s="1"/>
      <c r="EAD40" s="1"/>
      <c r="EAE40" s="1"/>
      <c r="EAF40" s="1"/>
      <c r="EAG40" s="1"/>
      <c r="EAH40" s="1"/>
      <c r="EAI40" s="1"/>
      <c r="EAJ40" s="1"/>
      <c r="EAK40" s="1"/>
      <c r="EAL40" s="1"/>
      <c r="EAM40" s="1"/>
      <c r="EAN40" s="1"/>
      <c r="EAO40" s="1"/>
      <c r="EAP40" s="1"/>
      <c r="EAQ40" s="1"/>
      <c r="EAR40" s="1"/>
      <c r="EAS40" s="1"/>
      <c r="EAT40" s="1"/>
      <c r="EAU40" s="1"/>
      <c r="EAV40" s="1"/>
      <c r="EAW40" s="1"/>
      <c r="EAX40" s="1"/>
      <c r="EAY40" s="1"/>
      <c r="EAZ40" s="1"/>
      <c r="EBA40" s="1"/>
      <c r="EBB40" s="1"/>
      <c r="EBC40" s="1"/>
      <c r="EBD40" s="1"/>
      <c r="EBE40" s="1"/>
      <c r="EBF40" s="1"/>
      <c r="EBG40" s="1"/>
      <c r="EBH40" s="1"/>
      <c r="EBI40" s="1"/>
      <c r="EBJ40" s="1"/>
      <c r="EBK40" s="1"/>
      <c r="EBL40" s="1"/>
      <c r="EBM40" s="1"/>
      <c r="EBN40" s="1"/>
      <c r="EBO40" s="1"/>
      <c r="EBP40" s="1"/>
      <c r="EBQ40" s="1"/>
      <c r="EBR40" s="1"/>
      <c r="EBS40" s="1"/>
      <c r="EBT40" s="1"/>
      <c r="EBU40" s="1"/>
      <c r="EBV40" s="1"/>
      <c r="EBW40" s="1"/>
      <c r="EBX40" s="1"/>
      <c r="EBY40" s="1"/>
      <c r="EBZ40" s="1"/>
      <c r="ECA40" s="1"/>
      <c r="ECB40" s="1"/>
      <c r="ECC40" s="1"/>
      <c r="ECD40" s="1"/>
      <c r="ECE40" s="1"/>
      <c r="ECF40" s="1"/>
      <c r="ECG40" s="1"/>
      <c r="ECH40" s="1"/>
      <c r="ECI40" s="1"/>
      <c r="ECJ40" s="1"/>
      <c r="ECK40" s="1"/>
      <c r="ECL40" s="1"/>
      <c r="ECM40" s="1"/>
      <c r="ECN40" s="1"/>
      <c r="ECO40" s="1"/>
      <c r="ECP40" s="1"/>
      <c r="ECQ40" s="1"/>
      <c r="ECR40" s="1"/>
      <c r="ECS40" s="1"/>
      <c r="ECT40" s="1"/>
      <c r="ECU40" s="1"/>
      <c r="ECV40" s="1"/>
      <c r="ECW40" s="1"/>
      <c r="ECX40" s="1"/>
      <c r="ECY40" s="1"/>
      <c r="ECZ40" s="1"/>
      <c r="EDA40" s="1"/>
      <c r="EDB40" s="1"/>
      <c r="EDC40" s="1"/>
      <c r="EDD40" s="1"/>
      <c r="EDE40" s="1"/>
      <c r="EDF40" s="1"/>
      <c r="EDG40" s="1"/>
      <c r="EDH40" s="1"/>
      <c r="EDI40" s="1"/>
      <c r="EDJ40" s="1"/>
      <c r="EDK40" s="1"/>
      <c r="EDL40" s="1"/>
      <c r="EDM40" s="1"/>
      <c r="EDN40" s="1"/>
      <c r="EDO40" s="1"/>
      <c r="EDP40" s="1"/>
      <c r="EDQ40" s="1"/>
      <c r="EDR40" s="1"/>
      <c r="EDS40" s="1"/>
      <c r="EDT40" s="1"/>
      <c r="EDU40" s="1"/>
      <c r="EDV40" s="1"/>
      <c r="EDW40" s="1"/>
      <c r="EDX40" s="1"/>
      <c r="EDY40" s="1"/>
      <c r="EDZ40" s="1"/>
      <c r="EEA40" s="1"/>
      <c r="EEB40" s="1"/>
      <c r="EEC40" s="1"/>
      <c r="EED40" s="1"/>
      <c r="EEE40" s="1"/>
      <c r="EEF40" s="1"/>
      <c r="EEG40" s="1"/>
      <c r="EEH40" s="1"/>
      <c r="EEI40" s="1"/>
      <c r="EEJ40" s="1"/>
      <c r="EEK40" s="1"/>
      <c r="EEL40" s="1"/>
      <c r="EEM40" s="1"/>
      <c r="EEN40" s="1"/>
      <c r="EEO40" s="1"/>
      <c r="EEP40" s="1"/>
      <c r="EEQ40" s="1"/>
      <c r="EER40" s="1"/>
      <c r="EES40" s="1"/>
      <c r="EET40" s="1"/>
      <c r="EEU40" s="1"/>
      <c r="EEV40" s="1"/>
      <c r="EEW40" s="1"/>
      <c r="EEX40" s="1"/>
      <c r="EEY40" s="1"/>
      <c r="EEZ40" s="1"/>
      <c r="EFA40" s="1"/>
      <c r="EFB40" s="1"/>
      <c r="EFC40" s="1"/>
      <c r="EFD40" s="1"/>
      <c r="EFE40" s="1"/>
      <c r="EFF40" s="1"/>
      <c r="EFG40" s="1"/>
      <c r="EFH40" s="1"/>
      <c r="EFI40" s="1"/>
      <c r="EFJ40" s="1"/>
      <c r="EFK40" s="1"/>
      <c r="EFL40" s="1"/>
      <c r="EFM40" s="1"/>
      <c r="EFN40" s="1"/>
      <c r="EFO40" s="1"/>
      <c r="EFP40" s="1"/>
      <c r="EFQ40" s="1"/>
      <c r="EFR40" s="1"/>
      <c r="EFS40" s="1"/>
      <c r="EFT40" s="1"/>
      <c r="EFU40" s="1"/>
      <c r="EFV40" s="1"/>
      <c r="EFW40" s="1"/>
      <c r="EFX40" s="1"/>
      <c r="EFY40" s="1"/>
      <c r="EFZ40" s="1"/>
      <c r="EGA40" s="1"/>
      <c r="EGB40" s="1"/>
      <c r="EGC40" s="1"/>
      <c r="EGD40" s="1"/>
      <c r="EGE40" s="1"/>
      <c r="EGF40" s="1"/>
      <c r="EGG40" s="1"/>
      <c r="EGH40" s="1"/>
      <c r="EGI40" s="1"/>
      <c r="EGJ40" s="1"/>
      <c r="EGK40" s="1"/>
      <c r="EGL40" s="1"/>
      <c r="EGM40" s="1"/>
      <c r="EGN40" s="1"/>
      <c r="EGO40" s="1"/>
      <c r="EGP40" s="1"/>
      <c r="EGQ40" s="1"/>
      <c r="EGR40" s="1"/>
      <c r="EGS40" s="1"/>
      <c r="EGT40" s="1"/>
      <c r="EGU40" s="1"/>
      <c r="EGV40" s="1"/>
      <c r="EGW40" s="1"/>
      <c r="EGX40" s="1"/>
      <c r="EGY40" s="1"/>
      <c r="EGZ40" s="1"/>
      <c r="EHA40" s="1"/>
      <c r="EHB40" s="1"/>
      <c r="EHC40" s="1"/>
      <c r="EHD40" s="1"/>
      <c r="EHE40" s="1"/>
      <c r="EHF40" s="1"/>
      <c r="EHG40" s="1"/>
      <c r="EHH40" s="1"/>
      <c r="EHI40" s="1"/>
      <c r="EHJ40" s="1"/>
      <c r="EHK40" s="1"/>
      <c r="EHL40" s="1"/>
      <c r="EHM40" s="1"/>
      <c r="EHN40" s="1"/>
      <c r="EHO40" s="1"/>
      <c r="EHP40" s="1"/>
      <c r="EHQ40" s="1"/>
      <c r="EHR40" s="1"/>
      <c r="EHS40" s="1"/>
      <c r="EHT40" s="1"/>
      <c r="EHU40" s="1"/>
      <c r="EHV40" s="1"/>
      <c r="EHW40" s="1"/>
      <c r="EHX40" s="1"/>
      <c r="EHY40" s="1"/>
      <c r="EHZ40" s="1"/>
      <c r="EIA40" s="1"/>
      <c r="EIB40" s="1"/>
      <c r="EIC40" s="1"/>
      <c r="EID40" s="1"/>
      <c r="EIE40" s="1"/>
      <c r="EIF40" s="1"/>
      <c r="EIG40" s="1"/>
      <c r="EIH40" s="1"/>
      <c r="EII40" s="1"/>
      <c r="EIJ40" s="1"/>
      <c r="EIK40" s="1"/>
      <c r="EIL40" s="1"/>
      <c r="EIM40" s="1"/>
      <c r="EIN40" s="1"/>
      <c r="EIO40" s="1"/>
      <c r="EIP40" s="1"/>
      <c r="EIQ40" s="1"/>
      <c r="EIR40" s="1"/>
      <c r="EIS40" s="1"/>
      <c r="EIT40" s="1"/>
      <c r="EIU40" s="1"/>
      <c r="EIV40" s="1"/>
      <c r="EIW40" s="1"/>
      <c r="EIX40" s="1"/>
      <c r="EIY40" s="1"/>
      <c r="EIZ40" s="1"/>
      <c r="EJA40" s="1"/>
      <c r="EJB40" s="1"/>
      <c r="EJC40" s="1"/>
      <c r="EJD40" s="1"/>
      <c r="EJE40" s="1"/>
      <c r="EJF40" s="1"/>
      <c r="EJG40" s="1"/>
      <c r="EJH40" s="1"/>
      <c r="EJI40" s="1"/>
      <c r="EJJ40" s="1"/>
      <c r="EJK40" s="1"/>
      <c r="EJL40" s="1"/>
      <c r="EJM40" s="1"/>
      <c r="EJN40" s="1"/>
      <c r="EJO40" s="1"/>
      <c r="EJP40" s="1"/>
      <c r="EJQ40" s="1"/>
      <c r="EJR40" s="1"/>
      <c r="EJS40" s="1"/>
      <c r="EJT40" s="1"/>
      <c r="EJU40" s="1"/>
      <c r="EJV40" s="1"/>
      <c r="EJW40" s="1"/>
      <c r="EJX40" s="1"/>
      <c r="EJY40" s="1"/>
      <c r="EJZ40" s="1"/>
      <c r="EKA40" s="1"/>
      <c r="EKB40" s="1"/>
      <c r="EKC40" s="1"/>
      <c r="EKD40" s="1"/>
      <c r="EKE40" s="1"/>
      <c r="EKF40" s="1"/>
      <c r="EKG40" s="1"/>
      <c r="EKH40" s="1"/>
      <c r="EKI40" s="1"/>
      <c r="EKJ40" s="1"/>
      <c r="EKK40" s="1"/>
      <c r="EKL40" s="1"/>
      <c r="EKM40" s="1"/>
      <c r="EKN40" s="1"/>
      <c r="EKO40" s="1"/>
      <c r="EKP40" s="1"/>
      <c r="EKQ40" s="1"/>
      <c r="EKR40" s="1"/>
      <c r="EKS40" s="1"/>
      <c r="EKT40" s="1"/>
      <c r="EKU40" s="1"/>
      <c r="EKV40" s="1"/>
      <c r="EKW40" s="1"/>
      <c r="EKX40" s="1"/>
      <c r="EKY40" s="1"/>
      <c r="EKZ40" s="1"/>
      <c r="ELA40" s="1"/>
      <c r="ELB40" s="1"/>
      <c r="ELC40" s="1"/>
      <c r="ELD40" s="1"/>
      <c r="ELE40" s="1"/>
      <c r="ELF40" s="1"/>
      <c r="ELG40" s="1"/>
      <c r="ELH40" s="1"/>
      <c r="ELI40" s="1"/>
      <c r="ELJ40" s="1"/>
      <c r="ELK40" s="1"/>
      <c r="ELL40" s="1"/>
      <c r="ELM40" s="1"/>
      <c r="ELN40" s="1"/>
      <c r="ELO40" s="1"/>
      <c r="ELP40" s="1"/>
      <c r="ELQ40" s="1"/>
      <c r="ELR40" s="1"/>
      <c r="ELS40" s="1"/>
      <c r="ELT40" s="1"/>
      <c r="ELU40" s="1"/>
      <c r="ELV40" s="1"/>
      <c r="ELW40" s="1"/>
      <c r="ELX40" s="1"/>
      <c r="ELY40" s="1"/>
      <c r="ELZ40" s="1"/>
      <c r="EMA40" s="1"/>
      <c r="EMB40" s="1"/>
      <c r="EMC40" s="1"/>
      <c r="EMD40" s="1"/>
      <c r="EME40" s="1"/>
      <c r="EMF40" s="1"/>
      <c r="EMG40" s="1"/>
      <c r="EMH40" s="1"/>
      <c r="EMI40" s="1"/>
      <c r="EMJ40" s="1"/>
      <c r="EMK40" s="1"/>
      <c r="EML40" s="1"/>
      <c r="EMM40" s="1"/>
      <c r="EMN40" s="1"/>
      <c r="EMO40" s="1"/>
      <c r="EMP40" s="1"/>
      <c r="EMQ40" s="1"/>
      <c r="EMR40" s="1"/>
      <c r="EMS40" s="1"/>
      <c r="EMT40" s="1"/>
      <c r="EMU40" s="1"/>
      <c r="EMV40" s="1"/>
      <c r="EMW40" s="1"/>
      <c r="EMX40" s="1"/>
      <c r="EMY40" s="1"/>
      <c r="EMZ40" s="1"/>
      <c r="ENA40" s="1"/>
      <c r="ENB40" s="1"/>
      <c r="ENC40" s="1"/>
      <c r="END40" s="1"/>
      <c r="ENE40" s="1"/>
      <c r="ENF40" s="1"/>
      <c r="ENG40" s="1"/>
      <c r="ENH40" s="1"/>
      <c r="ENI40" s="1"/>
      <c r="ENJ40" s="1"/>
      <c r="ENK40" s="1"/>
      <c r="ENL40" s="1"/>
      <c r="ENM40" s="1"/>
      <c r="ENN40" s="1"/>
      <c r="ENO40" s="1"/>
      <c r="ENP40" s="1"/>
      <c r="ENQ40" s="1"/>
      <c r="ENR40" s="1"/>
      <c r="ENS40" s="1"/>
      <c r="ENT40" s="1"/>
      <c r="ENU40" s="1"/>
      <c r="ENV40" s="1"/>
      <c r="ENW40" s="1"/>
      <c r="ENX40" s="1"/>
      <c r="ENY40" s="1"/>
      <c r="ENZ40" s="1"/>
      <c r="EOA40" s="1"/>
      <c r="EOB40" s="1"/>
      <c r="EOC40" s="1"/>
      <c r="EOD40" s="1"/>
      <c r="EOE40" s="1"/>
      <c r="EOF40" s="1"/>
      <c r="EOG40" s="1"/>
      <c r="EOH40" s="1"/>
      <c r="EOI40" s="1"/>
      <c r="EOJ40" s="1"/>
      <c r="EOK40" s="1"/>
      <c r="EOL40" s="1"/>
      <c r="EOM40" s="1"/>
      <c r="EON40" s="1"/>
      <c r="EOO40" s="1"/>
      <c r="EOP40" s="1"/>
      <c r="EOQ40" s="1"/>
      <c r="EOR40" s="1"/>
      <c r="EOS40" s="1"/>
      <c r="EOT40" s="1"/>
      <c r="EOU40" s="1"/>
      <c r="EOV40" s="1"/>
      <c r="EOW40" s="1"/>
      <c r="EOX40" s="1"/>
      <c r="EOY40" s="1"/>
      <c r="EOZ40" s="1"/>
      <c r="EPA40" s="1"/>
      <c r="EPB40" s="1"/>
      <c r="EPC40" s="1"/>
      <c r="EPD40" s="1"/>
      <c r="EPE40" s="1"/>
      <c r="EPF40" s="1"/>
      <c r="EPG40" s="1"/>
      <c r="EPH40" s="1"/>
      <c r="EPI40" s="1"/>
      <c r="EPJ40" s="1"/>
      <c r="EPK40" s="1"/>
      <c r="EPL40" s="1"/>
      <c r="EPM40" s="1"/>
      <c r="EPN40" s="1"/>
      <c r="EPO40" s="1"/>
      <c r="EPP40" s="1"/>
      <c r="EPQ40" s="1"/>
      <c r="EPR40" s="1"/>
      <c r="EPS40" s="1"/>
      <c r="EPT40" s="1"/>
      <c r="EPU40" s="1"/>
      <c r="EPV40" s="1"/>
      <c r="EPW40" s="1"/>
      <c r="EPX40" s="1"/>
      <c r="EPY40" s="1"/>
      <c r="EPZ40" s="1"/>
      <c r="EQA40" s="1"/>
      <c r="EQB40" s="1"/>
      <c r="EQC40" s="1"/>
      <c r="EQD40" s="1"/>
      <c r="EQE40" s="1"/>
      <c r="EQF40" s="1"/>
      <c r="EQG40" s="1"/>
      <c r="EQH40" s="1"/>
      <c r="EQI40" s="1"/>
      <c r="EQJ40" s="1"/>
      <c r="EQK40" s="1"/>
      <c r="EQL40" s="1"/>
      <c r="EQM40" s="1"/>
      <c r="EQN40" s="1"/>
      <c r="EQO40" s="1"/>
      <c r="EQP40" s="1"/>
      <c r="EQQ40" s="1"/>
      <c r="EQR40" s="1"/>
      <c r="EQS40" s="1"/>
      <c r="EQT40" s="1"/>
      <c r="EQU40" s="1"/>
      <c r="EQV40" s="1"/>
      <c r="EQW40" s="1"/>
      <c r="EQX40" s="1"/>
      <c r="EQY40" s="1"/>
      <c r="EQZ40" s="1"/>
      <c r="ERA40" s="1"/>
      <c r="ERB40" s="1"/>
      <c r="ERC40" s="1"/>
      <c r="ERD40" s="1"/>
      <c r="ERE40" s="1"/>
      <c r="ERF40" s="1"/>
      <c r="ERG40" s="1"/>
      <c r="ERH40" s="1"/>
      <c r="ERI40" s="1"/>
      <c r="ERJ40" s="1"/>
      <c r="ERK40" s="1"/>
      <c r="ERL40" s="1"/>
      <c r="ERM40" s="1"/>
      <c r="ERN40" s="1"/>
      <c r="ERO40" s="1"/>
      <c r="ERP40" s="1"/>
      <c r="ERQ40" s="1"/>
      <c r="ERR40" s="1"/>
      <c r="ERS40" s="1"/>
      <c r="ERT40" s="1"/>
      <c r="ERU40" s="1"/>
      <c r="ERV40" s="1"/>
      <c r="ERW40" s="1"/>
      <c r="ERX40" s="1"/>
      <c r="ERY40" s="1"/>
      <c r="ERZ40" s="1"/>
      <c r="ESA40" s="1"/>
      <c r="ESB40" s="1"/>
      <c r="ESC40" s="1"/>
      <c r="ESD40" s="1"/>
      <c r="ESE40" s="1"/>
      <c r="ESF40" s="1"/>
      <c r="ESG40" s="1"/>
      <c r="ESH40" s="1"/>
      <c r="ESI40" s="1"/>
      <c r="ESJ40" s="1"/>
      <c r="ESK40" s="1"/>
      <c r="ESL40" s="1"/>
      <c r="ESM40" s="1"/>
      <c r="ESN40" s="1"/>
      <c r="ESO40" s="1"/>
      <c r="ESP40" s="1"/>
      <c r="ESQ40" s="1"/>
      <c r="ESR40" s="1"/>
      <c r="ESS40" s="1"/>
      <c r="EST40" s="1"/>
      <c r="ESU40" s="1"/>
      <c r="ESV40" s="1"/>
      <c r="ESW40" s="1"/>
      <c r="ESX40" s="1"/>
      <c r="ESY40" s="1"/>
      <c r="ESZ40" s="1"/>
      <c r="ETA40" s="1"/>
      <c r="ETB40" s="1"/>
      <c r="ETC40" s="1"/>
      <c r="ETD40" s="1"/>
      <c r="ETE40" s="1"/>
      <c r="ETF40" s="1"/>
      <c r="ETG40" s="1"/>
      <c r="ETH40" s="1"/>
      <c r="ETI40" s="1"/>
      <c r="ETJ40" s="1"/>
      <c r="ETK40" s="1"/>
      <c r="ETL40" s="1"/>
      <c r="ETM40" s="1"/>
      <c r="ETN40" s="1"/>
      <c r="ETO40" s="1"/>
      <c r="ETP40" s="1"/>
      <c r="ETQ40" s="1"/>
      <c r="ETR40" s="1"/>
      <c r="ETS40" s="1"/>
      <c r="ETT40" s="1"/>
      <c r="ETU40" s="1"/>
      <c r="ETV40" s="1"/>
      <c r="ETW40" s="1"/>
      <c r="ETX40" s="1"/>
      <c r="ETY40" s="1"/>
      <c r="ETZ40" s="1"/>
      <c r="EUA40" s="1"/>
      <c r="EUB40" s="1"/>
      <c r="EUC40" s="1"/>
      <c r="EUD40" s="1"/>
      <c r="EUE40" s="1"/>
      <c r="EUF40" s="1"/>
      <c r="EUG40" s="1"/>
      <c r="EUH40" s="1"/>
      <c r="EUI40" s="1"/>
      <c r="EUJ40" s="1"/>
      <c r="EUK40" s="1"/>
      <c r="EUL40" s="1"/>
      <c r="EUM40" s="1"/>
      <c r="EUN40" s="1"/>
      <c r="EUO40" s="1"/>
      <c r="EUP40" s="1"/>
      <c r="EUQ40" s="1"/>
      <c r="EUR40" s="1"/>
      <c r="EUS40" s="1"/>
      <c r="EUT40" s="1"/>
      <c r="EUU40" s="1"/>
      <c r="EUV40" s="1"/>
      <c r="EUW40" s="1"/>
      <c r="EUX40" s="1"/>
      <c r="EUY40" s="1"/>
      <c r="EUZ40" s="1"/>
      <c r="EVA40" s="1"/>
      <c r="EVB40" s="1"/>
      <c r="EVC40" s="1"/>
      <c r="EVD40" s="1"/>
      <c r="EVE40" s="1"/>
      <c r="EVF40" s="1"/>
      <c r="EVG40" s="1"/>
      <c r="EVH40" s="1"/>
      <c r="EVI40" s="1"/>
      <c r="EVJ40" s="1"/>
      <c r="EVK40" s="1"/>
      <c r="EVL40" s="1"/>
      <c r="EVM40" s="1"/>
      <c r="EVN40" s="1"/>
      <c r="EVO40" s="1"/>
      <c r="EVP40" s="1"/>
      <c r="EVQ40" s="1"/>
      <c r="EVR40" s="1"/>
      <c r="EVS40" s="1"/>
      <c r="EVT40" s="1"/>
      <c r="EVU40" s="1"/>
      <c r="EVV40" s="1"/>
      <c r="EVW40" s="1"/>
      <c r="EVX40" s="1"/>
      <c r="EVY40" s="1"/>
      <c r="EVZ40" s="1"/>
      <c r="EWA40" s="1"/>
      <c r="EWB40" s="1"/>
      <c r="EWC40" s="1"/>
      <c r="EWD40" s="1"/>
      <c r="EWE40" s="1"/>
      <c r="EWF40" s="1"/>
      <c r="EWG40" s="1"/>
      <c r="EWH40" s="1"/>
      <c r="EWI40" s="1"/>
      <c r="EWJ40" s="1"/>
      <c r="EWK40" s="1"/>
      <c r="EWL40" s="1"/>
      <c r="EWM40" s="1"/>
      <c r="EWN40" s="1"/>
      <c r="EWO40" s="1"/>
      <c r="EWP40" s="1"/>
      <c r="EWQ40" s="1"/>
      <c r="EWR40" s="1"/>
      <c r="EWS40" s="1"/>
      <c r="EWT40" s="1"/>
      <c r="EWU40" s="1"/>
      <c r="EWV40" s="1"/>
      <c r="EWW40" s="1"/>
      <c r="EWX40" s="1"/>
      <c r="EWY40" s="1"/>
      <c r="EWZ40" s="1"/>
      <c r="EXA40" s="1"/>
      <c r="EXB40" s="1"/>
      <c r="EXC40" s="1"/>
      <c r="EXD40" s="1"/>
      <c r="EXE40" s="1"/>
      <c r="EXF40" s="1"/>
      <c r="EXG40" s="1"/>
      <c r="EXH40" s="1"/>
      <c r="EXI40" s="1"/>
      <c r="EXJ40" s="1"/>
      <c r="EXK40" s="1"/>
      <c r="EXL40" s="1"/>
      <c r="EXM40" s="1"/>
      <c r="EXN40" s="1"/>
      <c r="EXO40" s="1"/>
      <c r="EXP40" s="1"/>
      <c r="EXQ40" s="1"/>
      <c r="EXR40" s="1"/>
      <c r="EXS40" s="1"/>
      <c r="EXT40" s="1"/>
      <c r="EXU40" s="1"/>
      <c r="EXV40" s="1"/>
      <c r="EXW40" s="1"/>
      <c r="EXX40" s="1"/>
      <c r="EXY40" s="1"/>
      <c r="EXZ40" s="1"/>
      <c r="EYA40" s="1"/>
      <c r="EYB40" s="1"/>
      <c r="EYC40" s="1"/>
      <c r="EYD40" s="1"/>
      <c r="EYE40" s="1"/>
      <c r="EYF40" s="1"/>
      <c r="EYG40" s="1"/>
      <c r="EYH40" s="1"/>
      <c r="EYI40" s="1"/>
      <c r="EYJ40" s="1"/>
      <c r="EYK40" s="1"/>
      <c r="EYL40" s="1"/>
      <c r="EYM40" s="1"/>
      <c r="EYN40" s="1"/>
      <c r="EYO40" s="1"/>
      <c r="EYP40" s="1"/>
      <c r="EYQ40" s="1"/>
      <c r="EYR40" s="1"/>
      <c r="EYS40" s="1"/>
      <c r="EYT40" s="1"/>
      <c r="EYU40" s="1"/>
      <c r="EYV40" s="1"/>
      <c r="EYW40" s="1"/>
      <c r="EYX40" s="1"/>
      <c r="EYY40" s="1"/>
      <c r="EYZ40" s="1"/>
      <c r="EZA40" s="1"/>
      <c r="EZB40" s="1"/>
      <c r="EZC40" s="1"/>
      <c r="EZD40" s="1"/>
      <c r="EZE40" s="1"/>
      <c r="EZF40" s="1"/>
      <c r="EZG40" s="1"/>
      <c r="EZH40" s="1"/>
      <c r="EZI40" s="1"/>
      <c r="EZJ40" s="1"/>
      <c r="EZK40" s="1"/>
      <c r="EZL40" s="1"/>
      <c r="EZM40" s="1"/>
      <c r="EZN40" s="1"/>
      <c r="EZO40" s="1"/>
      <c r="EZP40" s="1"/>
      <c r="EZQ40" s="1"/>
      <c r="EZR40" s="1"/>
      <c r="EZS40" s="1"/>
      <c r="EZT40" s="1"/>
      <c r="EZU40" s="1"/>
      <c r="EZV40" s="1"/>
      <c r="EZW40" s="1"/>
      <c r="EZX40" s="1"/>
      <c r="EZY40" s="1"/>
      <c r="EZZ40" s="1"/>
      <c r="FAA40" s="1"/>
      <c r="FAB40" s="1"/>
      <c r="FAC40" s="1"/>
      <c r="FAD40" s="1"/>
      <c r="FAE40" s="1"/>
      <c r="FAF40" s="1"/>
      <c r="FAG40" s="1"/>
      <c r="FAH40" s="1"/>
      <c r="FAI40" s="1"/>
      <c r="FAJ40" s="1"/>
      <c r="FAK40" s="1"/>
      <c r="FAL40" s="1"/>
      <c r="FAM40" s="1"/>
      <c r="FAN40" s="1"/>
      <c r="FAO40" s="1"/>
      <c r="FAP40" s="1"/>
      <c r="FAQ40" s="1"/>
      <c r="FAR40" s="1"/>
      <c r="FAS40" s="1"/>
      <c r="FAT40" s="1"/>
      <c r="FAU40" s="1"/>
      <c r="FAV40" s="1"/>
      <c r="FAW40" s="1"/>
      <c r="FAX40" s="1"/>
      <c r="FAY40" s="1"/>
      <c r="FAZ40" s="1"/>
      <c r="FBA40" s="1"/>
      <c r="FBB40" s="1"/>
      <c r="FBC40" s="1"/>
      <c r="FBD40" s="1"/>
      <c r="FBE40" s="1"/>
      <c r="FBF40" s="1"/>
      <c r="FBG40" s="1"/>
      <c r="FBH40" s="1"/>
      <c r="FBI40" s="1"/>
      <c r="FBJ40" s="1"/>
      <c r="FBK40" s="1"/>
      <c r="FBL40" s="1"/>
      <c r="FBM40" s="1"/>
      <c r="FBN40" s="1"/>
      <c r="FBO40" s="1"/>
      <c r="FBP40" s="1"/>
      <c r="FBQ40" s="1"/>
      <c r="FBR40" s="1"/>
      <c r="FBS40" s="1"/>
      <c r="FBT40" s="1"/>
      <c r="FBU40" s="1"/>
      <c r="FBV40" s="1"/>
      <c r="FBW40" s="1"/>
      <c r="FBX40" s="1"/>
      <c r="FBY40" s="1"/>
      <c r="FBZ40" s="1"/>
      <c r="FCA40" s="1"/>
      <c r="FCB40" s="1"/>
      <c r="FCC40" s="1"/>
      <c r="FCD40" s="1"/>
      <c r="FCE40" s="1"/>
      <c r="FCF40" s="1"/>
      <c r="FCG40" s="1"/>
      <c r="FCH40" s="1"/>
      <c r="FCI40" s="1"/>
      <c r="FCJ40" s="1"/>
      <c r="FCK40" s="1"/>
      <c r="FCL40" s="1"/>
      <c r="FCM40" s="1"/>
      <c r="FCN40" s="1"/>
      <c r="FCO40" s="1"/>
      <c r="FCP40" s="1"/>
      <c r="FCQ40" s="1"/>
      <c r="FCR40" s="1"/>
      <c r="FCS40" s="1"/>
      <c r="FCT40" s="1"/>
      <c r="FCU40" s="1"/>
      <c r="FCV40" s="1"/>
      <c r="FCW40" s="1"/>
      <c r="FCX40" s="1"/>
      <c r="FCY40" s="1"/>
      <c r="FCZ40" s="1"/>
      <c r="FDA40" s="1"/>
      <c r="FDB40" s="1"/>
      <c r="FDC40" s="1"/>
      <c r="FDD40" s="1"/>
      <c r="FDE40" s="1"/>
      <c r="FDF40" s="1"/>
      <c r="FDG40" s="1"/>
      <c r="FDH40" s="1"/>
      <c r="FDI40" s="1"/>
      <c r="FDJ40" s="1"/>
      <c r="FDK40" s="1"/>
      <c r="FDL40" s="1"/>
      <c r="FDM40" s="1"/>
      <c r="FDN40" s="1"/>
      <c r="FDO40" s="1"/>
      <c r="FDP40" s="1"/>
      <c r="FDQ40" s="1"/>
      <c r="FDR40" s="1"/>
      <c r="FDS40" s="1"/>
      <c r="FDT40" s="1"/>
      <c r="FDU40" s="1"/>
      <c r="FDV40" s="1"/>
      <c r="FDW40" s="1"/>
      <c r="FDX40" s="1"/>
      <c r="FDY40" s="1"/>
      <c r="FDZ40" s="1"/>
      <c r="FEA40" s="1"/>
      <c r="FEB40" s="1"/>
      <c r="FEC40" s="1"/>
      <c r="FED40" s="1"/>
      <c r="FEE40" s="1"/>
      <c r="FEF40" s="1"/>
      <c r="FEG40" s="1"/>
      <c r="FEH40" s="1"/>
      <c r="FEI40" s="1"/>
      <c r="FEJ40" s="1"/>
      <c r="FEK40" s="1"/>
      <c r="FEL40" s="1"/>
      <c r="FEM40" s="1"/>
      <c r="FEN40" s="1"/>
      <c r="FEO40" s="1"/>
      <c r="FEP40" s="1"/>
      <c r="FEQ40" s="1"/>
      <c r="FER40" s="1"/>
      <c r="FES40" s="1"/>
      <c r="FET40" s="1"/>
      <c r="FEU40" s="1"/>
      <c r="FEV40" s="1"/>
      <c r="FEW40" s="1"/>
      <c r="FEX40" s="1"/>
      <c r="FEY40" s="1"/>
      <c r="FEZ40" s="1"/>
      <c r="FFA40" s="1"/>
      <c r="FFB40" s="1"/>
      <c r="FFC40" s="1"/>
      <c r="FFD40" s="1"/>
      <c r="FFE40" s="1"/>
      <c r="FFF40" s="1"/>
      <c r="FFG40" s="1"/>
      <c r="FFH40" s="1"/>
      <c r="FFI40" s="1"/>
      <c r="FFJ40" s="1"/>
      <c r="FFK40" s="1"/>
      <c r="FFL40" s="1"/>
      <c r="FFM40" s="1"/>
      <c r="FFN40" s="1"/>
      <c r="FFO40" s="1"/>
      <c r="FFP40" s="1"/>
      <c r="FFQ40" s="1"/>
      <c r="FFR40" s="1"/>
      <c r="FFS40" s="1"/>
      <c r="FFT40" s="1"/>
      <c r="FFU40" s="1"/>
      <c r="FFV40" s="1"/>
      <c r="FFW40" s="1"/>
      <c r="FFX40" s="1"/>
      <c r="FFY40" s="1"/>
      <c r="FFZ40" s="1"/>
      <c r="FGA40" s="1"/>
      <c r="FGB40" s="1"/>
      <c r="FGC40" s="1"/>
      <c r="FGD40" s="1"/>
      <c r="FGE40" s="1"/>
      <c r="FGF40" s="1"/>
      <c r="FGG40" s="1"/>
      <c r="FGH40" s="1"/>
      <c r="FGI40" s="1"/>
      <c r="FGJ40" s="1"/>
      <c r="FGK40" s="1"/>
      <c r="FGL40" s="1"/>
      <c r="FGM40" s="1"/>
      <c r="FGN40" s="1"/>
      <c r="FGO40" s="1"/>
      <c r="FGP40" s="1"/>
      <c r="FGQ40" s="1"/>
      <c r="FGR40" s="1"/>
      <c r="FGS40" s="1"/>
      <c r="FGT40" s="1"/>
      <c r="FGU40" s="1"/>
      <c r="FGV40" s="1"/>
      <c r="FGW40" s="1"/>
      <c r="FGX40" s="1"/>
      <c r="FGY40" s="1"/>
      <c r="FGZ40" s="1"/>
      <c r="FHA40" s="1"/>
      <c r="FHB40" s="1"/>
      <c r="FHC40" s="1"/>
      <c r="FHD40" s="1"/>
      <c r="FHE40" s="1"/>
      <c r="FHF40" s="1"/>
      <c r="FHG40" s="1"/>
      <c r="FHH40" s="1"/>
      <c r="FHI40" s="1"/>
      <c r="FHJ40" s="1"/>
      <c r="FHK40" s="1"/>
      <c r="FHL40" s="1"/>
      <c r="FHM40" s="1"/>
      <c r="FHN40" s="1"/>
      <c r="FHO40" s="1"/>
      <c r="FHP40" s="1"/>
      <c r="FHQ40" s="1"/>
      <c r="FHR40" s="1"/>
      <c r="FHS40" s="1"/>
      <c r="FHT40" s="1"/>
      <c r="FHU40" s="1"/>
      <c r="FHV40" s="1"/>
      <c r="FHW40" s="1"/>
      <c r="FHX40" s="1"/>
      <c r="FHY40" s="1"/>
      <c r="FHZ40" s="1"/>
      <c r="FIA40" s="1"/>
      <c r="FIB40" s="1"/>
      <c r="FIC40" s="1"/>
      <c r="FID40" s="1"/>
      <c r="FIE40" s="1"/>
      <c r="FIF40" s="1"/>
      <c r="FIG40" s="1"/>
      <c r="FIH40" s="1"/>
      <c r="FII40" s="1"/>
      <c r="FIJ40" s="1"/>
      <c r="FIK40" s="1"/>
      <c r="FIL40" s="1"/>
      <c r="FIM40" s="1"/>
      <c r="FIN40" s="1"/>
      <c r="FIO40" s="1"/>
      <c r="FIP40" s="1"/>
      <c r="FIQ40" s="1"/>
      <c r="FIR40" s="1"/>
      <c r="FIS40" s="1"/>
      <c r="FIT40" s="1"/>
      <c r="FIU40" s="1"/>
      <c r="FIV40" s="1"/>
      <c r="FIW40" s="1"/>
      <c r="FIX40" s="1"/>
      <c r="FIY40" s="1"/>
      <c r="FIZ40" s="1"/>
      <c r="FJA40" s="1"/>
      <c r="FJB40" s="1"/>
      <c r="FJC40" s="1"/>
      <c r="FJD40" s="1"/>
      <c r="FJE40" s="1"/>
      <c r="FJF40" s="1"/>
      <c r="FJG40" s="1"/>
      <c r="FJH40" s="1"/>
      <c r="FJI40" s="1"/>
      <c r="FJJ40" s="1"/>
      <c r="FJK40" s="1"/>
      <c r="FJL40" s="1"/>
      <c r="FJM40" s="1"/>
      <c r="FJN40" s="1"/>
      <c r="FJO40" s="1"/>
      <c r="FJP40" s="1"/>
      <c r="FJQ40" s="1"/>
      <c r="FJR40" s="1"/>
      <c r="FJS40" s="1"/>
      <c r="FJT40" s="1"/>
      <c r="FJU40" s="1"/>
      <c r="FJV40" s="1"/>
      <c r="FJW40" s="1"/>
      <c r="FJX40" s="1"/>
      <c r="FJY40" s="1"/>
      <c r="FJZ40" s="1"/>
      <c r="FKA40" s="1"/>
      <c r="FKB40" s="1"/>
      <c r="FKC40" s="1"/>
      <c r="FKD40" s="1"/>
      <c r="FKE40" s="1"/>
      <c r="FKF40" s="1"/>
      <c r="FKG40" s="1"/>
      <c r="FKH40" s="1"/>
      <c r="FKI40" s="1"/>
      <c r="FKJ40" s="1"/>
      <c r="FKK40" s="1"/>
      <c r="FKL40" s="1"/>
      <c r="FKM40" s="1"/>
      <c r="FKN40" s="1"/>
      <c r="FKO40" s="1"/>
      <c r="FKP40" s="1"/>
      <c r="FKQ40" s="1"/>
      <c r="FKR40" s="1"/>
      <c r="FKS40" s="1"/>
      <c r="FKT40" s="1"/>
      <c r="FKU40" s="1"/>
      <c r="FKV40" s="1"/>
      <c r="FKW40" s="1"/>
      <c r="FKX40" s="1"/>
      <c r="FKY40" s="1"/>
      <c r="FKZ40" s="1"/>
      <c r="FLA40" s="1"/>
      <c r="FLB40" s="1"/>
      <c r="FLC40" s="1"/>
      <c r="FLD40" s="1"/>
      <c r="FLE40" s="1"/>
      <c r="FLF40" s="1"/>
      <c r="FLG40" s="1"/>
      <c r="FLH40" s="1"/>
      <c r="FLI40" s="1"/>
      <c r="FLJ40" s="1"/>
      <c r="FLK40" s="1"/>
      <c r="FLL40" s="1"/>
      <c r="FLM40" s="1"/>
      <c r="FLN40" s="1"/>
      <c r="FLO40" s="1"/>
      <c r="FLP40" s="1"/>
      <c r="FLQ40" s="1"/>
      <c r="FLR40" s="1"/>
      <c r="FLS40" s="1"/>
      <c r="FLT40" s="1"/>
      <c r="FLU40" s="1"/>
      <c r="FLV40" s="1"/>
      <c r="FLW40" s="1"/>
      <c r="FLX40" s="1"/>
      <c r="FLY40" s="1"/>
      <c r="FLZ40" s="1"/>
      <c r="FMA40" s="1"/>
      <c r="FMB40" s="1"/>
      <c r="FMC40" s="1"/>
      <c r="FMD40" s="1"/>
      <c r="FME40" s="1"/>
      <c r="FMF40" s="1"/>
      <c r="FMG40" s="1"/>
      <c r="FMH40" s="1"/>
      <c r="FMI40" s="1"/>
      <c r="FMJ40" s="1"/>
      <c r="FMK40" s="1"/>
      <c r="FML40" s="1"/>
      <c r="FMM40" s="1"/>
      <c r="FMN40" s="1"/>
      <c r="FMO40" s="1"/>
      <c r="FMP40" s="1"/>
      <c r="FMQ40" s="1"/>
      <c r="FMR40" s="1"/>
      <c r="FMS40" s="1"/>
      <c r="FMT40" s="1"/>
      <c r="FMU40" s="1"/>
      <c r="FMV40" s="1"/>
      <c r="FMW40" s="1"/>
      <c r="FMX40" s="1"/>
      <c r="FMY40" s="1"/>
      <c r="FMZ40" s="1"/>
      <c r="FNA40" s="1"/>
      <c r="FNB40" s="1"/>
      <c r="FNC40" s="1"/>
      <c r="FND40" s="1"/>
      <c r="FNE40" s="1"/>
      <c r="FNF40" s="1"/>
      <c r="FNG40" s="1"/>
      <c r="FNH40" s="1"/>
      <c r="FNI40" s="1"/>
      <c r="FNJ40" s="1"/>
      <c r="FNK40" s="1"/>
      <c r="FNL40" s="1"/>
      <c r="FNM40" s="1"/>
      <c r="FNN40" s="1"/>
      <c r="FNO40" s="1"/>
      <c r="FNP40" s="1"/>
      <c r="FNQ40" s="1"/>
      <c r="FNR40" s="1"/>
      <c r="FNS40" s="1"/>
      <c r="FNT40" s="1"/>
      <c r="FNU40" s="1"/>
      <c r="FNV40" s="1"/>
      <c r="FNW40" s="1"/>
      <c r="FNX40" s="1"/>
      <c r="FNY40" s="1"/>
      <c r="FNZ40" s="1"/>
      <c r="FOA40" s="1"/>
      <c r="FOB40" s="1"/>
      <c r="FOC40" s="1"/>
      <c r="FOD40" s="1"/>
      <c r="FOE40" s="1"/>
      <c r="FOF40" s="1"/>
      <c r="FOG40" s="1"/>
      <c r="FOH40" s="1"/>
      <c r="FOI40" s="1"/>
      <c r="FOJ40" s="1"/>
      <c r="FOK40" s="1"/>
      <c r="FOL40" s="1"/>
      <c r="FOM40" s="1"/>
      <c r="FON40" s="1"/>
      <c r="FOO40" s="1"/>
      <c r="FOP40" s="1"/>
      <c r="FOQ40" s="1"/>
      <c r="FOR40" s="1"/>
      <c r="FOS40" s="1"/>
      <c r="FOT40" s="1"/>
      <c r="FOU40" s="1"/>
      <c r="FOV40" s="1"/>
      <c r="FOW40" s="1"/>
      <c r="FOX40" s="1"/>
      <c r="FOY40" s="1"/>
      <c r="FOZ40" s="1"/>
      <c r="FPA40" s="1"/>
      <c r="FPB40" s="1"/>
      <c r="FPC40" s="1"/>
      <c r="FPD40" s="1"/>
      <c r="FPE40" s="1"/>
      <c r="FPF40" s="1"/>
      <c r="FPG40" s="1"/>
      <c r="FPH40" s="1"/>
      <c r="FPI40" s="1"/>
      <c r="FPJ40" s="1"/>
      <c r="FPK40" s="1"/>
      <c r="FPL40" s="1"/>
      <c r="FPM40" s="1"/>
      <c r="FPN40" s="1"/>
      <c r="FPO40" s="1"/>
      <c r="FPP40" s="1"/>
      <c r="FPQ40" s="1"/>
      <c r="FPR40" s="1"/>
      <c r="FPS40" s="1"/>
      <c r="FPT40" s="1"/>
      <c r="FPU40" s="1"/>
      <c r="FPV40" s="1"/>
      <c r="FPW40" s="1"/>
      <c r="FPX40" s="1"/>
      <c r="FPY40" s="1"/>
      <c r="FPZ40" s="1"/>
      <c r="FQA40" s="1"/>
      <c r="FQB40" s="1"/>
      <c r="FQC40" s="1"/>
      <c r="FQD40" s="1"/>
      <c r="FQE40" s="1"/>
      <c r="FQF40" s="1"/>
      <c r="FQG40" s="1"/>
      <c r="FQH40" s="1"/>
      <c r="FQI40" s="1"/>
      <c r="FQJ40" s="1"/>
      <c r="FQK40" s="1"/>
      <c r="FQL40" s="1"/>
      <c r="FQM40" s="1"/>
      <c r="FQN40" s="1"/>
      <c r="FQO40" s="1"/>
      <c r="FQP40" s="1"/>
      <c r="FQQ40" s="1"/>
      <c r="FQR40" s="1"/>
      <c r="FQS40" s="1"/>
      <c r="FQT40" s="1"/>
      <c r="FQU40" s="1"/>
      <c r="FQV40" s="1"/>
      <c r="FQW40" s="1"/>
      <c r="FQX40" s="1"/>
      <c r="FQY40" s="1"/>
      <c r="FQZ40" s="1"/>
      <c r="FRA40" s="1"/>
      <c r="FRB40" s="1"/>
      <c r="FRC40" s="1"/>
      <c r="FRD40" s="1"/>
      <c r="FRE40" s="1"/>
      <c r="FRF40" s="1"/>
      <c r="FRG40" s="1"/>
      <c r="FRH40" s="1"/>
      <c r="FRI40" s="1"/>
      <c r="FRJ40" s="1"/>
      <c r="FRK40" s="1"/>
      <c r="FRL40" s="1"/>
      <c r="FRM40" s="1"/>
      <c r="FRN40" s="1"/>
      <c r="FRO40" s="1"/>
      <c r="FRP40" s="1"/>
      <c r="FRQ40" s="1"/>
      <c r="FRR40" s="1"/>
      <c r="FRS40" s="1"/>
      <c r="FRT40" s="1"/>
      <c r="FRU40" s="1"/>
      <c r="FRV40" s="1"/>
      <c r="FRW40" s="1"/>
      <c r="FRX40" s="1"/>
      <c r="FRY40" s="1"/>
      <c r="FRZ40" s="1"/>
      <c r="FSA40" s="1"/>
      <c r="FSB40" s="1"/>
      <c r="FSC40" s="1"/>
      <c r="FSD40" s="1"/>
      <c r="FSE40" s="1"/>
      <c r="FSF40" s="1"/>
      <c r="FSG40" s="1"/>
      <c r="FSH40" s="1"/>
      <c r="FSI40" s="1"/>
      <c r="FSJ40" s="1"/>
      <c r="FSK40" s="1"/>
      <c r="FSL40" s="1"/>
      <c r="FSM40" s="1"/>
      <c r="FSN40" s="1"/>
      <c r="FSO40" s="1"/>
      <c r="FSP40" s="1"/>
      <c r="FSQ40" s="1"/>
      <c r="FSR40" s="1"/>
      <c r="FSS40" s="1"/>
      <c r="FST40" s="1"/>
      <c r="FSU40" s="1"/>
      <c r="FSV40" s="1"/>
      <c r="FSW40" s="1"/>
      <c r="FSX40" s="1"/>
      <c r="FSY40" s="1"/>
      <c r="FSZ40" s="1"/>
      <c r="FTA40" s="1"/>
      <c r="FTB40" s="1"/>
      <c r="FTC40" s="1"/>
      <c r="FTD40" s="1"/>
      <c r="FTE40" s="1"/>
      <c r="FTF40" s="1"/>
      <c r="FTG40" s="1"/>
      <c r="FTH40" s="1"/>
      <c r="FTI40" s="1"/>
      <c r="FTJ40" s="1"/>
      <c r="FTK40" s="1"/>
      <c r="FTL40" s="1"/>
      <c r="FTM40" s="1"/>
      <c r="FTN40" s="1"/>
      <c r="FTO40" s="1"/>
      <c r="FTP40" s="1"/>
      <c r="FTQ40" s="1"/>
      <c r="FTR40" s="1"/>
      <c r="FTS40" s="1"/>
      <c r="FTT40" s="1"/>
      <c r="FTU40" s="1"/>
      <c r="FTV40" s="1"/>
      <c r="FTW40" s="1"/>
      <c r="FTX40" s="1"/>
      <c r="FTY40" s="1"/>
      <c r="FTZ40" s="1"/>
      <c r="FUA40" s="1"/>
      <c r="FUB40" s="1"/>
      <c r="FUC40" s="1"/>
      <c r="FUD40" s="1"/>
      <c r="FUE40" s="1"/>
      <c r="FUF40" s="1"/>
      <c r="FUG40" s="1"/>
      <c r="FUH40" s="1"/>
      <c r="FUI40" s="1"/>
      <c r="FUJ40" s="1"/>
      <c r="FUK40" s="1"/>
      <c r="FUL40" s="1"/>
      <c r="FUM40" s="1"/>
      <c r="FUN40" s="1"/>
      <c r="FUO40" s="1"/>
      <c r="FUP40" s="1"/>
      <c r="FUQ40" s="1"/>
      <c r="FUR40" s="1"/>
      <c r="FUS40" s="1"/>
      <c r="FUT40" s="1"/>
      <c r="FUU40" s="1"/>
      <c r="FUV40" s="1"/>
      <c r="FUW40" s="1"/>
      <c r="FUX40" s="1"/>
      <c r="FUY40" s="1"/>
      <c r="FUZ40" s="1"/>
      <c r="FVA40" s="1"/>
      <c r="FVB40" s="1"/>
      <c r="FVC40" s="1"/>
      <c r="FVD40" s="1"/>
      <c r="FVE40" s="1"/>
      <c r="FVF40" s="1"/>
      <c r="FVG40" s="1"/>
      <c r="FVH40" s="1"/>
      <c r="FVI40" s="1"/>
      <c r="FVJ40" s="1"/>
      <c r="FVK40" s="1"/>
      <c r="FVL40" s="1"/>
      <c r="FVM40" s="1"/>
      <c r="FVN40" s="1"/>
      <c r="FVO40" s="1"/>
      <c r="FVP40" s="1"/>
      <c r="FVQ40" s="1"/>
      <c r="FVR40" s="1"/>
      <c r="FVS40" s="1"/>
      <c r="FVT40" s="1"/>
      <c r="FVU40" s="1"/>
      <c r="FVV40" s="1"/>
      <c r="FVW40" s="1"/>
      <c r="FVX40" s="1"/>
      <c r="FVY40" s="1"/>
      <c r="FVZ40" s="1"/>
      <c r="FWA40" s="1"/>
      <c r="FWB40" s="1"/>
      <c r="FWC40" s="1"/>
      <c r="FWD40" s="1"/>
      <c r="FWE40" s="1"/>
      <c r="FWF40" s="1"/>
      <c r="FWG40" s="1"/>
      <c r="FWH40" s="1"/>
      <c r="FWI40" s="1"/>
      <c r="FWJ40" s="1"/>
      <c r="FWK40" s="1"/>
      <c r="FWL40" s="1"/>
      <c r="FWM40" s="1"/>
      <c r="FWN40" s="1"/>
      <c r="FWO40" s="1"/>
      <c r="FWP40" s="1"/>
      <c r="FWQ40" s="1"/>
      <c r="FWR40" s="1"/>
      <c r="FWS40" s="1"/>
      <c r="FWT40" s="1"/>
      <c r="FWU40" s="1"/>
      <c r="FWV40" s="1"/>
      <c r="FWW40" s="1"/>
      <c r="FWX40" s="1"/>
      <c r="FWY40" s="1"/>
      <c r="FWZ40" s="1"/>
      <c r="FXA40" s="1"/>
      <c r="FXB40" s="1"/>
      <c r="FXC40" s="1"/>
      <c r="FXD40" s="1"/>
      <c r="FXE40" s="1"/>
      <c r="FXF40" s="1"/>
      <c r="FXG40" s="1"/>
      <c r="FXH40" s="1"/>
      <c r="FXI40" s="1"/>
      <c r="FXJ40" s="1"/>
      <c r="FXK40" s="1"/>
      <c r="FXL40" s="1"/>
      <c r="FXM40" s="1"/>
      <c r="FXN40" s="1"/>
      <c r="FXO40" s="1"/>
      <c r="FXP40" s="1"/>
      <c r="FXQ40" s="1"/>
      <c r="FXR40" s="1"/>
      <c r="FXS40" s="1"/>
      <c r="FXT40" s="1"/>
      <c r="FXU40" s="1"/>
      <c r="FXV40" s="1"/>
      <c r="FXW40" s="1"/>
      <c r="FXX40" s="1"/>
      <c r="FXY40" s="1"/>
      <c r="FXZ40" s="1"/>
      <c r="FYA40" s="1"/>
      <c r="FYB40" s="1"/>
      <c r="FYC40" s="1"/>
      <c r="FYD40" s="1"/>
      <c r="FYE40" s="1"/>
      <c r="FYF40" s="1"/>
      <c r="FYG40" s="1"/>
      <c r="FYH40" s="1"/>
      <c r="FYI40" s="1"/>
      <c r="FYJ40" s="1"/>
      <c r="FYK40" s="1"/>
      <c r="FYL40" s="1"/>
      <c r="FYM40" s="1"/>
      <c r="FYN40" s="1"/>
      <c r="FYO40" s="1"/>
      <c r="FYP40" s="1"/>
      <c r="FYQ40" s="1"/>
      <c r="FYR40" s="1"/>
      <c r="FYS40" s="1"/>
      <c r="FYT40" s="1"/>
      <c r="FYU40" s="1"/>
      <c r="FYV40" s="1"/>
      <c r="FYW40" s="1"/>
      <c r="FYX40" s="1"/>
      <c r="FYY40" s="1"/>
      <c r="FYZ40" s="1"/>
      <c r="FZA40" s="1"/>
      <c r="FZB40" s="1"/>
      <c r="FZC40" s="1"/>
      <c r="FZD40" s="1"/>
      <c r="FZE40" s="1"/>
      <c r="FZF40" s="1"/>
      <c r="FZG40" s="1"/>
      <c r="FZH40" s="1"/>
      <c r="FZI40" s="1"/>
      <c r="FZJ40" s="1"/>
      <c r="FZK40" s="1"/>
      <c r="FZL40" s="1"/>
      <c r="FZM40" s="1"/>
      <c r="FZN40" s="1"/>
      <c r="FZO40" s="1"/>
      <c r="FZP40" s="1"/>
      <c r="FZQ40" s="1"/>
      <c r="FZR40" s="1"/>
      <c r="FZS40" s="1"/>
      <c r="FZT40" s="1"/>
      <c r="FZU40" s="1"/>
      <c r="FZV40" s="1"/>
      <c r="FZW40" s="1"/>
      <c r="FZX40" s="1"/>
      <c r="FZY40" s="1"/>
      <c r="FZZ40" s="1"/>
      <c r="GAA40" s="1"/>
      <c r="GAB40" s="1"/>
      <c r="GAC40" s="1"/>
      <c r="GAD40" s="1"/>
      <c r="GAE40" s="1"/>
      <c r="GAF40" s="1"/>
      <c r="GAG40" s="1"/>
      <c r="GAH40" s="1"/>
      <c r="GAI40" s="1"/>
      <c r="GAJ40" s="1"/>
      <c r="GAK40" s="1"/>
      <c r="GAL40" s="1"/>
      <c r="GAM40" s="1"/>
      <c r="GAN40" s="1"/>
      <c r="GAO40" s="1"/>
      <c r="GAP40" s="1"/>
      <c r="GAQ40" s="1"/>
      <c r="GAR40" s="1"/>
      <c r="GAS40" s="1"/>
      <c r="GAT40" s="1"/>
      <c r="GAU40" s="1"/>
      <c r="GAV40" s="1"/>
      <c r="GAW40" s="1"/>
      <c r="GAX40" s="1"/>
      <c r="GAY40" s="1"/>
      <c r="GAZ40" s="1"/>
      <c r="GBA40" s="1"/>
      <c r="GBB40" s="1"/>
      <c r="GBC40" s="1"/>
      <c r="GBD40" s="1"/>
      <c r="GBE40" s="1"/>
      <c r="GBF40" s="1"/>
      <c r="GBG40" s="1"/>
      <c r="GBH40" s="1"/>
      <c r="GBI40" s="1"/>
      <c r="GBJ40" s="1"/>
      <c r="GBK40" s="1"/>
      <c r="GBL40" s="1"/>
      <c r="GBM40" s="1"/>
      <c r="GBN40" s="1"/>
      <c r="GBO40" s="1"/>
      <c r="GBP40" s="1"/>
      <c r="GBQ40" s="1"/>
      <c r="GBR40" s="1"/>
      <c r="GBS40" s="1"/>
      <c r="GBT40" s="1"/>
      <c r="GBU40" s="1"/>
      <c r="GBV40" s="1"/>
      <c r="GBW40" s="1"/>
      <c r="GBX40" s="1"/>
      <c r="GBY40" s="1"/>
      <c r="GBZ40" s="1"/>
      <c r="GCA40" s="1"/>
      <c r="GCB40" s="1"/>
      <c r="GCC40" s="1"/>
      <c r="GCD40" s="1"/>
      <c r="GCE40" s="1"/>
      <c r="GCF40" s="1"/>
      <c r="GCG40" s="1"/>
      <c r="GCH40" s="1"/>
      <c r="GCI40" s="1"/>
      <c r="GCJ40" s="1"/>
      <c r="GCK40" s="1"/>
      <c r="GCL40" s="1"/>
      <c r="GCM40" s="1"/>
      <c r="GCN40" s="1"/>
      <c r="GCO40" s="1"/>
      <c r="GCP40" s="1"/>
      <c r="GCQ40" s="1"/>
      <c r="GCR40" s="1"/>
      <c r="GCS40" s="1"/>
      <c r="GCT40" s="1"/>
      <c r="GCU40" s="1"/>
      <c r="GCV40" s="1"/>
      <c r="GCW40" s="1"/>
      <c r="GCX40" s="1"/>
      <c r="GCY40" s="1"/>
      <c r="GCZ40" s="1"/>
      <c r="GDA40" s="1"/>
      <c r="GDB40" s="1"/>
      <c r="GDC40" s="1"/>
      <c r="GDD40" s="1"/>
      <c r="GDE40" s="1"/>
      <c r="GDF40" s="1"/>
      <c r="GDG40" s="1"/>
      <c r="GDH40" s="1"/>
      <c r="GDI40" s="1"/>
      <c r="GDJ40" s="1"/>
      <c r="GDK40" s="1"/>
      <c r="GDL40" s="1"/>
      <c r="GDM40" s="1"/>
      <c r="GDN40" s="1"/>
      <c r="GDO40" s="1"/>
      <c r="GDP40" s="1"/>
      <c r="GDQ40" s="1"/>
      <c r="GDR40" s="1"/>
      <c r="GDS40" s="1"/>
      <c r="GDT40" s="1"/>
      <c r="GDU40" s="1"/>
      <c r="GDV40" s="1"/>
      <c r="GDW40" s="1"/>
      <c r="GDX40" s="1"/>
      <c r="GDY40" s="1"/>
      <c r="GDZ40" s="1"/>
      <c r="GEA40" s="1"/>
      <c r="GEB40" s="1"/>
      <c r="GEC40" s="1"/>
      <c r="GED40" s="1"/>
      <c r="GEE40" s="1"/>
      <c r="GEF40" s="1"/>
      <c r="GEG40" s="1"/>
      <c r="GEH40" s="1"/>
      <c r="GEI40" s="1"/>
      <c r="GEJ40" s="1"/>
      <c r="GEK40" s="1"/>
      <c r="GEL40" s="1"/>
      <c r="GEM40" s="1"/>
      <c r="GEN40" s="1"/>
      <c r="GEO40" s="1"/>
      <c r="GEP40" s="1"/>
      <c r="GEQ40" s="1"/>
      <c r="GER40" s="1"/>
      <c r="GES40" s="1"/>
      <c r="GET40" s="1"/>
      <c r="GEU40" s="1"/>
      <c r="GEV40" s="1"/>
      <c r="GEW40" s="1"/>
      <c r="GEX40" s="1"/>
      <c r="GEY40" s="1"/>
      <c r="GEZ40" s="1"/>
      <c r="GFA40" s="1"/>
      <c r="GFB40" s="1"/>
      <c r="GFC40" s="1"/>
      <c r="GFD40" s="1"/>
      <c r="GFE40" s="1"/>
      <c r="GFF40" s="1"/>
      <c r="GFG40" s="1"/>
      <c r="GFH40" s="1"/>
      <c r="GFI40" s="1"/>
      <c r="GFJ40" s="1"/>
      <c r="GFK40" s="1"/>
      <c r="GFL40" s="1"/>
      <c r="GFM40" s="1"/>
      <c r="GFN40" s="1"/>
      <c r="GFO40" s="1"/>
      <c r="GFP40" s="1"/>
      <c r="GFQ40" s="1"/>
      <c r="GFR40" s="1"/>
      <c r="GFS40" s="1"/>
      <c r="GFT40" s="1"/>
      <c r="GFU40" s="1"/>
      <c r="GFV40" s="1"/>
      <c r="GFW40" s="1"/>
      <c r="GFX40" s="1"/>
      <c r="GFY40" s="1"/>
      <c r="GFZ40" s="1"/>
      <c r="GGA40" s="1"/>
      <c r="GGB40" s="1"/>
      <c r="GGC40" s="1"/>
      <c r="GGD40" s="1"/>
      <c r="GGE40" s="1"/>
      <c r="GGF40" s="1"/>
      <c r="GGG40" s="1"/>
      <c r="GGH40" s="1"/>
      <c r="GGI40" s="1"/>
      <c r="GGJ40" s="1"/>
      <c r="GGK40" s="1"/>
      <c r="GGL40" s="1"/>
      <c r="GGM40" s="1"/>
      <c r="GGN40" s="1"/>
      <c r="GGO40" s="1"/>
      <c r="GGP40" s="1"/>
      <c r="GGQ40" s="1"/>
      <c r="GGR40" s="1"/>
      <c r="GGS40" s="1"/>
      <c r="GGT40" s="1"/>
      <c r="GGU40" s="1"/>
      <c r="GGV40" s="1"/>
      <c r="GGW40" s="1"/>
      <c r="GGX40" s="1"/>
      <c r="GGY40" s="1"/>
      <c r="GGZ40" s="1"/>
      <c r="GHA40" s="1"/>
      <c r="GHB40" s="1"/>
      <c r="GHC40" s="1"/>
      <c r="GHD40" s="1"/>
      <c r="GHE40" s="1"/>
      <c r="GHF40" s="1"/>
      <c r="GHG40" s="1"/>
      <c r="GHH40" s="1"/>
      <c r="GHI40" s="1"/>
      <c r="GHJ40" s="1"/>
      <c r="GHK40" s="1"/>
      <c r="GHL40" s="1"/>
      <c r="GHM40" s="1"/>
      <c r="GHN40" s="1"/>
      <c r="GHO40" s="1"/>
      <c r="GHP40" s="1"/>
      <c r="GHQ40" s="1"/>
      <c r="GHR40" s="1"/>
      <c r="GHS40" s="1"/>
      <c r="GHT40" s="1"/>
      <c r="GHU40" s="1"/>
      <c r="GHV40" s="1"/>
      <c r="GHW40" s="1"/>
      <c r="GHX40" s="1"/>
      <c r="GHY40" s="1"/>
      <c r="GHZ40" s="1"/>
      <c r="GIA40" s="1"/>
      <c r="GIB40" s="1"/>
      <c r="GIC40" s="1"/>
      <c r="GID40" s="1"/>
      <c r="GIE40" s="1"/>
      <c r="GIF40" s="1"/>
      <c r="GIG40" s="1"/>
      <c r="GIH40" s="1"/>
      <c r="GII40" s="1"/>
      <c r="GIJ40" s="1"/>
      <c r="GIK40" s="1"/>
      <c r="GIL40" s="1"/>
      <c r="GIM40" s="1"/>
      <c r="GIN40" s="1"/>
      <c r="GIO40" s="1"/>
      <c r="GIP40" s="1"/>
      <c r="GIQ40" s="1"/>
      <c r="GIR40" s="1"/>
      <c r="GIS40" s="1"/>
      <c r="GIT40" s="1"/>
      <c r="GIU40" s="1"/>
      <c r="GIV40" s="1"/>
      <c r="GIW40" s="1"/>
      <c r="GIX40" s="1"/>
      <c r="GIY40" s="1"/>
      <c r="GIZ40" s="1"/>
      <c r="GJA40" s="1"/>
      <c r="GJB40" s="1"/>
      <c r="GJC40" s="1"/>
      <c r="GJD40" s="1"/>
      <c r="GJE40" s="1"/>
      <c r="GJF40" s="1"/>
      <c r="GJG40" s="1"/>
      <c r="GJH40" s="1"/>
      <c r="GJI40" s="1"/>
      <c r="GJJ40" s="1"/>
      <c r="GJK40" s="1"/>
      <c r="GJL40" s="1"/>
      <c r="GJM40" s="1"/>
      <c r="GJN40" s="1"/>
      <c r="GJO40" s="1"/>
      <c r="GJP40" s="1"/>
      <c r="GJQ40" s="1"/>
      <c r="GJR40" s="1"/>
      <c r="GJS40" s="1"/>
      <c r="GJT40" s="1"/>
      <c r="GJU40" s="1"/>
      <c r="GJV40" s="1"/>
      <c r="GJW40" s="1"/>
      <c r="GJX40" s="1"/>
      <c r="GJY40" s="1"/>
      <c r="GJZ40" s="1"/>
      <c r="GKA40" s="1"/>
      <c r="GKB40" s="1"/>
      <c r="GKC40" s="1"/>
      <c r="GKD40" s="1"/>
      <c r="GKE40" s="1"/>
      <c r="GKF40" s="1"/>
      <c r="GKG40" s="1"/>
      <c r="GKH40" s="1"/>
      <c r="GKI40" s="1"/>
      <c r="GKJ40" s="1"/>
      <c r="GKK40" s="1"/>
      <c r="GKL40" s="1"/>
      <c r="GKM40" s="1"/>
      <c r="GKN40" s="1"/>
      <c r="GKO40" s="1"/>
      <c r="GKP40" s="1"/>
      <c r="GKQ40" s="1"/>
      <c r="GKR40" s="1"/>
      <c r="GKS40" s="1"/>
      <c r="GKT40" s="1"/>
      <c r="GKU40" s="1"/>
      <c r="GKV40" s="1"/>
      <c r="GKW40" s="1"/>
      <c r="GKX40" s="1"/>
      <c r="GKY40" s="1"/>
      <c r="GKZ40" s="1"/>
      <c r="GLA40" s="1"/>
      <c r="GLB40" s="1"/>
      <c r="GLC40" s="1"/>
      <c r="GLD40" s="1"/>
      <c r="GLE40" s="1"/>
      <c r="GLF40" s="1"/>
      <c r="GLG40" s="1"/>
      <c r="GLH40" s="1"/>
      <c r="GLI40" s="1"/>
      <c r="GLJ40" s="1"/>
      <c r="GLK40" s="1"/>
      <c r="GLL40" s="1"/>
      <c r="GLM40" s="1"/>
      <c r="GLN40" s="1"/>
      <c r="GLO40" s="1"/>
      <c r="GLP40" s="1"/>
      <c r="GLQ40" s="1"/>
      <c r="GLR40" s="1"/>
      <c r="GLS40" s="1"/>
      <c r="GLT40" s="1"/>
      <c r="GLU40" s="1"/>
      <c r="GLV40" s="1"/>
      <c r="GLW40" s="1"/>
      <c r="GLX40" s="1"/>
      <c r="GLY40" s="1"/>
      <c r="GLZ40" s="1"/>
      <c r="GMA40" s="1"/>
      <c r="GMB40" s="1"/>
      <c r="GMC40" s="1"/>
      <c r="GMD40" s="1"/>
      <c r="GME40" s="1"/>
      <c r="GMF40" s="1"/>
      <c r="GMG40" s="1"/>
      <c r="GMH40" s="1"/>
      <c r="GMI40" s="1"/>
      <c r="GMJ40" s="1"/>
      <c r="GMK40" s="1"/>
      <c r="GML40" s="1"/>
      <c r="GMM40" s="1"/>
      <c r="GMN40" s="1"/>
      <c r="GMO40" s="1"/>
      <c r="GMP40" s="1"/>
      <c r="GMQ40" s="1"/>
      <c r="GMR40" s="1"/>
      <c r="GMS40" s="1"/>
      <c r="GMT40" s="1"/>
      <c r="GMU40" s="1"/>
      <c r="GMV40" s="1"/>
      <c r="GMW40" s="1"/>
      <c r="GMX40" s="1"/>
      <c r="GMY40" s="1"/>
      <c r="GMZ40" s="1"/>
      <c r="GNA40" s="1"/>
      <c r="GNB40" s="1"/>
      <c r="GNC40" s="1"/>
      <c r="GND40" s="1"/>
      <c r="GNE40" s="1"/>
      <c r="GNF40" s="1"/>
      <c r="GNG40" s="1"/>
      <c r="GNH40" s="1"/>
      <c r="GNI40" s="1"/>
      <c r="GNJ40" s="1"/>
      <c r="GNK40" s="1"/>
      <c r="GNL40" s="1"/>
      <c r="GNM40" s="1"/>
      <c r="GNN40" s="1"/>
      <c r="GNO40" s="1"/>
      <c r="GNP40" s="1"/>
      <c r="GNQ40" s="1"/>
      <c r="GNR40" s="1"/>
      <c r="GNS40" s="1"/>
      <c r="GNT40" s="1"/>
      <c r="GNU40" s="1"/>
      <c r="GNV40" s="1"/>
      <c r="GNW40" s="1"/>
      <c r="GNX40" s="1"/>
      <c r="GNY40" s="1"/>
      <c r="GNZ40" s="1"/>
      <c r="GOA40" s="1"/>
      <c r="GOB40" s="1"/>
      <c r="GOC40" s="1"/>
      <c r="GOD40" s="1"/>
      <c r="GOE40" s="1"/>
      <c r="GOF40" s="1"/>
      <c r="GOG40" s="1"/>
      <c r="GOH40" s="1"/>
      <c r="GOI40" s="1"/>
      <c r="GOJ40" s="1"/>
      <c r="GOK40" s="1"/>
      <c r="GOL40" s="1"/>
      <c r="GOM40" s="1"/>
      <c r="GON40" s="1"/>
      <c r="GOO40" s="1"/>
      <c r="GOP40" s="1"/>
      <c r="GOQ40" s="1"/>
      <c r="GOR40" s="1"/>
      <c r="GOS40" s="1"/>
      <c r="GOT40" s="1"/>
      <c r="GOU40" s="1"/>
      <c r="GOV40" s="1"/>
      <c r="GOW40" s="1"/>
      <c r="GOX40" s="1"/>
      <c r="GOY40" s="1"/>
      <c r="GOZ40" s="1"/>
      <c r="GPA40" s="1"/>
      <c r="GPB40" s="1"/>
      <c r="GPC40" s="1"/>
      <c r="GPD40" s="1"/>
      <c r="GPE40" s="1"/>
      <c r="GPF40" s="1"/>
      <c r="GPG40" s="1"/>
      <c r="GPH40" s="1"/>
      <c r="GPI40" s="1"/>
      <c r="GPJ40" s="1"/>
      <c r="GPK40" s="1"/>
      <c r="GPL40" s="1"/>
      <c r="GPM40" s="1"/>
      <c r="GPN40" s="1"/>
      <c r="GPO40" s="1"/>
      <c r="GPP40" s="1"/>
      <c r="GPQ40" s="1"/>
      <c r="GPR40" s="1"/>
      <c r="GPS40" s="1"/>
      <c r="GPT40" s="1"/>
      <c r="GPU40" s="1"/>
      <c r="GPV40" s="1"/>
      <c r="GPW40" s="1"/>
      <c r="GPX40" s="1"/>
      <c r="GPY40" s="1"/>
      <c r="GPZ40" s="1"/>
      <c r="GQA40" s="1"/>
      <c r="GQB40" s="1"/>
      <c r="GQC40" s="1"/>
      <c r="GQD40" s="1"/>
      <c r="GQE40" s="1"/>
      <c r="GQF40" s="1"/>
      <c r="GQG40" s="1"/>
      <c r="GQH40" s="1"/>
      <c r="GQI40" s="1"/>
      <c r="GQJ40" s="1"/>
      <c r="GQK40" s="1"/>
      <c r="GQL40" s="1"/>
      <c r="GQM40" s="1"/>
      <c r="GQN40" s="1"/>
      <c r="GQO40" s="1"/>
      <c r="GQP40" s="1"/>
      <c r="GQQ40" s="1"/>
      <c r="GQR40" s="1"/>
      <c r="GQS40" s="1"/>
      <c r="GQT40" s="1"/>
      <c r="GQU40" s="1"/>
      <c r="GQV40" s="1"/>
      <c r="GQW40" s="1"/>
      <c r="GQX40" s="1"/>
      <c r="GQY40" s="1"/>
      <c r="GQZ40" s="1"/>
      <c r="GRA40" s="1"/>
      <c r="GRB40" s="1"/>
      <c r="GRC40" s="1"/>
      <c r="GRD40" s="1"/>
      <c r="GRE40" s="1"/>
      <c r="GRF40" s="1"/>
      <c r="GRG40" s="1"/>
      <c r="GRH40" s="1"/>
      <c r="GRI40" s="1"/>
      <c r="GRJ40" s="1"/>
      <c r="GRK40" s="1"/>
      <c r="GRL40" s="1"/>
      <c r="GRM40" s="1"/>
      <c r="GRN40" s="1"/>
      <c r="GRO40" s="1"/>
      <c r="GRP40" s="1"/>
      <c r="GRQ40" s="1"/>
      <c r="GRR40" s="1"/>
      <c r="GRS40" s="1"/>
      <c r="GRT40" s="1"/>
      <c r="GRU40" s="1"/>
      <c r="GRV40" s="1"/>
      <c r="GRW40" s="1"/>
      <c r="GRX40" s="1"/>
      <c r="GRY40" s="1"/>
      <c r="GRZ40" s="1"/>
      <c r="GSA40" s="1"/>
      <c r="GSB40" s="1"/>
      <c r="GSC40" s="1"/>
      <c r="GSD40" s="1"/>
      <c r="GSE40" s="1"/>
      <c r="GSF40" s="1"/>
      <c r="GSG40" s="1"/>
      <c r="GSH40" s="1"/>
      <c r="GSI40" s="1"/>
      <c r="GSJ40" s="1"/>
      <c r="GSK40" s="1"/>
      <c r="GSL40" s="1"/>
      <c r="GSM40" s="1"/>
      <c r="GSN40" s="1"/>
      <c r="GSO40" s="1"/>
      <c r="GSP40" s="1"/>
      <c r="GSQ40" s="1"/>
      <c r="GSR40" s="1"/>
      <c r="GSS40" s="1"/>
      <c r="GST40" s="1"/>
      <c r="GSU40" s="1"/>
      <c r="GSV40" s="1"/>
      <c r="GSW40" s="1"/>
      <c r="GSX40" s="1"/>
      <c r="GSY40" s="1"/>
      <c r="GSZ40" s="1"/>
      <c r="GTA40" s="1"/>
      <c r="GTB40" s="1"/>
      <c r="GTC40" s="1"/>
      <c r="GTD40" s="1"/>
      <c r="GTE40" s="1"/>
      <c r="GTF40" s="1"/>
      <c r="GTG40" s="1"/>
      <c r="GTH40" s="1"/>
      <c r="GTI40" s="1"/>
      <c r="GTJ40" s="1"/>
      <c r="GTK40" s="1"/>
      <c r="GTL40" s="1"/>
      <c r="GTM40" s="1"/>
      <c r="GTN40" s="1"/>
      <c r="GTO40" s="1"/>
      <c r="GTP40" s="1"/>
      <c r="GTQ40" s="1"/>
      <c r="GTR40" s="1"/>
      <c r="GTS40" s="1"/>
      <c r="GTT40" s="1"/>
      <c r="GTU40" s="1"/>
      <c r="GTV40" s="1"/>
      <c r="GTW40" s="1"/>
      <c r="GTX40" s="1"/>
      <c r="GTY40" s="1"/>
      <c r="GTZ40" s="1"/>
      <c r="GUA40" s="1"/>
      <c r="GUB40" s="1"/>
      <c r="GUC40" s="1"/>
      <c r="GUD40" s="1"/>
      <c r="GUE40" s="1"/>
      <c r="GUF40" s="1"/>
      <c r="GUG40" s="1"/>
      <c r="GUH40" s="1"/>
      <c r="GUI40" s="1"/>
      <c r="GUJ40" s="1"/>
      <c r="GUK40" s="1"/>
      <c r="GUL40" s="1"/>
      <c r="GUM40" s="1"/>
      <c r="GUN40" s="1"/>
      <c r="GUO40" s="1"/>
      <c r="GUP40" s="1"/>
      <c r="GUQ40" s="1"/>
      <c r="GUR40" s="1"/>
      <c r="GUS40" s="1"/>
      <c r="GUT40" s="1"/>
      <c r="GUU40" s="1"/>
      <c r="GUV40" s="1"/>
      <c r="GUW40" s="1"/>
      <c r="GUX40" s="1"/>
      <c r="GUY40" s="1"/>
      <c r="GUZ40" s="1"/>
      <c r="GVA40" s="1"/>
      <c r="GVB40" s="1"/>
      <c r="GVC40" s="1"/>
      <c r="GVD40" s="1"/>
      <c r="GVE40" s="1"/>
      <c r="GVF40" s="1"/>
      <c r="GVG40" s="1"/>
      <c r="GVH40" s="1"/>
      <c r="GVI40" s="1"/>
      <c r="GVJ40" s="1"/>
      <c r="GVK40" s="1"/>
      <c r="GVL40" s="1"/>
      <c r="GVM40" s="1"/>
      <c r="GVN40" s="1"/>
      <c r="GVO40" s="1"/>
      <c r="GVP40" s="1"/>
      <c r="GVQ40" s="1"/>
      <c r="GVR40" s="1"/>
      <c r="GVS40" s="1"/>
      <c r="GVT40" s="1"/>
      <c r="GVU40" s="1"/>
      <c r="GVV40" s="1"/>
      <c r="GVW40" s="1"/>
      <c r="GVX40" s="1"/>
      <c r="GVY40" s="1"/>
      <c r="GVZ40" s="1"/>
      <c r="GWA40" s="1"/>
      <c r="GWB40" s="1"/>
      <c r="GWC40" s="1"/>
      <c r="GWD40" s="1"/>
      <c r="GWE40" s="1"/>
      <c r="GWF40" s="1"/>
      <c r="GWG40" s="1"/>
      <c r="GWH40" s="1"/>
      <c r="GWI40" s="1"/>
      <c r="GWJ40" s="1"/>
      <c r="GWK40" s="1"/>
      <c r="GWL40" s="1"/>
      <c r="GWM40" s="1"/>
      <c r="GWN40" s="1"/>
      <c r="GWO40" s="1"/>
      <c r="GWP40" s="1"/>
      <c r="GWQ40" s="1"/>
      <c r="GWR40" s="1"/>
      <c r="GWS40" s="1"/>
      <c r="GWT40" s="1"/>
      <c r="GWU40" s="1"/>
      <c r="GWV40" s="1"/>
      <c r="GWW40" s="1"/>
      <c r="GWX40" s="1"/>
      <c r="GWY40" s="1"/>
      <c r="GWZ40" s="1"/>
      <c r="GXA40" s="1"/>
      <c r="GXB40" s="1"/>
      <c r="GXC40" s="1"/>
      <c r="GXD40" s="1"/>
      <c r="GXE40" s="1"/>
      <c r="GXF40" s="1"/>
      <c r="GXG40" s="1"/>
      <c r="GXH40" s="1"/>
      <c r="GXI40" s="1"/>
      <c r="GXJ40" s="1"/>
      <c r="GXK40" s="1"/>
      <c r="GXL40" s="1"/>
      <c r="GXM40" s="1"/>
      <c r="GXN40" s="1"/>
      <c r="GXO40" s="1"/>
      <c r="GXP40" s="1"/>
      <c r="GXQ40" s="1"/>
      <c r="GXR40" s="1"/>
      <c r="GXS40" s="1"/>
      <c r="GXT40" s="1"/>
      <c r="GXU40" s="1"/>
      <c r="GXV40" s="1"/>
      <c r="GXW40" s="1"/>
      <c r="GXX40" s="1"/>
      <c r="GXY40" s="1"/>
      <c r="GXZ40" s="1"/>
      <c r="GYA40" s="1"/>
      <c r="GYB40" s="1"/>
      <c r="GYC40" s="1"/>
      <c r="GYD40" s="1"/>
      <c r="GYE40" s="1"/>
      <c r="GYF40" s="1"/>
      <c r="GYG40" s="1"/>
      <c r="GYH40" s="1"/>
      <c r="GYI40" s="1"/>
      <c r="GYJ40" s="1"/>
      <c r="GYK40" s="1"/>
      <c r="GYL40" s="1"/>
      <c r="GYM40" s="1"/>
      <c r="GYN40" s="1"/>
      <c r="GYO40" s="1"/>
      <c r="GYP40" s="1"/>
      <c r="GYQ40" s="1"/>
      <c r="GYR40" s="1"/>
      <c r="GYS40" s="1"/>
      <c r="GYT40" s="1"/>
      <c r="GYU40" s="1"/>
      <c r="GYV40" s="1"/>
      <c r="GYW40" s="1"/>
      <c r="GYX40" s="1"/>
      <c r="GYY40" s="1"/>
      <c r="GYZ40" s="1"/>
      <c r="GZA40" s="1"/>
      <c r="GZB40" s="1"/>
      <c r="GZC40" s="1"/>
      <c r="GZD40" s="1"/>
      <c r="GZE40" s="1"/>
      <c r="GZF40" s="1"/>
      <c r="GZG40" s="1"/>
      <c r="GZH40" s="1"/>
      <c r="GZI40" s="1"/>
      <c r="GZJ40" s="1"/>
      <c r="GZK40" s="1"/>
      <c r="GZL40" s="1"/>
      <c r="GZM40" s="1"/>
      <c r="GZN40" s="1"/>
      <c r="GZO40" s="1"/>
      <c r="GZP40" s="1"/>
      <c r="GZQ40" s="1"/>
      <c r="GZR40" s="1"/>
      <c r="GZS40" s="1"/>
      <c r="GZT40" s="1"/>
      <c r="GZU40" s="1"/>
      <c r="GZV40" s="1"/>
      <c r="GZW40" s="1"/>
      <c r="GZX40" s="1"/>
      <c r="GZY40" s="1"/>
      <c r="GZZ40" s="1"/>
      <c r="HAA40" s="1"/>
      <c r="HAB40" s="1"/>
      <c r="HAC40" s="1"/>
      <c r="HAD40" s="1"/>
      <c r="HAE40" s="1"/>
      <c r="HAF40" s="1"/>
      <c r="HAG40" s="1"/>
      <c r="HAH40" s="1"/>
      <c r="HAI40" s="1"/>
      <c r="HAJ40" s="1"/>
      <c r="HAK40" s="1"/>
      <c r="HAL40" s="1"/>
      <c r="HAM40" s="1"/>
      <c r="HAN40" s="1"/>
      <c r="HAO40" s="1"/>
      <c r="HAP40" s="1"/>
      <c r="HAQ40" s="1"/>
      <c r="HAR40" s="1"/>
      <c r="HAS40" s="1"/>
      <c r="HAT40" s="1"/>
      <c r="HAU40" s="1"/>
      <c r="HAV40" s="1"/>
      <c r="HAW40" s="1"/>
      <c r="HAX40" s="1"/>
      <c r="HAY40" s="1"/>
      <c r="HAZ40" s="1"/>
      <c r="HBA40" s="1"/>
      <c r="HBB40" s="1"/>
      <c r="HBC40" s="1"/>
      <c r="HBD40" s="1"/>
      <c r="HBE40" s="1"/>
      <c r="HBF40" s="1"/>
      <c r="HBG40" s="1"/>
      <c r="HBH40" s="1"/>
      <c r="HBI40" s="1"/>
      <c r="HBJ40" s="1"/>
      <c r="HBK40" s="1"/>
      <c r="HBL40" s="1"/>
      <c r="HBM40" s="1"/>
      <c r="HBN40" s="1"/>
      <c r="HBO40" s="1"/>
      <c r="HBP40" s="1"/>
      <c r="HBQ40" s="1"/>
      <c r="HBR40" s="1"/>
      <c r="HBS40" s="1"/>
      <c r="HBT40" s="1"/>
      <c r="HBU40" s="1"/>
      <c r="HBV40" s="1"/>
      <c r="HBW40" s="1"/>
      <c r="HBX40" s="1"/>
      <c r="HBY40" s="1"/>
      <c r="HBZ40" s="1"/>
      <c r="HCA40" s="1"/>
      <c r="HCB40" s="1"/>
      <c r="HCC40" s="1"/>
      <c r="HCD40" s="1"/>
      <c r="HCE40" s="1"/>
      <c r="HCF40" s="1"/>
      <c r="HCG40" s="1"/>
      <c r="HCH40" s="1"/>
      <c r="HCI40" s="1"/>
      <c r="HCJ40" s="1"/>
      <c r="HCK40" s="1"/>
      <c r="HCL40" s="1"/>
      <c r="HCM40" s="1"/>
      <c r="HCN40" s="1"/>
      <c r="HCO40" s="1"/>
      <c r="HCP40" s="1"/>
      <c r="HCQ40" s="1"/>
      <c r="HCR40" s="1"/>
      <c r="HCS40" s="1"/>
      <c r="HCT40" s="1"/>
      <c r="HCU40" s="1"/>
      <c r="HCV40" s="1"/>
      <c r="HCW40" s="1"/>
      <c r="HCX40" s="1"/>
      <c r="HCY40" s="1"/>
      <c r="HCZ40" s="1"/>
      <c r="HDA40" s="1"/>
      <c r="HDB40" s="1"/>
      <c r="HDC40" s="1"/>
      <c r="HDD40" s="1"/>
      <c r="HDE40" s="1"/>
      <c r="HDF40" s="1"/>
      <c r="HDG40" s="1"/>
      <c r="HDH40" s="1"/>
      <c r="HDI40" s="1"/>
      <c r="HDJ40" s="1"/>
      <c r="HDK40" s="1"/>
      <c r="HDL40" s="1"/>
      <c r="HDM40" s="1"/>
      <c r="HDN40" s="1"/>
      <c r="HDO40" s="1"/>
      <c r="HDP40" s="1"/>
      <c r="HDQ40" s="1"/>
      <c r="HDR40" s="1"/>
      <c r="HDS40" s="1"/>
      <c r="HDT40" s="1"/>
      <c r="HDU40" s="1"/>
      <c r="HDV40" s="1"/>
      <c r="HDW40" s="1"/>
      <c r="HDX40" s="1"/>
      <c r="HDY40" s="1"/>
      <c r="HDZ40" s="1"/>
      <c r="HEA40" s="1"/>
      <c r="HEB40" s="1"/>
      <c r="HEC40" s="1"/>
      <c r="HED40" s="1"/>
      <c r="HEE40" s="1"/>
      <c r="HEF40" s="1"/>
      <c r="HEG40" s="1"/>
      <c r="HEH40" s="1"/>
      <c r="HEI40" s="1"/>
      <c r="HEJ40" s="1"/>
      <c r="HEK40" s="1"/>
      <c r="HEL40" s="1"/>
      <c r="HEM40" s="1"/>
      <c r="HEN40" s="1"/>
      <c r="HEO40" s="1"/>
      <c r="HEP40" s="1"/>
      <c r="HEQ40" s="1"/>
      <c r="HER40" s="1"/>
      <c r="HES40" s="1"/>
      <c r="HET40" s="1"/>
      <c r="HEU40" s="1"/>
      <c r="HEV40" s="1"/>
      <c r="HEW40" s="1"/>
      <c r="HEX40" s="1"/>
      <c r="HEY40" s="1"/>
      <c r="HEZ40" s="1"/>
      <c r="HFA40" s="1"/>
      <c r="HFB40" s="1"/>
      <c r="HFC40" s="1"/>
      <c r="HFD40" s="1"/>
      <c r="HFE40" s="1"/>
      <c r="HFF40" s="1"/>
      <c r="HFG40" s="1"/>
      <c r="HFH40" s="1"/>
      <c r="HFI40" s="1"/>
      <c r="HFJ40" s="1"/>
      <c r="HFK40" s="1"/>
      <c r="HFL40" s="1"/>
      <c r="HFM40" s="1"/>
      <c r="HFN40" s="1"/>
      <c r="HFO40" s="1"/>
      <c r="HFP40" s="1"/>
      <c r="HFQ40" s="1"/>
      <c r="HFR40" s="1"/>
      <c r="HFS40" s="1"/>
      <c r="HFT40" s="1"/>
      <c r="HFU40" s="1"/>
      <c r="HFV40" s="1"/>
      <c r="HFW40" s="1"/>
      <c r="HFX40" s="1"/>
      <c r="HFY40" s="1"/>
      <c r="HFZ40" s="1"/>
      <c r="HGA40" s="1"/>
      <c r="HGB40" s="1"/>
      <c r="HGC40" s="1"/>
      <c r="HGD40" s="1"/>
      <c r="HGE40" s="1"/>
      <c r="HGF40" s="1"/>
      <c r="HGG40" s="1"/>
      <c r="HGH40" s="1"/>
      <c r="HGI40" s="1"/>
      <c r="HGJ40" s="1"/>
      <c r="HGK40" s="1"/>
      <c r="HGL40" s="1"/>
      <c r="HGM40" s="1"/>
      <c r="HGN40" s="1"/>
      <c r="HGO40" s="1"/>
      <c r="HGP40" s="1"/>
      <c r="HGQ40" s="1"/>
      <c r="HGR40" s="1"/>
      <c r="HGS40" s="1"/>
      <c r="HGT40" s="1"/>
      <c r="HGU40" s="1"/>
      <c r="HGV40" s="1"/>
      <c r="HGW40" s="1"/>
      <c r="HGX40" s="1"/>
      <c r="HGY40" s="1"/>
      <c r="HGZ40" s="1"/>
      <c r="HHA40" s="1"/>
      <c r="HHB40" s="1"/>
      <c r="HHC40" s="1"/>
      <c r="HHD40" s="1"/>
      <c r="HHE40" s="1"/>
      <c r="HHF40" s="1"/>
      <c r="HHG40" s="1"/>
      <c r="HHH40" s="1"/>
      <c r="HHI40" s="1"/>
      <c r="HHJ40" s="1"/>
      <c r="HHK40" s="1"/>
      <c r="HHL40" s="1"/>
      <c r="HHM40" s="1"/>
      <c r="HHN40" s="1"/>
      <c r="HHO40" s="1"/>
      <c r="HHP40" s="1"/>
      <c r="HHQ40" s="1"/>
      <c r="HHR40" s="1"/>
      <c r="HHS40" s="1"/>
      <c r="HHT40" s="1"/>
      <c r="HHU40" s="1"/>
      <c r="HHV40" s="1"/>
      <c r="HHW40" s="1"/>
      <c r="HHX40" s="1"/>
      <c r="HHY40" s="1"/>
      <c r="HHZ40" s="1"/>
      <c r="HIA40" s="1"/>
      <c r="HIB40" s="1"/>
      <c r="HIC40" s="1"/>
      <c r="HID40" s="1"/>
      <c r="HIE40" s="1"/>
      <c r="HIF40" s="1"/>
      <c r="HIG40" s="1"/>
      <c r="HIH40" s="1"/>
      <c r="HII40" s="1"/>
      <c r="HIJ40" s="1"/>
      <c r="HIK40" s="1"/>
      <c r="HIL40" s="1"/>
      <c r="HIM40" s="1"/>
      <c r="HIN40" s="1"/>
      <c r="HIO40" s="1"/>
      <c r="HIP40" s="1"/>
      <c r="HIQ40" s="1"/>
      <c r="HIR40" s="1"/>
      <c r="HIS40" s="1"/>
      <c r="HIT40" s="1"/>
      <c r="HIU40" s="1"/>
      <c r="HIV40" s="1"/>
      <c r="HIW40" s="1"/>
      <c r="HIX40" s="1"/>
      <c r="HIY40" s="1"/>
      <c r="HIZ40" s="1"/>
      <c r="HJA40" s="1"/>
      <c r="HJB40" s="1"/>
      <c r="HJC40" s="1"/>
      <c r="HJD40" s="1"/>
      <c r="HJE40" s="1"/>
      <c r="HJF40" s="1"/>
      <c r="HJG40" s="1"/>
      <c r="HJH40" s="1"/>
      <c r="HJI40" s="1"/>
      <c r="HJJ40" s="1"/>
      <c r="HJK40" s="1"/>
      <c r="HJL40" s="1"/>
      <c r="HJM40" s="1"/>
      <c r="HJN40" s="1"/>
      <c r="HJO40" s="1"/>
      <c r="HJP40" s="1"/>
      <c r="HJQ40" s="1"/>
      <c r="HJR40" s="1"/>
      <c r="HJS40" s="1"/>
      <c r="HJT40" s="1"/>
      <c r="HJU40" s="1"/>
      <c r="HJV40" s="1"/>
      <c r="HJW40" s="1"/>
      <c r="HJX40" s="1"/>
      <c r="HJY40" s="1"/>
      <c r="HJZ40" s="1"/>
      <c r="HKA40" s="1"/>
      <c r="HKB40" s="1"/>
      <c r="HKC40" s="1"/>
      <c r="HKD40" s="1"/>
      <c r="HKE40" s="1"/>
      <c r="HKF40" s="1"/>
      <c r="HKG40" s="1"/>
      <c r="HKH40" s="1"/>
      <c r="HKI40" s="1"/>
      <c r="HKJ40" s="1"/>
      <c r="HKK40" s="1"/>
      <c r="HKL40" s="1"/>
      <c r="HKM40" s="1"/>
      <c r="HKN40" s="1"/>
      <c r="HKO40" s="1"/>
      <c r="HKP40" s="1"/>
      <c r="HKQ40" s="1"/>
      <c r="HKR40" s="1"/>
      <c r="HKS40" s="1"/>
      <c r="HKT40" s="1"/>
      <c r="HKU40" s="1"/>
      <c r="HKV40" s="1"/>
      <c r="HKW40" s="1"/>
      <c r="HKX40" s="1"/>
      <c r="HKY40" s="1"/>
      <c r="HKZ40" s="1"/>
      <c r="HLA40" s="1"/>
      <c r="HLB40" s="1"/>
      <c r="HLC40" s="1"/>
      <c r="HLD40" s="1"/>
      <c r="HLE40" s="1"/>
      <c r="HLF40" s="1"/>
      <c r="HLG40" s="1"/>
      <c r="HLH40" s="1"/>
      <c r="HLI40" s="1"/>
      <c r="HLJ40" s="1"/>
      <c r="HLK40" s="1"/>
      <c r="HLL40" s="1"/>
      <c r="HLM40" s="1"/>
      <c r="HLN40" s="1"/>
      <c r="HLO40" s="1"/>
      <c r="HLP40" s="1"/>
      <c r="HLQ40" s="1"/>
      <c r="HLR40" s="1"/>
      <c r="HLS40" s="1"/>
      <c r="HLT40" s="1"/>
      <c r="HLU40" s="1"/>
      <c r="HLV40" s="1"/>
      <c r="HLW40" s="1"/>
      <c r="HLX40" s="1"/>
      <c r="HLY40" s="1"/>
      <c r="HLZ40" s="1"/>
      <c r="HMA40" s="1"/>
      <c r="HMB40" s="1"/>
      <c r="HMC40" s="1"/>
      <c r="HMD40" s="1"/>
      <c r="HME40" s="1"/>
      <c r="HMF40" s="1"/>
      <c r="HMG40" s="1"/>
      <c r="HMH40" s="1"/>
      <c r="HMI40" s="1"/>
      <c r="HMJ40" s="1"/>
      <c r="HMK40" s="1"/>
      <c r="HML40" s="1"/>
      <c r="HMM40" s="1"/>
      <c r="HMN40" s="1"/>
      <c r="HMO40" s="1"/>
      <c r="HMP40" s="1"/>
      <c r="HMQ40" s="1"/>
      <c r="HMR40" s="1"/>
      <c r="HMS40" s="1"/>
      <c r="HMT40" s="1"/>
      <c r="HMU40" s="1"/>
      <c r="HMV40" s="1"/>
      <c r="HMW40" s="1"/>
      <c r="HMX40" s="1"/>
      <c r="HMY40" s="1"/>
      <c r="HMZ40" s="1"/>
      <c r="HNA40" s="1"/>
      <c r="HNB40" s="1"/>
      <c r="HNC40" s="1"/>
      <c r="HND40" s="1"/>
      <c r="HNE40" s="1"/>
      <c r="HNF40" s="1"/>
      <c r="HNG40" s="1"/>
      <c r="HNH40" s="1"/>
      <c r="HNI40" s="1"/>
      <c r="HNJ40" s="1"/>
      <c r="HNK40" s="1"/>
      <c r="HNL40" s="1"/>
      <c r="HNM40" s="1"/>
      <c r="HNN40" s="1"/>
      <c r="HNO40" s="1"/>
      <c r="HNP40" s="1"/>
      <c r="HNQ40" s="1"/>
      <c r="HNR40" s="1"/>
      <c r="HNS40" s="1"/>
      <c r="HNT40" s="1"/>
      <c r="HNU40" s="1"/>
      <c r="HNV40" s="1"/>
      <c r="HNW40" s="1"/>
      <c r="HNX40" s="1"/>
      <c r="HNY40" s="1"/>
      <c r="HNZ40" s="1"/>
      <c r="HOA40" s="1"/>
      <c r="HOB40" s="1"/>
      <c r="HOC40" s="1"/>
      <c r="HOD40" s="1"/>
      <c r="HOE40" s="1"/>
      <c r="HOF40" s="1"/>
      <c r="HOG40" s="1"/>
      <c r="HOH40" s="1"/>
      <c r="HOI40" s="1"/>
      <c r="HOJ40" s="1"/>
      <c r="HOK40" s="1"/>
      <c r="HOL40" s="1"/>
      <c r="HOM40" s="1"/>
      <c r="HON40" s="1"/>
      <c r="HOO40" s="1"/>
      <c r="HOP40" s="1"/>
      <c r="HOQ40" s="1"/>
      <c r="HOR40" s="1"/>
      <c r="HOS40" s="1"/>
      <c r="HOT40" s="1"/>
      <c r="HOU40" s="1"/>
      <c r="HOV40" s="1"/>
      <c r="HOW40" s="1"/>
      <c r="HOX40" s="1"/>
      <c r="HOY40" s="1"/>
      <c r="HOZ40" s="1"/>
      <c r="HPA40" s="1"/>
      <c r="HPB40" s="1"/>
      <c r="HPC40" s="1"/>
      <c r="HPD40" s="1"/>
      <c r="HPE40" s="1"/>
      <c r="HPF40" s="1"/>
      <c r="HPG40" s="1"/>
      <c r="HPH40" s="1"/>
      <c r="HPI40" s="1"/>
      <c r="HPJ40" s="1"/>
      <c r="HPK40" s="1"/>
      <c r="HPL40" s="1"/>
      <c r="HPM40" s="1"/>
      <c r="HPN40" s="1"/>
      <c r="HPO40" s="1"/>
      <c r="HPP40" s="1"/>
      <c r="HPQ40" s="1"/>
      <c r="HPR40" s="1"/>
      <c r="HPS40" s="1"/>
      <c r="HPT40" s="1"/>
      <c r="HPU40" s="1"/>
      <c r="HPV40" s="1"/>
      <c r="HPW40" s="1"/>
      <c r="HPX40" s="1"/>
      <c r="HPY40" s="1"/>
      <c r="HPZ40" s="1"/>
      <c r="HQA40" s="1"/>
      <c r="HQB40" s="1"/>
      <c r="HQC40" s="1"/>
      <c r="HQD40" s="1"/>
      <c r="HQE40" s="1"/>
      <c r="HQF40" s="1"/>
      <c r="HQG40" s="1"/>
      <c r="HQH40" s="1"/>
      <c r="HQI40" s="1"/>
      <c r="HQJ40" s="1"/>
      <c r="HQK40" s="1"/>
      <c r="HQL40" s="1"/>
      <c r="HQM40" s="1"/>
      <c r="HQN40" s="1"/>
      <c r="HQO40" s="1"/>
      <c r="HQP40" s="1"/>
      <c r="HQQ40" s="1"/>
      <c r="HQR40" s="1"/>
      <c r="HQS40" s="1"/>
      <c r="HQT40" s="1"/>
      <c r="HQU40" s="1"/>
      <c r="HQV40" s="1"/>
      <c r="HQW40" s="1"/>
      <c r="HQX40" s="1"/>
      <c r="HQY40" s="1"/>
      <c r="HQZ40" s="1"/>
      <c r="HRA40" s="1"/>
      <c r="HRB40" s="1"/>
      <c r="HRC40" s="1"/>
      <c r="HRD40" s="1"/>
      <c r="HRE40" s="1"/>
      <c r="HRF40" s="1"/>
      <c r="HRG40" s="1"/>
      <c r="HRH40" s="1"/>
      <c r="HRI40" s="1"/>
      <c r="HRJ40" s="1"/>
      <c r="HRK40" s="1"/>
      <c r="HRL40" s="1"/>
      <c r="HRM40" s="1"/>
      <c r="HRN40" s="1"/>
      <c r="HRO40" s="1"/>
      <c r="HRP40" s="1"/>
      <c r="HRQ40" s="1"/>
      <c r="HRR40" s="1"/>
      <c r="HRS40" s="1"/>
      <c r="HRT40" s="1"/>
      <c r="HRU40" s="1"/>
      <c r="HRV40" s="1"/>
      <c r="HRW40" s="1"/>
      <c r="HRX40" s="1"/>
      <c r="HRY40" s="1"/>
      <c r="HRZ40" s="1"/>
      <c r="HSA40" s="1"/>
      <c r="HSB40" s="1"/>
      <c r="HSC40" s="1"/>
      <c r="HSD40" s="1"/>
      <c r="HSE40" s="1"/>
      <c r="HSF40" s="1"/>
      <c r="HSG40" s="1"/>
      <c r="HSH40" s="1"/>
      <c r="HSI40" s="1"/>
      <c r="HSJ40" s="1"/>
      <c r="HSK40" s="1"/>
      <c r="HSL40" s="1"/>
      <c r="HSM40" s="1"/>
      <c r="HSN40" s="1"/>
      <c r="HSO40" s="1"/>
      <c r="HSP40" s="1"/>
      <c r="HSQ40" s="1"/>
      <c r="HSR40" s="1"/>
      <c r="HSS40" s="1"/>
      <c r="HST40" s="1"/>
      <c r="HSU40" s="1"/>
      <c r="HSV40" s="1"/>
      <c r="HSW40" s="1"/>
      <c r="HSX40" s="1"/>
      <c r="HSY40" s="1"/>
      <c r="HSZ40" s="1"/>
      <c r="HTA40" s="1"/>
      <c r="HTB40" s="1"/>
      <c r="HTC40" s="1"/>
      <c r="HTD40" s="1"/>
      <c r="HTE40" s="1"/>
      <c r="HTF40" s="1"/>
      <c r="HTG40" s="1"/>
      <c r="HTH40" s="1"/>
      <c r="HTI40" s="1"/>
      <c r="HTJ40" s="1"/>
      <c r="HTK40" s="1"/>
      <c r="HTL40" s="1"/>
      <c r="HTM40" s="1"/>
      <c r="HTN40" s="1"/>
      <c r="HTO40" s="1"/>
      <c r="HTP40" s="1"/>
      <c r="HTQ40" s="1"/>
      <c r="HTR40" s="1"/>
      <c r="HTS40" s="1"/>
      <c r="HTT40" s="1"/>
      <c r="HTU40" s="1"/>
      <c r="HTV40" s="1"/>
      <c r="HTW40" s="1"/>
      <c r="HTX40" s="1"/>
      <c r="HTY40" s="1"/>
      <c r="HTZ40" s="1"/>
      <c r="HUA40" s="1"/>
      <c r="HUB40" s="1"/>
      <c r="HUC40" s="1"/>
      <c r="HUD40" s="1"/>
      <c r="HUE40" s="1"/>
      <c r="HUF40" s="1"/>
      <c r="HUG40" s="1"/>
      <c r="HUH40" s="1"/>
      <c r="HUI40" s="1"/>
      <c r="HUJ40" s="1"/>
      <c r="HUK40" s="1"/>
      <c r="HUL40" s="1"/>
      <c r="HUM40" s="1"/>
      <c r="HUN40" s="1"/>
      <c r="HUO40" s="1"/>
      <c r="HUP40" s="1"/>
      <c r="HUQ40" s="1"/>
      <c r="HUR40" s="1"/>
      <c r="HUS40" s="1"/>
      <c r="HUT40" s="1"/>
      <c r="HUU40" s="1"/>
      <c r="HUV40" s="1"/>
      <c r="HUW40" s="1"/>
      <c r="HUX40" s="1"/>
      <c r="HUY40" s="1"/>
      <c r="HUZ40" s="1"/>
      <c r="HVA40" s="1"/>
      <c r="HVB40" s="1"/>
      <c r="HVC40" s="1"/>
      <c r="HVD40" s="1"/>
      <c r="HVE40" s="1"/>
      <c r="HVF40" s="1"/>
      <c r="HVG40" s="1"/>
      <c r="HVH40" s="1"/>
      <c r="HVI40" s="1"/>
      <c r="HVJ40" s="1"/>
      <c r="HVK40" s="1"/>
      <c r="HVL40" s="1"/>
      <c r="HVM40" s="1"/>
      <c r="HVN40" s="1"/>
      <c r="HVO40" s="1"/>
      <c r="HVP40" s="1"/>
      <c r="HVQ40" s="1"/>
      <c r="HVR40" s="1"/>
      <c r="HVS40" s="1"/>
      <c r="HVT40" s="1"/>
      <c r="HVU40" s="1"/>
      <c r="HVV40" s="1"/>
      <c r="HVW40" s="1"/>
      <c r="HVX40" s="1"/>
      <c r="HVY40" s="1"/>
      <c r="HVZ40" s="1"/>
      <c r="HWA40" s="1"/>
      <c r="HWB40" s="1"/>
      <c r="HWC40" s="1"/>
      <c r="HWD40" s="1"/>
      <c r="HWE40" s="1"/>
      <c r="HWF40" s="1"/>
      <c r="HWG40" s="1"/>
      <c r="HWH40" s="1"/>
      <c r="HWI40" s="1"/>
      <c r="HWJ40" s="1"/>
      <c r="HWK40" s="1"/>
      <c r="HWL40" s="1"/>
      <c r="HWM40" s="1"/>
      <c r="HWN40" s="1"/>
      <c r="HWO40" s="1"/>
      <c r="HWP40" s="1"/>
      <c r="HWQ40" s="1"/>
      <c r="HWR40" s="1"/>
      <c r="HWS40" s="1"/>
      <c r="HWT40" s="1"/>
      <c r="HWU40" s="1"/>
      <c r="HWV40" s="1"/>
      <c r="HWW40" s="1"/>
      <c r="HWX40" s="1"/>
      <c r="HWY40" s="1"/>
      <c r="HWZ40" s="1"/>
      <c r="HXA40" s="1"/>
      <c r="HXB40" s="1"/>
      <c r="HXC40" s="1"/>
      <c r="HXD40" s="1"/>
      <c r="HXE40" s="1"/>
      <c r="HXF40" s="1"/>
      <c r="HXG40" s="1"/>
      <c r="HXH40" s="1"/>
      <c r="HXI40" s="1"/>
      <c r="HXJ40" s="1"/>
      <c r="HXK40" s="1"/>
      <c r="HXL40" s="1"/>
      <c r="HXM40" s="1"/>
      <c r="HXN40" s="1"/>
      <c r="HXO40" s="1"/>
      <c r="HXP40" s="1"/>
      <c r="HXQ40" s="1"/>
      <c r="HXR40" s="1"/>
      <c r="HXS40" s="1"/>
      <c r="HXT40" s="1"/>
      <c r="HXU40" s="1"/>
      <c r="HXV40" s="1"/>
      <c r="HXW40" s="1"/>
      <c r="HXX40" s="1"/>
      <c r="HXY40" s="1"/>
      <c r="HXZ40" s="1"/>
      <c r="HYA40" s="1"/>
      <c r="HYB40" s="1"/>
      <c r="HYC40" s="1"/>
      <c r="HYD40" s="1"/>
      <c r="HYE40" s="1"/>
      <c r="HYF40" s="1"/>
      <c r="HYG40" s="1"/>
      <c r="HYH40" s="1"/>
      <c r="HYI40" s="1"/>
      <c r="HYJ40" s="1"/>
      <c r="HYK40" s="1"/>
      <c r="HYL40" s="1"/>
      <c r="HYM40" s="1"/>
      <c r="HYN40" s="1"/>
      <c r="HYO40" s="1"/>
      <c r="HYP40" s="1"/>
      <c r="HYQ40" s="1"/>
      <c r="HYR40" s="1"/>
      <c r="HYS40" s="1"/>
      <c r="HYT40" s="1"/>
      <c r="HYU40" s="1"/>
      <c r="HYV40" s="1"/>
      <c r="HYW40" s="1"/>
      <c r="HYX40" s="1"/>
      <c r="HYY40" s="1"/>
      <c r="HYZ40" s="1"/>
      <c r="HZA40" s="1"/>
      <c r="HZB40" s="1"/>
      <c r="HZC40" s="1"/>
      <c r="HZD40" s="1"/>
      <c r="HZE40" s="1"/>
      <c r="HZF40" s="1"/>
      <c r="HZG40" s="1"/>
      <c r="HZH40" s="1"/>
      <c r="HZI40" s="1"/>
      <c r="HZJ40" s="1"/>
      <c r="HZK40" s="1"/>
      <c r="HZL40" s="1"/>
      <c r="HZM40" s="1"/>
      <c r="HZN40" s="1"/>
      <c r="HZO40" s="1"/>
      <c r="HZP40" s="1"/>
      <c r="HZQ40" s="1"/>
      <c r="HZR40" s="1"/>
      <c r="HZS40" s="1"/>
      <c r="HZT40" s="1"/>
      <c r="HZU40" s="1"/>
      <c r="HZV40" s="1"/>
      <c r="HZW40" s="1"/>
      <c r="HZX40" s="1"/>
      <c r="HZY40" s="1"/>
      <c r="HZZ40" s="1"/>
      <c r="IAA40" s="1"/>
      <c r="IAB40" s="1"/>
      <c r="IAC40" s="1"/>
      <c r="IAD40" s="1"/>
      <c r="IAE40" s="1"/>
      <c r="IAF40" s="1"/>
      <c r="IAG40" s="1"/>
      <c r="IAH40" s="1"/>
      <c r="IAI40" s="1"/>
      <c r="IAJ40" s="1"/>
      <c r="IAK40" s="1"/>
      <c r="IAL40" s="1"/>
      <c r="IAM40" s="1"/>
      <c r="IAN40" s="1"/>
      <c r="IAO40" s="1"/>
      <c r="IAP40" s="1"/>
      <c r="IAQ40" s="1"/>
      <c r="IAR40" s="1"/>
      <c r="IAS40" s="1"/>
      <c r="IAT40" s="1"/>
      <c r="IAU40" s="1"/>
      <c r="IAV40" s="1"/>
      <c r="IAW40" s="1"/>
      <c r="IAX40" s="1"/>
      <c r="IAY40" s="1"/>
      <c r="IAZ40" s="1"/>
      <c r="IBA40" s="1"/>
      <c r="IBB40" s="1"/>
      <c r="IBC40" s="1"/>
      <c r="IBD40" s="1"/>
      <c r="IBE40" s="1"/>
      <c r="IBF40" s="1"/>
      <c r="IBG40" s="1"/>
      <c r="IBH40" s="1"/>
      <c r="IBI40" s="1"/>
      <c r="IBJ40" s="1"/>
      <c r="IBK40" s="1"/>
      <c r="IBL40" s="1"/>
      <c r="IBM40" s="1"/>
      <c r="IBN40" s="1"/>
      <c r="IBO40" s="1"/>
      <c r="IBP40" s="1"/>
      <c r="IBQ40" s="1"/>
      <c r="IBR40" s="1"/>
      <c r="IBS40" s="1"/>
      <c r="IBT40" s="1"/>
      <c r="IBU40" s="1"/>
      <c r="IBV40" s="1"/>
      <c r="IBW40" s="1"/>
      <c r="IBX40" s="1"/>
      <c r="IBY40" s="1"/>
      <c r="IBZ40" s="1"/>
      <c r="ICA40" s="1"/>
      <c r="ICB40" s="1"/>
      <c r="ICC40" s="1"/>
      <c r="ICD40" s="1"/>
      <c r="ICE40" s="1"/>
      <c r="ICF40" s="1"/>
      <c r="ICG40" s="1"/>
      <c r="ICH40" s="1"/>
      <c r="ICI40" s="1"/>
      <c r="ICJ40" s="1"/>
      <c r="ICK40" s="1"/>
      <c r="ICL40" s="1"/>
      <c r="ICM40" s="1"/>
      <c r="ICN40" s="1"/>
      <c r="ICO40" s="1"/>
      <c r="ICP40" s="1"/>
      <c r="ICQ40" s="1"/>
      <c r="ICR40" s="1"/>
      <c r="ICS40" s="1"/>
      <c r="ICT40" s="1"/>
      <c r="ICU40" s="1"/>
      <c r="ICV40" s="1"/>
      <c r="ICW40" s="1"/>
      <c r="ICX40" s="1"/>
      <c r="ICY40" s="1"/>
      <c r="ICZ40" s="1"/>
      <c r="IDA40" s="1"/>
      <c r="IDB40" s="1"/>
      <c r="IDC40" s="1"/>
      <c r="IDD40" s="1"/>
      <c r="IDE40" s="1"/>
      <c r="IDF40" s="1"/>
      <c r="IDG40" s="1"/>
      <c r="IDH40" s="1"/>
      <c r="IDI40" s="1"/>
      <c r="IDJ40" s="1"/>
      <c r="IDK40" s="1"/>
      <c r="IDL40" s="1"/>
      <c r="IDM40" s="1"/>
      <c r="IDN40" s="1"/>
      <c r="IDO40" s="1"/>
      <c r="IDP40" s="1"/>
      <c r="IDQ40" s="1"/>
      <c r="IDR40" s="1"/>
      <c r="IDS40" s="1"/>
      <c r="IDT40" s="1"/>
      <c r="IDU40" s="1"/>
      <c r="IDV40" s="1"/>
      <c r="IDW40" s="1"/>
      <c r="IDX40" s="1"/>
      <c r="IDY40" s="1"/>
      <c r="IDZ40" s="1"/>
      <c r="IEA40" s="1"/>
      <c r="IEB40" s="1"/>
      <c r="IEC40" s="1"/>
      <c r="IED40" s="1"/>
      <c r="IEE40" s="1"/>
      <c r="IEF40" s="1"/>
      <c r="IEG40" s="1"/>
      <c r="IEH40" s="1"/>
      <c r="IEI40" s="1"/>
      <c r="IEJ40" s="1"/>
      <c r="IEK40" s="1"/>
      <c r="IEL40" s="1"/>
      <c r="IEM40" s="1"/>
      <c r="IEN40" s="1"/>
      <c r="IEO40" s="1"/>
      <c r="IEP40" s="1"/>
      <c r="IEQ40" s="1"/>
      <c r="IER40" s="1"/>
      <c r="IES40" s="1"/>
      <c r="IET40" s="1"/>
      <c r="IEU40" s="1"/>
      <c r="IEV40" s="1"/>
      <c r="IEW40" s="1"/>
      <c r="IEX40" s="1"/>
      <c r="IEY40" s="1"/>
      <c r="IEZ40" s="1"/>
      <c r="IFA40" s="1"/>
      <c r="IFB40" s="1"/>
      <c r="IFC40" s="1"/>
      <c r="IFD40" s="1"/>
      <c r="IFE40" s="1"/>
      <c r="IFF40" s="1"/>
      <c r="IFG40" s="1"/>
      <c r="IFH40" s="1"/>
      <c r="IFI40" s="1"/>
      <c r="IFJ40" s="1"/>
      <c r="IFK40" s="1"/>
      <c r="IFL40" s="1"/>
      <c r="IFM40" s="1"/>
      <c r="IFN40" s="1"/>
      <c r="IFO40" s="1"/>
      <c r="IFP40" s="1"/>
      <c r="IFQ40" s="1"/>
      <c r="IFR40" s="1"/>
      <c r="IFS40" s="1"/>
      <c r="IFT40" s="1"/>
      <c r="IFU40" s="1"/>
      <c r="IFV40" s="1"/>
      <c r="IFW40" s="1"/>
      <c r="IFX40" s="1"/>
      <c r="IFY40" s="1"/>
      <c r="IFZ40" s="1"/>
      <c r="IGA40" s="1"/>
      <c r="IGB40" s="1"/>
      <c r="IGC40" s="1"/>
      <c r="IGD40" s="1"/>
      <c r="IGE40" s="1"/>
      <c r="IGF40" s="1"/>
      <c r="IGG40" s="1"/>
      <c r="IGH40" s="1"/>
      <c r="IGI40" s="1"/>
      <c r="IGJ40" s="1"/>
      <c r="IGK40" s="1"/>
      <c r="IGL40" s="1"/>
      <c r="IGM40" s="1"/>
      <c r="IGN40" s="1"/>
      <c r="IGO40" s="1"/>
      <c r="IGP40" s="1"/>
      <c r="IGQ40" s="1"/>
      <c r="IGR40" s="1"/>
      <c r="IGS40" s="1"/>
      <c r="IGT40" s="1"/>
      <c r="IGU40" s="1"/>
      <c r="IGV40" s="1"/>
      <c r="IGW40" s="1"/>
      <c r="IGX40" s="1"/>
      <c r="IGY40" s="1"/>
      <c r="IGZ40" s="1"/>
      <c r="IHA40" s="1"/>
      <c r="IHB40" s="1"/>
      <c r="IHC40" s="1"/>
      <c r="IHD40" s="1"/>
      <c r="IHE40" s="1"/>
      <c r="IHF40" s="1"/>
      <c r="IHG40" s="1"/>
      <c r="IHH40" s="1"/>
      <c r="IHI40" s="1"/>
      <c r="IHJ40" s="1"/>
      <c r="IHK40" s="1"/>
      <c r="IHL40" s="1"/>
      <c r="IHM40" s="1"/>
      <c r="IHN40" s="1"/>
      <c r="IHO40" s="1"/>
      <c r="IHP40" s="1"/>
      <c r="IHQ40" s="1"/>
      <c r="IHR40" s="1"/>
      <c r="IHS40" s="1"/>
      <c r="IHT40" s="1"/>
      <c r="IHU40" s="1"/>
      <c r="IHV40" s="1"/>
      <c r="IHW40" s="1"/>
      <c r="IHX40" s="1"/>
      <c r="IHY40" s="1"/>
      <c r="IHZ40" s="1"/>
      <c r="IIA40" s="1"/>
      <c r="IIB40" s="1"/>
      <c r="IIC40" s="1"/>
      <c r="IID40" s="1"/>
      <c r="IIE40" s="1"/>
      <c r="IIF40" s="1"/>
      <c r="IIG40" s="1"/>
      <c r="IIH40" s="1"/>
      <c r="III40" s="1"/>
      <c r="IIJ40" s="1"/>
      <c r="IIK40" s="1"/>
      <c r="IIL40" s="1"/>
      <c r="IIM40" s="1"/>
      <c r="IIN40" s="1"/>
      <c r="IIO40" s="1"/>
      <c r="IIP40" s="1"/>
      <c r="IIQ40" s="1"/>
      <c r="IIR40" s="1"/>
      <c r="IIS40" s="1"/>
      <c r="IIT40" s="1"/>
      <c r="IIU40" s="1"/>
      <c r="IIV40" s="1"/>
      <c r="IIW40" s="1"/>
      <c r="IIX40" s="1"/>
      <c r="IIY40" s="1"/>
      <c r="IIZ40" s="1"/>
      <c r="IJA40" s="1"/>
      <c r="IJB40" s="1"/>
      <c r="IJC40" s="1"/>
      <c r="IJD40" s="1"/>
      <c r="IJE40" s="1"/>
      <c r="IJF40" s="1"/>
      <c r="IJG40" s="1"/>
      <c r="IJH40" s="1"/>
      <c r="IJI40" s="1"/>
      <c r="IJJ40" s="1"/>
      <c r="IJK40" s="1"/>
      <c r="IJL40" s="1"/>
      <c r="IJM40" s="1"/>
      <c r="IJN40" s="1"/>
      <c r="IJO40" s="1"/>
      <c r="IJP40" s="1"/>
      <c r="IJQ40" s="1"/>
      <c r="IJR40" s="1"/>
      <c r="IJS40" s="1"/>
      <c r="IJT40" s="1"/>
      <c r="IJU40" s="1"/>
      <c r="IJV40" s="1"/>
      <c r="IJW40" s="1"/>
      <c r="IJX40" s="1"/>
      <c r="IJY40" s="1"/>
      <c r="IJZ40" s="1"/>
      <c r="IKA40" s="1"/>
      <c r="IKB40" s="1"/>
      <c r="IKC40" s="1"/>
      <c r="IKD40" s="1"/>
      <c r="IKE40" s="1"/>
      <c r="IKF40" s="1"/>
      <c r="IKG40" s="1"/>
      <c r="IKH40" s="1"/>
      <c r="IKI40" s="1"/>
      <c r="IKJ40" s="1"/>
      <c r="IKK40" s="1"/>
      <c r="IKL40" s="1"/>
      <c r="IKM40" s="1"/>
      <c r="IKN40" s="1"/>
      <c r="IKO40" s="1"/>
      <c r="IKP40" s="1"/>
      <c r="IKQ40" s="1"/>
      <c r="IKR40" s="1"/>
      <c r="IKS40" s="1"/>
      <c r="IKT40" s="1"/>
      <c r="IKU40" s="1"/>
      <c r="IKV40" s="1"/>
      <c r="IKW40" s="1"/>
      <c r="IKX40" s="1"/>
      <c r="IKY40" s="1"/>
      <c r="IKZ40" s="1"/>
      <c r="ILA40" s="1"/>
      <c r="ILB40" s="1"/>
      <c r="ILC40" s="1"/>
      <c r="ILD40" s="1"/>
      <c r="ILE40" s="1"/>
      <c r="ILF40" s="1"/>
      <c r="ILG40" s="1"/>
      <c r="ILH40" s="1"/>
      <c r="ILI40" s="1"/>
      <c r="ILJ40" s="1"/>
      <c r="ILK40" s="1"/>
      <c r="ILL40" s="1"/>
      <c r="ILM40" s="1"/>
      <c r="ILN40" s="1"/>
      <c r="ILO40" s="1"/>
      <c r="ILP40" s="1"/>
      <c r="ILQ40" s="1"/>
      <c r="ILR40" s="1"/>
      <c r="ILS40" s="1"/>
      <c r="ILT40" s="1"/>
      <c r="ILU40" s="1"/>
      <c r="ILV40" s="1"/>
      <c r="ILW40" s="1"/>
      <c r="ILX40" s="1"/>
      <c r="ILY40" s="1"/>
      <c r="ILZ40" s="1"/>
      <c r="IMA40" s="1"/>
      <c r="IMB40" s="1"/>
      <c r="IMC40" s="1"/>
      <c r="IMD40" s="1"/>
      <c r="IME40" s="1"/>
      <c r="IMF40" s="1"/>
      <c r="IMG40" s="1"/>
      <c r="IMH40" s="1"/>
      <c r="IMI40" s="1"/>
      <c r="IMJ40" s="1"/>
      <c r="IMK40" s="1"/>
      <c r="IML40" s="1"/>
      <c r="IMM40" s="1"/>
      <c r="IMN40" s="1"/>
      <c r="IMO40" s="1"/>
      <c r="IMP40" s="1"/>
      <c r="IMQ40" s="1"/>
      <c r="IMR40" s="1"/>
      <c r="IMS40" s="1"/>
      <c r="IMT40" s="1"/>
      <c r="IMU40" s="1"/>
      <c r="IMV40" s="1"/>
      <c r="IMW40" s="1"/>
      <c r="IMX40" s="1"/>
      <c r="IMY40" s="1"/>
      <c r="IMZ40" s="1"/>
      <c r="INA40" s="1"/>
      <c r="INB40" s="1"/>
      <c r="INC40" s="1"/>
      <c r="IND40" s="1"/>
      <c r="INE40" s="1"/>
      <c r="INF40" s="1"/>
      <c r="ING40" s="1"/>
      <c r="INH40" s="1"/>
      <c r="INI40" s="1"/>
      <c r="INJ40" s="1"/>
      <c r="INK40" s="1"/>
      <c r="INL40" s="1"/>
      <c r="INM40" s="1"/>
      <c r="INN40" s="1"/>
      <c r="INO40" s="1"/>
      <c r="INP40" s="1"/>
      <c r="INQ40" s="1"/>
      <c r="INR40" s="1"/>
      <c r="INS40" s="1"/>
      <c r="INT40" s="1"/>
      <c r="INU40" s="1"/>
      <c r="INV40" s="1"/>
      <c r="INW40" s="1"/>
      <c r="INX40" s="1"/>
      <c r="INY40" s="1"/>
      <c r="INZ40" s="1"/>
      <c r="IOA40" s="1"/>
      <c r="IOB40" s="1"/>
      <c r="IOC40" s="1"/>
      <c r="IOD40" s="1"/>
      <c r="IOE40" s="1"/>
      <c r="IOF40" s="1"/>
      <c r="IOG40" s="1"/>
      <c r="IOH40" s="1"/>
      <c r="IOI40" s="1"/>
      <c r="IOJ40" s="1"/>
      <c r="IOK40" s="1"/>
      <c r="IOL40" s="1"/>
      <c r="IOM40" s="1"/>
      <c r="ION40" s="1"/>
      <c r="IOO40" s="1"/>
      <c r="IOP40" s="1"/>
      <c r="IOQ40" s="1"/>
      <c r="IOR40" s="1"/>
      <c r="IOS40" s="1"/>
      <c r="IOT40" s="1"/>
      <c r="IOU40" s="1"/>
      <c r="IOV40" s="1"/>
      <c r="IOW40" s="1"/>
      <c r="IOX40" s="1"/>
      <c r="IOY40" s="1"/>
      <c r="IOZ40" s="1"/>
      <c r="IPA40" s="1"/>
      <c r="IPB40" s="1"/>
      <c r="IPC40" s="1"/>
      <c r="IPD40" s="1"/>
      <c r="IPE40" s="1"/>
      <c r="IPF40" s="1"/>
      <c r="IPG40" s="1"/>
      <c r="IPH40" s="1"/>
      <c r="IPI40" s="1"/>
      <c r="IPJ40" s="1"/>
      <c r="IPK40" s="1"/>
      <c r="IPL40" s="1"/>
      <c r="IPM40" s="1"/>
      <c r="IPN40" s="1"/>
      <c r="IPO40" s="1"/>
      <c r="IPP40" s="1"/>
      <c r="IPQ40" s="1"/>
      <c r="IPR40" s="1"/>
      <c r="IPS40" s="1"/>
      <c r="IPT40" s="1"/>
      <c r="IPU40" s="1"/>
      <c r="IPV40" s="1"/>
      <c r="IPW40" s="1"/>
      <c r="IPX40" s="1"/>
      <c r="IPY40" s="1"/>
      <c r="IPZ40" s="1"/>
      <c r="IQA40" s="1"/>
      <c r="IQB40" s="1"/>
      <c r="IQC40" s="1"/>
      <c r="IQD40" s="1"/>
      <c r="IQE40" s="1"/>
      <c r="IQF40" s="1"/>
      <c r="IQG40" s="1"/>
      <c r="IQH40" s="1"/>
      <c r="IQI40" s="1"/>
      <c r="IQJ40" s="1"/>
      <c r="IQK40" s="1"/>
      <c r="IQL40" s="1"/>
      <c r="IQM40" s="1"/>
      <c r="IQN40" s="1"/>
      <c r="IQO40" s="1"/>
      <c r="IQP40" s="1"/>
      <c r="IQQ40" s="1"/>
      <c r="IQR40" s="1"/>
      <c r="IQS40" s="1"/>
      <c r="IQT40" s="1"/>
      <c r="IQU40" s="1"/>
      <c r="IQV40" s="1"/>
      <c r="IQW40" s="1"/>
      <c r="IQX40" s="1"/>
      <c r="IQY40" s="1"/>
      <c r="IQZ40" s="1"/>
      <c r="IRA40" s="1"/>
      <c r="IRB40" s="1"/>
      <c r="IRC40" s="1"/>
      <c r="IRD40" s="1"/>
      <c r="IRE40" s="1"/>
      <c r="IRF40" s="1"/>
      <c r="IRG40" s="1"/>
      <c r="IRH40" s="1"/>
      <c r="IRI40" s="1"/>
      <c r="IRJ40" s="1"/>
      <c r="IRK40" s="1"/>
      <c r="IRL40" s="1"/>
      <c r="IRM40" s="1"/>
      <c r="IRN40" s="1"/>
      <c r="IRO40" s="1"/>
      <c r="IRP40" s="1"/>
      <c r="IRQ40" s="1"/>
      <c r="IRR40" s="1"/>
      <c r="IRS40" s="1"/>
      <c r="IRT40" s="1"/>
      <c r="IRU40" s="1"/>
      <c r="IRV40" s="1"/>
      <c r="IRW40" s="1"/>
      <c r="IRX40" s="1"/>
      <c r="IRY40" s="1"/>
      <c r="IRZ40" s="1"/>
      <c r="ISA40" s="1"/>
      <c r="ISB40" s="1"/>
      <c r="ISC40" s="1"/>
      <c r="ISD40" s="1"/>
      <c r="ISE40" s="1"/>
      <c r="ISF40" s="1"/>
      <c r="ISG40" s="1"/>
      <c r="ISH40" s="1"/>
      <c r="ISI40" s="1"/>
      <c r="ISJ40" s="1"/>
      <c r="ISK40" s="1"/>
      <c r="ISL40" s="1"/>
      <c r="ISM40" s="1"/>
      <c r="ISN40" s="1"/>
      <c r="ISO40" s="1"/>
      <c r="ISP40" s="1"/>
      <c r="ISQ40" s="1"/>
      <c r="ISR40" s="1"/>
      <c r="ISS40" s="1"/>
      <c r="IST40" s="1"/>
      <c r="ISU40" s="1"/>
      <c r="ISV40" s="1"/>
      <c r="ISW40" s="1"/>
      <c r="ISX40" s="1"/>
      <c r="ISY40" s="1"/>
      <c r="ISZ40" s="1"/>
      <c r="ITA40" s="1"/>
      <c r="ITB40" s="1"/>
      <c r="ITC40" s="1"/>
      <c r="ITD40" s="1"/>
      <c r="ITE40" s="1"/>
      <c r="ITF40" s="1"/>
      <c r="ITG40" s="1"/>
      <c r="ITH40" s="1"/>
      <c r="ITI40" s="1"/>
      <c r="ITJ40" s="1"/>
      <c r="ITK40" s="1"/>
      <c r="ITL40" s="1"/>
      <c r="ITM40" s="1"/>
      <c r="ITN40" s="1"/>
      <c r="ITO40" s="1"/>
      <c r="ITP40" s="1"/>
      <c r="ITQ40" s="1"/>
      <c r="ITR40" s="1"/>
      <c r="ITS40" s="1"/>
      <c r="ITT40" s="1"/>
      <c r="ITU40" s="1"/>
      <c r="ITV40" s="1"/>
      <c r="ITW40" s="1"/>
      <c r="ITX40" s="1"/>
      <c r="ITY40" s="1"/>
      <c r="ITZ40" s="1"/>
      <c r="IUA40" s="1"/>
      <c r="IUB40" s="1"/>
      <c r="IUC40" s="1"/>
      <c r="IUD40" s="1"/>
      <c r="IUE40" s="1"/>
      <c r="IUF40" s="1"/>
      <c r="IUG40" s="1"/>
      <c r="IUH40" s="1"/>
      <c r="IUI40" s="1"/>
      <c r="IUJ40" s="1"/>
      <c r="IUK40" s="1"/>
      <c r="IUL40" s="1"/>
      <c r="IUM40" s="1"/>
      <c r="IUN40" s="1"/>
      <c r="IUO40" s="1"/>
      <c r="IUP40" s="1"/>
      <c r="IUQ40" s="1"/>
      <c r="IUR40" s="1"/>
      <c r="IUS40" s="1"/>
      <c r="IUT40" s="1"/>
      <c r="IUU40" s="1"/>
      <c r="IUV40" s="1"/>
      <c r="IUW40" s="1"/>
      <c r="IUX40" s="1"/>
      <c r="IUY40" s="1"/>
      <c r="IUZ40" s="1"/>
      <c r="IVA40" s="1"/>
      <c r="IVB40" s="1"/>
      <c r="IVC40" s="1"/>
      <c r="IVD40" s="1"/>
      <c r="IVE40" s="1"/>
      <c r="IVF40" s="1"/>
      <c r="IVG40" s="1"/>
      <c r="IVH40" s="1"/>
      <c r="IVI40" s="1"/>
      <c r="IVJ40" s="1"/>
      <c r="IVK40" s="1"/>
      <c r="IVL40" s="1"/>
      <c r="IVM40" s="1"/>
      <c r="IVN40" s="1"/>
      <c r="IVO40" s="1"/>
      <c r="IVP40" s="1"/>
      <c r="IVQ40" s="1"/>
      <c r="IVR40" s="1"/>
      <c r="IVS40" s="1"/>
      <c r="IVT40" s="1"/>
      <c r="IVU40" s="1"/>
      <c r="IVV40" s="1"/>
      <c r="IVW40" s="1"/>
      <c r="IVX40" s="1"/>
      <c r="IVY40" s="1"/>
      <c r="IVZ40" s="1"/>
      <c r="IWA40" s="1"/>
      <c r="IWB40" s="1"/>
      <c r="IWC40" s="1"/>
      <c r="IWD40" s="1"/>
      <c r="IWE40" s="1"/>
      <c r="IWF40" s="1"/>
      <c r="IWG40" s="1"/>
      <c r="IWH40" s="1"/>
      <c r="IWI40" s="1"/>
      <c r="IWJ40" s="1"/>
      <c r="IWK40" s="1"/>
      <c r="IWL40" s="1"/>
      <c r="IWM40" s="1"/>
      <c r="IWN40" s="1"/>
      <c r="IWO40" s="1"/>
      <c r="IWP40" s="1"/>
      <c r="IWQ40" s="1"/>
      <c r="IWR40" s="1"/>
      <c r="IWS40" s="1"/>
      <c r="IWT40" s="1"/>
      <c r="IWU40" s="1"/>
      <c r="IWV40" s="1"/>
      <c r="IWW40" s="1"/>
      <c r="IWX40" s="1"/>
      <c r="IWY40" s="1"/>
      <c r="IWZ40" s="1"/>
      <c r="IXA40" s="1"/>
      <c r="IXB40" s="1"/>
      <c r="IXC40" s="1"/>
      <c r="IXD40" s="1"/>
      <c r="IXE40" s="1"/>
      <c r="IXF40" s="1"/>
      <c r="IXG40" s="1"/>
      <c r="IXH40" s="1"/>
      <c r="IXI40" s="1"/>
      <c r="IXJ40" s="1"/>
      <c r="IXK40" s="1"/>
      <c r="IXL40" s="1"/>
      <c r="IXM40" s="1"/>
      <c r="IXN40" s="1"/>
      <c r="IXO40" s="1"/>
      <c r="IXP40" s="1"/>
      <c r="IXQ40" s="1"/>
      <c r="IXR40" s="1"/>
      <c r="IXS40" s="1"/>
      <c r="IXT40" s="1"/>
      <c r="IXU40" s="1"/>
      <c r="IXV40" s="1"/>
      <c r="IXW40" s="1"/>
      <c r="IXX40" s="1"/>
      <c r="IXY40" s="1"/>
      <c r="IXZ40" s="1"/>
      <c r="IYA40" s="1"/>
      <c r="IYB40" s="1"/>
      <c r="IYC40" s="1"/>
      <c r="IYD40" s="1"/>
      <c r="IYE40" s="1"/>
      <c r="IYF40" s="1"/>
      <c r="IYG40" s="1"/>
      <c r="IYH40" s="1"/>
      <c r="IYI40" s="1"/>
      <c r="IYJ40" s="1"/>
      <c r="IYK40" s="1"/>
      <c r="IYL40" s="1"/>
      <c r="IYM40" s="1"/>
      <c r="IYN40" s="1"/>
      <c r="IYO40" s="1"/>
      <c r="IYP40" s="1"/>
      <c r="IYQ40" s="1"/>
      <c r="IYR40" s="1"/>
      <c r="IYS40" s="1"/>
      <c r="IYT40" s="1"/>
      <c r="IYU40" s="1"/>
      <c r="IYV40" s="1"/>
      <c r="IYW40" s="1"/>
      <c r="IYX40" s="1"/>
      <c r="IYY40" s="1"/>
      <c r="IYZ40" s="1"/>
      <c r="IZA40" s="1"/>
      <c r="IZB40" s="1"/>
      <c r="IZC40" s="1"/>
      <c r="IZD40" s="1"/>
      <c r="IZE40" s="1"/>
      <c r="IZF40" s="1"/>
      <c r="IZG40" s="1"/>
      <c r="IZH40" s="1"/>
      <c r="IZI40" s="1"/>
      <c r="IZJ40" s="1"/>
      <c r="IZK40" s="1"/>
      <c r="IZL40" s="1"/>
      <c r="IZM40" s="1"/>
      <c r="IZN40" s="1"/>
      <c r="IZO40" s="1"/>
      <c r="IZP40" s="1"/>
      <c r="IZQ40" s="1"/>
      <c r="IZR40" s="1"/>
      <c r="IZS40" s="1"/>
      <c r="IZT40" s="1"/>
      <c r="IZU40" s="1"/>
      <c r="IZV40" s="1"/>
      <c r="IZW40" s="1"/>
      <c r="IZX40" s="1"/>
      <c r="IZY40" s="1"/>
      <c r="IZZ40" s="1"/>
      <c r="JAA40" s="1"/>
      <c r="JAB40" s="1"/>
      <c r="JAC40" s="1"/>
      <c r="JAD40" s="1"/>
      <c r="JAE40" s="1"/>
      <c r="JAF40" s="1"/>
      <c r="JAG40" s="1"/>
      <c r="JAH40" s="1"/>
      <c r="JAI40" s="1"/>
      <c r="JAJ40" s="1"/>
      <c r="JAK40" s="1"/>
      <c r="JAL40" s="1"/>
      <c r="JAM40" s="1"/>
      <c r="JAN40" s="1"/>
      <c r="JAO40" s="1"/>
      <c r="JAP40" s="1"/>
      <c r="JAQ40" s="1"/>
      <c r="JAR40" s="1"/>
      <c r="JAS40" s="1"/>
      <c r="JAT40" s="1"/>
      <c r="JAU40" s="1"/>
      <c r="JAV40" s="1"/>
      <c r="JAW40" s="1"/>
      <c r="JAX40" s="1"/>
      <c r="JAY40" s="1"/>
      <c r="JAZ40" s="1"/>
      <c r="JBA40" s="1"/>
      <c r="JBB40" s="1"/>
      <c r="JBC40" s="1"/>
      <c r="JBD40" s="1"/>
      <c r="JBE40" s="1"/>
      <c r="JBF40" s="1"/>
      <c r="JBG40" s="1"/>
      <c r="JBH40" s="1"/>
      <c r="JBI40" s="1"/>
      <c r="JBJ40" s="1"/>
      <c r="JBK40" s="1"/>
      <c r="JBL40" s="1"/>
      <c r="JBM40" s="1"/>
      <c r="JBN40" s="1"/>
      <c r="JBO40" s="1"/>
      <c r="JBP40" s="1"/>
      <c r="JBQ40" s="1"/>
      <c r="JBR40" s="1"/>
      <c r="JBS40" s="1"/>
      <c r="JBT40" s="1"/>
      <c r="JBU40" s="1"/>
      <c r="JBV40" s="1"/>
      <c r="JBW40" s="1"/>
      <c r="JBX40" s="1"/>
      <c r="JBY40" s="1"/>
      <c r="JBZ40" s="1"/>
      <c r="JCA40" s="1"/>
      <c r="JCB40" s="1"/>
      <c r="JCC40" s="1"/>
      <c r="JCD40" s="1"/>
      <c r="JCE40" s="1"/>
      <c r="JCF40" s="1"/>
      <c r="JCG40" s="1"/>
      <c r="JCH40" s="1"/>
      <c r="JCI40" s="1"/>
      <c r="JCJ40" s="1"/>
      <c r="JCK40" s="1"/>
      <c r="JCL40" s="1"/>
      <c r="JCM40" s="1"/>
      <c r="JCN40" s="1"/>
      <c r="JCO40" s="1"/>
      <c r="JCP40" s="1"/>
      <c r="JCQ40" s="1"/>
      <c r="JCR40" s="1"/>
      <c r="JCS40" s="1"/>
      <c r="JCT40" s="1"/>
      <c r="JCU40" s="1"/>
      <c r="JCV40" s="1"/>
      <c r="JCW40" s="1"/>
      <c r="JCX40" s="1"/>
      <c r="JCY40" s="1"/>
      <c r="JCZ40" s="1"/>
      <c r="JDA40" s="1"/>
      <c r="JDB40" s="1"/>
      <c r="JDC40" s="1"/>
      <c r="JDD40" s="1"/>
      <c r="JDE40" s="1"/>
      <c r="JDF40" s="1"/>
      <c r="JDG40" s="1"/>
      <c r="JDH40" s="1"/>
      <c r="JDI40" s="1"/>
      <c r="JDJ40" s="1"/>
      <c r="JDK40" s="1"/>
      <c r="JDL40" s="1"/>
      <c r="JDM40" s="1"/>
      <c r="JDN40" s="1"/>
      <c r="JDO40" s="1"/>
      <c r="JDP40" s="1"/>
      <c r="JDQ40" s="1"/>
      <c r="JDR40" s="1"/>
      <c r="JDS40" s="1"/>
      <c r="JDT40" s="1"/>
      <c r="JDU40" s="1"/>
      <c r="JDV40" s="1"/>
      <c r="JDW40" s="1"/>
      <c r="JDX40" s="1"/>
      <c r="JDY40" s="1"/>
      <c r="JDZ40" s="1"/>
      <c r="JEA40" s="1"/>
      <c r="JEB40" s="1"/>
      <c r="JEC40" s="1"/>
      <c r="JED40" s="1"/>
      <c r="JEE40" s="1"/>
      <c r="JEF40" s="1"/>
      <c r="JEG40" s="1"/>
      <c r="JEH40" s="1"/>
      <c r="JEI40" s="1"/>
      <c r="JEJ40" s="1"/>
      <c r="JEK40" s="1"/>
      <c r="JEL40" s="1"/>
      <c r="JEM40" s="1"/>
      <c r="JEN40" s="1"/>
      <c r="JEO40" s="1"/>
      <c r="JEP40" s="1"/>
      <c r="JEQ40" s="1"/>
      <c r="JER40" s="1"/>
      <c r="JES40" s="1"/>
      <c r="JET40" s="1"/>
      <c r="JEU40" s="1"/>
      <c r="JEV40" s="1"/>
      <c r="JEW40" s="1"/>
      <c r="JEX40" s="1"/>
      <c r="JEY40" s="1"/>
      <c r="JEZ40" s="1"/>
      <c r="JFA40" s="1"/>
      <c r="JFB40" s="1"/>
      <c r="JFC40" s="1"/>
      <c r="JFD40" s="1"/>
      <c r="JFE40" s="1"/>
      <c r="JFF40" s="1"/>
      <c r="JFG40" s="1"/>
      <c r="JFH40" s="1"/>
      <c r="JFI40" s="1"/>
      <c r="JFJ40" s="1"/>
      <c r="JFK40" s="1"/>
      <c r="JFL40" s="1"/>
      <c r="JFM40" s="1"/>
      <c r="JFN40" s="1"/>
      <c r="JFO40" s="1"/>
      <c r="JFP40" s="1"/>
      <c r="JFQ40" s="1"/>
      <c r="JFR40" s="1"/>
      <c r="JFS40" s="1"/>
      <c r="JFT40" s="1"/>
      <c r="JFU40" s="1"/>
      <c r="JFV40" s="1"/>
      <c r="JFW40" s="1"/>
      <c r="JFX40" s="1"/>
      <c r="JFY40" s="1"/>
      <c r="JFZ40" s="1"/>
      <c r="JGA40" s="1"/>
      <c r="JGB40" s="1"/>
      <c r="JGC40" s="1"/>
      <c r="JGD40" s="1"/>
      <c r="JGE40" s="1"/>
      <c r="JGF40" s="1"/>
      <c r="JGG40" s="1"/>
      <c r="JGH40" s="1"/>
      <c r="JGI40" s="1"/>
      <c r="JGJ40" s="1"/>
      <c r="JGK40" s="1"/>
      <c r="JGL40" s="1"/>
      <c r="JGM40" s="1"/>
      <c r="JGN40" s="1"/>
      <c r="JGO40" s="1"/>
      <c r="JGP40" s="1"/>
      <c r="JGQ40" s="1"/>
      <c r="JGR40" s="1"/>
      <c r="JGS40" s="1"/>
      <c r="JGT40" s="1"/>
      <c r="JGU40" s="1"/>
      <c r="JGV40" s="1"/>
      <c r="JGW40" s="1"/>
      <c r="JGX40" s="1"/>
      <c r="JGY40" s="1"/>
      <c r="JGZ40" s="1"/>
      <c r="JHA40" s="1"/>
      <c r="JHB40" s="1"/>
      <c r="JHC40" s="1"/>
      <c r="JHD40" s="1"/>
      <c r="JHE40" s="1"/>
      <c r="JHF40" s="1"/>
      <c r="JHG40" s="1"/>
      <c r="JHH40" s="1"/>
      <c r="JHI40" s="1"/>
      <c r="JHJ40" s="1"/>
      <c r="JHK40" s="1"/>
      <c r="JHL40" s="1"/>
      <c r="JHM40" s="1"/>
      <c r="JHN40" s="1"/>
      <c r="JHO40" s="1"/>
      <c r="JHP40" s="1"/>
      <c r="JHQ40" s="1"/>
      <c r="JHR40" s="1"/>
      <c r="JHS40" s="1"/>
      <c r="JHT40" s="1"/>
      <c r="JHU40" s="1"/>
      <c r="JHV40" s="1"/>
      <c r="JHW40" s="1"/>
      <c r="JHX40" s="1"/>
      <c r="JHY40" s="1"/>
      <c r="JHZ40" s="1"/>
      <c r="JIA40" s="1"/>
      <c r="JIB40" s="1"/>
      <c r="JIC40" s="1"/>
      <c r="JID40" s="1"/>
      <c r="JIE40" s="1"/>
      <c r="JIF40" s="1"/>
      <c r="JIG40" s="1"/>
      <c r="JIH40" s="1"/>
      <c r="JII40" s="1"/>
      <c r="JIJ40" s="1"/>
      <c r="JIK40" s="1"/>
      <c r="JIL40" s="1"/>
      <c r="JIM40" s="1"/>
      <c r="JIN40" s="1"/>
      <c r="JIO40" s="1"/>
      <c r="JIP40" s="1"/>
      <c r="JIQ40" s="1"/>
      <c r="JIR40" s="1"/>
      <c r="JIS40" s="1"/>
      <c r="JIT40" s="1"/>
      <c r="JIU40" s="1"/>
      <c r="JIV40" s="1"/>
      <c r="JIW40" s="1"/>
      <c r="JIX40" s="1"/>
      <c r="JIY40" s="1"/>
      <c r="JIZ40" s="1"/>
      <c r="JJA40" s="1"/>
      <c r="JJB40" s="1"/>
      <c r="JJC40" s="1"/>
      <c r="JJD40" s="1"/>
      <c r="JJE40" s="1"/>
      <c r="JJF40" s="1"/>
      <c r="JJG40" s="1"/>
      <c r="JJH40" s="1"/>
      <c r="JJI40" s="1"/>
      <c r="JJJ40" s="1"/>
      <c r="JJK40" s="1"/>
      <c r="JJL40" s="1"/>
      <c r="JJM40" s="1"/>
      <c r="JJN40" s="1"/>
      <c r="JJO40" s="1"/>
      <c r="JJP40" s="1"/>
      <c r="JJQ40" s="1"/>
      <c r="JJR40" s="1"/>
      <c r="JJS40" s="1"/>
      <c r="JJT40" s="1"/>
      <c r="JJU40" s="1"/>
      <c r="JJV40" s="1"/>
      <c r="JJW40" s="1"/>
      <c r="JJX40" s="1"/>
      <c r="JJY40" s="1"/>
      <c r="JJZ40" s="1"/>
      <c r="JKA40" s="1"/>
      <c r="JKB40" s="1"/>
      <c r="JKC40" s="1"/>
      <c r="JKD40" s="1"/>
      <c r="JKE40" s="1"/>
      <c r="JKF40" s="1"/>
      <c r="JKG40" s="1"/>
      <c r="JKH40" s="1"/>
      <c r="JKI40" s="1"/>
      <c r="JKJ40" s="1"/>
      <c r="JKK40" s="1"/>
      <c r="JKL40" s="1"/>
      <c r="JKM40" s="1"/>
      <c r="JKN40" s="1"/>
      <c r="JKO40" s="1"/>
      <c r="JKP40" s="1"/>
      <c r="JKQ40" s="1"/>
      <c r="JKR40" s="1"/>
      <c r="JKS40" s="1"/>
      <c r="JKT40" s="1"/>
      <c r="JKU40" s="1"/>
      <c r="JKV40" s="1"/>
      <c r="JKW40" s="1"/>
      <c r="JKX40" s="1"/>
      <c r="JKY40" s="1"/>
      <c r="JKZ40" s="1"/>
      <c r="JLA40" s="1"/>
      <c r="JLB40" s="1"/>
      <c r="JLC40" s="1"/>
      <c r="JLD40" s="1"/>
      <c r="JLE40" s="1"/>
      <c r="JLF40" s="1"/>
      <c r="JLG40" s="1"/>
      <c r="JLH40" s="1"/>
      <c r="JLI40" s="1"/>
      <c r="JLJ40" s="1"/>
      <c r="JLK40" s="1"/>
      <c r="JLL40" s="1"/>
      <c r="JLM40" s="1"/>
      <c r="JLN40" s="1"/>
      <c r="JLO40" s="1"/>
      <c r="JLP40" s="1"/>
      <c r="JLQ40" s="1"/>
      <c r="JLR40" s="1"/>
      <c r="JLS40" s="1"/>
      <c r="JLT40" s="1"/>
      <c r="JLU40" s="1"/>
      <c r="JLV40" s="1"/>
      <c r="JLW40" s="1"/>
      <c r="JLX40" s="1"/>
      <c r="JLY40" s="1"/>
      <c r="JLZ40" s="1"/>
      <c r="JMA40" s="1"/>
      <c r="JMB40" s="1"/>
      <c r="JMC40" s="1"/>
      <c r="JMD40" s="1"/>
      <c r="JME40" s="1"/>
      <c r="JMF40" s="1"/>
      <c r="JMG40" s="1"/>
      <c r="JMH40" s="1"/>
      <c r="JMI40" s="1"/>
      <c r="JMJ40" s="1"/>
      <c r="JMK40" s="1"/>
      <c r="JML40" s="1"/>
      <c r="JMM40" s="1"/>
      <c r="JMN40" s="1"/>
      <c r="JMO40" s="1"/>
      <c r="JMP40" s="1"/>
      <c r="JMQ40" s="1"/>
      <c r="JMR40" s="1"/>
      <c r="JMS40" s="1"/>
      <c r="JMT40" s="1"/>
      <c r="JMU40" s="1"/>
      <c r="JMV40" s="1"/>
      <c r="JMW40" s="1"/>
      <c r="JMX40" s="1"/>
      <c r="JMY40" s="1"/>
      <c r="JMZ40" s="1"/>
      <c r="JNA40" s="1"/>
      <c r="JNB40" s="1"/>
      <c r="JNC40" s="1"/>
      <c r="JND40" s="1"/>
      <c r="JNE40" s="1"/>
      <c r="JNF40" s="1"/>
      <c r="JNG40" s="1"/>
      <c r="JNH40" s="1"/>
      <c r="JNI40" s="1"/>
      <c r="JNJ40" s="1"/>
      <c r="JNK40" s="1"/>
      <c r="JNL40" s="1"/>
      <c r="JNM40" s="1"/>
      <c r="JNN40" s="1"/>
      <c r="JNO40" s="1"/>
      <c r="JNP40" s="1"/>
      <c r="JNQ40" s="1"/>
      <c r="JNR40" s="1"/>
      <c r="JNS40" s="1"/>
      <c r="JNT40" s="1"/>
      <c r="JNU40" s="1"/>
      <c r="JNV40" s="1"/>
      <c r="JNW40" s="1"/>
      <c r="JNX40" s="1"/>
      <c r="JNY40" s="1"/>
      <c r="JNZ40" s="1"/>
      <c r="JOA40" s="1"/>
      <c r="JOB40" s="1"/>
      <c r="JOC40" s="1"/>
      <c r="JOD40" s="1"/>
      <c r="JOE40" s="1"/>
      <c r="JOF40" s="1"/>
      <c r="JOG40" s="1"/>
      <c r="JOH40" s="1"/>
      <c r="JOI40" s="1"/>
      <c r="JOJ40" s="1"/>
      <c r="JOK40" s="1"/>
      <c r="JOL40" s="1"/>
      <c r="JOM40" s="1"/>
      <c r="JON40" s="1"/>
      <c r="JOO40" s="1"/>
      <c r="JOP40" s="1"/>
      <c r="JOQ40" s="1"/>
      <c r="JOR40" s="1"/>
      <c r="JOS40" s="1"/>
      <c r="JOT40" s="1"/>
      <c r="JOU40" s="1"/>
      <c r="JOV40" s="1"/>
      <c r="JOW40" s="1"/>
      <c r="JOX40" s="1"/>
      <c r="JOY40" s="1"/>
      <c r="JOZ40" s="1"/>
      <c r="JPA40" s="1"/>
      <c r="JPB40" s="1"/>
      <c r="JPC40" s="1"/>
      <c r="JPD40" s="1"/>
      <c r="JPE40" s="1"/>
      <c r="JPF40" s="1"/>
      <c r="JPG40" s="1"/>
      <c r="JPH40" s="1"/>
      <c r="JPI40" s="1"/>
      <c r="JPJ40" s="1"/>
      <c r="JPK40" s="1"/>
      <c r="JPL40" s="1"/>
      <c r="JPM40" s="1"/>
      <c r="JPN40" s="1"/>
      <c r="JPO40" s="1"/>
      <c r="JPP40" s="1"/>
      <c r="JPQ40" s="1"/>
      <c r="JPR40" s="1"/>
      <c r="JPS40" s="1"/>
      <c r="JPT40" s="1"/>
      <c r="JPU40" s="1"/>
      <c r="JPV40" s="1"/>
      <c r="JPW40" s="1"/>
      <c r="JPX40" s="1"/>
      <c r="JPY40" s="1"/>
      <c r="JPZ40" s="1"/>
      <c r="JQA40" s="1"/>
      <c r="JQB40" s="1"/>
      <c r="JQC40" s="1"/>
      <c r="JQD40" s="1"/>
      <c r="JQE40" s="1"/>
      <c r="JQF40" s="1"/>
      <c r="JQG40" s="1"/>
      <c r="JQH40" s="1"/>
      <c r="JQI40" s="1"/>
      <c r="JQJ40" s="1"/>
      <c r="JQK40" s="1"/>
      <c r="JQL40" s="1"/>
      <c r="JQM40" s="1"/>
      <c r="JQN40" s="1"/>
      <c r="JQO40" s="1"/>
      <c r="JQP40" s="1"/>
      <c r="JQQ40" s="1"/>
      <c r="JQR40" s="1"/>
      <c r="JQS40" s="1"/>
      <c r="JQT40" s="1"/>
      <c r="JQU40" s="1"/>
      <c r="JQV40" s="1"/>
      <c r="JQW40" s="1"/>
      <c r="JQX40" s="1"/>
      <c r="JQY40" s="1"/>
      <c r="JQZ40" s="1"/>
      <c r="JRA40" s="1"/>
      <c r="JRB40" s="1"/>
      <c r="JRC40" s="1"/>
      <c r="JRD40" s="1"/>
      <c r="JRE40" s="1"/>
      <c r="JRF40" s="1"/>
      <c r="JRG40" s="1"/>
      <c r="JRH40" s="1"/>
      <c r="JRI40" s="1"/>
      <c r="JRJ40" s="1"/>
      <c r="JRK40" s="1"/>
      <c r="JRL40" s="1"/>
      <c r="JRM40" s="1"/>
      <c r="JRN40" s="1"/>
      <c r="JRO40" s="1"/>
      <c r="JRP40" s="1"/>
      <c r="JRQ40" s="1"/>
      <c r="JRR40" s="1"/>
      <c r="JRS40" s="1"/>
      <c r="JRT40" s="1"/>
      <c r="JRU40" s="1"/>
      <c r="JRV40" s="1"/>
      <c r="JRW40" s="1"/>
      <c r="JRX40" s="1"/>
      <c r="JRY40" s="1"/>
      <c r="JRZ40" s="1"/>
      <c r="JSA40" s="1"/>
      <c r="JSB40" s="1"/>
      <c r="JSC40" s="1"/>
      <c r="JSD40" s="1"/>
      <c r="JSE40" s="1"/>
      <c r="JSF40" s="1"/>
      <c r="JSG40" s="1"/>
      <c r="JSH40" s="1"/>
      <c r="JSI40" s="1"/>
      <c r="JSJ40" s="1"/>
      <c r="JSK40" s="1"/>
      <c r="JSL40" s="1"/>
      <c r="JSM40" s="1"/>
      <c r="JSN40" s="1"/>
      <c r="JSO40" s="1"/>
      <c r="JSP40" s="1"/>
      <c r="JSQ40" s="1"/>
      <c r="JSR40" s="1"/>
      <c r="JSS40" s="1"/>
      <c r="JST40" s="1"/>
      <c r="JSU40" s="1"/>
      <c r="JSV40" s="1"/>
      <c r="JSW40" s="1"/>
      <c r="JSX40" s="1"/>
      <c r="JSY40" s="1"/>
      <c r="JSZ40" s="1"/>
      <c r="JTA40" s="1"/>
      <c r="JTB40" s="1"/>
      <c r="JTC40" s="1"/>
      <c r="JTD40" s="1"/>
      <c r="JTE40" s="1"/>
      <c r="JTF40" s="1"/>
      <c r="JTG40" s="1"/>
      <c r="JTH40" s="1"/>
      <c r="JTI40" s="1"/>
      <c r="JTJ40" s="1"/>
      <c r="JTK40" s="1"/>
      <c r="JTL40" s="1"/>
      <c r="JTM40" s="1"/>
      <c r="JTN40" s="1"/>
      <c r="JTO40" s="1"/>
      <c r="JTP40" s="1"/>
      <c r="JTQ40" s="1"/>
      <c r="JTR40" s="1"/>
      <c r="JTS40" s="1"/>
      <c r="JTT40" s="1"/>
      <c r="JTU40" s="1"/>
      <c r="JTV40" s="1"/>
      <c r="JTW40" s="1"/>
      <c r="JTX40" s="1"/>
      <c r="JTY40" s="1"/>
      <c r="JTZ40" s="1"/>
      <c r="JUA40" s="1"/>
      <c r="JUB40" s="1"/>
      <c r="JUC40" s="1"/>
      <c r="JUD40" s="1"/>
      <c r="JUE40" s="1"/>
      <c r="JUF40" s="1"/>
      <c r="JUG40" s="1"/>
      <c r="JUH40" s="1"/>
      <c r="JUI40" s="1"/>
      <c r="JUJ40" s="1"/>
      <c r="JUK40" s="1"/>
      <c r="JUL40" s="1"/>
      <c r="JUM40" s="1"/>
      <c r="JUN40" s="1"/>
      <c r="JUO40" s="1"/>
      <c r="JUP40" s="1"/>
      <c r="JUQ40" s="1"/>
      <c r="JUR40" s="1"/>
      <c r="JUS40" s="1"/>
      <c r="JUT40" s="1"/>
      <c r="JUU40" s="1"/>
      <c r="JUV40" s="1"/>
      <c r="JUW40" s="1"/>
      <c r="JUX40" s="1"/>
      <c r="JUY40" s="1"/>
      <c r="JUZ40" s="1"/>
      <c r="JVA40" s="1"/>
      <c r="JVB40" s="1"/>
      <c r="JVC40" s="1"/>
      <c r="JVD40" s="1"/>
      <c r="JVE40" s="1"/>
      <c r="JVF40" s="1"/>
      <c r="JVG40" s="1"/>
      <c r="JVH40" s="1"/>
      <c r="JVI40" s="1"/>
      <c r="JVJ40" s="1"/>
      <c r="JVK40" s="1"/>
      <c r="JVL40" s="1"/>
      <c r="JVM40" s="1"/>
      <c r="JVN40" s="1"/>
      <c r="JVO40" s="1"/>
      <c r="JVP40" s="1"/>
      <c r="JVQ40" s="1"/>
      <c r="JVR40" s="1"/>
      <c r="JVS40" s="1"/>
      <c r="JVT40" s="1"/>
      <c r="JVU40" s="1"/>
      <c r="JVV40" s="1"/>
      <c r="JVW40" s="1"/>
      <c r="JVX40" s="1"/>
      <c r="JVY40" s="1"/>
      <c r="JVZ40" s="1"/>
      <c r="JWA40" s="1"/>
      <c r="JWB40" s="1"/>
      <c r="JWC40" s="1"/>
      <c r="JWD40" s="1"/>
      <c r="JWE40" s="1"/>
      <c r="JWF40" s="1"/>
      <c r="JWG40" s="1"/>
      <c r="JWH40" s="1"/>
      <c r="JWI40" s="1"/>
      <c r="JWJ40" s="1"/>
      <c r="JWK40" s="1"/>
      <c r="JWL40" s="1"/>
      <c r="JWM40" s="1"/>
      <c r="JWN40" s="1"/>
      <c r="JWO40" s="1"/>
      <c r="JWP40" s="1"/>
      <c r="JWQ40" s="1"/>
      <c r="JWR40" s="1"/>
      <c r="JWS40" s="1"/>
      <c r="JWT40" s="1"/>
      <c r="JWU40" s="1"/>
      <c r="JWV40" s="1"/>
      <c r="JWW40" s="1"/>
      <c r="JWX40" s="1"/>
      <c r="JWY40" s="1"/>
      <c r="JWZ40" s="1"/>
      <c r="JXA40" s="1"/>
      <c r="JXB40" s="1"/>
      <c r="JXC40" s="1"/>
      <c r="JXD40" s="1"/>
      <c r="JXE40" s="1"/>
      <c r="JXF40" s="1"/>
      <c r="JXG40" s="1"/>
      <c r="JXH40" s="1"/>
      <c r="JXI40" s="1"/>
      <c r="JXJ40" s="1"/>
      <c r="JXK40" s="1"/>
      <c r="JXL40" s="1"/>
      <c r="JXM40" s="1"/>
      <c r="JXN40" s="1"/>
      <c r="JXO40" s="1"/>
      <c r="JXP40" s="1"/>
      <c r="JXQ40" s="1"/>
      <c r="JXR40" s="1"/>
      <c r="JXS40" s="1"/>
      <c r="JXT40" s="1"/>
      <c r="JXU40" s="1"/>
      <c r="JXV40" s="1"/>
      <c r="JXW40" s="1"/>
      <c r="JXX40" s="1"/>
      <c r="JXY40" s="1"/>
      <c r="JXZ40" s="1"/>
      <c r="JYA40" s="1"/>
      <c r="JYB40" s="1"/>
      <c r="JYC40" s="1"/>
      <c r="JYD40" s="1"/>
      <c r="JYE40" s="1"/>
      <c r="JYF40" s="1"/>
      <c r="JYG40" s="1"/>
      <c r="JYH40" s="1"/>
      <c r="JYI40" s="1"/>
      <c r="JYJ40" s="1"/>
      <c r="JYK40" s="1"/>
      <c r="JYL40" s="1"/>
      <c r="JYM40" s="1"/>
      <c r="JYN40" s="1"/>
      <c r="JYO40" s="1"/>
      <c r="JYP40" s="1"/>
      <c r="JYQ40" s="1"/>
      <c r="JYR40" s="1"/>
      <c r="JYS40" s="1"/>
      <c r="JYT40" s="1"/>
      <c r="JYU40" s="1"/>
      <c r="JYV40" s="1"/>
      <c r="JYW40" s="1"/>
      <c r="JYX40" s="1"/>
      <c r="JYY40" s="1"/>
      <c r="JYZ40" s="1"/>
      <c r="JZA40" s="1"/>
      <c r="JZB40" s="1"/>
      <c r="JZC40" s="1"/>
      <c r="JZD40" s="1"/>
      <c r="JZE40" s="1"/>
      <c r="JZF40" s="1"/>
      <c r="JZG40" s="1"/>
      <c r="JZH40" s="1"/>
      <c r="JZI40" s="1"/>
      <c r="JZJ40" s="1"/>
      <c r="JZK40" s="1"/>
      <c r="JZL40" s="1"/>
      <c r="JZM40" s="1"/>
      <c r="JZN40" s="1"/>
      <c r="JZO40" s="1"/>
      <c r="JZP40" s="1"/>
      <c r="JZQ40" s="1"/>
      <c r="JZR40" s="1"/>
      <c r="JZS40" s="1"/>
      <c r="JZT40" s="1"/>
      <c r="JZU40" s="1"/>
      <c r="JZV40" s="1"/>
      <c r="JZW40" s="1"/>
      <c r="JZX40" s="1"/>
      <c r="JZY40" s="1"/>
      <c r="JZZ40" s="1"/>
      <c r="KAA40" s="1"/>
      <c r="KAB40" s="1"/>
      <c r="KAC40" s="1"/>
      <c r="KAD40" s="1"/>
      <c r="KAE40" s="1"/>
      <c r="KAF40" s="1"/>
      <c r="KAG40" s="1"/>
      <c r="KAH40" s="1"/>
      <c r="KAI40" s="1"/>
      <c r="KAJ40" s="1"/>
      <c r="KAK40" s="1"/>
      <c r="KAL40" s="1"/>
      <c r="KAM40" s="1"/>
      <c r="KAN40" s="1"/>
      <c r="KAO40" s="1"/>
      <c r="KAP40" s="1"/>
      <c r="KAQ40" s="1"/>
      <c r="KAR40" s="1"/>
      <c r="KAS40" s="1"/>
      <c r="KAT40" s="1"/>
      <c r="KAU40" s="1"/>
      <c r="KAV40" s="1"/>
      <c r="KAW40" s="1"/>
      <c r="KAX40" s="1"/>
      <c r="KAY40" s="1"/>
      <c r="KAZ40" s="1"/>
      <c r="KBA40" s="1"/>
      <c r="KBB40" s="1"/>
      <c r="KBC40" s="1"/>
      <c r="KBD40" s="1"/>
      <c r="KBE40" s="1"/>
      <c r="KBF40" s="1"/>
      <c r="KBG40" s="1"/>
      <c r="KBH40" s="1"/>
      <c r="KBI40" s="1"/>
      <c r="KBJ40" s="1"/>
      <c r="KBK40" s="1"/>
      <c r="KBL40" s="1"/>
      <c r="KBM40" s="1"/>
      <c r="KBN40" s="1"/>
      <c r="KBO40" s="1"/>
      <c r="KBP40" s="1"/>
      <c r="KBQ40" s="1"/>
      <c r="KBR40" s="1"/>
      <c r="KBS40" s="1"/>
      <c r="KBT40" s="1"/>
      <c r="KBU40" s="1"/>
      <c r="KBV40" s="1"/>
      <c r="KBW40" s="1"/>
      <c r="KBX40" s="1"/>
      <c r="KBY40" s="1"/>
      <c r="KBZ40" s="1"/>
      <c r="KCA40" s="1"/>
      <c r="KCB40" s="1"/>
      <c r="KCC40" s="1"/>
      <c r="KCD40" s="1"/>
      <c r="KCE40" s="1"/>
      <c r="KCF40" s="1"/>
      <c r="KCG40" s="1"/>
      <c r="KCH40" s="1"/>
      <c r="KCI40" s="1"/>
      <c r="KCJ40" s="1"/>
      <c r="KCK40" s="1"/>
      <c r="KCL40" s="1"/>
      <c r="KCM40" s="1"/>
      <c r="KCN40" s="1"/>
      <c r="KCO40" s="1"/>
      <c r="KCP40" s="1"/>
      <c r="KCQ40" s="1"/>
      <c r="KCR40" s="1"/>
      <c r="KCS40" s="1"/>
      <c r="KCT40" s="1"/>
      <c r="KCU40" s="1"/>
      <c r="KCV40" s="1"/>
      <c r="KCW40" s="1"/>
      <c r="KCX40" s="1"/>
      <c r="KCY40" s="1"/>
      <c r="KCZ40" s="1"/>
      <c r="KDA40" s="1"/>
      <c r="KDB40" s="1"/>
      <c r="KDC40" s="1"/>
      <c r="KDD40" s="1"/>
      <c r="KDE40" s="1"/>
      <c r="KDF40" s="1"/>
      <c r="KDG40" s="1"/>
      <c r="KDH40" s="1"/>
      <c r="KDI40" s="1"/>
      <c r="KDJ40" s="1"/>
      <c r="KDK40" s="1"/>
      <c r="KDL40" s="1"/>
      <c r="KDM40" s="1"/>
      <c r="KDN40" s="1"/>
      <c r="KDO40" s="1"/>
      <c r="KDP40" s="1"/>
      <c r="KDQ40" s="1"/>
      <c r="KDR40" s="1"/>
      <c r="KDS40" s="1"/>
      <c r="KDT40" s="1"/>
      <c r="KDU40" s="1"/>
      <c r="KDV40" s="1"/>
      <c r="KDW40" s="1"/>
      <c r="KDX40" s="1"/>
      <c r="KDY40" s="1"/>
      <c r="KDZ40" s="1"/>
      <c r="KEA40" s="1"/>
      <c r="KEB40" s="1"/>
      <c r="KEC40" s="1"/>
      <c r="KED40" s="1"/>
      <c r="KEE40" s="1"/>
      <c r="KEF40" s="1"/>
      <c r="KEG40" s="1"/>
      <c r="KEH40" s="1"/>
      <c r="KEI40" s="1"/>
      <c r="KEJ40" s="1"/>
      <c r="KEK40" s="1"/>
      <c r="KEL40" s="1"/>
      <c r="KEM40" s="1"/>
      <c r="KEN40" s="1"/>
      <c r="KEO40" s="1"/>
      <c r="KEP40" s="1"/>
      <c r="KEQ40" s="1"/>
      <c r="KER40" s="1"/>
      <c r="KES40" s="1"/>
      <c r="KET40" s="1"/>
      <c r="KEU40" s="1"/>
      <c r="KEV40" s="1"/>
      <c r="KEW40" s="1"/>
      <c r="KEX40" s="1"/>
      <c r="KEY40" s="1"/>
      <c r="KEZ40" s="1"/>
      <c r="KFA40" s="1"/>
      <c r="KFB40" s="1"/>
      <c r="KFC40" s="1"/>
      <c r="KFD40" s="1"/>
      <c r="KFE40" s="1"/>
      <c r="KFF40" s="1"/>
      <c r="KFG40" s="1"/>
      <c r="KFH40" s="1"/>
      <c r="KFI40" s="1"/>
      <c r="KFJ40" s="1"/>
      <c r="KFK40" s="1"/>
      <c r="KFL40" s="1"/>
      <c r="KFM40" s="1"/>
      <c r="KFN40" s="1"/>
      <c r="KFO40" s="1"/>
      <c r="KFP40" s="1"/>
      <c r="KFQ40" s="1"/>
      <c r="KFR40" s="1"/>
      <c r="KFS40" s="1"/>
      <c r="KFT40" s="1"/>
      <c r="KFU40" s="1"/>
      <c r="KFV40" s="1"/>
      <c r="KFW40" s="1"/>
      <c r="KFX40" s="1"/>
      <c r="KFY40" s="1"/>
      <c r="KFZ40" s="1"/>
      <c r="KGA40" s="1"/>
      <c r="KGB40" s="1"/>
      <c r="KGC40" s="1"/>
      <c r="KGD40" s="1"/>
      <c r="KGE40" s="1"/>
      <c r="KGF40" s="1"/>
      <c r="KGG40" s="1"/>
      <c r="KGH40" s="1"/>
      <c r="KGI40" s="1"/>
      <c r="KGJ40" s="1"/>
      <c r="KGK40" s="1"/>
      <c r="KGL40" s="1"/>
      <c r="KGM40" s="1"/>
      <c r="KGN40" s="1"/>
      <c r="KGO40" s="1"/>
      <c r="KGP40" s="1"/>
      <c r="KGQ40" s="1"/>
      <c r="KGR40" s="1"/>
      <c r="KGS40" s="1"/>
      <c r="KGT40" s="1"/>
      <c r="KGU40" s="1"/>
      <c r="KGV40" s="1"/>
      <c r="KGW40" s="1"/>
      <c r="KGX40" s="1"/>
      <c r="KGY40" s="1"/>
      <c r="KGZ40" s="1"/>
      <c r="KHA40" s="1"/>
      <c r="KHB40" s="1"/>
      <c r="KHC40" s="1"/>
      <c r="KHD40" s="1"/>
      <c r="KHE40" s="1"/>
      <c r="KHF40" s="1"/>
      <c r="KHG40" s="1"/>
      <c r="KHH40" s="1"/>
      <c r="KHI40" s="1"/>
      <c r="KHJ40" s="1"/>
      <c r="KHK40" s="1"/>
      <c r="KHL40" s="1"/>
      <c r="KHM40" s="1"/>
      <c r="KHN40" s="1"/>
      <c r="KHO40" s="1"/>
      <c r="KHP40" s="1"/>
      <c r="KHQ40" s="1"/>
      <c r="KHR40" s="1"/>
      <c r="KHS40" s="1"/>
      <c r="KHT40" s="1"/>
      <c r="KHU40" s="1"/>
      <c r="KHV40" s="1"/>
      <c r="KHW40" s="1"/>
      <c r="KHX40" s="1"/>
      <c r="KHY40" s="1"/>
      <c r="KHZ40" s="1"/>
      <c r="KIA40" s="1"/>
      <c r="KIB40" s="1"/>
      <c r="KIC40" s="1"/>
      <c r="KID40" s="1"/>
      <c r="KIE40" s="1"/>
      <c r="KIF40" s="1"/>
      <c r="KIG40" s="1"/>
      <c r="KIH40" s="1"/>
      <c r="KII40" s="1"/>
      <c r="KIJ40" s="1"/>
      <c r="KIK40" s="1"/>
      <c r="KIL40" s="1"/>
      <c r="KIM40" s="1"/>
      <c r="KIN40" s="1"/>
      <c r="KIO40" s="1"/>
      <c r="KIP40" s="1"/>
      <c r="KIQ40" s="1"/>
      <c r="KIR40" s="1"/>
      <c r="KIS40" s="1"/>
      <c r="KIT40" s="1"/>
      <c r="KIU40" s="1"/>
      <c r="KIV40" s="1"/>
      <c r="KIW40" s="1"/>
      <c r="KIX40" s="1"/>
      <c r="KIY40" s="1"/>
      <c r="KIZ40" s="1"/>
      <c r="KJA40" s="1"/>
      <c r="KJB40" s="1"/>
      <c r="KJC40" s="1"/>
      <c r="KJD40" s="1"/>
      <c r="KJE40" s="1"/>
      <c r="KJF40" s="1"/>
      <c r="KJG40" s="1"/>
      <c r="KJH40" s="1"/>
      <c r="KJI40" s="1"/>
      <c r="KJJ40" s="1"/>
      <c r="KJK40" s="1"/>
      <c r="KJL40" s="1"/>
      <c r="KJM40" s="1"/>
      <c r="KJN40" s="1"/>
      <c r="KJO40" s="1"/>
      <c r="KJP40" s="1"/>
      <c r="KJQ40" s="1"/>
      <c r="KJR40" s="1"/>
      <c r="KJS40" s="1"/>
      <c r="KJT40" s="1"/>
      <c r="KJU40" s="1"/>
      <c r="KJV40" s="1"/>
      <c r="KJW40" s="1"/>
      <c r="KJX40" s="1"/>
      <c r="KJY40" s="1"/>
      <c r="KJZ40" s="1"/>
      <c r="KKA40" s="1"/>
      <c r="KKB40" s="1"/>
      <c r="KKC40" s="1"/>
      <c r="KKD40" s="1"/>
      <c r="KKE40" s="1"/>
      <c r="KKF40" s="1"/>
      <c r="KKG40" s="1"/>
      <c r="KKH40" s="1"/>
      <c r="KKI40" s="1"/>
      <c r="KKJ40" s="1"/>
      <c r="KKK40" s="1"/>
      <c r="KKL40" s="1"/>
      <c r="KKM40" s="1"/>
      <c r="KKN40" s="1"/>
      <c r="KKO40" s="1"/>
      <c r="KKP40" s="1"/>
      <c r="KKQ40" s="1"/>
      <c r="KKR40" s="1"/>
      <c r="KKS40" s="1"/>
      <c r="KKT40" s="1"/>
      <c r="KKU40" s="1"/>
      <c r="KKV40" s="1"/>
      <c r="KKW40" s="1"/>
      <c r="KKX40" s="1"/>
      <c r="KKY40" s="1"/>
      <c r="KKZ40" s="1"/>
      <c r="KLA40" s="1"/>
      <c r="KLB40" s="1"/>
      <c r="KLC40" s="1"/>
      <c r="KLD40" s="1"/>
      <c r="KLE40" s="1"/>
      <c r="KLF40" s="1"/>
      <c r="KLG40" s="1"/>
      <c r="KLH40" s="1"/>
      <c r="KLI40" s="1"/>
      <c r="KLJ40" s="1"/>
      <c r="KLK40" s="1"/>
      <c r="KLL40" s="1"/>
      <c r="KLM40" s="1"/>
      <c r="KLN40" s="1"/>
      <c r="KLO40" s="1"/>
      <c r="KLP40" s="1"/>
      <c r="KLQ40" s="1"/>
      <c r="KLR40" s="1"/>
      <c r="KLS40" s="1"/>
      <c r="KLT40" s="1"/>
      <c r="KLU40" s="1"/>
      <c r="KLV40" s="1"/>
      <c r="KLW40" s="1"/>
      <c r="KLX40" s="1"/>
      <c r="KLY40" s="1"/>
      <c r="KLZ40" s="1"/>
      <c r="KMA40" s="1"/>
      <c r="KMB40" s="1"/>
      <c r="KMC40" s="1"/>
      <c r="KMD40" s="1"/>
      <c r="KME40" s="1"/>
      <c r="KMF40" s="1"/>
      <c r="KMG40" s="1"/>
      <c r="KMH40" s="1"/>
      <c r="KMI40" s="1"/>
      <c r="KMJ40" s="1"/>
      <c r="KMK40" s="1"/>
      <c r="KML40" s="1"/>
      <c r="KMM40" s="1"/>
      <c r="KMN40" s="1"/>
      <c r="KMO40" s="1"/>
      <c r="KMP40" s="1"/>
      <c r="KMQ40" s="1"/>
      <c r="KMR40" s="1"/>
      <c r="KMS40" s="1"/>
      <c r="KMT40" s="1"/>
      <c r="KMU40" s="1"/>
      <c r="KMV40" s="1"/>
      <c r="KMW40" s="1"/>
      <c r="KMX40" s="1"/>
      <c r="KMY40" s="1"/>
      <c r="KMZ40" s="1"/>
      <c r="KNA40" s="1"/>
      <c r="KNB40" s="1"/>
      <c r="KNC40" s="1"/>
      <c r="KND40" s="1"/>
      <c r="KNE40" s="1"/>
      <c r="KNF40" s="1"/>
      <c r="KNG40" s="1"/>
      <c r="KNH40" s="1"/>
      <c r="KNI40" s="1"/>
      <c r="KNJ40" s="1"/>
      <c r="KNK40" s="1"/>
      <c r="KNL40" s="1"/>
      <c r="KNM40" s="1"/>
      <c r="KNN40" s="1"/>
      <c r="KNO40" s="1"/>
      <c r="KNP40" s="1"/>
      <c r="KNQ40" s="1"/>
      <c r="KNR40" s="1"/>
      <c r="KNS40" s="1"/>
      <c r="KNT40" s="1"/>
      <c r="KNU40" s="1"/>
      <c r="KNV40" s="1"/>
      <c r="KNW40" s="1"/>
      <c r="KNX40" s="1"/>
      <c r="KNY40" s="1"/>
      <c r="KNZ40" s="1"/>
      <c r="KOA40" s="1"/>
      <c r="KOB40" s="1"/>
      <c r="KOC40" s="1"/>
      <c r="KOD40" s="1"/>
      <c r="KOE40" s="1"/>
      <c r="KOF40" s="1"/>
      <c r="KOG40" s="1"/>
      <c r="KOH40" s="1"/>
      <c r="KOI40" s="1"/>
      <c r="KOJ40" s="1"/>
      <c r="KOK40" s="1"/>
      <c r="KOL40" s="1"/>
      <c r="KOM40" s="1"/>
      <c r="KON40" s="1"/>
      <c r="KOO40" s="1"/>
      <c r="KOP40" s="1"/>
      <c r="KOQ40" s="1"/>
      <c r="KOR40" s="1"/>
      <c r="KOS40" s="1"/>
      <c r="KOT40" s="1"/>
      <c r="KOU40" s="1"/>
      <c r="KOV40" s="1"/>
      <c r="KOW40" s="1"/>
      <c r="KOX40" s="1"/>
      <c r="KOY40" s="1"/>
      <c r="KOZ40" s="1"/>
      <c r="KPA40" s="1"/>
      <c r="KPB40" s="1"/>
      <c r="KPC40" s="1"/>
      <c r="KPD40" s="1"/>
      <c r="KPE40" s="1"/>
      <c r="KPF40" s="1"/>
      <c r="KPG40" s="1"/>
      <c r="KPH40" s="1"/>
      <c r="KPI40" s="1"/>
      <c r="KPJ40" s="1"/>
      <c r="KPK40" s="1"/>
      <c r="KPL40" s="1"/>
      <c r="KPM40" s="1"/>
      <c r="KPN40" s="1"/>
      <c r="KPO40" s="1"/>
      <c r="KPP40" s="1"/>
      <c r="KPQ40" s="1"/>
      <c r="KPR40" s="1"/>
      <c r="KPS40" s="1"/>
      <c r="KPT40" s="1"/>
      <c r="KPU40" s="1"/>
      <c r="KPV40" s="1"/>
      <c r="KPW40" s="1"/>
      <c r="KPX40" s="1"/>
      <c r="KPY40" s="1"/>
      <c r="KPZ40" s="1"/>
      <c r="KQA40" s="1"/>
      <c r="KQB40" s="1"/>
      <c r="KQC40" s="1"/>
      <c r="KQD40" s="1"/>
      <c r="KQE40" s="1"/>
      <c r="KQF40" s="1"/>
      <c r="KQG40" s="1"/>
      <c r="KQH40" s="1"/>
      <c r="KQI40" s="1"/>
      <c r="KQJ40" s="1"/>
      <c r="KQK40" s="1"/>
      <c r="KQL40" s="1"/>
      <c r="KQM40" s="1"/>
      <c r="KQN40" s="1"/>
      <c r="KQO40" s="1"/>
      <c r="KQP40" s="1"/>
      <c r="KQQ40" s="1"/>
      <c r="KQR40" s="1"/>
      <c r="KQS40" s="1"/>
      <c r="KQT40" s="1"/>
      <c r="KQU40" s="1"/>
      <c r="KQV40" s="1"/>
      <c r="KQW40" s="1"/>
      <c r="KQX40" s="1"/>
      <c r="KQY40" s="1"/>
      <c r="KQZ40" s="1"/>
      <c r="KRA40" s="1"/>
      <c r="KRB40" s="1"/>
      <c r="KRC40" s="1"/>
      <c r="KRD40" s="1"/>
      <c r="KRE40" s="1"/>
      <c r="KRF40" s="1"/>
      <c r="KRG40" s="1"/>
      <c r="KRH40" s="1"/>
      <c r="KRI40" s="1"/>
      <c r="KRJ40" s="1"/>
      <c r="KRK40" s="1"/>
      <c r="KRL40" s="1"/>
      <c r="KRM40" s="1"/>
      <c r="KRN40" s="1"/>
      <c r="KRO40" s="1"/>
      <c r="KRP40" s="1"/>
      <c r="KRQ40" s="1"/>
      <c r="KRR40" s="1"/>
      <c r="KRS40" s="1"/>
      <c r="KRT40" s="1"/>
      <c r="KRU40" s="1"/>
      <c r="KRV40" s="1"/>
      <c r="KRW40" s="1"/>
      <c r="KRX40" s="1"/>
      <c r="KRY40" s="1"/>
      <c r="KRZ40" s="1"/>
      <c r="KSA40" s="1"/>
      <c r="KSB40" s="1"/>
      <c r="KSC40" s="1"/>
      <c r="KSD40" s="1"/>
      <c r="KSE40" s="1"/>
      <c r="KSF40" s="1"/>
      <c r="KSG40" s="1"/>
      <c r="KSH40" s="1"/>
      <c r="KSI40" s="1"/>
      <c r="KSJ40" s="1"/>
      <c r="KSK40" s="1"/>
      <c r="KSL40" s="1"/>
      <c r="KSM40" s="1"/>
      <c r="KSN40" s="1"/>
      <c r="KSO40" s="1"/>
      <c r="KSP40" s="1"/>
      <c r="KSQ40" s="1"/>
      <c r="KSR40" s="1"/>
      <c r="KSS40" s="1"/>
      <c r="KST40" s="1"/>
      <c r="KSU40" s="1"/>
      <c r="KSV40" s="1"/>
      <c r="KSW40" s="1"/>
      <c r="KSX40" s="1"/>
      <c r="KSY40" s="1"/>
      <c r="KSZ40" s="1"/>
      <c r="KTA40" s="1"/>
      <c r="KTB40" s="1"/>
      <c r="KTC40" s="1"/>
      <c r="KTD40" s="1"/>
      <c r="KTE40" s="1"/>
      <c r="KTF40" s="1"/>
      <c r="KTG40" s="1"/>
      <c r="KTH40" s="1"/>
      <c r="KTI40" s="1"/>
      <c r="KTJ40" s="1"/>
      <c r="KTK40" s="1"/>
      <c r="KTL40" s="1"/>
      <c r="KTM40" s="1"/>
      <c r="KTN40" s="1"/>
      <c r="KTO40" s="1"/>
      <c r="KTP40" s="1"/>
      <c r="KTQ40" s="1"/>
      <c r="KTR40" s="1"/>
      <c r="KTS40" s="1"/>
      <c r="KTT40" s="1"/>
      <c r="KTU40" s="1"/>
      <c r="KTV40" s="1"/>
      <c r="KTW40" s="1"/>
      <c r="KTX40" s="1"/>
      <c r="KTY40" s="1"/>
      <c r="KTZ40" s="1"/>
      <c r="KUA40" s="1"/>
      <c r="KUB40" s="1"/>
      <c r="KUC40" s="1"/>
      <c r="KUD40" s="1"/>
      <c r="KUE40" s="1"/>
      <c r="KUF40" s="1"/>
      <c r="KUG40" s="1"/>
      <c r="KUH40" s="1"/>
      <c r="KUI40" s="1"/>
      <c r="KUJ40" s="1"/>
      <c r="KUK40" s="1"/>
      <c r="KUL40" s="1"/>
      <c r="KUM40" s="1"/>
      <c r="KUN40" s="1"/>
      <c r="KUO40" s="1"/>
      <c r="KUP40" s="1"/>
      <c r="KUQ40" s="1"/>
      <c r="KUR40" s="1"/>
      <c r="KUS40" s="1"/>
      <c r="KUT40" s="1"/>
      <c r="KUU40" s="1"/>
      <c r="KUV40" s="1"/>
      <c r="KUW40" s="1"/>
      <c r="KUX40" s="1"/>
      <c r="KUY40" s="1"/>
      <c r="KUZ40" s="1"/>
      <c r="KVA40" s="1"/>
      <c r="KVB40" s="1"/>
      <c r="KVC40" s="1"/>
      <c r="KVD40" s="1"/>
      <c r="KVE40" s="1"/>
      <c r="KVF40" s="1"/>
      <c r="KVG40" s="1"/>
      <c r="KVH40" s="1"/>
      <c r="KVI40" s="1"/>
      <c r="KVJ40" s="1"/>
      <c r="KVK40" s="1"/>
      <c r="KVL40" s="1"/>
      <c r="KVM40" s="1"/>
      <c r="KVN40" s="1"/>
      <c r="KVO40" s="1"/>
      <c r="KVP40" s="1"/>
      <c r="KVQ40" s="1"/>
      <c r="KVR40" s="1"/>
      <c r="KVS40" s="1"/>
      <c r="KVT40" s="1"/>
      <c r="KVU40" s="1"/>
      <c r="KVV40" s="1"/>
      <c r="KVW40" s="1"/>
      <c r="KVX40" s="1"/>
      <c r="KVY40" s="1"/>
      <c r="KVZ40" s="1"/>
      <c r="KWA40" s="1"/>
      <c r="KWB40" s="1"/>
      <c r="KWC40" s="1"/>
      <c r="KWD40" s="1"/>
      <c r="KWE40" s="1"/>
      <c r="KWF40" s="1"/>
      <c r="KWG40" s="1"/>
      <c r="KWH40" s="1"/>
      <c r="KWI40" s="1"/>
      <c r="KWJ40" s="1"/>
      <c r="KWK40" s="1"/>
      <c r="KWL40" s="1"/>
      <c r="KWM40" s="1"/>
      <c r="KWN40" s="1"/>
      <c r="KWO40" s="1"/>
      <c r="KWP40" s="1"/>
      <c r="KWQ40" s="1"/>
      <c r="KWR40" s="1"/>
      <c r="KWS40" s="1"/>
      <c r="KWT40" s="1"/>
      <c r="KWU40" s="1"/>
      <c r="KWV40" s="1"/>
      <c r="KWW40" s="1"/>
      <c r="KWX40" s="1"/>
      <c r="KWY40" s="1"/>
      <c r="KWZ40" s="1"/>
      <c r="KXA40" s="1"/>
      <c r="KXB40" s="1"/>
      <c r="KXC40" s="1"/>
      <c r="KXD40" s="1"/>
      <c r="KXE40" s="1"/>
      <c r="KXF40" s="1"/>
      <c r="KXG40" s="1"/>
      <c r="KXH40" s="1"/>
      <c r="KXI40" s="1"/>
      <c r="KXJ40" s="1"/>
      <c r="KXK40" s="1"/>
      <c r="KXL40" s="1"/>
      <c r="KXM40" s="1"/>
      <c r="KXN40" s="1"/>
      <c r="KXO40" s="1"/>
      <c r="KXP40" s="1"/>
      <c r="KXQ40" s="1"/>
      <c r="KXR40" s="1"/>
      <c r="KXS40" s="1"/>
      <c r="KXT40" s="1"/>
      <c r="KXU40" s="1"/>
      <c r="KXV40" s="1"/>
      <c r="KXW40" s="1"/>
      <c r="KXX40" s="1"/>
      <c r="KXY40" s="1"/>
      <c r="KXZ40" s="1"/>
      <c r="KYA40" s="1"/>
      <c r="KYB40" s="1"/>
      <c r="KYC40" s="1"/>
      <c r="KYD40" s="1"/>
      <c r="KYE40" s="1"/>
      <c r="KYF40" s="1"/>
      <c r="KYG40" s="1"/>
      <c r="KYH40" s="1"/>
      <c r="KYI40" s="1"/>
      <c r="KYJ40" s="1"/>
      <c r="KYK40" s="1"/>
      <c r="KYL40" s="1"/>
      <c r="KYM40" s="1"/>
      <c r="KYN40" s="1"/>
      <c r="KYO40" s="1"/>
      <c r="KYP40" s="1"/>
      <c r="KYQ40" s="1"/>
      <c r="KYR40" s="1"/>
      <c r="KYS40" s="1"/>
      <c r="KYT40" s="1"/>
      <c r="KYU40" s="1"/>
      <c r="KYV40" s="1"/>
      <c r="KYW40" s="1"/>
      <c r="KYX40" s="1"/>
      <c r="KYY40" s="1"/>
      <c r="KYZ40" s="1"/>
      <c r="KZA40" s="1"/>
      <c r="KZB40" s="1"/>
      <c r="KZC40" s="1"/>
      <c r="KZD40" s="1"/>
      <c r="KZE40" s="1"/>
      <c r="KZF40" s="1"/>
      <c r="KZG40" s="1"/>
      <c r="KZH40" s="1"/>
      <c r="KZI40" s="1"/>
      <c r="KZJ40" s="1"/>
      <c r="KZK40" s="1"/>
      <c r="KZL40" s="1"/>
      <c r="KZM40" s="1"/>
      <c r="KZN40" s="1"/>
      <c r="KZO40" s="1"/>
      <c r="KZP40" s="1"/>
      <c r="KZQ40" s="1"/>
      <c r="KZR40" s="1"/>
      <c r="KZS40" s="1"/>
      <c r="KZT40" s="1"/>
      <c r="KZU40" s="1"/>
      <c r="KZV40" s="1"/>
      <c r="KZW40" s="1"/>
      <c r="KZX40" s="1"/>
      <c r="KZY40" s="1"/>
      <c r="KZZ40" s="1"/>
      <c r="LAA40" s="1"/>
      <c r="LAB40" s="1"/>
      <c r="LAC40" s="1"/>
      <c r="LAD40" s="1"/>
      <c r="LAE40" s="1"/>
      <c r="LAF40" s="1"/>
      <c r="LAG40" s="1"/>
      <c r="LAH40" s="1"/>
      <c r="LAI40" s="1"/>
      <c r="LAJ40" s="1"/>
      <c r="LAK40" s="1"/>
      <c r="LAL40" s="1"/>
      <c r="LAM40" s="1"/>
      <c r="LAN40" s="1"/>
      <c r="LAO40" s="1"/>
      <c r="LAP40" s="1"/>
      <c r="LAQ40" s="1"/>
      <c r="LAR40" s="1"/>
      <c r="LAS40" s="1"/>
      <c r="LAT40" s="1"/>
      <c r="LAU40" s="1"/>
      <c r="LAV40" s="1"/>
      <c r="LAW40" s="1"/>
      <c r="LAX40" s="1"/>
      <c r="LAY40" s="1"/>
      <c r="LAZ40" s="1"/>
      <c r="LBA40" s="1"/>
      <c r="LBB40" s="1"/>
      <c r="LBC40" s="1"/>
      <c r="LBD40" s="1"/>
      <c r="LBE40" s="1"/>
      <c r="LBF40" s="1"/>
      <c r="LBG40" s="1"/>
      <c r="LBH40" s="1"/>
      <c r="LBI40" s="1"/>
      <c r="LBJ40" s="1"/>
      <c r="LBK40" s="1"/>
      <c r="LBL40" s="1"/>
      <c r="LBM40" s="1"/>
      <c r="LBN40" s="1"/>
      <c r="LBO40" s="1"/>
      <c r="LBP40" s="1"/>
      <c r="LBQ40" s="1"/>
      <c r="LBR40" s="1"/>
      <c r="LBS40" s="1"/>
      <c r="LBT40" s="1"/>
      <c r="LBU40" s="1"/>
      <c r="LBV40" s="1"/>
      <c r="LBW40" s="1"/>
      <c r="LBX40" s="1"/>
      <c r="LBY40" s="1"/>
      <c r="LBZ40" s="1"/>
      <c r="LCA40" s="1"/>
      <c r="LCB40" s="1"/>
      <c r="LCC40" s="1"/>
      <c r="LCD40" s="1"/>
      <c r="LCE40" s="1"/>
      <c r="LCF40" s="1"/>
      <c r="LCG40" s="1"/>
      <c r="LCH40" s="1"/>
      <c r="LCI40" s="1"/>
      <c r="LCJ40" s="1"/>
      <c r="LCK40" s="1"/>
      <c r="LCL40" s="1"/>
      <c r="LCM40" s="1"/>
      <c r="LCN40" s="1"/>
      <c r="LCO40" s="1"/>
      <c r="LCP40" s="1"/>
      <c r="LCQ40" s="1"/>
      <c r="LCR40" s="1"/>
      <c r="LCS40" s="1"/>
      <c r="LCT40" s="1"/>
      <c r="LCU40" s="1"/>
      <c r="LCV40" s="1"/>
      <c r="LCW40" s="1"/>
      <c r="LCX40" s="1"/>
      <c r="LCY40" s="1"/>
      <c r="LCZ40" s="1"/>
      <c r="LDA40" s="1"/>
      <c r="LDB40" s="1"/>
      <c r="LDC40" s="1"/>
      <c r="LDD40" s="1"/>
      <c r="LDE40" s="1"/>
      <c r="LDF40" s="1"/>
      <c r="LDG40" s="1"/>
      <c r="LDH40" s="1"/>
      <c r="LDI40" s="1"/>
      <c r="LDJ40" s="1"/>
      <c r="LDK40" s="1"/>
      <c r="LDL40" s="1"/>
      <c r="LDM40" s="1"/>
      <c r="LDN40" s="1"/>
      <c r="LDO40" s="1"/>
      <c r="LDP40" s="1"/>
      <c r="LDQ40" s="1"/>
      <c r="LDR40" s="1"/>
      <c r="LDS40" s="1"/>
      <c r="LDT40" s="1"/>
      <c r="LDU40" s="1"/>
      <c r="LDV40" s="1"/>
      <c r="LDW40" s="1"/>
      <c r="LDX40" s="1"/>
      <c r="LDY40" s="1"/>
      <c r="LDZ40" s="1"/>
      <c r="LEA40" s="1"/>
      <c r="LEB40" s="1"/>
      <c r="LEC40" s="1"/>
      <c r="LED40" s="1"/>
      <c r="LEE40" s="1"/>
      <c r="LEF40" s="1"/>
      <c r="LEG40" s="1"/>
      <c r="LEH40" s="1"/>
      <c r="LEI40" s="1"/>
      <c r="LEJ40" s="1"/>
      <c r="LEK40" s="1"/>
      <c r="LEL40" s="1"/>
      <c r="LEM40" s="1"/>
      <c r="LEN40" s="1"/>
      <c r="LEO40" s="1"/>
      <c r="LEP40" s="1"/>
      <c r="LEQ40" s="1"/>
      <c r="LER40" s="1"/>
      <c r="LES40" s="1"/>
      <c r="LET40" s="1"/>
      <c r="LEU40" s="1"/>
      <c r="LEV40" s="1"/>
      <c r="LEW40" s="1"/>
      <c r="LEX40" s="1"/>
      <c r="LEY40" s="1"/>
      <c r="LEZ40" s="1"/>
      <c r="LFA40" s="1"/>
      <c r="LFB40" s="1"/>
      <c r="LFC40" s="1"/>
      <c r="LFD40" s="1"/>
      <c r="LFE40" s="1"/>
      <c r="LFF40" s="1"/>
      <c r="LFG40" s="1"/>
      <c r="LFH40" s="1"/>
      <c r="LFI40" s="1"/>
      <c r="LFJ40" s="1"/>
      <c r="LFK40" s="1"/>
      <c r="LFL40" s="1"/>
      <c r="LFM40" s="1"/>
      <c r="LFN40" s="1"/>
      <c r="LFO40" s="1"/>
      <c r="LFP40" s="1"/>
      <c r="LFQ40" s="1"/>
      <c r="LFR40" s="1"/>
      <c r="LFS40" s="1"/>
      <c r="LFT40" s="1"/>
      <c r="LFU40" s="1"/>
      <c r="LFV40" s="1"/>
      <c r="LFW40" s="1"/>
      <c r="LFX40" s="1"/>
      <c r="LFY40" s="1"/>
      <c r="LFZ40" s="1"/>
      <c r="LGA40" s="1"/>
      <c r="LGB40" s="1"/>
      <c r="LGC40" s="1"/>
      <c r="LGD40" s="1"/>
      <c r="LGE40" s="1"/>
      <c r="LGF40" s="1"/>
      <c r="LGG40" s="1"/>
      <c r="LGH40" s="1"/>
      <c r="LGI40" s="1"/>
      <c r="LGJ40" s="1"/>
      <c r="LGK40" s="1"/>
      <c r="LGL40" s="1"/>
      <c r="LGM40" s="1"/>
      <c r="LGN40" s="1"/>
      <c r="LGO40" s="1"/>
      <c r="LGP40" s="1"/>
      <c r="LGQ40" s="1"/>
      <c r="LGR40" s="1"/>
      <c r="LGS40" s="1"/>
      <c r="LGT40" s="1"/>
      <c r="LGU40" s="1"/>
      <c r="LGV40" s="1"/>
      <c r="LGW40" s="1"/>
      <c r="LGX40" s="1"/>
      <c r="LGY40" s="1"/>
      <c r="LGZ40" s="1"/>
      <c r="LHA40" s="1"/>
      <c r="LHB40" s="1"/>
      <c r="LHC40" s="1"/>
      <c r="LHD40" s="1"/>
      <c r="LHE40" s="1"/>
      <c r="LHF40" s="1"/>
      <c r="LHG40" s="1"/>
      <c r="LHH40" s="1"/>
      <c r="LHI40" s="1"/>
      <c r="LHJ40" s="1"/>
      <c r="LHK40" s="1"/>
      <c r="LHL40" s="1"/>
      <c r="LHM40" s="1"/>
      <c r="LHN40" s="1"/>
      <c r="LHO40" s="1"/>
      <c r="LHP40" s="1"/>
      <c r="LHQ40" s="1"/>
      <c r="LHR40" s="1"/>
      <c r="LHS40" s="1"/>
      <c r="LHT40" s="1"/>
      <c r="LHU40" s="1"/>
      <c r="LHV40" s="1"/>
      <c r="LHW40" s="1"/>
      <c r="LHX40" s="1"/>
      <c r="LHY40" s="1"/>
      <c r="LHZ40" s="1"/>
      <c r="LIA40" s="1"/>
      <c r="LIB40" s="1"/>
      <c r="LIC40" s="1"/>
      <c r="LID40" s="1"/>
      <c r="LIE40" s="1"/>
      <c r="LIF40" s="1"/>
      <c r="LIG40" s="1"/>
      <c r="LIH40" s="1"/>
      <c r="LII40" s="1"/>
      <c r="LIJ40" s="1"/>
      <c r="LIK40" s="1"/>
      <c r="LIL40" s="1"/>
      <c r="LIM40" s="1"/>
      <c r="LIN40" s="1"/>
      <c r="LIO40" s="1"/>
      <c r="LIP40" s="1"/>
      <c r="LIQ40" s="1"/>
      <c r="LIR40" s="1"/>
      <c r="LIS40" s="1"/>
      <c r="LIT40" s="1"/>
      <c r="LIU40" s="1"/>
      <c r="LIV40" s="1"/>
      <c r="LIW40" s="1"/>
      <c r="LIX40" s="1"/>
      <c r="LIY40" s="1"/>
      <c r="LIZ40" s="1"/>
      <c r="LJA40" s="1"/>
      <c r="LJB40" s="1"/>
      <c r="LJC40" s="1"/>
      <c r="LJD40" s="1"/>
      <c r="LJE40" s="1"/>
      <c r="LJF40" s="1"/>
      <c r="LJG40" s="1"/>
      <c r="LJH40" s="1"/>
      <c r="LJI40" s="1"/>
      <c r="LJJ40" s="1"/>
      <c r="LJK40" s="1"/>
      <c r="LJL40" s="1"/>
      <c r="LJM40" s="1"/>
      <c r="LJN40" s="1"/>
      <c r="LJO40" s="1"/>
      <c r="LJP40" s="1"/>
      <c r="LJQ40" s="1"/>
      <c r="LJR40" s="1"/>
      <c r="LJS40" s="1"/>
      <c r="LJT40" s="1"/>
      <c r="LJU40" s="1"/>
      <c r="LJV40" s="1"/>
      <c r="LJW40" s="1"/>
      <c r="LJX40" s="1"/>
      <c r="LJY40" s="1"/>
      <c r="LJZ40" s="1"/>
      <c r="LKA40" s="1"/>
      <c r="LKB40" s="1"/>
      <c r="LKC40" s="1"/>
      <c r="LKD40" s="1"/>
      <c r="LKE40" s="1"/>
      <c r="LKF40" s="1"/>
      <c r="LKG40" s="1"/>
      <c r="LKH40" s="1"/>
      <c r="LKI40" s="1"/>
      <c r="LKJ40" s="1"/>
      <c r="LKK40" s="1"/>
      <c r="LKL40" s="1"/>
      <c r="LKM40" s="1"/>
      <c r="LKN40" s="1"/>
      <c r="LKO40" s="1"/>
      <c r="LKP40" s="1"/>
      <c r="LKQ40" s="1"/>
      <c r="LKR40" s="1"/>
      <c r="LKS40" s="1"/>
      <c r="LKT40" s="1"/>
      <c r="LKU40" s="1"/>
      <c r="LKV40" s="1"/>
      <c r="LKW40" s="1"/>
      <c r="LKX40" s="1"/>
      <c r="LKY40" s="1"/>
      <c r="LKZ40" s="1"/>
      <c r="LLA40" s="1"/>
      <c r="LLB40" s="1"/>
      <c r="LLC40" s="1"/>
      <c r="LLD40" s="1"/>
      <c r="LLE40" s="1"/>
      <c r="LLF40" s="1"/>
      <c r="LLG40" s="1"/>
      <c r="LLH40" s="1"/>
      <c r="LLI40" s="1"/>
      <c r="LLJ40" s="1"/>
      <c r="LLK40" s="1"/>
      <c r="LLL40" s="1"/>
      <c r="LLM40" s="1"/>
      <c r="LLN40" s="1"/>
      <c r="LLO40" s="1"/>
      <c r="LLP40" s="1"/>
      <c r="LLQ40" s="1"/>
      <c r="LLR40" s="1"/>
      <c r="LLS40" s="1"/>
      <c r="LLT40" s="1"/>
      <c r="LLU40" s="1"/>
      <c r="LLV40" s="1"/>
      <c r="LLW40" s="1"/>
      <c r="LLX40" s="1"/>
      <c r="LLY40" s="1"/>
      <c r="LLZ40" s="1"/>
      <c r="LMA40" s="1"/>
      <c r="LMB40" s="1"/>
      <c r="LMC40" s="1"/>
      <c r="LMD40" s="1"/>
      <c r="LME40" s="1"/>
      <c r="LMF40" s="1"/>
      <c r="LMG40" s="1"/>
      <c r="LMH40" s="1"/>
      <c r="LMI40" s="1"/>
      <c r="LMJ40" s="1"/>
      <c r="LMK40" s="1"/>
      <c r="LML40" s="1"/>
      <c r="LMM40" s="1"/>
      <c r="LMN40" s="1"/>
      <c r="LMO40" s="1"/>
      <c r="LMP40" s="1"/>
      <c r="LMQ40" s="1"/>
      <c r="LMR40" s="1"/>
      <c r="LMS40" s="1"/>
      <c r="LMT40" s="1"/>
      <c r="LMU40" s="1"/>
      <c r="LMV40" s="1"/>
      <c r="LMW40" s="1"/>
      <c r="LMX40" s="1"/>
      <c r="LMY40" s="1"/>
      <c r="LMZ40" s="1"/>
      <c r="LNA40" s="1"/>
      <c r="LNB40" s="1"/>
      <c r="LNC40" s="1"/>
      <c r="LND40" s="1"/>
      <c r="LNE40" s="1"/>
      <c r="LNF40" s="1"/>
      <c r="LNG40" s="1"/>
      <c r="LNH40" s="1"/>
      <c r="LNI40" s="1"/>
      <c r="LNJ40" s="1"/>
      <c r="LNK40" s="1"/>
      <c r="LNL40" s="1"/>
      <c r="LNM40" s="1"/>
      <c r="LNN40" s="1"/>
      <c r="LNO40" s="1"/>
      <c r="LNP40" s="1"/>
      <c r="LNQ40" s="1"/>
      <c r="LNR40" s="1"/>
      <c r="LNS40" s="1"/>
      <c r="LNT40" s="1"/>
      <c r="LNU40" s="1"/>
      <c r="LNV40" s="1"/>
      <c r="LNW40" s="1"/>
      <c r="LNX40" s="1"/>
      <c r="LNY40" s="1"/>
      <c r="LNZ40" s="1"/>
      <c r="LOA40" s="1"/>
      <c r="LOB40" s="1"/>
      <c r="LOC40" s="1"/>
      <c r="LOD40" s="1"/>
      <c r="LOE40" s="1"/>
      <c r="LOF40" s="1"/>
      <c r="LOG40" s="1"/>
      <c r="LOH40" s="1"/>
      <c r="LOI40" s="1"/>
      <c r="LOJ40" s="1"/>
      <c r="LOK40" s="1"/>
      <c r="LOL40" s="1"/>
      <c r="LOM40" s="1"/>
      <c r="LON40" s="1"/>
      <c r="LOO40" s="1"/>
      <c r="LOP40" s="1"/>
      <c r="LOQ40" s="1"/>
      <c r="LOR40" s="1"/>
      <c r="LOS40" s="1"/>
      <c r="LOT40" s="1"/>
      <c r="LOU40" s="1"/>
      <c r="LOV40" s="1"/>
      <c r="LOW40" s="1"/>
      <c r="LOX40" s="1"/>
      <c r="LOY40" s="1"/>
      <c r="LOZ40" s="1"/>
      <c r="LPA40" s="1"/>
      <c r="LPB40" s="1"/>
      <c r="LPC40" s="1"/>
      <c r="LPD40" s="1"/>
      <c r="LPE40" s="1"/>
      <c r="LPF40" s="1"/>
      <c r="LPG40" s="1"/>
      <c r="LPH40" s="1"/>
      <c r="LPI40" s="1"/>
      <c r="LPJ40" s="1"/>
      <c r="LPK40" s="1"/>
      <c r="LPL40" s="1"/>
      <c r="LPM40" s="1"/>
      <c r="LPN40" s="1"/>
      <c r="LPO40" s="1"/>
      <c r="LPP40" s="1"/>
      <c r="LPQ40" s="1"/>
      <c r="LPR40" s="1"/>
      <c r="LPS40" s="1"/>
      <c r="LPT40" s="1"/>
      <c r="LPU40" s="1"/>
      <c r="LPV40" s="1"/>
      <c r="LPW40" s="1"/>
      <c r="LPX40" s="1"/>
      <c r="LPY40" s="1"/>
      <c r="LPZ40" s="1"/>
      <c r="LQA40" s="1"/>
      <c r="LQB40" s="1"/>
      <c r="LQC40" s="1"/>
      <c r="LQD40" s="1"/>
      <c r="LQE40" s="1"/>
      <c r="LQF40" s="1"/>
      <c r="LQG40" s="1"/>
      <c r="LQH40" s="1"/>
      <c r="LQI40" s="1"/>
      <c r="LQJ40" s="1"/>
      <c r="LQK40" s="1"/>
      <c r="LQL40" s="1"/>
      <c r="LQM40" s="1"/>
      <c r="LQN40" s="1"/>
      <c r="LQO40" s="1"/>
      <c r="LQP40" s="1"/>
      <c r="LQQ40" s="1"/>
      <c r="LQR40" s="1"/>
      <c r="LQS40" s="1"/>
      <c r="LQT40" s="1"/>
      <c r="LQU40" s="1"/>
      <c r="LQV40" s="1"/>
      <c r="LQW40" s="1"/>
      <c r="LQX40" s="1"/>
      <c r="LQY40" s="1"/>
      <c r="LQZ40" s="1"/>
      <c r="LRA40" s="1"/>
      <c r="LRB40" s="1"/>
      <c r="LRC40" s="1"/>
      <c r="LRD40" s="1"/>
      <c r="LRE40" s="1"/>
      <c r="LRF40" s="1"/>
      <c r="LRG40" s="1"/>
      <c r="LRH40" s="1"/>
      <c r="LRI40" s="1"/>
      <c r="LRJ40" s="1"/>
      <c r="LRK40" s="1"/>
      <c r="LRL40" s="1"/>
      <c r="LRM40" s="1"/>
      <c r="LRN40" s="1"/>
      <c r="LRO40" s="1"/>
      <c r="LRP40" s="1"/>
      <c r="LRQ40" s="1"/>
      <c r="LRR40" s="1"/>
      <c r="LRS40" s="1"/>
      <c r="LRT40" s="1"/>
      <c r="LRU40" s="1"/>
      <c r="LRV40" s="1"/>
      <c r="LRW40" s="1"/>
      <c r="LRX40" s="1"/>
      <c r="LRY40" s="1"/>
      <c r="LRZ40" s="1"/>
      <c r="LSA40" s="1"/>
      <c r="LSB40" s="1"/>
      <c r="LSC40" s="1"/>
      <c r="LSD40" s="1"/>
      <c r="LSE40" s="1"/>
      <c r="LSF40" s="1"/>
      <c r="LSG40" s="1"/>
      <c r="LSH40" s="1"/>
      <c r="LSI40" s="1"/>
      <c r="LSJ40" s="1"/>
      <c r="LSK40" s="1"/>
      <c r="LSL40" s="1"/>
      <c r="LSM40" s="1"/>
      <c r="LSN40" s="1"/>
      <c r="LSO40" s="1"/>
      <c r="LSP40" s="1"/>
      <c r="LSQ40" s="1"/>
      <c r="LSR40" s="1"/>
      <c r="LSS40" s="1"/>
      <c r="LST40" s="1"/>
      <c r="LSU40" s="1"/>
      <c r="LSV40" s="1"/>
      <c r="LSW40" s="1"/>
      <c r="LSX40" s="1"/>
      <c r="LSY40" s="1"/>
      <c r="LSZ40" s="1"/>
      <c r="LTA40" s="1"/>
      <c r="LTB40" s="1"/>
      <c r="LTC40" s="1"/>
      <c r="LTD40" s="1"/>
      <c r="LTE40" s="1"/>
      <c r="LTF40" s="1"/>
      <c r="LTG40" s="1"/>
      <c r="LTH40" s="1"/>
      <c r="LTI40" s="1"/>
      <c r="LTJ40" s="1"/>
      <c r="LTK40" s="1"/>
      <c r="LTL40" s="1"/>
      <c r="LTM40" s="1"/>
      <c r="LTN40" s="1"/>
      <c r="LTO40" s="1"/>
      <c r="LTP40" s="1"/>
      <c r="LTQ40" s="1"/>
      <c r="LTR40" s="1"/>
      <c r="LTS40" s="1"/>
      <c r="LTT40" s="1"/>
      <c r="LTU40" s="1"/>
      <c r="LTV40" s="1"/>
      <c r="LTW40" s="1"/>
      <c r="LTX40" s="1"/>
      <c r="LTY40" s="1"/>
      <c r="LTZ40" s="1"/>
      <c r="LUA40" s="1"/>
      <c r="LUB40" s="1"/>
      <c r="LUC40" s="1"/>
      <c r="LUD40" s="1"/>
      <c r="LUE40" s="1"/>
      <c r="LUF40" s="1"/>
      <c r="LUG40" s="1"/>
      <c r="LUH40" s="1"/>
      <c r="LUI40" s="1"/>
      <c r="LUJ40" s="1"/>
      <c r="LUK40" s="1"/>
      <c r="LUL40" s="1"/>
      <c r="LUM40" s="1"/>
      <c r="LUN40" s="1"/>
      <c r="LUO40" s="1"/>
      <c r="LUP40" s="1"/>
      <c r="LUQ40" s="1"/>
      <c r="LUR40" s="1"/>
      <c r="LUS40" s="1"/>
      <c r="LUT40" s="1"/>
      <c r="LUU40" s="1"/>
      <c r="LUV40" s="1"/>
      <c r="LUW40" s="1"/>
      <c r="LUX40" s="1"/>
      <c r="LUY40" s="1"/>
      <c r="LUZ40" s="1"/>
      <c r="LVA40" s="1"/>
      <c r="LVB40" s="1"/>
      <c r="LVC40" s="1"/>
      <c r="LVD40" s="1"/>
      <c r="LVE40" s="1"/>
      <c r="LVF40" s="1"/>
      <c r="LVG40" s="1"/>
      <c r="LVH40" s="1"/>
      <c r="LVI40" s="1"/>
      <c r="LVJ40" s="1"/>
      <c r="LVK40" s="1"/>
      <c r="LVL40" s="1"/>
      <c r="LVM40" s="1"/>
      <c r="LVN40" s="1"/>
      <c r="LVO40" s="1"/>
      <c r="LVP40" s="1"/>
      <c r="LVQ40" s="1"/>
      <c r="LVR40" s="1"/>
      <c r="LVS40" s="1"/>
      <c r="LVT40" s="1"/>
      <c r="LVU40" s="1"/>
      <c r="LVV40" s="1"/>
      <c r="LVW40" s="1"/>
      <c r="LVX40" s="1"/>
      <c r="LVY40" s="1"/>
      <c r="LVZ40" s="1"/>
      <c r="LWA40" s="1"/>
      <c r="LWB40" s="1"/>
      <c r="LWC40" s="1"/>
      <c r="LWD40" s="1"/>
      <c r="LWE40" s="1"/>
      <c r="LWF40" s="1"/>
      <c r="LWG40" s="1"/>
      <c r="LWH40" s="1"/>
      <c r="LWI40" s="1"/>
      <c r="LWJ40" s="1"/>
      <c r="LWK40" s="1"/>
      <c r="LWL40" s="1"/>
      <c r="LWM40" s="1"/>
      <c r="LWN40" s="1"/>
      <c r="LWO40" s="1"/>
      <c r="LWP40" s="1"/>
      <c r="LWQ40" s="1"/>
      <c r="LWR40" s="1"/>
      <c r="LWS40" s="1"/>
      <c r="LWT40" s="1"/>
      <c r="LWU40" s="1"/>
      <c r="LWV40" s="1"/>
      <c r="LWW40" s="1"/>
      <c r="LWX40" s="1"/>
      <c r="LWY40" s="1"/>
      <c r="LWZ40" s="1"/>
      <c r="LXA40" s="1"/>
      <c r="LXB40" s="1"/>
      <c r="LXC40" s="1"/>
      <c r="LXD40" s="1"/>
      <c r="LXE40" s="1"/>
      <c r="LXF40" s="1"/>
      <c r="LXG40" s="1"/>
      <c r="LXH40" s="1"/>
      <c r="LXI40" s="1"/>
      <c r="LXJ40" s="1"/>
      <c r="LXK40" s="1"/>
      <c r="LXL40" s="1"/>
      <c r="LXM40" s="1"/>
      <c r="LXN40" s="1"/>
      <c r="LXO40" s="1"/>
      <c r="LXP40" s="1"/>
      <c r="LXQ40" s="1"/>
      <c r="LXR40" s="1"/>
      <c r="LXS40" s="1"/>
      <c r="LXT40" s="1"/>
      <c r="LXU40" s="1"/>
      <c r="LXV40" s="1"/>
      <c r="LXW40" s="1"/>
      <c r="LXX40" s="1"/>
      <c r="LXY40" s="1"/>
      <c r="LXZ40" s="1"/>
      <c r="LYA40" s="1"/>
      <c r="LYB40" s="1"/>
      <c r="LYC40" s="1"/>
      <c r="LYD40" s="1"/>
      <c r="LYE40" s="1"/>
      <c r="LYF40" s="1"/>
      <c r="LYG40" s="1"/>
      <c r="LYH40" s="1"/>
      <c r="LYI40" s="1"/>
      <c r="LYJ40" s="1"/>
      <c r="LYK40" s="1"/>
      <c r="LYL40" s="1"/>
      <c r="LYM40" s="1"/>
      <c r="LYN40" s="1"/>
      <c r="LYO40" s="1"/>
      <c r="LYP40" s="1"/>
      <c r="LYQ40" s="1"/>
      <c r="LYR40" s="1"/>
      <c r="LYS40" s="1"/>
      <c r="LYT40" s="1"/>
      <c r="LYU40" s="1"/>
      <c r="LYV40" s="1"/>
      <c r="LYW40" s="1"/>
      <c r="LYX40" s="1"/>
      <c r="LYY40" s="1"/>
      <c r="LYZ40" s="1"/>
      <c r="LZA40" s="1"/>
      <c r="LZB40" s="1"/>
      <c r="LZC40" s="1"/>
      <c r="LZD40" s="1"/>
      <c r="LZE40" s="1"/>
      <c r="LZF40" s="1"/>
      <c r="LZG40" s="1"/>
      <c r="LZH40" s="1"/>
      <c r="LZI40" s="1"/>
      <c r="LZJ40" s="1"/>
      <c r="LZK40" s="1"/>
      <c r="LZL40" s="1"/>
      <c r="LZM40" s="1"/>
      <c r="LZN40" s="1"/>
      <c r="LZO40" s="1"/>
      <c r="LZP40" s="1"/>
      <c r="LZQ40" s="1"/>
      <c r="LZR40" s="1"/>
      <c r="LZS40" s="1"/>
      <c r="LZT40" s="1"/>
      <c r="LZU40" s="1"/>
      <c r="LZV40" s="1"/>
      <c r="LZW40" s="1"/>
      <c r="LZX40" s="1"/>
      <c r="LZY40" s="1"/>
      <c r="LZZ40" s="1"/>
      <c r="MAA40" s="1"/>
      <c r="MAB40" s="1"/>
      <c r="MAC40" s="1"/>
      <c r="MAD40" s="1"/>
      <c r="MAE40" s="1"/>
      <c r="MAF40" s="1"/>
      <c r="MAG40" s="1"/>
      <c r="MAH40" s="1"/>
      <c r="MAI40" s="1"/>
      <c r="MAJ40" s="1"/>
      <c r="MAK40" s="1"/>
      <c r="MAL40" s="1"/>
      <c r="MAM40" s="1"/>
      <c r="MAN40" s="1"/>
      <c r="MAO40" s="1"/>
      <c r="MAP40" s="1"/>
      <c r="MAQ40" s="1"/>
      <c r="MAR40" s="1"/>
      <c r="MAS40" s="1"/>
      <c r="MAT40" s="1"/>
      <c r="MAU40" s="1"/>
      <c r="MAV40" s="1"/>
      <c r="MAW40" s="1"/>
      <c r="MAX40" s="1"/>
      <c r="MAY40" s="1"/>
      <c r="MAZ40" s="1"/>
      <c r="MBA40" s="1"/>
      <c r="MBB40" s="1"/>
      <c r="MBC40" s="1"/>
      <c r="MBD40" s="1"/>
      <c r="MBE40" s="1"/>
      <c r="MBF40" s="1"/>
      <c r="MBG40" s="1"/>
      <c r="MBH40" s="1"/>
      <c r="MBI40" s="1"/>
      <c r="MBJ40" s="1"/>
      <c r="MBK40" s="1"/>
      <c r="MBL40" s="1"/>
      <c r="MBM40" s="1"/>
      <c r="MBN40" s="1"/>
      <c r="MBO40" s="1"/>
      <c r="MBP40" s="1"/>
      <c r="MBQ40" s="1"/>
      <c r="MBR40" s="1"/>
      <c r="MBS40" s="1"/>
      <c r="MBT40" s="1"/>
      <c r="MBU40" s="1"/>
      <c r="MBV40" s="1"/>
      <c r="MBW40" s="1"/>
      <c r="MBX40" s="1"/>
      <c r="MBY40" s="1"/>
      <c r="MBZ40" s="1"/>
      <c r="MCA40" s="1"/>
      <c r="MCB40" s="1"/>
      <c r="MCC40" s="1"/>
      <c r="MCD40" s="1"/>
      <c r="MCE40" s="1"/>
      <c r="MCF40" s="1"/>
      <c r="MCG40" s="1"/>
      <c r="MCH40" s="1"/>
      <c r="MCI40" s="1"/>
      <c r="MCJ40" s="1"/>
      <c r="MCK40" s="1"/>
      <c r="MCL40" s="1"/>
      <c r="MCM40" s="1"/>
      <c r="MCN40" s="1"/>
      <c r="MCO40" s="1"/>
      <c r="MCP40" s="1"/>
      <c r="MCQ40" s="1"/>
      <c r="MCR40" s="1"/>
      <c r="MCS40" s="1"/>
      <c r="MCT40" s="1"/>
      <c r="MCU40" s="1"/>
      <c r="MCV40" s="1"/>
      <c r="MCW40" s="1"/>
      <c r="MCX40" s="1"/>
      <c r="MCY40" s="1"/>
      <c r="MCZ40" s="1"/>
      <c r="MDA40" s="1"/>
      <c r="MDB40" s="1"/>
      <c r="MDC40" s="1"/>
      <c r="MDD40" s="1"/>
      <c r="MDE40" s="1"/>
      <c r="MDF40" s="1"/>
      <c r="MDG40" s="1"/>
      <c r="MDH40" s="1"/>
      <c r="MDI40" s="1"/>
      <c r="MDJ40" s="1"/>
      <c r="MDK40" s="1"/>
      <c r="MDL40" s="1"/>
      <c r="MDM40" s="1"/>
      <c r="MDN40" s="1"/>
      <c r="MDO40" s="1"/>
      <c r="MDP40" s="1"/>
      <c r="MDQ40" s="1"/>
      <c r="MDR40" s="1"/>
      <c r="MDS40" s="1"/>
      <c r="MDT40" s="1"/>
      <c r="MDU40" s="1"/>
      <c r="MDV40" s="1"/>
      <c r="MDW40" s="1"/>
      <c r="MDX40" s="1"/>
      <c r="MDY40" s="1"/>
      <c r="MDZ40" s="1"/>
      <c r="MEA40" s="1"/>
      <c r="MEB40" s="1"/>
      <c r="MEC40" s="1"/>
      <c r="MED40" s="1"/>
      <c r="MEE40" s="1"/>
      <c r="MEF40" s="1"/>
      <c r="MEG40" s="1"/>
      <c r="MEH40" s="1"/>
      <c r="MEI40" s="1"/>
      <c r="MEJ40" s="1"/>
      <c r="MEK40" s="1"/>
      <c r="MEL40" s="1"/>
      <c r="MEM40" s="1"/>
      <c r="MEN40" s="1"/>
      <c r="MEO40" s="1"/>
      <c r="MEP40" s="1"/>
      <c r="MEQ40" s="1"/>
      <c r="MER40" s="1"/>
      <c r="MES40" s="1"/>
      <c r="MET40" s="1"/>
      <c r="MEU40" s="1"/>
      <c r="MEV40" s="1"/>
      <c r="MEW40" s="1"/>
      <c r="MEX40" s="1"/>
      <c r="MEY40" s="1"/>
      <c r="MEZ40" s="1"/>
      <c r="MFA40" s="1"/>
      <c r="MFB40" s="1"/>
      <c r="MFC40" s="1"/>
      <c r="MFD40" s="1"/>
      <c r="MFE40" s="1"/>
      <c r="MFF40" s="1"/>
      <c r="MFG40" s="1"/>
      <c r="MFH40" s="1"/>
      <c r="MFI40" s="1"/>
      <c r="MFJ40" s="1"/>
      <c r="MFK40" s="1"/>
      <c r="MFL40" s="1"/>
      <c r="MFM40" s="1"/>
      <c r="MFN40" s="1"/>
      <c r="MFO40" s="1"/>
      <c r="MFP40" s="1"/>
      <c r="MFQ40" s="1"/>
      <c r="MFR40" s="1"/>
      <c r="MFS40" s="1"/>
      <c r="MFT40" s="1"/>
      <c r="MFU40" s="1"/>
      <c r="MFV40" s="1"/>
      <c r="MFW40" s="1"/>
      <c r="MFX40" s="1"/>
      <c r="MFY40" s="1"/>
      <c r="MFZ40" s="1"/>
      <c r="MGA40" s="1"/>
      <c r="MGB40" s="1"/>
      <c r="MGC40" s="1"/>
      <c r="MGD40" s="1"/>
      <c r="MGE40" s="1"/>
      <c r="MGF40" s="1"/>
      <c r="MGG40" s="1"/>
      <c r="MGH40" s="1"/>
      <c r="MGI40" s="1"/>
      <c r="MGJ40" s="1"/>
      <c r="MGK40" s="1"/>
      <c r="MGL40" s="1"/>
      <c r="MGM40" s="1"/>
      <c r="MGN40" s="1"/>
      <c r="MGO40" s="1"/>
      <c r="MGP40" s="1"/>
      <c r="MGQ40" s="1"/>
      <c r="MGR40" s="1"/>
      <c r="MGS40" s="1"/>
      <c r="MGT40" s="1"/>
      <c r="MGU40" s="1"/>
      <c r="MGV40" s="1"/>
      <c r="MGW40" s="1"/>
      <c r="MGX40" s="1"/>
      <c r="MGY40" s="1"/>
      <c r="MGZ40" s="1"/>
      <c r="MHA40" s="1"/>
      <c r="MHB40" s="1"/>
      <c r="MHC40" s="1"/>
      <c r="MHD40" s="1"/>
      <c r="MHE40" s="1"/>
      <c r="MHF40" s="1"/>
      <c r="MHG40" s="1"/>
      <c r="MHH40" s="1"/>
      <c r="MHI40" s="1"/>
      <c r="MHJ40" s="1"/>
      <c r="MHK40" s="1"/>
      <c r="MHL40" s="1"/>
      <c r="MHM40" s="1"/>
      <c r="MHN40" s="1"/>
      <c r="MHO40" s="1"/>
      <c r="MHP40" s="1"/>
      <c r="MHQ40" s="1"/>
      <c r="MHR40" s="1"/>
      <c r="MHS40" s="1"/>
      <c r="MHT40" s="1"/>
      <c r="MHU40" s="1"/>
      <c r="MHV40" s="1"/>
      <c r="MHW40" s="1"/>
      <c r="MHX40" s="1"/>
      <c r="MHY40" s="1"/>
      <c r="MHZ40" s="1"/>
      <c r="MIA40" s="1"/>
      <c r="MIB40" s="1"/>
      <c r="MIC40" s="1"/>
      <c r="MID40" s="1"/>
      <c r="MIE40" s="1"/>
      <c r="MIF40" s="1"/>
      <c r="MIG40" s="1"/>
      <c r="MIH40" s="1"/>
      <c r="MII40" s="1"/>
      <c r="MIJ40" s="1"/>
      <c r="MIK40" s="1"/>
      <c r="MIL40" s="1"/>
      <c r="MIM40" s="1"/>
      <c r="MIN40" s="1"/>
      <c r="MIO40" s="1"/>
      <c r="MIP40" s="1"/>
      <c r="MIQ40" s="1"/>
      <c r="MIR40" s="1"/>
      <c r="MIS40" s="1"/>
      <c r="MIT40" s="1"/>
      <c r="MIU40" s="1"/>
      <c r="MIV40" s="1"/>
      <c r="MIW40" s="1"/>
      <c r="MIX40" s="1"/>
      <c r="MIY40" s="1"/>
      <c r="MIZ40" s="1"/>
      <c r="MJA40" s="1"/>
      <c r="MJB40" s="1"/>
      <c r="MJC40" s="1"/>
      <c r="MJD40" s="1"/>
      <c r="MJE40" s="1"/>
      <c r="MJF40" s="1"/>
      <c r="MJG40" s="1"/>
      <c r="MJH40" s="1"/>
      <c r="MJI40" s="1"/>
      <c r="MJJ40" s="1"/>
      <c r="MJK40" s="1"/>
      <c r="MJL40" s="1"/>
      <c r="MJM40" s="1"/>
      <c r="MJN40" s="1"/>
      <c r="MJO40" s="1"/>
      <c r="MJP40" s="1"/>
      <c r="MJQ40" s="1"/>
      <c r="MJR40" s="1"/>
      <c r="MJS40" s="1"/>
      <c r="MJT40" s="1"/>
      <c r="MJU40" s="1"/>
      <c r="MJV40" s="1"/>
      <c r="MJW40" s="1"/>
      <c r="MJX40" s="1"/>
      <c r="MJY40" s="1"/>
      <c r="MJZ40" s="1"/>
      <c r="MKA40" s="1"/>
      <c r="MKB40" s="1"/>
      <c r="MKC40" s="1"/>
      <c r="MKD40" s="1"/>
      <c r="MKE40" s="1"/>
      <c r="MKF40" s="1"/>
      <c r="MKG40" s="1"/>
      <c r="MKH40" s="1"/>
      <c r="MKI40" s="1"/>
      <c r="MKJ40" s="1"/>
      <c r="MKK40" s="1"/>
      <c r="MKL40" s="1"/>
      <c r="MKM40" s="1"/>
      <c r="MKN40" s="1"/>
      <c r="MKO40" s="1"/>
      <c r="MKP40" s="1"/>
      <c r="MKQ40" s="1"/>
      <c r="MKR40" s="1"/>
      <c r="MKS40" s="1"/>
      <c r="MKT40" s="1"/>
      <c r="MKU40" s="1"/>
      <c r="MKV40" s="1"/>
      <c r="MKW40" s="1"/>
      <c r="MKX40" s="1"/>
      <c r="MKY40" s="1"/>
      <c r="MKZ40" s="1"/>
      <c r="MLA40" s="1"/>
      <c r="MLB40" s="1"/>
      <c r="MLC40" s="1"/>
      <c r="MLD40" s="1"/>
      <c r="MLE40" s="1"/>
      <c r="MLF40" s="1"/>
      <c r="MLG40" s="1"/>
      <c r="MLH40" s="1"/>
      <c r="MLI40" s="1"/>
      <c r="MLJ40" s="1"/>
      <c r="MLK40" s="1"/>
      <c r="MLL40" s="1"/>
      <c r="MLM40" s="1"/>
      <c r="MLN40" s="1"/>
      <c r="MLO40" s="1"/>
      <c r="MLP40" s="1"/>
      <c r="MLQ40" s="1"/>
      <c r="MLR40" s="1"/>
      <c r="MLS40" s="1"/>
      <c r="MLT40" s="1"/>
      <c r="MLU40" s="1"/>
      <c r="MLV40" s="1"/>
      <c r="MLW40" s="1"/>
      <c r="MLX40" s="1"/>
      <c r="MLY40" s="1"/>
      <c r="MLZ40" s="1"/>
      <c r="MMA40" s="1"/>
      <c r="MMB40" s="1"/>
      <c r="MMC40" s="1"/>
      <c r="MMD40" s="1"/>
      <c r="MME40" s="1"/>
      <c r="MMF40" s="1"/>
      <c r="MMG40" s="1"/>
      <c r="MMH40" s="1"/>
      <c r="MMI40" s="1"/>
      <c r="MMJ40" s="1"/>
      <c r="MMK40" s="1"/>
      <c r="MML40" s="1"/>
      <c r="MMM40" s="1"/>
      <c r="MMN40" s="1"/>
      <c r="MMO40" s="1"/>
      <c r="MMP40" s="1"/>
      <c r="MMQ40" s="1"/>
      <c r="MMR40" s="1"/>
      <c r="MMS40" s="1"/>
      <c r="MMT40" s="1"/>
      <c r="MMU40" s="1"/>
      <c r="MMV40" s="1"/>
      <c r="MMW40" s="1"/>
      <c r="MMX40" s="1"/>
      <c r="MMY40" s="1"/>
      <c r="MMZ40" s="1"/>
      <c r="MNA40" s="1"/>
      <c r="MNB40" s="1"/>
      <c r="MNC40" s="1"/>
      <c r="MND40" s="1"/>
      <c r="MNE40" s="1"/>
      <c r="MNF40" s="1"/>
      <c r="MNG40" s="1"/>
      <c r="MNH40" s="1"/>
      <c r="MNI40" s="1"/>
      <c r="MNJ40" s="1"/>
      <c r="MNK40" s="1"/>
      <c r="MNL40" s="1"/>
      <c r="MNM40" s="1"/>
      <c r="MNN40" s="1"/>
      <c r="MNO40" s="1"/>
      <c r="MNP40" s="1"/>
      <c r="MNQ40" s="1"/>
      <c r="MNR40" s="1"/>
      <c r="MNS40" s="1"/>
      <c r="MNT40" s="1"/>
      <c r="MNU40" s="1"/>
      <c r="MNV40" s="1"/>
      <c r="MNW40" s="1"/>
      <c r="MNX40" s="1"/>
      <c r="MNY40" s="1"/>
      <c r="MNZ40" s="1"/>
      <c r="MOA40" s="1"/>
      <c r="MOB40" s="1"/>
      <c r="MOC40" s="1"/>
      <c r="MOD40" s="1"/>
      <c r="MOE40" s="1"/>
      <c r="MOF40" s="1"/>
      <c r="MOG40" s="1"/>
      <c r="MOH40" s="1"/>
      <c r="MOI40" s="1"/>
      <c r="MOJ40" s="1"/>
      <c r="MOK40" s="1"/>
      <c r="MOL40" s="1"/>
      <c r="MOM40" s="1"/>
      <c r="MON40" s="1"/>
      <c r="MOO40" s="1"/>
      <c r="MOP40" s="1"/>
      <c r="MOQ40" s="1"/>
      <c r="MOR40" s="1"/>
      <c r="MOS40" s="1"/>
      <c r="MOT40" s="1"/>
      <c r="MOU40" s="1"/>
      <c r="MOV40" s="1"/>
      <c r="MOW40" s="1"/>
      <c r="MOX40" s="1"/>
      <c r="MOY40" s="1"/>
      <c r="MOZ40" s="1"/>
      <c r="MPA40" s="1"/>
      <c r="MPB40" s="1"/>
      <c r="MPC40" s="1"/>
      <c r="MPD40" s="1"/>
      <c r="MPE40" s="1"/>
      <c r="MPF40" s="1"/>
      <c r="MPG40" s="1"/>
      <c r="MPH40" s="1"/>
      <c r="MPI40" s="1"/>
      <c r="MPJ40" s="1"/>
      <c r="MPK40" s="1"/>
      <c r="MPL40" s="1"/>
      <c r="MPM40" s="1"/>
      <c r="MPN40" s="1"/>
      <c r="MPO40" s="1"/>
      <c r="MPP40" s="1"/>
      <c r="MPQ40" s="1"/>
      <c r="MPR40" s="1"/>
      <c r="MPS40" s="1"/>
      <c r="MPT40" s="1"/>
      <c r="MPU40" s="1"/>
      <c r="MPV40" s="1"/>
      <c r="MPW40" s="1"/>
      <c r="MPX40" s="1"/>
      <c r="MPY40" s="1"/>
      <c r="MPZ40" s="1"/>
      <c r="MQA40" s="1"/>
      <c r="MQB40" s="1"/>
      <c r="MQC40" s="1"/>
      <c r="MQD40" s="1"/>
      <c r="MQE40" s="1"/>
      <c r="MQF40" s="1"/>
      <c r="MQG40" s="1"/>
      <c r="MQH40" s="1"/>
      <c r="MQI40" s="1"/>
      <c r="MQJ40" s="1"/>
      <c r="MQK40" s="1"/>
      <c r="MQL40" s="1"/>
      <c r="MQM40" s="1"/>
      <c r="MQN40" s="1"/>
      <c r="MQO40" s="1"/>
      <c r="MQP40" s="1"/>
      <c r="MQQ40" s="1"/>
      <c r="MQR40" s="1"/>
      <c r="MQS40" s="1"/>
      <c r="MQT40" s="1"/>
      <c r="MQU40" s="1"/>
      <c r="MQV40" s="1"/>
      <c r="MQW40" s="1"/>
      <c r="MQX40" s="1"/>
      <c r="MQY40" s="1"/>
      <c r="MQZ40" s="1"/>
      <c r="MRA40" s="1"/>
      <c r="MRB40" s="1"/>
      <c r="MRC40" s="1"/>
      <c r="MRD40" s="1"/>
      <c r="MRE40" s="1"/>
      <c r="MRF40" s="1"/>
      <c r="MRG40" s="1"/>
      <c r="MRH40" s="1"/>
      <c r="MRI40" s="1"/>
      <c r="MRJ40" s="1"/>
      <c r="MRK40" s="1"/>
      <c r="MRL40" s="1"/>
      <c r="MRM40" s="1"/>
      <c r="MRN40" s="1"/>
      <c r="MRO40" s="1"/>
      <c r="MRP40" s="1"/>
      <c r="MRQ40" s="1"/>
      <c r="MRR40" s="1"/>
      <c r="MRS40" s="1"/>
      <c r="MRT40" s="1"/>
      <c r="MRU40" s="1"/>
      <c r="MRV40" s="1"/>
      <c r="MRW40" s="1"/>
      <c r="MRX40" s="1"/>
      <c r="MRY40" s="1"/>
      <c r="MRZ40" s="1"/>
      <c r="MSA40" s="1"/>
      <c r="MSB40" s="1"/>
      <c r="MSC40" s="1"/>
      <c r="MSD40" s="1"/>
      <c r="MSE40" s="1"/>
      <c r="MSF40" s="1"/>
      <c r="MSG40" s="1"/>
      <c r="MSH40" s="1"/>
      <c r="MSI40" s="1"/>
      <c r="MSJ40" s="1"/>
      <c r="MSK40" s="1"/>
      <c r="MSL40" s="1"/>
      <c r="MSM40" s="1"/>
      <c r="MSN40" s="1"/>
      <c r="MSO40" s="1"/>
      <c r="MSP40" s="1"/>
      <c r="MSQ40" s="1"/>
      <c r="MSR40" s="1"/>
      <c r="MSS40" s="1"/>
      <c r="MST40" s="1"/>
      <c r="MSU40" s="1"/>
      <c r="MSV40" s="1"/>
      <c r="MSW40" s="1"/>
      <c r="MSX40" s="1"/>
      <c r="MSY40" s="1"/>
      <c r="MSZ40" s="1"/>
      <c r="MTA40" s="1"/>
      <c r="MTB40" s="1"/>
      <c r="MTC40" s="1"/>
      <c r="MTD40" s="1"/>
      <c r="MTE40" s="1"/>
      <c r="MTF40" s="1"/>
      <c r="MTG40" s="1"/>
      <c r="MTH40" s="1"/>
      <c r="MTI40" s="1"/>
      <c r="MTJ40" s="1"/>
      <c r="MTK40" s="1"/>
      <c r="MTL40" s="1"/>
      <c r="MTM40" s="1"/>
      <c r="MTN40" s="1"/>
      <c r="MTO40" s="1"/>
      <c r="MTP40" s="1"/>
      <c r="MTQ40" s="1"/>
      <c r="MTR40" s="1"/>
      <c r="MTS40" s="1"/>
      <c r="MTT40" s="1"/>
      <c r="MTU40" s="1"/>
      <c r="MTV40" s="1"/>
      <c r="MTW40" s="1"/>
      <c r="MTX40" s="1"/>
      <c r="MTY40" s="1"/>
      <c r="MTZ40" s="1"/>
      <c r="MUA40" s="1"/>
      <c r="MUB40" s="1"/>
      <c r="MUC40" s="1"/>
      <c r="MUD40" s="1"/>
      <c r="MUE40" s="1"/>
      <c r="MUF40" s="1"/>
      <c r="MUG40" s="1"/>
      <c r="MUH40" s="1"/>
      <c r="MUI40" s="1"/>
      <c r="MUJ40" s="1"/>
      <c r="MUK40" s="1"/>
      <c r="MUL40" s="1"/>
      <c r="MUM40" s="1"/>
      <c r="MUN40" s="1"/>
      <c r="MUO40" s="1"/>
      <c r="MUP40" s="1"/>
      <c r="MUQ40" s="1"/>
      <c r="MUR40" s="1"/>
      <c r="MUS40" s="1"/>
      <c r="MUT40" s="1"/>
      <c r="MUU40" s="1"/>
      <c r="MUV40" s="1"/>
      <c r="MUW40" s="1"/>
      <c r="MUX40" s="1"/>
      <c r="MUY40" s="1"/>
      <c r="MUZ40" s="1"/>
      <c r="MVA40" s="1"/>
      <c r="MVB40" s="1"/>
      <c r="MVC40" s="1"/>
      <c r="MVD40" s="1"/>
      <c r="MVE40" s="1"/>
      <c r="MVF40" s="1"/>
      <c r="MVG40" s="1"/>
      <c r="MVH40" s="1"/>
      <c r="MVI40" s="1"/>
      <c r="MVJ40" s="1"/>
      <c r="MVK40" s="1"/>
      <c r="MVL40" s="1"/>
      <c r="MVM40" s="1"/>
      <c r="MVN40" s="1"/>
      <c r="MVO40" s="1"/>
      <c r="MVP40" s="1"/>
      <c r="MVQ40" s="1"/>
      <c r="MVR40" s="1"/>
      <c r="MVS40" s="1"/>
      <c r="MVT40" s="1"/>
      <c r="MVU40" s="1"/>
      <c r="MVV40" s="1"/>
      <c r="MVW40" s="1"/>
      <c r="MVX40" s="1"/>
      <c r="MVY40" s="1"/>
      <c r="MVZ40" s="1"/>
      <c r="MWA40" s="1"/>
      <c r="MWB40" s="1"/>
      <c r="MWC40" s="1"/>
      <c r="MWD40" s="1"/>
      <c r="MWE40" s="1"/>
      <c r="MWF40" s="1"/>
      <c r="MWG40" s="1"/>
      <c r="MWH40" s="1"/>
      <c r="MWI40" s="1"/>
      <c r="MWJ40" s="1"/>
      <c r="MWK40" s="1"/>
      <c r="MWL40" s="1"/>
      <c r="MWM40" s="1"/>
      <c r="MWN40" s="1"/>
      <c r="MWO40" s="1"/>
      <c r="MWP40" s="1"/>
      <c r="MWQ40" s="1"/>
      <c r="MWR40" s="1"/>
      <c r="MWS40" s="1"/>
      <c r="MWT40" s="1"/>
      <c r="MWU40" s="1"/>
      <c r="MWV40" s="1"/>
      <c r="MWW40" s="1"/>
      <c r="MWX40" s="1"/>
      <c r="MWY40" s="1"/>
      <c r="MWZ40" s="1"/>
      <c r="MXA40" s="1"/>
      <c r="MXB40" s="1"/>
      <c r="MXC40" s="1"/>
      <c r="MXD40" s="1"/>
      <c r="MXE40" s="1"/>
      <c r="MXF40" s="1"/>
      <c r="MXG40" s="1"/>
      <c r="MXH40" s="1"/>
      <c r="MXI40" s="1"/>
      <c r="MXJ40" s="1"/>
      <c r="MXK40" s="1"/>
      <c r="MXL40" s="1"/>
      <c r="MXM40" s="1"/>
      <c r="MXN40" s="1"/>
      <c r="MXO40" s="1"/>
      <c r="MXP40" s="1"/>
      <c r="MXQ40" s="1"/>
      <c r="MXR40" s="1"/>
      <c r="MXS40" s="1"/>
      <c r="MXT40" s="1"/>
      <c r="MXU40" s="1"/>
      <c r="MXV40" s="1"/>
      <c r="MXW40" s="1"/>
      <c r="MXX40" s="1"/>
      <c r="MXY40" s="1"/>
      <c r="MXZ40" s="1"/>
      <c r="MYA40" s="1"/>
      <c r="MYB40" s="1"/>
      <c r="MYC40" s="1"/>
      <c r="MYD40" s="1"/>
      <c r="MYE40" s="1"/>
      <c r="MYF40" s="1"/>
      <c r="MYG40" s="1"/>
      <c r="MYH40" s="1"/>
      <c r="MYI40" s="1"/>
      <c r="MYJ40" s="1"/>
      <c r="MYK40" s="1"/>
      <c r="MYL40" s="1"/>
      <c r="MYM40" s="1"/>
      <c r="MYN40" s="1"/>
      <c r="MYO40" s="1"/>
      <c r="MYP40" s="1"/>
      <c r="MYQ40" s="1"/>
      <c r="MYR40" s="1"/>
      <c r="MYS40" s="1"/>
      <c r="MYT40" s="1"/>
      <c r="MYU40" s="1"/>
      <c r="MYV40" s="1"/>
      <c r="MYW40" s="1"/>
      <c r="MYX40" s="1"/>
      <c r="MYY40" s="1"/>
      <c r="MYZ40" s="1"/>
      <c r="MZA40" s="1"/>
      <c r="MZB40" s="1"/>
      <c r="MZC40" s="1"/>
      <c r="MZD40" s="1"/>
      <c r="MZE40" s="1"/>
      <c r="MZF40" s="1"/>
      <c r="MZG40" s="1"/>
      <c r="MZH40" s="1"/>
      <c r="MZI40" s="1"/>
      <c r="MZJ40" s="1"/>
      <c r="MZK40" s="1"/>
      <c r="MZL40" s="1"/>
      <c r="MZM40" s="1"/>
      <c r="MZN40" s="1"/>
      <c r="MZO40" s="1"/>
      <c r="MZP40" s="1"/>
      <c r="MZQ40" s="1"/>
      <c r="MZR40" s="1"/>
      <c r="MZS40" s="1"/>
      <c r="MZT40" s="1"/>
      <c r="MZU40" s="1"/>
      <c r="MZV40" s="1"/>
      <c r="MZW40" s="1"/>
      <c r="MZX40" s="1"/>
      <c r="MZY40" s="1"/>
      <c r="MZZ40" s="1"/>
      <c r="NAA40" s="1"/>
      <c r="NAB40" s="1"/>
      <c r="NAC40" s="1"/>
      <c r="NAD40" s="1"/>
      <c r="NAE40" s="1"/>
      <c r="NAF40" s="1"/>
      <c r="NAG40" s="1"/>
      <c r="NAH40" s="1"/>
      <c r="NAI40" s="1"/>
      <c r="NAJ40" s="1"/>
      <c r="NAK40" s="1"/>
      <c r="NAL40" s="1"/>
      <c r="NAM40" s="1"/>
      <c r="NAN40" s="1"/>
      <c r="NAO40" s="1"/>
      <c r="NAP40" s="1"/>
      <c r="NAQ40" s="1"/>
      <c r="NAR40" s="1"/>
      <c r="NAS40" s="1"/>
      <c r="NAT40" s="1"/>
      <c r="NAU40" s="1"/>
      <c r="NAV40" s="1"/>
      <c r="NAW40" s="1"/>
      <c r="NAX40" s="1"/>
      <c r="NAY40" s="1"/>
      <c r="NAZ40" s="1"/>
      <c r="NBA40" s="1"/>
      <c r="NBB40" s="1"/>
      <c r="NBC40" s="1"/>
      <c r="NBD40" s="1"/>
      <c r="NBE40" s="1"/>
      <c r="NBF40" s="1"/>
      <c r="NBG40" s="1"/>
      <c r="NBH40" s="1"/>
      <c r="NBI40" s="1"/>
      <c r="NBJ40" s="1"/>
      <c r="NBK40" s="1"/>
      <c r="NBL40" s="1"/>
      <c r="NBM40" s="1"/>
      <c r="NBN40" s="1"/>
      <c r="NBO40" s="1"/>
      <c r="NBP40" s="1"/>
      <c r="NBQ40" s="1"/>
      <c r="NBR40" s="1"/>
      <c r="NBS40" s="1"/>
      <c r="NBT40" s="1"/>
      <c r="NBU40" s="1"/>
      <c r="NBV40" s="1"/>
      <c r="NBW40" s="1"/>
      <c r="NBX40" s="1"/>
      <c r="NBY40" s="1"/>
      <c r="NBZ40" s="1"/>
      <c r="NCA40" s="1"/>
      <c r="NCB40" s="1"/>
      <c r="NCC40" s="1"/>
      <c r="NCD40" s="1"/>
      <c r="NCE40" s="1"/>
      <c r="NCF40" s="1"/>
      <c r="NCG40" s="1"/>
      <c r="NCH40" s="1"/>
      <c r="NCI40" s="1"/>
      <c r="NCJ40" s="1"/>
      <c r="NCK40" s="1"/>
      <c r="NCL40" s="1"/>
      <c r="NCM40" s="1"/>
      <c r="NCN40" s="1"/>
      <c r="NCO40" s="1"/>
      <c r="NCP40" s="1"/>
      <c r="NCQ40" s="1"/>
      <c r="NCR40" s="1"/>
      <c r="NCS40" s="1"/>
      <c r="NCT40" s="1"/>
      <c r="NCU40" s="1"/>
      <c r="NCV40" s="1"/>
      <c r="NCW40" s="1"/>
      <c r="NCX40" s="1"/>
      <c r="NCY40" s="1"/>
      <c r="NCZ40" s="1"/>
      <c r="NDA40" s="1"/>
      <c r="NDB40" s="1"/>
      <c r="NDC40" s="1"/>
      <c r="NDD40" s="1"/>
      <c r="NDE40" s="1"/>
      <c r="NDF40" s="1"/>
      <c r="NDG40" s="1"/>
      <c r="NDH40" s="1"/>
      <c r="NDI40" s="1"/>
      <c r="NDJ40" s="1"/>
      <c r="NDK40" s="1"/>
      <c r="NDL40" s="1"/>
      <c r="NDM40" s="1"/>
      <c r="NDN40" s="1"/>
      <c r="NDO40" s="1"/>
      <c r="NDP40" s="1"/>
      <c r="NDQ40" s="1"/>
      <c r="NDR40" s="1"/>
      <c r="NDS40" s="1"/>
      <c r="NDT40" s="1"/>
      <c r="NDU40" s="1"/>
      <c r="NDV40" s="1"/>
      <c r="NDW40" s="1"/>
      <c r="NDX40" s="1"/>
      <c r="NDY40" s="1"/>
      <c r="NDZ40" s="1"/>
      <c r="NEA40" s="1"/>
      <c r="NEB40" s="1"/>
      <c r="NEC40" s="1"/>
      <c r="NED40" s="1"/>
      <c r="NEE40" s="1"/>
      <c r="NEF40" s="1"/>
      <c r="NEG40" s="1"/>
      <c r="NEH40" s="1"/>
      <c r="NEI40" s="1"/>
      <c r="NEJ40" s="1"/>
      <c r="NEK40" s="1"/>
      <c r="NEL40" s="1"/>
      <c r="NEM40" s="1"/>
      <c r="NEN40" s="1"/>
      <c r="NEO40" s="1"/>
      <c r="NEP40" s="1"/>
      <c r="NEQ40" s="1"/>
      <c r="NER40" s="1"/>
      <c r="NES40" s="1"/>
      <c r="NET40" s="1"/>
      <c r="NEU40" s="1"/>
      <c r="NEV40" s="1"/>
      <c r="NEW40" s="1"/>
      <c r="NEX40" s="1"/>
      <c r="NEY40" s="1"/>
      <c r="NEZ40" s="1"/>
      <c r="NFA40" s="1"/>
      <c r="NFB40" s="1"/>
      <c r="NFC40" s="1"/>
      <c r="NFD40" s="1"/>
      <c r="NFE40" s="1"/>
      <c r="NFF40" s="1"/>
      <c r="NFG40" s="1"/>
      <c r="NFH40" s="1"/>
      <c r="NFI40" s="1"/>
      <c r="NFJ40" s="1"/>
      <c r="NFK40" s="1"/>
      <c r="NFL40" s="1"/>
      <c r="NFM40" s="1"/>
      <c r="NFN40" s="1"/>
      <c r="NFO40" s="1"/>
      <c r="NFP40" s="1"/>
      <c r="NFQ40" s="1"/>
      <c r="NFR40" s="1"/>
      <c r="NFS40" s="1"/>
      <c r="NFT40" s="1"/>
      <c r="NFU40" s="1"/>
      <c r="NFV40" s="1"/>
      <c r="NFW40" s="1"/>
      <c r="NFX40" s="1"/>
      <c r="NFY40" s="1"/>
      <c r="NFZ40" s="1"/>
      <c r="NGA40" s="1"/>
      <c r="NGB40" s="1"/>
      <c r="NGC40" s="1"/>
      <c r="NGD40" s="1"/>
      <c r="NGE40" s="1"/>
      <c r="NGF40" s="1"/>
      <c r="NGG40" s="1"/>
      <c r="NGH40" s="1"/>
      <c r="NGI40" s="1"/>
      <c r="NGJ40" s="1"/>
      <c r="NGK40" s="1"/>
      <c r="NGL40" s="1"/>
      <c r="NGM40" s="1"/>
      <c r="NGN40" s="1"/>
      <c r="NGO40" s="1"/>
      <c r="NGP40" s="1"/>
      <c r="NGQ40" s="1"/>
      <c r="NGR40" s="1"/>
      <c r="NGS40" s="1"/>
      <c r="NGT40" s="1"/>
      <c r="NGU40" s="1"/>
      <c r="NGV40" s="1"/>
      <c r="NGW40" s="1"/>
      <c r="NGX40" s="1"/>
      <c r="NGY40" s="1"/>
      <c r="NGZ40" s="1"/>
      <c r="NHA40" s="1"/>
      <c r="NHB40" s="1"/>
      <c r="NHC40" s="1"/>
      <c r="NHD40" s="1"/>
      <c r="NHE40" s="1"/>
      <c r="NHF40" s="1"/>
      <c r="NHG40" s="1"/>
      <c r="NHH40" s="1"/>
      <c r="NHI40" s="1"/>
      <c r="NHJ40" s="1"/>
      <c r="NHK40" s="1"/>
      <c r="NHL40" s="1"/>
      <c r="NHM40" s="1"/>
      <c r="NHN40" s="1"/>
      <c r="NHO40" s="1"/>
      <c r="NHP40" s="1"/>
      <c r="NHQ40" s="1"/>
      <c r="NHR40" s="1"/>
      <c r="NHS40" s="1"/>
      <c r="NHT40" s="1"/>
      <c r="NHU40" s="1"/>
      <c r="NHV40" s="1"/>
      <c r="NHW40" s="1"/>
      <c r="NHX40" s="1"/>
      <c r="NHY40" s="1"/>
      <c r="NHZ40" s="1"/>
      <c r="NIA40" s="1"/>
      <c r="NIB40" s="1"/>
      <c r="NIC40" s="1"/>
      <c r="NID40" s="1"/>
      <c r="NIE40" s="1"/>
      <c r="NIF40" s="1"/>
      <c r="NIG40" s="1"/>
      <c r="NIH40" s="1"/>
      <c r="NII40" s="1"/>
      <c r="NIJ40" s="1"/>
      <c r="NIK40" s="1"/>
      <c r="NIL40" s="1"/>
      <c r="NIM40" s="1"/>
      <c r="NIN40" s="1"/>
      <c r="NIO40" s="1"/>
      <c r="NIP40" s="1"/>
      <c r="NIQ40" s="1"/>
      <c r="NIR40" s="1"/>
      <c r="NIS40" s="1"/>
      <c r="NIT40" s="1"/>
      <c r="NIU40" s="1"/>
      <c r="NIV40" s="1"/>
      <c r="NIW40" s="1"/>
      <c r="NIX40" s="1"/>
      <c r="NIY40" s="1"/>
      <c r="NIZ40" s="1"/>
      <c r="NJA40" s="1"/>
      <c r="NJB40" s="1"/>
      <c r="NJC40" s="1"/>
      <c r="NJD40" s="1"/>
      <c r="NJE40" s="1"/>
      <c r="NJF40" s="1"/>
      <c r="NJG40" s="1"/>
      <c r="NJH40" s="1"/>
      <c r="NJI40" s="1"/>
      <c r="NJJ40" s="1"/>
      <c r="NJK40" s="1"/>
      <c r="NJL40" s="1"/>
      <c r="NJM40" s="1"/>
      <c r="NJN40" s="1"/>
      <c r="NJO40" s="1"/>
      <c r="NJP40" s="1"/>
      <c r="NJQ40" s="1"/>
      <c r="NJR40" s="1"/>
      <c r="NJS40" s="1"/>
      <c r="NJT40" s="1"/>
      <c r="NJU40" s="1"/>
      <c r="NJV40" s="1"/>
      <c r="NJW40" s="1"/>
      <c r="NJX40" s="1"/>
      <c r="NJY40" s="1"/>
      <c r="NJZ40" s="1"/>
      <c r="NKA40" s="1"/>
      <c r="NKB40" s="1"/>
      <c r="NKC40" s="1"/>
      <c r="NKD40" s="1"/>
      <c r="NKE40" s="1"/>
      <c r="NKF40" s="1"/>
      <c r="NKG40" s="1"/>
      <c r="NKH40" s="1"/>
      <c r="NKI40" s="1"/>
      <c r="NKJ40" s="1"/>
      <c r="NKK40" s="1"/>
      <c r="NKL40" s="1"/>
      <c r="NKM40" s="1"/>
      <c r="NKN40" s="1"/>
      <c r="NKO40" s="1"/>
      <c r="NKP40" s="1"/>
      <c r="NKQ40" s="1"/>
      <c r="NKR40" s="1"/>
      <c r="NKS40" s="1"/>
      <c r="NKT40" s="1"/>
      <c r="NKU40" s="1"/>
      <c r="NKV40" s="1"/>
      <c r="NKW40" s="1"/>
      <c r="NKX40" s="1"/>
      <c r="NKY40" s="1"/>
      <c r="NKZ40" s="1"/>
      <c r="NLA40" s="1"/>
      <c r="NLB40" s="1"/>
      <c r="NLC40" s="1"/>
      <c r="NLD40" s="1"/>
      <c r="NLE40" s="1"/>
      <c r="NLF40" s="1"/>
      <c r="NLG40" s="1"/>
      <c r="NLH40" s="1"/>
      <c r="NLI40" s="1"/>
      <c r="NLJ40" s="1"/>
      <c r="NLK40" s="1"/>
      <c r="NLL40" s="1"/>
      <c r="NLM40" s="1"/>
      <c r="NLN40" s="1"/>
      <c r="NLO40" s="1"/>
      <c r="NLP40" s="1"/>
      <c r="NLQ40" s="1"/>
      <c r="NLR40" s="1"/>
      <c r="NLS40" s="1"/>
      <c r="NLT40" s="1"/>
      <c r="NLU40" s="1"/>
      <c r="NLV40" s="1"/>
      <c r="NLW40" s="1"/>
      <c r="NLX40" s="1"/>
      <c r="NLY40" s="1"/>
      <c r="NLZ40" s="1"/>
      <c r="NMA40" s="1"/>
      <c r="NMB40" s="1"/>
      <c r="NMC40" s="1"/>
      <c r="NMD40" s="1"/>
      <c r="NME40" s="1"/>
      <c r="NMF40" s="1"/>
      <c r="NMG40" s="1"/>
      <c r="NMH40" s="1"/>
      <c r="NMI40" s="1"/>
      <c r="NMJ40" s="1"/>
      <c r="NMK40" s="1"/>
      <c r="NML40" s="1"/>
      <c r="NMM40" s="1"/>
      <c r="NMN40" s="1"/>
      <c r="NMO40" s="1"/>
      <c r="NMP40" s="1"/>
      <c r="NMQ40" s="1"/>
      <c r="NMR40" s="1"/>
      <c r="NMS40" s="1"/>
      <c r="NMT40" s="1"/>
      <c r="NMU40" s="1"/>
      <c r="NMV40" s="1"/>
      <c r="NMW40" s="1"/>
      <c r="NMX40" s="1"/>
      <c r="NMY40" s="1"/>
      <c r="NMZ40" s="1"/>
      <c r="NNA40" s="1"/>
      <c r="NNB40" s="1"/>
      <c r="NNC40" s="1"/>
      <c r="NND40" s="1"/>
      <c r="NNE40" s="1"/>
      <c r="NNF40" s="1"/>
      <c r="NNG40" s="1"/>
      <c r="NNH40" s="1"/>
      <c r="NNI40" s="1"/>
      <c r="NNJ40" s="1"/>
      <c r="NNK40" s="1"/>
      <c r="NNL40" s="1"/>
      <c r="NNM40" s="1"/>
      <c r="NNN40" s="1"/>
      <c r="NNO40" s="1"/>
      <c r="NNP40" s="1"/>
      <c r="NNQ40" s="1"/>
      <c r="NNR40" s="1"/>
      <c r="NNS40" s="1"/>
      <c r="NNT40" s="1"/>
      <c r="NNU40" s="1"/>
      <c r="NNV40" s="1"/>
      <c r="NNW40" s="1"/>
      <c r="NNX40" s="1"/>
      <c r="NNY40" s="1"/>
      <c r="NNZ40" s="1"/>
      <c r="NOA40" s="1"/>
      <c r="NOB40" s="1"/>
      <c r="NOC40" s="1"/>
      <c r="NOD40" s="1"/>
      <c r="NOE40" s="1"/>
      <c r="NOF40" s="1"/>
      <c r="NOG40" s="1"/>
      <c r="NOH40" s="1"/>
      <c r="NOI40" s="1"/>
      <c r="NOJ40" s="1"/>
      <c r="NOK40" s="1"/>
      <c r="NOL40" s="1"/>
      <c r="NOM40" s="1"/>
      <c r="NON40" s="1"/>
      <c r="NOO40" s="1"/>
      <c r="NOP40" s="1"/>
      <c r="NOQ40" s="1"/>
      <c r="NOR40" s="1"/>
      <c r="NOS40" s="1"/>
      <c r="NOT40" s="1"/>
      <c r="NOU40" s="1"/>
      <c r="NOV40" s="1"/>
      <c r="NOW40" s="1"/>
      <c r="NOX40" s="1"/>
      <c r="NOY40" s="1"/>
      <c r="NOZ40" s="1"/>
      <c r="NPA40" s="1"/>
      <c r="NPB40" s="1"/>
      <c r="NPC40" s="1"/>
      <c r="NPD40" s="1"/>
      <c r="NPE40" s="1"/>
      <c r="NPF40" s="1"/>
      <c r="NPG40" s="1"/>
      <c r="NPH40" s="1"/>
      <c r="NPI40" s="1"/>
      <c r="NPJ40" s="1"/>
      <c r="NPK40" s="1"/>
      <c r="NPL40" s="1"/>
      <c r="NPM40" s="1"/>
      <c r="NPN40" s="1"/>
      <c r="NPO40" s="1"/>
      <c r="NPP40" s="1"/>
      <c r="NPQ40" s="1"/>
      <c r="NPR40" s="1"/>
      <c r="NPS40" s="1"/>
      <c r="NPT40" s="1"/>
      <c r="NPU40" s="1"/>
      <c r="NPV40" s="1"/>
      <c r="NPW40" s="1"/>
      <c r="NPX40" s="1"/>
      <c r="NPY40" s="1"/>
      <c r="NPZ40" s="1"/>
      <c r="NQA40" s="1"/>
      <c r="NQB40" s="1"/>
      <c r="NQC40" s="1"/>
      <c r="NQD40" s="1"/>
      <c r="NQE40" s="1"/>
      <c r="NQF40" s="1"/>
      <c r="NQG40" s="1"/>
      <c r="NQH40" s="1"/>
      <c r="NQI40" s="1"/>
      <c r="NQJ40" s="1"/>
      <c r="NQK40" s="1"/>
      <c r="NQL40" s="1"/>
      <c r="NQM40" s="1"/>
      <c r="NQN40" s="1"/>
      <c r="NQO40" s="1"/>
      <c r="NQP40" s="1"/>
      <c r="NQQ40" s="1"/>
      <c r="NQR40" s="1"/>
      <c r="NQS40" s="1"/>
      <c r="NQT40" s="1"/>
      <c r="NQU40" s="1"/>
      <c r="NQV40" s="1"/>
      <c r="NQW40" s="1"/>
      <c r="NQX40" s="1"/>
      <c r="NQY40" s="1"/>
      <c r="NQZ40" s="1"/>
      <c r="NRA40" s="1"/>
      <c r="NRB40" s="1"/>
      <c r="NRC40" s="1"/>
      <c r="NRD40" s="1"/>
      <c r="NRE40" s="1"/>
      <c r="NRF40" s="1"/>
      <c r="NRG40" s="1"/>
      <c r="NRH40" s="1"/>
      <c r="NRI40" s="1"/>
      <c r="NRJ40" s="1"/>
      <c r="NRK40" s="1"/>
      <c r="NRL40" s="1"/>
      <c r="NRM40" s="1"/>
      <c r="NRN40" s="1"/>
      <c r="NRO40" s="1"/>
      <c r="NRP40" s="1"/>
      <c r="NRQ40" s="1"/>
      <c r="NRR40" s="1"/>
      <c r="NRS40" s="1"/>
      <c r="NRT40" s="1"/>
      <c r="NRU40" s="1"/>
      <c r="NRV40" s="1"/>
      <c r="NRW40" s="1"/>
      <c r="NRX40" s="1"/>
      <c r="NRY40" s="1"/>
      <c r="NRZ40" s="1"/>
      <c r="NSA40" s="1"/>
      <c r="NSB40" s="1"/>
      <c r="NSC40" s="1"/>
      <c r="NSD40" s="1"/>
      <c r="NSE40" s="1"/>
      <c r="NSF40" s="1"/>
      <c r="NSG40" s="1"/>
      <c r="NSH40" s="1"/>
      <c r="NSI40" s="1"/>
      <c r="NSJ40" s="1"/>
      <c r="NSK40" s="1"/>
      <c r="NSL40" s="1"/>
      <c r="NSM40" s="1"/>
      <c r="NSN40" s="1"/>
      <c r="NSO40" s="1"/>
      <c r="NSP40" s="1"/>
      <c r="NSQ40" s="1"/>
      <c r="NSR40" s="1"/>
      <c r="NSS40" s="1"/>
      <c r="NST40" s="1"/>
      <c r="NSU40" s="1"/>
      <c r="NSV40" s="1"/>
      <c r="NSW40" s="1"/>
      <c r="NSX40" s="1"/>
      <c r="NSY40" s="1"/>
      <c r="NSZ40" s="1"/>
      <c r="NTA40" s="1"/>
      <c r="NTB40" s="1"/>
      <c r="NTC40" s="1"/>
      <c r="NTD40" s="1"/>
      <c r="NTE40" s="1"/>
      <c r="NTF40" s="1"/>
      <c r="NTG40" s="1"/>
      <c r="NTH40" s="1"/>
      <c r="NTI40" s="1"/>
      <c r="NTJ40" s="1"/>
      <c r="NTK40" s="1"/>
      <c r="NTL40" s="1"/>
      <c r="NTM40" s="1"/>
      <c r="NTN40" s="1"/>
      <c r="NTO40" s="1"/>
      <c r="NTP40" s="1"/>
      <c r="NTQ40" s="1"/>
      <c r="NTR40" s="1"/>
      <c r="NTS40" s="1"/>
      <c r="NTT40" s="1"/>
      <c r="NTU40" s="1"/>
      <c r="NTV40" s="1"/>
      <c r="NTW40" s="1"/>
      <c r="NTX40" s="1"/>
      <c r="NTY40" s="1"/>
      <c r="NTZ40" s="1"/>
      <c r="NUA40" s="1"/>
      <c r="NUB40" s="1"/>
      <c r="NUC40" s="1"/>
      <c r="NUD40" s="1"/>
      <c r="NUE40" s="1"/>
      <c r="NUF40" s="1"/>
      <c r="NUG40" s="1"/>
      <c r="NUH40" s="1"/>
      <c r="NUI40" s="1"/>
      <c r="NUJ40" s="1"/>
      <c r="NUK40" s="1"/>
      <c r="NUL40" s="1"/>
      <c r="NUM40" s="1"/>
      <c r="NUN40" s="1"/>
      <c r="NUO40" s="1"/>
      <c r="NUP40" s="1"/>
      <c r="NUQ40" s="1"/>
      <c r="NUR40" s="1"/>
      <c r="NUS40" s="1"/>
      <c r="NUT40" s="1"/>
      <c r="NUU40" s="1"/>
      <c r="NUV40" s="1"/>
      <c r="NUW40" s="1"/>
      <c r="NUX40" s="1"/>
      <c r="NUY40" s="1"/>
      <c r="NUZ40" s="1"/>
      <c r="NVA40" s="1"/>
      <c r="NVB40" s="1"/>
      <c r="NVC40" s="1"/>
      <c r="NVD40" s="1"/>
      <c r="NVE40" s="1"/>
      <c r="NVF40" s="1"/>
      <c r="NVG40" s="1"/>
      <c r="NVH40" s="1"/>
      <c r="NVI40" s="1"/>
      <c r="NVJ40" s="1"/>
      <c r="NVK40" s="1"/>
      <c r="NVL40" s="1"/>
      <c r="NVM40" s="1"/>
      <c r="NVN40" s="1"/>
      <c r="NVO40" s="1"/>
      <c r="NVP40" s="1"/>
      <c r="NVQ40" s="1"/>
      <c r="NVR40" s="1"/>
      <c r="NVS40" s="1"/>
      <c r="NVT40" s="1"/>
      <c r="NVU40" s="1"/>
      <c r="NVV40" s="1"/>
      <c r="NVW40" s="1"/>
      <c r="NVX40" s="1"/>
      <c r="NVY40" s="1"/>
      <c r="NVZ40" s="1"/>
      <c r="NWA40" s="1"/>
      <c r="NWB40" s="1"/>
      <c r="NWC40" s="1"/>
      <c r="NWD40" s="1"/>
      <c r="NWE40" s="1"/>
      <c r="NWF40" s="1"/>
      <c r="NWG40" s="1"/>
      <c r="NWH40" s="1"/>
      <c r="NWI40" s="1"/>
      <c r="NWJ40" s="1"/>
      <c r="NWK40" s="1"/>
      <c r="NWL40" s="1"/>
      <c r="NWM40" s="1"/>
      <c r="NWN40" s="1"/>
      <c r="NWO40" s="1"/>
      <c r="NWP40" s="1"/>
      <c r="NWQ40" s="1"/>
      <c r="NWR40" s="1"/>
      <c r="NWS40" s="1"/>
      <c r="NWT40" s="1"/>
      <c r="NWU40" s="1"/>
      <c r="NWV40" s="1"/>
      <c r="NWW40" s="1"/>
      <c r="NWX40" s="1"/>
      <c r="NWY40" s="1"/>
      <c r="NWZ40" s="1"/>
      <c r="NXA40" s="1"/>
      <c r="NXB40" s="1"/>
      <c r="NXC40" s="1"/>
      <c r="NXD40" s="1"/>
      <c r="NXE40" s="1"/>
      <c r="NXF40" s="1"/>
      <c r="NXG40" s="1"/>
      <c r="NXH40" s="1"/>
      <c r="NXI40" s="1"/>
      <c r="NXJ40" s="1"/>
      <c r="NXK40" s="1"/>
      <c r="NXL40" s="1"/>
      <c r="NXM40" s="1"/>
      <c r="NXN40" s="1"/>
      <c r="NXO40" s="1"/>
      <c r="NXP40" s="1"/>
      <c r="NXQ40" s="1"/>
      <c r="NXR40" s="1"/>
      <c r="NXS40" s="1"/>
      <c r="NXT40" s="1"/>
      <c r="NXU40" s="1"/>
      <c r="NXV40" s="1"/>
      <c r="NXW40" s="1"/>
      <c r="NXX40" s="1"/>
      <c r="NXY40" s="1"/>
      <c r="NXZ40" s="1"/>
      <c r="NYA40" s="1"/>
      <c r="NYB40" s="1"/>
      <c r="NYC40" s="1"/>
      <c r="NYD40" s="1"/>
      <c r="NYE40" s="1"/>
      <c r="NYF40" s="1"/>
      <c r="NYG40" s="1"/>
      <c r="NYH40" s="1"/>
      <c r="NYI40" s="1"/>
      <c r="NYJ40" s="1"/>
      <c r="NYK40" s="1"/>
      <c r="NYL40" s="1"/>
      <c r="NYM40" s="1"/>
      <c r="NYN40" s="1"/>
      <c r="NYO40" s="1"/>
      <c r="NYP40" s="1"/>
      <c r="NYQ40" s="1"/>
      <c r="NYR40" s="1"/>
      <c r="NYS40" s="1"/>
      <c r="NYT40" s="1"/>
      <c r="NYU40" s="1"/>
      <c r="NYV40" s="1"/>
      <c r="NYW40" s="1"/>
      <c r="NYX40" s="1"/>
      <c r="NYY40" s="1"/>
      <c r="NYZ40" s="1"/>
      <c r="NZA40" s="1"/>
      <c r="NZB40" s="1"/>
      <c r="NZC40" s="1"/>
      <c r="NZD40" s="1"/>
      <c r="NZE40" s="1"/>
      <c r="NZF40" s="1"/>
      <c r="NZG40" s="1"/>
      <c r="NZH40" s="1"/>
      <c r="NZI40" s="1"/>
      <c r="NZJ40" s="1"/>
      <c r="NZK40" s="1"/>
      <c r="NZL40" s="1"/>
      <c r="NZM40" s="1"/>
      <c r="NZN40" s="1"/>
      <c r="NZO40" s="1"/>
      <c r="NZP40" s="1"/>
      <c r="NZQ40" s="1"/>
      <c r="NZR40" s="1"/>
      <c r="NZS40" s="1"/>
      <c r="NZT40" s="1"/>
      <c r="NZU40" s="1"/>
      <c r="NZV40" s="1"/>
      <c r="NZW40" s="1"/>
      <c r="NZX40" s="1"/>
      <c r="NZY40" s="1"/>
      <c r="NZZ40" s="1"/>
      <c r="OAA40" s="1"/>
      <c r="OAB40" s="1"/>
      <c r="OAC40" s="1"/>
      <c r="OAD40" s="1"/>
      <c r="OAE40" s="1"/>
      <c r="OAF40" s="1"/>
      <c r="OAG40" s="1"/>
      <c r="OAH40" s="1"/>
      <c r="OAI40" s="1"/>
      <c r="OAJ40" s="1"/>
      <c r="OAK40" s="1"/>
      <c r="OAL40" s="1"/>
      <c r="OAM40" s="1"/>
      <c r="OAN40" s="1"/>
      <c r="OAO40" s="1"/>
      <c r="OAP40" s="1"/>
      <c r="OAQ40" s="1"/>
      <c r="OAR40" s="1"/>
      <c r="OAS40" s="1"/>
      <c r="OAT40" s="1"/>
      <c r="OAU40" s="1"/>
      <c r="OAV40" s="1"/>
      <c r="OAW40" s="1"/>
      <c r="OAX40" s="1"/>
      <c r="OAY40" s="1"/>
      <c r="OAZ40" s="1"/>
      <c r="OBA40" s="1"/>
      <c r="OBB40" s="1"/>
      <c r="OBC40" s="1"/>
      <c r="OBD40" s="1"/>
      <c r="OBE40" s="1"/>
      <c r="OBF40" s="1"/>
      <c r="OBG40" s="1"/>
      <c r="OBH40" s="1"/>
      <c r="OBI40" s="1"/>
      <c r="OBJ40" s="1"/>
      <c r="OBK40" s="1"/>
      <c r="OBL40" s="1"/>
      <c r="OBM40" s="1"/>
      <c r="OBN40" s="1"/>
      <c r="OBO40" s="1"/>
      <c r="OBP40" s="1"/>
      <c r="OBQ40" s="1"/>
      <c r="OBR40" s="1"/>
      <c r="OBS40" s="1"/>
      <c r="OBT40" s="1"/>
      <c r="OBU40" s="1"/>
      <c r="OBV40" s="1"/>
      <c r="OBW40" s="1"/>
      <c r="OBX40" s="1"/>
      <c r="OBY40" s="1"/>
      <c r="OBZ40" s="1"/>
      <c r="OCA40" s="1"/>
      <c r="OCB40" s="1"/>
      <c r="OCC40" s="1"/>
      <c r="OCD40" s="1"/>
      <c r="OCE40" s="1"/>
      <c r="OCF40" s="1"/>
      <c r="OCG40" s="1"/>
      <c r="OCH40" s="1"/>
      <c r="OCI40" s="1"/>
      <c r="OCJ40" s="1"/>
      <c r="OCK40" s="1"/>
      <c r="OCL40" s="1"/>
      <c r="OCM40" s="1"/>
      <c r="OCN40" s="1"/>
      <c r="OCO40" s="1"/>
      <c r="OCP40" s="1"/>
      <c r="OCQ40" s="1"/>
      <c r="OCR40" s="1"/>
      <c r="OCS40" s="1"/>
      <c r="OCT40" s="1"/>
      <c r="OCU40" s="1"/>
      <c r="OCV40" s="1"/>
      <c r="OCW40" s="1"/>
      <c r="OCX40" s="1"/>
      <c r="OCY40" s="1"/>
      <c r="OCZ40" s="1"/>
      <c r="ODA40" s="1"/>
      <c r="ODB40" s="1"/>
      <c r="ODC40" s="1"/>
      <c r="ODD40" s="1"/>
      <c r="ODE40" s="1"/>
      <c r="ODF40" s="1"/>
      <c r="ODG40" s="1"/>
      <c r="ODH40" s="1"/>
      <c r="ODI40" s="1"/>
      <c r="ODJ40" s="1"/>
      <c r="ODK40" s="1"/>
      <c r="ODL40" s="1"/>
      <c r="ODM40" s="1"/>
      <c r="ODN40" s="1"/>
      <c r="ODO40" s="1"/>
      <c r="ODP40" s="1"/>
      <c r="ODQ40" s="1"/>
      <c r="ODR40" s="1"/>
      <c r="ODS40" s="1"/>
      <c r="ODT40" s="1"/>
      <c r="ODU40" s="1"/>
      <c r="ODV40" s="1"/>
      <c r="ODW40" s="1"/>
      <c r="ODX40" s="1"/>
      <c r="ODY40" s="1"/>
      <c r="ODZ40" s="1"/>
      <c r="OEA40" s="1"/>
      <c r="OEB40" s="1"/>
      <c r="OEC40" s="1"/>
      <c r="OED40" s="1"/>
      <c r="OEE40" s="1"/>
      <c r="OEF40" s="1"/>
      <c r="OEG40" s="1"/>
      <c r="OEH40" s="1"/>
      <c r="OEI40" s="1"/>
      <c r="OEJ40" s="1"/>
      <c r="OEK40" s="1"/>
      <c r="OEL40" s="1"/>
      <c r="OEM40" s="1"/>
      <c r="OEN40" s="1"/>
      <c r="OEO40" s="1"/>
      <c r="OEP40" s="1"/>
      <c r="OEQ40" s="1"/>
      <c r="OER40" s="1"/>
      <c r="OES40" s="1"/>
      <c r="OET40" s="1"/>
      <c r="OEU40" s="1"/>
      <c r="OEV40" s="1"/>
      <c r="OEW40" s="1"/>
      <c r="OEX40" s="1"/>
      <c r="OEY40" s="1"/>
      <c r="OEZ40" s="1"/>
      <c r="OFA40" s="1"/>
      <c r="OFB40" s="1"/>
      <c r="OFC40" s="1"/>
      <c r="OFD40" s="1"/>
      <c r="OFE40" s="1"/>
      <c r="OFF40" s="1"/>
      <c r="OFG40" s="1"/>
      <c r="OFH40" s="1"/>
      <c r="OFI40" s="1"/>
      <c r="OFJ40" s="1"/>
      <c r="OFK40" s="1"/>
      <c r="OFL40" s="1"/>
      <c r="OFM40" s="1"/>
      <c r="OFN40" s="1"/>
      <c r="OFO40" s="1"/>
      <c r="OFP40" s="1"/>
      <c r="OFQ40" s="1"/>
      <c r="OFR40" s="1"/>
      <c r="OFS40" s="1"/>
      <c r="OFT40" s="1"/>
      <c r="OFU40" s="1"/>
      <c r="OFV40" s="1"/>
      <c r="OFW40" s="1"/>
      <c r="OFX40" s="1"/>
      <c r="OFY40" s="1"/>
      <c r="OFZ40" s="1"/>
      <c r="OGA40" s="1"/>
      <c r="OGB40" s="1"/>
      <c r="OGC40" s="1"/>
      <c r="OGD40" s="1"/>
      <c r="OGE40" s="1"/>
      <c r="OGF40" s="1"/>
      <c r="OGG40" s="1"/>
      <c r="OGH40" s="1"/>
      <c r="OGI40" s="1"/>
      <c r="OGJ40" s="1"/>
      <c r="OGK40" s="1"/>
      <c r="OGL40" s="1"/>
      <c r="OGM40" s="1"/>
      <c r="OGN40" s="1"/>
      <c r="OGO40" s="1"/>
      <c r="OGP40" s="1"/>
      <c r="OGQ40" s="1"/>
      <c r="OGR40" s="1"/>
      <c r="OGS40" s="1"/>
      <c r="OGT40" s="1"/>
      <c r="OGU40" s="1"/>
      <c r="OGV40" s="1"/>
      <c r="OGW40" s="1"/>
      <c r="OGX40" s="1"/>
      <c r="OGY40" s="1"/>
      <c r="OGZ40" s="1"/>
      <c r="OHA40" s="1"/>
      <c r="OHB40" s="1"/>
      <c r="OHC40" s="1"/>
      <c r="OHD40" s="1"/>
      <c r="OHE40" s="1"/>
      <c r="OHF40" s="1"/>
      <c r="OHG40" s="1"/>
      <c r="OHH40" s="1"/>
      <c r="OHI40" s="1"/>
      <c r="OHJ40" s="1"/>
      <c r="OHK40" s="1"/>
      <c r="OHL40" s="1"/>
      <c r="OHM40" s="1"/>
      <c r="OHN40" s="1"/>
      <c r="OHO40" s="1"/>
      <c r="OHP40" s="1"/>
      <c r="OHQ40" s="1"/>
      <c r="OHR40" s="1"/>
      <c r="OHS40" s="1"/>
      <c r="OHT40" s="1"/>
      <c r="OHU40" s="1"/>
      <c r="OHV40" s="1"/>
      <c r="OHW40" s="1"/>
      <c r="OHX40" s="1"/>
      <c r="OHY40" s="1"/>
      <c r="OHZ40" s="1"/>
      <c r="OIA40" s="1"/>
      <c r="OIB40" s="1"/>
      <c r="OIC40" s="1"/>
      <c r="OID40" s="1"/>
      <c r="OIE40" s="1"/>
      <c r="OIF40" s="1"/>
      <c r="OIG40" s="1"/>
      <c r="OIH40" s="1"/>
      <c r="OII40" s="1"/>
      <c r="OIJ40" s="1"/>
      <c r="OIK40" s="1"/>
      <c r="OIL40" s="1"/>
      <c r="OIM40" s="1"/>
      <c r="OIN40" s="1"/>
      <c r="OIO40" s="1"/>
      <c r="OIP40" s="1"/>
      <c r="OIQ40" s="1"/>
      <c r="OIR40" s="1"/>
      <c r="OIS40" s="1"/>
      <c r="OIT40" s="1"/>
      <c r="OIU40" s="1"/>
      <c r="OIV40" s="1"/>
      <c r="OIW40" s="1"/>
      <c r="OIX40" s="1"/>
      <c r="OIY40" s="1"/>
      <c r="OIZ40" s="1"/>
      <c r="OJA40" s="1"/>
      <c r="OJB40" s="1"/>
      <c r="OJC40" s="1"/>
      <c r="OJD40" s="1"/>
      <c r="OJE40" s="1"/>
      <c r="OJF40" s="1"/>
      <c r="OJG40" s="1"/>
      <c r="OJH40" s="1"/>
      <c r="OJI40" s="1"/>
      <c r="OJJ40" s="1"/>
      <c r="OJK40" s="1"/>
      <c r="OJL40" s="1"/>
      <c r="OJM40" s="1"/>
      <c r="OJN40" s="1"/>
      <c r="OJO40" s="1"/>
      <c r="OJP40" s="1"/>
      <c r="OJQ40" s="1"/>
      <c r="OJR40" s="1"/>
      <c r="OJS40" s="1"/>
      <c r="OJT40" s="1"/>
      <c r="OJU40" s="1"/>
      <c r="OJV40" s="1"/>
      <c r="OJW40" s="1"/>
      <c r="OJX40" s="1"/>
      <c r="OJY40" s="1"/>
      <c r="OJZ40" s="1"/>
      <c r="OKA40" s="1"/>
      <c r="OKB40" s="1"/>
      <c r="OKC40" s="1"/>
      <c r="OKD40" s="1"/>
      <c r="OKE40" s="1"/>
      <c r="OKF40" s="1"/>
      <c r="OKG40" s="1"/>
      <c r="OKH40" s="1"/>
      <c r="OKI40" s="1"/>
      <c r="OKJ40" s="1"/>
      <c r="OKK40" s="1"/>
      <c r="OKL40" s="1"/>
      <c r="OKM40" s="1"/>
      <c r="OKN40" s="1"/>
      <c r="OKO40" s="1"/>
      <c r="OKP40" s="1"/>
      <c r="OKQ40" s="1"/>
      <c r="OKR40" s="1"/>
      <c r="OKS40" s="1"/>
      <c r="OKT40" s="1"/>
      <c r="OKU40" s="1"/>
      <c r="OKV40" s="1"/>
      <c r="OKW40" s="1"/>
      <c r="OKX40" s="1"/>
      <c r="OKY40" s="1"/>
      <c r="OKZ40" s="1"/>
      <c r="OLA40" s="1"/>
      <c r="OLB40" s="1"/>
      <c r="OLC40" s="1"/>
      <c r="OLD40" s="1"/>
      <c r="OLE40" s="1"/>
      <c r="OLF40" s="1"/>
      <c r="OLG40" s="1"/>
      <c r="OLH40" s="1"/>
      <c r="OLI40" s="1"/>
      <c r="OLJ40" s="1"/>
      <c r="OLK40" s="1"/>
      <c r="OLL40" s="1"/>
      <c r="OLM40" s="1"/>
      <c r="OLN40" s="1"/>
      <c r="OLO40" s="1"/>
      <c r="OLP40" s="1"/>
      <c r="OLQ40" s="1"/>
      <c r="OLR40" s="1"/>
      <c r="OLS40" s="1"/>
      <c r="OLT40" s="1"/>
      <c r="OLU40" s="1"/>
      <c r="OLV40" s="1"/>
      <c r="OLW40" s="1"/>
      <c r="OLX40" s="1"/>
      <c r="OLY40" s="1"/>
      <c r="OLZ40" s="1"/>
      <c r="OMA40" s="1"/>
      <c r="OMB40" s="1"/>
      <c r="OMC40" s="1"/>
      <c r="OMD40" s="1"/>
      <c r="OME40" s="1"/>
      <c r="OMF40" s="1"/>
      <c r="OMG40" s="1"/>
      <c r="OMH40" s="1"/>
      <c r="OMI40" s="1"/>
      <c r="OMJ40" s="1"/>
      <c r="OMK40" s="1"/>
      <c r="OML40" s="1"/>
      <c r="OMM40" s="1"/>
      <c r="OMN40" s="1"/>
      <c r="OMO40" s="1"/>
      <c r="OMP40" s="1"/>
      <c r="OMQ40" s="1"/>
      <c r="OMR40" s="1"/>
      <c r="OMS40" s="1"/>
      <c r="OMT40" s="1"/>
      <c r="OMU40" s="1"/>
      <c r="OMV40" s="1"/>
      <c r="OMW40" s="1"/>
      <c r="OMX40" s="1"/>
      <c r="OMY40" s="1"/>
      <c r="OMZ40" s="1"/>
      <c r="ONA40" s="1"/>
      <c r="ONB40" s="1"/>
      <c r="ONC40" s="1"/>
      <c r="OND40" s="1"/>
      <c r="ONE40" s="1"/>
      <c r="ONF40" s="1"/>
      <c r="ONG40" s="1"/>
      <c r="ONH40" s="1"/>
      <c r="ONI40" s="1"/>
      <c r="ONJ40" s="1"/>
      <c r="ONK40" s="1"/>
      <c r="ONL40" s="1"/>
      <c r="ONM40" s="1"/>
      <c r="ONN40" s="1"/>
      <c r="ONO40" s="1"/>
      <c r="ONP40" s="1"/>
      <c r="ONQ40" s="1"/>
      <c r="ONR40" s="1"/>
      <c r="ONS40" s="1"/>
      <c r="ONT40" s="1"/>
      <c r="ONU40" s="1"/>
      <c r="ONV40" s="1"/>
      <c r="ONW40" s="1"/>
      <c r="ONX40" s="1"/>
      <c r="ONY40" s="1"/>
      <c r="ONZ40" s="1"/>
      <c r="OOA40" s="1"/>
      <c r="OOB40" s="1"/>
      <c r="OOC40" s="1"/>
      <c r="OOD40" s="1"/>
      <c r="OOE40" s="1"/>
      <c r="OOF40" s="1"/>
      <c r="OOG40" s="1"/>
      <c r="OOH40" s="1"/>
      <c r="OOI40" s="1"/>
      <c r="OOJ40" s="1"/>
      <c r="OOK40" s="1"/>
      <c r="OOL40" s="1"/>
      <c r="OOM40" s="1"/>
      <c r="OON40" s="1"/>
      <c r="OOO40" s="1"/>
      <c r="OOP40" s="1"/>
      <c r="OOQ40" s="1"/>
      <c r="OOR40" s="1"/>
      <c r="OOS40" s="1"/>
      <c r="OOT40" s="1"/>
      <c r="OOU40" s="1"/>
      <c r="OOV40" s="1"/>
      <c r="OOW40" s="1"/>
      <c r="OOX40" s="1"/>
      <c r="OOY40" s="1"/>
      <c r="OOZ40" s="1"/>
      <c r="OPA40" s="1"/>
      <c r="OPB40" s="1"/>
      <c r="OPC40" s="1"/>
      <c r="OPD40" s="1"/>
      <c r="OPE40" s="1"/>
      <c r="OPF40" s="1"/>
      <c r="OPG40" s="1"/>
      <c r="OPH40" s="1"/>
      <c r="OPI40" s="1"/>
      <c r="OPJ40" s="1"/>
      <c r="OPK40" s="1"/>
      <c r="OPL40" s="1"/>
      <c r="OPM40" s="1"/>
      <c r="OPN40" s="1"/>
      <c r="OPO40" s="1"/>
      <c r="OPP40" s="1"/>
      <c r="OPQ40" s="1"/>
      <c r="OPR40" s="1"/>
      <c r="OPS40" s="1"/>
      <c r="OPT40" s="1"/>
      <c r="OPU40" s="1"/>
      <c r="OPV40" s="1"/>
      <c r="OPW40" s="1"/>
      <c r="OPX40" s="1"/>
      <c r="OPY40" s="1"/>
      <c r="OPZ40" s="1"/>
      <c r="OQA40" s="1"/>
      <c r="OQB40" s="1"/>
      <c r="OQC40" s="1"/>
      <c r="OQD40" s="1"/>
      <c r="OQE40" s="1"/>
      <c r="OQF40" s="1"/>
      <c r="OQG40" s="1"/>
      <c r="OQH40" s="1"/>
      <c r="OQI40" s="1"/>
      <c r="OQJ40" s="1"/>
      <c r="OQK40" s="1"/>
      <c r="OQL40" s="1"/>
      <c r="OQM40" s="1"/>
      <c r="OQN40" s="1"/>
      <c r="OQO40" s="1"/>
      <c r="OQP40" s="1"/>
      <c r="OQQ40" s="1"/>
      <c r="OQR40" s="1"/>
      <c r="OQS40" s="1"/>
      <c r="OQT40" s="1"/>
      <c r="OQU40" s="1"/>
      <c r="OQV40" s="1"/>
      <c r="OQW40" s="1"/>
      <c r="OQX40" s="1"/>
      <c r="OQY40" s="1"/>
      <c r="OQZ40" s="1"/>
      <c r="ORA40" s="1"/>
      <c r="ORB40" s="1"/>
      <c r="ORC40" s="1"/>
      <c r="ORD40" s="1"/>
      <c r="ORE40" s="1"/>
      <c r="ORF40" s="1"/>
      <c r="ORG40" s="1"/>
      <c r="ORH40" s="1"/>
      <c r="ORI40" s="1"/>
      <c r="ORJ40" s="1"/>
      <c r="ORK40" s="1"/>
      <c r="ORL40" s="1"/>
      <c r="ORM40" s="1"/>
      <c r="ORN40" s="1"/>
      <c r="ORO40" s="1"/>
      <c r="ORP40" s="1"/>
      <c r="ORQ40" s="1"/>
      <c r="ORR40" s="1"/>
      <c r="ORS40" s="1"/>
      <c r="ORT40" s="1"/>
      <c r="ORU40" s="1"/>
      <c r="ORV40" s="1"/>
      <c r="ORW40" s="1"/>
      <c r="ORX40" s="1"/>
      <c r="ORY40" s="1"/>
      <c r="ORZ40" s="1"/>
      <c r="OSA40" s="1"/>
      <c r="OSB40" s="1"/>
      <c r="OSC40" s="1"/>
      <c r="OSD40" s="1"/>
      <c r="OSE40" s="1"/>
      <c r="OSF40" s="1"/>
      <c r="OSG40" s="1"/>
      <c r="OSH40" s="1"/>
      <c r="OSI40" s="1"/>
      <c r="OSJ40" s="1"/>
      <c r="OSK40" s="1"/>
      <c r="OSL40" s="1"/>
      <c r="OSM40" s="1"/>
      <c r="OSN40" s="1"/>
      <c r="OSO40" s="1"/>
      <c r="OSP40" s="1"/>
      <c r="OSQ40" s="1"/>
      <c r="OSR40" s="1"/>
      <c r="OSS40" s="1"/>
      <c r="OST40" s="1"/>
      <c r="OSU40" s="1"/>
      <c r="OSV40" s="1"/>
      <c r="OSW40" s="1"/>
      <c r="OSX40" s="1"/>
      <c r="OSY40" s="1"/>
      <c r="OSZ40" s="1"/>
      <c r="OTA40" s="1"/>
      <c r="OTB40" s="1"/>
      <c r="OTC40" s="1"/>
      <c r="OTD40" s="1"/>
      <c r="OTE40" s="1"/>
      <c r="OTF40" s="1"/>
      <c r="OTG40" s="1"/>
      <c r="OTH40" s="1"/>
      <c r="OTI40" s="1"/>
      <c r="OTJ40" s="1"/>
      <c r="OTK40" s="1"/>
      <c r="OTL40" s="1"/>
      <c r="OTM40" s="1"/>
      <c r="OTN40" s="1"/>
      <c r="OTO40" s="1"/>
      <c r="OTP40" s="1"/>
      <c r="OTQ40" s="1"/>
      <c r="OTR40" s="1"/>
      <c r="OTS40" s="1"/>
      <c r="OTT40" s="1"/>
      <c r="OTU40" s="1"/>
      <c r="OTV40" s="1"/>
      <c r="OTW40" s="1"/>
      <c r="OTX40" s="1"/>
      <c r="OTY40" s="1"/>
      <c r="OTZ40" s="1"/>
      <c r="OUA40" s="1"/>
      <c r="OUB40" s="1"/>
      <c r="OUC40" s="1"/>
      <c r="OUD40" s="1"/>
      <c r="OUE40" s="1"/>
      <c r="OUF40" s="1"/>
      <c r="OUG40" s="1"/>
      <c r="OUH40" s="1"/>
      <c r="OUI40" s="1"/>
      <c r="OUJ40" s="1"/>
      <c r="OUK40" s="1"/>
      <c r="OUL40" s="1"/>
      <c r="OUM40" s="1"/>
      <c r="OUN40" s="1"/>
      <c r="OUO40" s="1"/>
      <c r="OUP40" s="1"/>
      <c r="OUQ40" s="1"/>
      <c r="OUR40" s="1"/>
      <c r="OUS40" s="1"/>
      <c r="OUT40" s="1"/>
      <c r="OUU40" s="1"/>
      <c r="OUV40" s="1"/>
      <c r="OUW40" s="1"/>
      <c r="OUX40" s="1"/>
      <c r="OUY40" s="1"/>
      <c r="OUZ40" s="1"/>
      <c r="OVA40" s="1"/>
      <c r="OVB40" s="1"/>
      <c r="OVC40" s="1"/>
      <c r="OVD40" s="1"/>
      <c r="OVE40" s="1"/>
      <c r="OVF40" s="1"/>
      <c r="OVG40" s="1"/>
      <c r="OVH40" s="1"/>
      <c r="OVI40" s="1"/>
      <c r="OVJ40" s="1"/>
      <c r="OVK40" s="1"/>
      <c r="OVL40" s="1"/>
      <c r="OVM40" s="1"/>
      <c r="OVN40" s="1"/>
      <c r="OVO40" s="1"/>
      <c r="OVP40" s="1"/>
      <c r="OVQ40" s="1"/>
      <c r="OVR40" s="1"/>
      <c r="OVS40" s="1"/>
      <c r="OVT40" s="1"/>
      <c r="OVU40" s="1"/>
      <c r="OVV40" s="1"/>
      <c r="OVW40" s="1"/>
      <c r="OVX40" s="1"/>
      <c r="OVY40" s="1"/>
      <c r="OVZ40" s="1"/>
      <c r="OWA40" s="1"/>
      <c r="OWB40" s="1"/>
      <c r="OWC40" s="1"/>
      <c r="OWD40" s="1"/>
      <c r="OWE40" s="1"/>
      <c r="OWF40" s="1"/>
      <c r="OWG40" s="1"/>
      <c r="OWH40" s="1"/>
      <c r="OWI40" s="1"/>
      <c r="OWJ40" s="1"/>
      <c r="OWK40" s="1"/>
      <c r="OWL40" s="1"/>
      <c r="OWM40" s="1"/>
      <c r="OWN40" s="1"/>
      <c r="OWO40" s="1"/>
      <c r="OWP40" s="1"/>
      <c r="OWQ40" s="1"/>
      <c r="OWR40" s="1"/>
      <c r="OWS40" s="1"/>
      <c r="OWT40" s="1"/>
      <c r="OWU40" s="1"/>
      <c r="OWV40" s="1"/>
      <c r="OWW40" s="1"/>
      <c r="OWX40" s="1"/>
      <c r="OWY40" s="1"/>
      <c r="OWZ40" s="1"/>
      <c r="OXA40" s="1"/>
      <c r="OXB40" s="1"/>
      <c r="OXC40" s="1"/>
      <c r="OXD40" s="1"/>
      <c r="OXE40" s="1"/>
      <c r="OXF40" s="1"/>
      <c r="OXG40" s="1"/>
      <c r="OXH40" s="1"/>
      <c r="OXI40" s="1"/>
      <c r="OXJ40" s="1"/>
      <c r="OXK40" s="1"/>
      <c r="OXL40" s="1"/>
      <c r="OXM40" s="1"/>
      <c r="OXN40" s="1"/>
      <c r="OXO40" s="1"/>
      <c r="OXP40" s="1"/>
      <c r="OXQ40" s="1"/>
      <c r="OXR40" s="1"/>
      <c r="OXS40" s="1"/>
      <c r="OXT40" s="1"/>
      <c r="OXU40" s="1"/>
      <c r="OXV40" s="1"/>
      <c r="OXW40" s="1"/>
      <c r="OXX40" s="1"/>
      <c r="OXY40" s="1"/>
      <c r="OXZ40" s="1"/>
      <c r="OYA40" s="1"/>
      <c r="OYB40" s="1"/>
      <c r="OYC40" s="1"/>
      <c r="OYD40" s="1"/>
      <c r="OYE40" s="1"/>
      <c r="OYF40" s="1"/>
      <c r="OYG40" s="1"/>
      <c r="OYH40" s="1"/>
      <c r="OYI40" s="1"/>
      <c r="OYJ40" s="1"/>
      <c r="OYK40" s="1"/>
      <c r="OYL40" s="1"/>
      <c r="OYM40" s="1"/>
      <c r="OYN40" s="1"/>
      <c r="OYO40" s="1"/>
      <c r="OYP40" s="1"/>
      <c r="OYQ40" s="1"/>
      <c r="OYR40" s="1"/>
      <c r="OYS40" s="1"/>
      <c r="OYT40" s="1"/>
      <c r="OYU40" s="1"/>
      <c r="OYV40" s="1"/>
      <c r="OYW40" s="1"/>
      <c r="OYX40" s="1"/>
      <c r="OYY40" s="1"/>
      <c r="OYZ40" s="1"/>
      <c r="OZA40" s="1"/>
      <c r="OZB40" s="1"/>
      <c r="OZC40" s="1"/>
      <c r="OZD40" s="1"/>
      <c r="OZE40" s="1"/>
      <c r="OZF40" s="1"/>
      <c r="OZG40" s="1"/>
      <c r="OZH40" s="1"/>
      <c r="OZI40" s="1"/>
      <c r="OZJ40" s="1"/>
      <c r="OZK40" s="1"/>
      <c r="OZL40" s="1"/>
      <c r="OZM40" s="1"/>
      <c r="OZN40" s="1"/>
      <c r="OZO40" s="1"/>
      <c r="OZP40" s="1"/>
      <c r="OZQ40" s="1"/>
      <c r="OZR40" s="1"/>
      <c r="OZS40" s="1"/>
      <c r="OZT40" s="1"/>
      <c r="OZU40" s="1"/>
      <c r="OZV40" s="1"/>
      <c r="OZW40" s="1"/>
      <c r="OZX40" s="1"/>
      <c r="OZY40" s="1"/>
      <c r="OZZ40" s="1"/>
      <c r="PAA40" s="1"/>
      <c r="PAB40" s="1"/>
      <c r="PAC40" s="1"/>
      <c r="PAD40" s="1"/>
      <c r="PAE40" s="1"/>
      <c r="PAF40" s="1"/>
      <c r="PAG40" s="1"/>
      <c r="PAH40" s="1"/>
      <c r="PAI40" s="1"/>
      <c r="PAJ40" s="1"/>
      <c r="PAK40" s="1"/>
      <c r="PAL40" s="1"/>
      <c r="PAM40" s="1"/>
      <c r="PAN40" s="1"/>
      <c r="PAO40" s="1"/>
      <c r="PAP40" s="1"/>
      <c r="PAQ40" s="1"/>
      <c r="PAR40" s="1"/>
      <c r="PAS40" s="1"/>
      <c r="PAT40" s="1"/>
      <c r="PAU40" s="1"/>
      <c r="PAV40" s="1"/>
      <c r="PAW40" s="1"/>
      <c r="PAX40" s="1"/>
      <c r="PAY40" s="1"/>
      <c r="PAZ40" s="1"/>
      <c r="PBA40" s="1"/>
      <c r="PBB40" s="1"/>
      <c r="PBC40" s="1"/>
      <c r="PBD40" s="1"/>
      <c r="PBE40" s="1"/>
      <c r="PBF40" s="1"/>
      <c r="PBG40" s="1"/>
      <c r="PBH40" s="1"/>
      <c r="PBI40" s="1"/>
      <c r="PBJ40" s="1"/>
      <c r="PBK40" s="1"/>
      <c r="PBL40" s="1"/>
      <c r="PBM40" s="1"/>
      <c r="PBN40" s="1"/>
      <c r="PBO40" s="1"/>
      <c r="PBP40" s="1"/>
      <c r="PBQ40" s="1"/>
      <c r="PBR40" s="1"/>
      <c r="PBS40" s="1"/>
      <c r="PBT40" s="1"/>
      <c r="PBU40" s="1"/>
      <c r="PBV40" s="1"/>
      <c r="PBW40" s="1"/>
      <c r="PBX40" s="1"/>
      <c r="PBY40" s="1"/>
      <c r="PBZ40" s="1"/>
      <c r="PCA40" s="1"/>
      <c r="PCB40" s="1"/>
      <c r="PCC40" s="1"/>
      <c r="PCD40" s="1"/>
      <c r="PCE40" s="1"/>
      <c r="PCF40" s="1"/>
      <c r="PCG40" s="1"/>
      <c r="PCH40" s="1"/>
      <c r="PCI40" s="1"/>
      <c r="PCJ40" s="1"/>
      <c r="PCK40" s="1"/>
      <c r="PCL40" s="1"/>
      <c r="PCM40" s="1"/>
      <c r="PCN40" s="1"/>
      <c r="PCO40" s="1"/>
      <c r="PCP40" s="1"/>
      <c r="PCQ40" s="1"/>
      <c r="PCR40" s="1"/>
      <c r="PCS40" s="1"/>
      <c r="PCT40" s="1"/>
      <c r="PCU40" s="1"/>
      <c r="PCV40" s="1"/>
      <c r="PCW40" s="1"/>
      <c r="PCX40" s="1"/>
      <c r="PCY40" s="1"/>
      <c r="PCZ40" s="1"/>
      <c r="PDA40" s="1"/>
      <c r="PDB40" s="1"/>
      <c r="PDC40" s="1"/>
      <c r="PDD40" s="1"/>
      <c r="PDE40" s="1"/>
      <c r="PDF40" s="1"/>
      <c r="PDG40" s="1"/>
      <c r="PDH40" s="1"/>
      <c r="PDI40" s="1"/>
      <c r="PDJ40" s="1"/>
      <c r="PDK40" s="1"/>
      <c r="PDL40" s="1"/>
      <c r="PDM40" s="1"/>
      <c r="PDN40" s="1"/>
      <c r="PDO40" s="1"/>
      <c r="PDP40" s="1"/>
      <c r="PDQ40" s="1"/>
      <c r="PDR40" s="1"/>
      <c r="PDS40" s="1"/>
      <c r="PDT40" s="1"/>
      <c r="PDU40" s="1"/>
      <c r="PDV40" s="1"/>
      <c r="PDW40" s="1"/>
      <c r="PDX40" s="1"/>
      <c r="PDY40" s="1"/>
      <c r="PDZ40" s="1"/>
      <c r="PEA40" s="1"/>
      <c r="PEB40" s="1"/>
      <c r="PEC40" s="1"/>
      <c r="PED40" s="1"/>
      <c r="PEE40" s="1"/>
      <c r="PEF40" s="1"/>
      <c r="PEG40" s="1"/>
      <c r="PEH40" s="1"/>
      <c r="PEI40" s="1"/>
      <c r="PEJ40" s="1"/>
      <c r="PEK40" s="1"/>
      <c r="PEL40" s="1"/>
      <c r="PEM40" s="1"/>
      <c r="PEN40" s="1"/>
      <c r="PEO40" s="1"/>
      <c r="PEP40" s="1"/>
      <c r="PEQ40" s="1"/>
      <c r="PER40" s="1"/>
      <c r="PES40" s="1"/>
      <c r="PET40" s="1"/>
      <c r="PEU40" s="1"/>
      <c r="PEV40" s="1"/>
      <c r="PEW40" s="1"/>
      <c r="PEX40" s="1"/>
      <c r="PEY40" s="1"/>
      <c r="PEZ40" s="1"/>
      <c r="PFA40" s="1"/>
      <c r="PFB40" s="1"/>
      <c r="PFC40" s="1"/>
      <c r="PFD40" s="1"/>
      <c r="PFE40" s="1"/>
      <c r="PFF40" s="1"/>
      <c r="PFG40" s="1"/>
      <c r="PFH40" s="1"/>
      <c r="PFI40" s="1"/>
      <c r="PFJ40" s="1"/>
      <c r="PFK40" s="1"/>
      <c r="PFL40" s="1"/>
      <c r="PFM40" s="1"/>
      <c r="PFN40" s="1"/>
      <c r="PFO40" s="1"/>
      <c r="PFP40" s="1"/>
      <c r="PFQ40" s="1"/>
      <c r="PFR40" s="1"/>
      <c r="PFS40" s="1"/>
      <c r="PFT40" s="1"/>
      <c r="PFU40" s="1"/>
      <c r="PFV40" s="1"/>
      <c r="PFW40" s="1"/>
      <c r="PFX40" s="1"/>
      <c r="PFY40" s="1"/>
      <c r="PFZ40" s="1"/>
      <c r="PGA40" s="1"/>
      <c r="PGB40" s="1"/>
      <c r="PGC40" s="1"/>
      <c r="PGD40" s="1"/>
      <c r="PGE40" s="1"/>
      <c r="PGF40" s="1"/>
      <c r="PGG40" s="1"/>
      <c r="PGH40" s="1"/>
      <c r="PGI40" s="1"/>
      <c r="PGJ40" s="1"/>
      <c r="PGK40" s="1"/>
      <c r="PGL40" s="1"/>
      <c r="PGM40" s="1"/>
      <c r="PGN40" s="1"/>
      <c r="PGO40" s="1"/>
      <c r="PGP40" s="1"/>
      <c r="PGQ40" s="1"/>
      <c r="PGR40" s="1"/>
      <c r="PGS40" s="1"/>
      <c r="PGT40" s="1"/>
      <c r="PGU40" s="1"/>
      <c r="PGV40" s="1"/>
      <c r="PGW40" s="1"/>
      <c r="PGX40" s="1"/>
      <c r="PGY40" s="1"/>
      <c r="PGZ40" s="1"/>
      <c r="PHA40" s="1"/>
      <c r="PHB40" s="1"/>
      <c r="PHC40" s="1"/>
      <c r="PHD40" s="1"/>
      <c r="PHE40" s="1"/>
      <c r="PHF40" s="1"/>
      <c r="PHG40" s="1"/>
      <c r="PHH40" s="1"/>
      <c r="PHI40" s="1"/>
      <c r="PHJ40" s="1"/>
      <c r="PHK40" s="1"/>
      <c r="PHL40" s="1"/>
      <c r="PHM40" s="1"/>
      <c r="PHN40" s="1"/>
      <c r="PHO40" s="1"/>
      <c r="PHP40" s="1"/>
      <c r="PHQ40" s="1"/>
      <c r="PHR40" s="1"/>
      <c r="PHS40" s="1"/>
      <c r="PHT40" s="1"/>
      <c r="PHU40" s="1"/>
      <c r="PHV40" s="1"/>
      <c r="PHW40" s="1"/>
      <c r="PHX40" s="1"/>
      <c r="PHY40" s="1"/>
      <c r="PHZ40" s="1"/>
      <c r="PIA40" s="1"/>
      <c r="PIB40" s="1"/>
      <c r="PIC40" s="1"/>
      <c r="PID40" s="1"/>
      <c r="PIE40" s="1"/>
      <c r="PIF40" s="1"/>
      <c r="PIG40" s="1"/>
      <c r="PIH40" s="1"/>
      <c r="PII40" s="1"/>
      <c r="PIJ40" s="1"/>
      <c r="PIK40" s="1"/>
      <c r="PIL40" s="1"/>
      <c r="PIM40" s="1"/>
      <c r="PIN40" s="1"/>
      <c r="PIO40" s="1"/>
      <c r="PIP40" s="1"/>
      <c r="PIQ40" s="1"/>
      <c r="PIR40" s="1"/>
      <c r="PIS40" s="1"/>
      <c r="PIT40" s="1"/>
      <c r="PIU40" s="1"/>
      <c r="PIV40" s="1"/>
      <c r="PIW40" s="1"/>
      <c r="PIX40" s="1"/>
      <c r="PIY40" s="1"/>
      <c r="PIZ40" s="1"/>
      <c r="PJA40" s="1"/>
      <c r="PJB40" s="1"/>
      <c r="PJC40" s="1"/>
      <c r="PJD40" s="1"/>
      <c r="PJE40" s="1"/>
      <c r="PJF40" s="1"/>
      <c r="PJG40" s="1"/>
      <c r="PJH40" s="1"/>
      <c r="PJI40" s="1"/>
      <c r="PJJ40" s="1"/>
      <c r="PJK40" s="1"/>
      <c r="PJL40" s="1"/>
      <c r="PJM40" s="1"/>
      <c r="PJN40" s="1"/>
      <c r="PJO40" s="1"/>
      <c r="PJP40" s="1"/>
      <c r="PJQ40" s="1"/>
      <c r="PJR40" s="1"/>
      <c r="PJS40" s="1"/>
      <c r="PJT40" s="1"/>
      <c r="PJU40" s="1"/>
      <c r="PJV40" s="1"/>
      <c r="PJW40" s="1"/>
      <c r="PJX40" s="1"/>
      <c r="PJY40" s="1"/>
      <c r="PJZ40" s="1"/>
      <c r="PKA40" s="1"/>
      <c r="PKB40" s="1"/>
      <c r="PKC40" s="1"/>
      <c r="PKD40" s="1"/>
      <c r="PKE40" s="1"/>
      <c r="PKF40" s="1"/>
      <c r="PKG40" s="1"/>
      <c r="PKH40" s="1"/>
      <c r="PKI40" s="1"/>
      <c r="PKJ40" s="1"/>
      <c r="PKK40" s="1"/>
      <c r="PKL40" s="1"/>
      <c r="PKM40" s="1"/>
      <c r="PKN40" s="1"/>
      <c r="PKO40" s="1"/>
      <c r="PKP40" s="1"/>
      <c r="PKQ40" s="1"/>
      <c r="PKR40" s="1"/>
      <c r="PKS40" s="1"/>
      <c r="PKT40" s="1"/>
      <c r="PKU40" s="1"/>
      <c r="PKV40" s="1"/>
      <c r="PKW40" s="1"/>
      <c r="PKX40" s="1"/>
      <c r="PKY40" s="1"/>
      <c r="PKZ40" s="1"/>
      <c r="PLA40" s="1"/>
      <c r="PLB40" s="1"/>
      <c r="PLC40" s="1"/>
      <c r="PLD40" s="1"/>
      <c r="PLE40" s="1"/>
      <c r="PLF40" s="1"/>
      <c r="PLG40" s="1"/>
      <c r="PLH40" s="1"/>
      <c r="PLI40" s="1"/>
      <c r="PLJ40" s="1"/>
      <c r="PLK40" s="1"/>
      <c r="PLL40" s="1"/>
      <c r="PLM40" s="1"/>
      <c r="PLN40" s="1"/>
      <c r="PLO40" s="1"/>
      <c r="PLP40" s="1"/>
      <c r="PLQ40" s="1"/>
      <c r="PLR40" s="1"/>
      <c r="PLS40" s="1"/>
      <c r="PLT40" s="1"/>
      <c r="PLU40" s="1"/>
      <c r="PLV40" s="1"/>
      <c r="PLW40" s="1"/>
      <c r="PLX40" s="1"/>
      <c r="PLY40" s="1"/>
      <c r="PLZ40" s="1"/>
      <c r="PMA40" s="1"/>
      <c r="PMB40" s="1"/>
      <c r="PMC40" s="1"/>
      <c r="PMD40" s="1"/>
      <c r="PME40" s="1"/>
      <c r="PMF40" s="1"/>
      <c r="PMG40" s="1"/>
      <c r="PMH40" s="1"/>
      <c r="PMI40" s="1"/>
      <c r="PMJ40" s="1"/>
      <c r="PMK40" s="1"/>
      <c r="PML40" s="1"/>
      <c r="PMM40" s="1"/>
      <c r="PMN40" s="1"/>
      <c r="PMO40" s="1"/>
      <c r="PMP40" s="1"/>
      <c r="PMQ40" s="1"/>
      <c r="PMR40" s="1"/>
      <c r="PMS40" s="1"/>
      <c r="PMT40" s="1"/>
      <c r="PMU40" s="1"/>
      <c r="PMV40" s="1"/>
      <c r="PMW40" s="1"/>
      <c r="PMX40" s="1"/>
      <c r="PMY40" s="1"/>
      <c r="PMZ40" s="1"/>
      <c r="PNA40" s="1"/>
      <c r="PNB40" s="1"/>
      <c r="PNC40" s="1"/>
      <c r="PND40" s="1"/>
      <c r="PNE40" s="1"/>
      <c r="PNF40" s="1"/>
      <c r="PNG40" s="1"/>
      <c r="PNH40" s="1"/>
      <c r="PNI40" s="1"/>
      <c r="PNJ40" s="1"/>
      <c r="PNK40" s="1"/>
      <c r="PNL40" s="1"/>
      <c r="PNM40" s="1"/>
      <c r="PNN40" s="1"/>
      <c r="PNO40" s="1"/>
      <c r="PNP40" s="1"/>
      <c r="PNQ40" s="1"/>
      <c r="PNR40" s="1"/>
      <c r="PNS40" s="1"/>
      <c r="PNT40" s="1"/>
      <c r="PNU40" s="1"/>
      <c r="PNV40" s="1"/>
      <c r="PNW40" s="1"/>
      <c r="PNX40" s="1"/>
      <c r="PNY40" s="1"/>
      <c r="PNZ40" s="1"/>
      <c r="POA40" s="1"/>
      <c r="POB40" s="1"/>
      <c r="POC40" s="1"/>
      <c r="POD40" s="1"/>
      <c r="POE40" s="1"/>
      <c r="POF40" s="1"/>
      <c r="POG40" s="1"/>
      <c r="POH40" s="1"/>
      <c r="POI40" s="1"/>
      <c r="POJ40" s="1"/>
      <c r="POK40" s="1"/>
      <c r="POL40" s="1"/>
      <c r="POM40" s="1"/>
      <c r="PON40" s="1"/>
      <c r="POO40" s="1"/>
      <c r="POP40" s="1"/>
      <c r="POQ40" s="1"/>
      <c r="POR40" s="1"/>
      <c r="POS40" s="1"/>
      <c r="POT40" s="1"/>
      <c r="POU40" s="1"/>
      <c r="POV40" s="1"/>
      <c r="POW40" s="1"/>
      <c r="POX40" s="1"/>
      <c r="POY40" s="1"/>
      <c r="POZ40" s="1"/>
      <c r="PPA40" s="1"/>
      <c r="PPB40" s="1"/>
      <c r="PPC40" s="1"/>
      <c r="PPD40" s="1"/>
      <c r="PPE40" s="1"/>
      <c r="PPF40" s="1"/>
      <c r="PPG40" s="1"/>
      <c r="PPH40" s="1"/>
      <c r="PPI40" s="1"/>
      <c r="PPJ40" s="1"/>
      <c r="PPK40" s="1"/>
      <c r="PPL40" s="1"/>
      <c r="PPM40" s="1"/>
      <c r="PPN40" s="1"/>
      <c r="PPO40" s="1"/>
      <c r="PPP40" s="1"/>
      <c r="PPQ40" s="1"/>
      <c r="PPR40" s="1"/>
      <c r="PPS40" s="1"/>
      <c r="PPT40" s="1"/>
      <c r="PPU40" s="1"/>
      <c r="PPV40" s="1"/>
      <c r="PPW40" s="1"/>
      <c r="PPX40" s="1"/>
      <c r="PPY40" s="1"/>
      <c r="PPZ40" s="1"/>
      <c r="PQA40" s="1"/>
      <c r="PQB40" s="1"/>
      <c r="PQC40" s="1"/>
      <c r="PQD40" s="1"/>
      <c r="PQE40" s="1"/>
      <c r="PQF40" s="1"/>
      <c r="PQG40" s="1"/>
      <c r="PQH40" s="1"/>
      <c r="PQI40" s="1"/>
      <c r="PQJ40" s="1"/>
      <c r="PQK40" s="1"/>
      <c r="PQL40" s="1"/>
      <c r="PQM40" s="1"/>
      <c r="PQN40" s="1"/>
      <c r="PQO40" s="1"/>
      <c r="PQP40" s="1"/>
      <c r="PQQ40" s="1"/>
      <c r="PQR40" s="1"/>
      <c r="PQS40" s="1"/>
      <c r="PQT40" s="1"/>
      <c r="PQU40" s="1"/>
      <c r="PQV40" s="1"/>
      <c r="PQW40" s="1"/>
      <c r="PQX40" s="1"/>
      <c r="PQY40" s="1"/>
      <c r="PQZ40" s="1"/>
      <c r="PRA40" s="1"/>
      <c r="PRB40" s="1"/>
      <c r="PRC40" s="1"/>
      <c r="PRD40" s="1"/>
      <c r="PRE40" s="1"/>
      <c r="PRF40" s="1"/>
      <c r="PRG40" s="1"/>
      <c r="PRH40" s="1"/>
      <c r="PRI40" s="1"/>
      <c r="PRJ40" s="1"/>
      <c r="PRK40" s="1"/>
      <c r="PRL40" s="1"/>
      <c r="PRM40" s="1"/>
      <c r="PRN40" s="1"/>
      <c r="PRO40" s="1"/>
      <c r="PRP40" s="1"/>
      <c r="PRQ40" s="1"/>
      <c r="PRR40" s="1"/>
      <c r="PRS40" s="1"/>
      <c r="PRT40" s="1"/>
      <c r="PRU40" s="1"/>
      <c r="PRV40" s="1"/>
      <c r="PRW40" s="1"/>
      <c r="PRX40" s="1"/>
      <c r="PRY40" s="1"/>
      <c r="PRZ40" s="1"/>
      <c r="PSA40" s="1"/>
      <c r="PSB40" s="1"/>
      <c r="PSC40" s="1"/>
      <c r="PSD40" s="1"/>
      <c r="PSE40" s="1"/>
      <c r="PSF40" s="1"/>
      <c r="PSG40" s="1"/>
      <c r="PSH40" s="1"/>
      <c r="PSI40" s="1"/>
      <c r="PSJ40" s="1"/>
      <c r="PSK40" s="1"/>
      <c r="PSL40" s="1"/>
      <c r="PSM40" s="1"/>
      <c r="PSN40" s="1"/>
      <c r="PSO40" s="1"/>
      <c r="PSP40" s="1"/>
      <c r="PSQ40" s="1"/>
      <c r="PSR40" s="1"/>
      <c r="PSS40" s="1"/>
      <c r="PST40" s="1"/>
      <c r="PSU40" s="1"/>
      <c r="PSV40" s="1"/>
      <c r="PSW40" s="1"/>
      <c r="PSX40" s="1"/>
      <c r="PSY40" s="1"/>
      <c r="PSZ40" s="1"/>
      <c r="PTA40" s="1"/>
      <c r="PTB40" s="1"/>
      <c r="PTC40" s="1"/>
      <c r="PTD40" s="1"/>
      <c r="PTE40" s="1"/>
      <c r="PTF40" s="1"/>
      <c r="PTG40" s="1"/>
      <c r="PTH40" s="1"/>
      <c r="PTI40" s="1"/>
      <c r="PTJ40" s="1"/>
      <c r="PTK40" s="1"/>
      <c r="PTL40" s="1"/>
      <c r="PTM40" s="1"/>
      <c r="PTN40" s="1"/>
      <c r="PTO40" s="1"/>
      <c r="PTP40" s="1"/>
      <c r="PTQ40" s="1"/>
      <c r="PTR40" s="1"/>
      <c r="PTS40" s="1"/>
      <c r="PTT40" s="1"/>
      <c r="PTU40" s="1"/>
      <c r="PTV40" s="1"/>
      <c r="PTW40" s="1"/>
      <c r="PTX40" s="1"/>
      <c r="PTY40" s="1"/>
      <c r="PTZ40" s="1"/>
      <c r="PUA40" s="1"/>
      <c r="PUB40" s="1"/>
      <c r="PUC40" s="1"/>
      <c r="PUD40" s="1"/>
      <c r="PUE40" s="1"/>
      <c r="PUF40" s="1"/>
      <c r="PUG40" s="1"/>
      <c r="PUH40" s="1"/>
      <c r="PUI40" s="1"/>
      <c r="PUJ40" s="1"/>
      <c r="PUK40" s="1"/>
      <c r="PUL40" s="1"/>
      <c r="PUM40" s="1"/>
      <c r="PUN40" s="1"/>
      <c r="PUO40" s="1"/>
      <c r="PUP40" s="1"/>
      <c r="PUQ40" s="1"/>
      <c r="PUR40" s="1"/>
      <c r="PUS40" s="1"/>
      <c r="PUT40" s="1"/>
      <c r="PUU40" s="1"/>
      <c r="PUV40" s="1"/>
      <c r="PUW40" s="1"/>
      <c r="PUX40" s="1"/>
      <c r="PUY40" s="1"/>
      <c r="PUZ40" s="1"/>
      <c r="PVA40" s="1"/>
      <c r="PVB40" s="1"/>
      <c r="PVC40" s="1"/>
      <c r="PVD40" s="1"/>
      <c r="PVE40" s="1"/>
      <c r="PVF40" s="1"/>
      <c r="PVG40" s="1"/>
      <c r="PVH40" s="1"/>
      <c r="PVI40" s="1"/>
      <c r="PVJ40" s="1"/>
      <c r="PVK40" s="1"/>
      <c r="PVL40" s="1"/>
      <c r="PVM40" s="1"/>
      <c r="PVN40" s="1"/>
      <c r="PVO40" s="1"/>
      <c r="PVP40" s="1"/>
      <c r="PVQ40" s="1"/>
      <c r="PVR40" s="1"/>
      <c r="PVS40" s="1"/>
      <c r="PVT40" s="1"/>
      <c r="PVU40" s="1"/>
      <c r="PVV40" s="1"/>
      <c r="PVW40" s="1"/>
      <c r="PVX40" s="1"/>
      <c r="PVY40" s="1"/>
      <c r="PVZ40" s="1"/>
      <c r="PWA40" s="1"/>
      <c r="PWB40" s="1"/>
      <c r="PWC40" s="1"/>
      <c r="PWD40" s="1"/>
      <c r="PWE40" s="1"/>
      <c r="PWF40" s="1"/>
      <c r="PWG40" s="1"/>
      <c r="PWH40" s="1"/>
      <c r="PWI40" s="1"/>
      <c r="PWJ40" s="1"/>
      <c r="PWK40" s="1"/>
      <c r="PWL40" s="1"/>
      <c r="PWM40" s="1"/>
      <c r="PWN40" s="1"/>
      <c r="PWO40" s="1"/>
      <c r="PWP40" s="1"/>
      <c r="PWQ40" s="1"/>
      <c r="PWR40" s="1"/>
      <c r="PWS40" s="1"/>
      <c r="PWT40" s="1"/>
      <c r="PWU40" s="1"/>
      <c r="PWV40" s="1"/>
      <c r="PWW40" s="1"/>
      <c r="PWX40" s="1"/>
      <c r="PWY40" s="1"/>
      <c r="PWZ40" s="1"/>
      <c r="PXA40" s="1"/>
      <c r="PXB40" s="1"/>
      <c r="PXC40" s="1"/>
      <c r="PXD40" s="1"/>
      <c r="PXE40" s="1"/>
      <c r="PXF40" s="1"/>
      <c r="PXG40" s="1"/>
      <c r="PXH40" s="1"/>
      <c r="PXI40" s="1"/>
      <c r="PXJ40" s="1"/>
      <c r="PXK40" s="1"/>
      <c r="PXL40" s="1"/>
      <c r="PXM40" s="1"/>
      <c r="PXN40" s="1"/>
      <c r="PXO40" s="1"/>
      <c r="PXP40" s="1"/>
      <c r="PXQ40" s="1"/>
      <c r="PXR40" s="1"/>
      <c r="PXS40" s="1"/>
      <c r="PXT40" s="1"/>
      <c r="PXU40" s="1"/>
      <c r="PXV40" s="1"/>
      <c r="PXW40" s="1"/>
      <c r="PXX40" s="1"/>
      <c r="PXY40" s="1"/>
      <c r="PXZ40" s="1"/>
      <c r="PYA40" s="1"/>
      <c r="PYB40" s="1"/>
      <c r="PYC40" s="1"/>
      <c r="PYD40" s="1"/>
      <c r="PYE40" s="1"/>
      <c r="PYF40" s="1"/>
      <c r="PYG40" s="1"/>
      <c r="PYH40" s="1"/>
      <c r="PYI40" s="1"/>
      <c r="PYJ40" s="1"/>
      <c r="PYK40" s="1"/>
      <c r="PYL40" s="1"/>
      <c r="PYM40" s="1"/>
      <c r="PYN40" s="1"/>
      <c r="PYO40" s="1"/>
      <c r="PYP40" s="1"/>
      <c r="PYQ40" s="1"/>
      <c r="PYR40" s="1"/>
      <c r="PYS40" s="1"/>
      <c r="PYT40" s="1"/>
      <c r="PYU40" s="1"/>
      <c r="PYV40" s="1"/>
      <c r="PYW40" s="1"/>
      <c r="PYX40" s="1"/>
      <c r="PYY40" s="1"/>
      <c r="PYZ40" s="1"/>
      <c r="PZA40" s="1"/>
      <c r="PZB40" s="1"/>
      <c r="PZC40" s="1"/>
      <c r="PZD40" s="1"/>
      <c r="PZE40" s="1"/>
      <c r="PZF40" s="1"/>
      <c r="PZG40" s="1"/>
      <c r="PZH40" s="1"/>
      <c r="PZI40" s="1"/>
      <c r="PZJ40" s="1"/>
      <c r="PZK40" s="1"/>
      <c r="PZL40" s="1"/>
      <c r="PZM40" s="1"/>
      <c r="PZN40" s="1"/>
      <c r="PZO40" s="1"/>
      <c r="PZP40" s="1"/>
      <c r="PZQ40" s="1"/>
      <c r="PZR40" s="1"/>
      <c r="PZS40" s="1"/>
      <c r="PZT40" s="1"/>
      <c r="PZU40" s="1"/>
      <c r="PZV40" s="1"/>
      <c r="PZW40" s="1"/>
      <c r="PZX40" s="1"/>
      <c r="PZY40" s="1"/>
      <c r="PZZ40" s="1"/>
      <c r="QAA40" s="1"/>
      <c r="QAB40" s="1"/>
      <c r="QAC40" s="1"/>
      <c r="QAD40" s="1"/>
      <c r="QAE40" s="1"/>
      <c r="QAF40" s="1"/>
      <c r="QAG40" s="1"/>
      <c r="QAH40" s="1"/>
      <c r="QAI40" s="1"/>
      <c r="QAJ40" s="1"/>
      <c r="QAK40" s="1"/>
      <c r="QAL40" s="1"/>
      <c r="QAM40" s="1"/>
      <c r="QAN40" s="1"/>
      <c r="QAO40" s="1"/>
      <c r="QAP40" s="1"/>
      <c r="QAQ40" s="1"/>
      <c r="QAR40" s="1"/>
      <c r="QAS40" s="1"/>
      <c r="QAT40" s="1"/>
      <c r="QAU40" s="1"/>
      <c r="QAV40" s="1"/>
      <c r="QAW40" s="1"/>
      <c r="QAX40" s="1"/>
      <c r="QAY40" s="1"/>
      <c r="QAZ40" s="1"/>
      <c r="QBA40" s="1"/>
      <c r="QBB40" s="1"/>
      <c r="QBC40" s="1"/>
      <c r="QBD40" s="1"/>
      <c r="QBE40" s="1"/>
      <c r="QBF40" s="1"/>
      <c r="QBG40" s="1"/>
      <c r="QBH40" s="1"/>
      <c r="QBI40" s="1"/>
      <c r="QBJ40" s="1"/>
      <c r="QBK40" s="1"/>
      <c r="QBL40" s="1"/>
      <c r="QBM40" s="1"/>
      <c r="QBN40" s="1"/>
      <c r="QBO40" s="1"/>
      <c r="QBP40" s="1"/>
      <c r="QBQ40" s="1"/>
      <c r="QBR40" s="1"/>
      <c r="QBS40" s="1"/>
      <c r="QBT40" s="1"/>
      <c r="QBU40" s="1"/>
      <c r="QBV40" s="1"/>
      <c r="QBW40" s="1"/>
      <c r="QBX40" s="1"/>
      <c r="QBY40" s="1"/>
      <c r="QBZ40" s="1"/>
      <c r="QCA40" s="1"/>
      <c r="QCB40" s="1"/>
      <c r="QCC40" s="1"/>
      <c r="QCD40" s="1"/>
      <c r="QCE40" s="1"/>
      <c r="QCF40" s="1"/>
      <c r="QCG40" s="1"/>
      <c r="QCH40" s="1"/>
      <c r="QCI40" s="1"/>
      <c r="QCJ40" s="1"/>
      <c r="QCK40" s="1"/>
      <c r="QCL40" s="1"/>
      <c r="QCM40" s="1"/>
      <c r="QCN40" s="1"/>
      <c r="QCO40" s="1"/>
      <c r="QCP40" s="1"/>
      <c r="QCQ40" s="1"/>
      <c r="QCR40" s="1"/>
      <c r="QCS40" s="1"/>
      <c r="QCT40" s="1"/>
      <c r="QCU40" s="1"/>
      <c r="QCV40" s="1"/>
      <c r="QCW40" s="1"/>
      <c r="QCX40" s="1"/>
      <c r="QCY40" s="1"/>
      <c r="QCZ40" s="1"/>
      <c r="QDA40" s="1"/>
      <c r="QDB40" s="1"/>
      <c r="QDC40" s="1"/>
      <c r="QDD40" s="1"/>
      <c r="QDE40" s="1"/>
      <c r="QDF40" s="1"/>
      <c r="QDG40" s="1"/>
      <c r="QDH40" s="1"/>
      <c r="QDI40" s="1"/>
      <c r="QDJ40" s="1"/>
      <c r="QDK40" s="1"/>
      <c r="QDL40" s="1"/>
      <c r="QDM40" s="1"/>
      <c r="QDN40" s="1"/>
      <c r="QDO40" s="1"/>
      <c r="QDP40" s="1"/>
      <c r="QDQ40" s="1"/>
      <c r="QDR40" s="1"/>
      <c r="QDS40" s="1"/>
      <c r="QDT40" s="1"/>
      <c r="QDU40" s="1"/>
      <c r="QDV40" s="1"/>
      <c r="QDW40" s="1"/>
      <c r="QDX40" s="1"/>
      <c r="QDY40" s="1"/>
      <c r="QDZ40" s="1"/>
      <c r="QEA40" s="1"/>
      <c r="QEB40" s="1"/>
      <c r="QEC40" s="1"/>
      <c r="QED40" s="1"/>
      <c r="QEE40" s="1"/>
      <c r="QEF40" s="1"/>
      <c r="QEG40" s="1"/>
      <c r="QEH40" s="1"/>
      <c r="QEI40" s="1"/>
      <c r="QEJ40" s="1"/>
      <c r="QEK40" s="1"/>
      <c r="QEL40" s="1"/>
      <c r="QEM40" s="1"/>
      <c r="QEN40" s="1"/>
      <c r="QEO40" s="1"/>
      <c r="QEP40" s="1"/>
      <c r="QEQ40" s="1"/>
      <c r="QER40" s="1"/>
      <c r="QES40" s="1"/>
      <c r="QET40" s="1"/>
      <c r="QEU40" s="1"/>
      <c r="QEV40" s="1"/>
      <c r="QEW40" s="1"/>
      <c r="QEX40" s="1"/>
      <c r="QEY40" s="1"/>
      <c r="QEZ40" s="1"/>
      <c r="QFA40" s="1"/>
      <c r="QFB40" s="1"/>
      <c r="QFC40" s="1"/>
      <c r="QFD40" s="1"/>
      <c r="QFE40" s="1"/>
      <c r="QFF40" s="1"/>
      <c r="QFG40" s="1"/>
      <c r="QFH40" s="1"/>
      <c r="QFI40" s="1"/>
      <c r="QFJ40" s="1"/>
      <c r="QFK40" s="1"/>
      <c r="QFL40" s="1"/>
      <c r="QFM40" s="1"/>
      <c r="QFN40" s="1"/>
      <c r="QFO40" s="1"/>
      <c r="QFP40" s="1"/>
      <c r="QFQ40" s="1"/>
      <c r="QFR40" s="1"/>
      <c r="QFS40" s="1"/>
      <c r="QFT40" s="1"/>
      <c r="QFU40" s="1"/>
      <c r="QFV40" s="1"/>
      <c r="QFW40" s="1"/>
      <c r="QFX40" s="1"/>
      <c r="QFY40" s="1"/>
      <c r="QFZ40" s="1"/>
      <c r="QGA40" s="1"/>
      <c r="QGB40" s="1"/>
      <c r="QGC40" s="1"/>
      <c r="QGD40" s="1"/>
      <c r="QGE40" s="1"/>
      <c r="QGF40" s="1"/>
      <c r="QGG40" s="1"/>
      <c r="QGH40" s="1"/>
      <c r="QGI40" s="1"/>
      <c r="QGJ40" s="1"/>
      <c r="QGK40" s="1"/>
      <c r="QGL40" s="1"/>
      <c r="QGM40" s="1"/>
      <c r="QGN40" s="1"/>
      <c r="QGO40" s="1"/>
      <c r="QGP40" s="1"/>
      <c r="QGQ40" s="1"/>
      <c r="QGR40" s="1"/>
      <c r="QGS40" s="1"/>
      <c r="QGT40" s="1"/>
      <c r="QGU40" s="1"/>
      <c r="QGV40" s="1"/>
      <c r="QGW40" s="1"/>
      <c r="QGX40" s="1"/>
      <c r="QGY40" s="1"/>
      <c r="QGZ40" s="1"/>
      <c r="QHA40" s="1"/>
      <c r="QHB40" s="1"/>
      <c r="QHC40" s="1"/>
      <c r="QHD40" s="1"/>
      <c r="QHE40" s="1"/>
      <c r="QHF40" s="1"/>
      <c r="QHG40" s="1"/>
      <c r="QHH40" s="1"/>
      <c r="QHI40" s="1"/>
      <c r="QHJ40" s="1"/>
      <c r="QHK40" s="1"/>
      <c r="QHL40" s="1"/>
      <c r="QHM40" s="1"/>
      <c r="QHN40" s="1"/>
      <c r="QHO40" s="1"/>
      <c r="QHP40" s="1"/>
      <c r="QHQ40" s="1"/>
      <c r="QHR40" s="1"/>
      <c r="QHS40" s="1"/>
      <c r="QHT40" s="1"/>
      <c r="QHU40" s="1"/>
      <c r="QHV40" s="1"/>
      <c r="QHW40" s="1"/>
      <c r="QHX40" s="1"/>
      <c r="QHY40" s="1"/>
      <c r="QHZ40" s="1"/>
      <c r="QIA40" s="1"/>
      <c r="QIB40" s="1"/>
      <c r="QIC40" s="1"/>
      <c r="QID40" s="1"/>
      <c r="QIE40" s="1"/>
      <c r="QIF40" s="1"/>
      <c r="QIG40" s="1"/>
      <c r="QIH40" s="1"/>
      <c r="QII40" s="1"/>
      <c r="QIJ40" s="1"/>
      <c r="QIK40" s="1"/>
      <c r="QIL40" s="1"/>
      <c r="QIM40" s="1"/>
      <c r="QIN40" s="1"/>
      <c r="QIO40" s="1"/>
      <c r="QIP40" s="1"/>
      <c r="QIQ40" s="1"/>
      <c r="QIR40" s="1"/>
      <c r="QIS40" s="1"/>
      <c r="QIT40" s="1"/>
      <c r="QIU40" s="1"/>
      <c r="QIV40" s="1"/>
      <c r="QIW40" s="1"/>
      <c r="QIX40" s="1"/>
      <c r="QIY40" s="1"/>
      <c r="QIZ40" s="1"/>
      <c r="QJA40" s="1"/>
      <c r="QJB40" s="1"/>
      <c r="QJC40" s="1"/>
      <c r="QJD40" s="1"/>
      <c r="QJE40" s="1"/>
      <c r="QJF40" s="1"/>
      <c r="QJG40" s="1"/>
      <c r="QJH40" s="1"/>
      <c r="QJI40" s="1"/>
      <c r="QJJ40" s="1"/>
      <c r="QJK40" s="1"/>
      <c r="QJL40" s="1"/>
      <c r="QJM40" s="1"/>
      <c r="QJN40" s="1"/>
      <c r="QJO40" s="1"/>
      <c r="QJP40" s="1"/>
      <c r="QJQ40" s="1"/>
      <c r="QJR40" s="1"/>
      <c r="QJS40" s="1"/>
      <c r="QJT40" s="1"/>
      <c r="QJU40" s="1"/>
      <c r="QJV40" s="1"/>
      <c r="QJW40" s="1"/>
      <c r="QJX40" s="1"/>
      <c r="QJY40" s="1"/>
      <c r="QJZ40" s="1"/>
      <c r="QKA40" s="1"/>
      <c r="QKB40" s="1"/>
      <c r="QKC40" s="1"/>
      <c r="QKD40" s="1"/>
      <c r="QKE40" s="1"/>
      <c r="QKF40" s="1"/>
      <c r="QKG40" s="1"/>
      <c r="QKH40" s="1"/>
      <c r="QKI40" s="1"/>
      <c r="QKJ40" s="1"/>
      <c r="QKK40" s="1"/>
      <c r="QKL40" s="1"/>
      <c r="QKM40" s="1"/>
      <c r="QKN40" s="1"/>
      <c r="QKO40" s="1"/>
      <c r="QKP40" s="1"/>
      <c r="QKQ40" s="1"/>
      <c r="QKR40" s="1"/>
      <c r="QKS40" s="1"/>
      <c r="QKT40" s="1"/>
      <c r="QKU40" s="1"/>
      <c r="QKV40" s="1"/>
      <c r="QKW40" s="1"/>
      <c r="QKX40" s="1"/>
      <c r="QKY40" s="1"/>
      <c r="QKZ40" s="1"/>
      <c r="QLA40" s="1"/>
      <c r="QLB40" s="1"/>
      <c r="QLC40" s="1"/>
      <c r="QLD40" s="1"/>
      <c r="QLE40" s="1"/>
      <c r="QLF40" s="1"/>
      <c r="QLG40" s="1"/>
      <c r="QLH40" s="1"/>
      <c r="QLI40" s="1"/>
      <c r="QLJ40" s="1"/>
      <c r="QLK40" s="1"/>
      <c r="QLL40" s="1"/>
      <c r="QLM40" s="1"/>
      <c r="QLN40" s="1"/>
      <c r="QLO40" s="1"/>
      <c r="QLP40" s="1"/>
      <c r="QLQ40" s="1"/>
      <c r="QLR40" s="1"/>
      <c r="QLS40" s="1"/>
      <c r="QLT40" s="1"/>
      <c r="QLU40" s="1"/>
      <c r="QLV40" s="1"/>
      <c r="QLW40" s="1"/>
      <c r="QLX40" s="1"/>
      <c r="QLY40" s="1"/>
      <c r="QLZ40" s="1"/>
      <c r="QMA40" s="1"/>
      <c r="QMB40" s="1"/>
      <c r="QMC40" s="1"/>
      <c r="QMD40" s="1"/>
      <c r="QME40" s="1"/>
      <c r="QMF40" s="1"/>
      <c r="QMG40" s="1"/>
      <c r="QMH40" s="1"/>
      <c r="QMI40" s="1"/>
      <c r="QMJ40" s="1"/>
      <c r="QMK40" s="1"/>
      <c r="QML40" s="1"/>
      <c r="QMM40" s="1"/>
      <c r="QMN40" s="1"/>
      <c r="QMO40" s="1"/>
      <c r="QMP40" s="1"/>
      <c r="QMQ40" s="1"/>
      <c r="QMR40" s="1"/>
      <c r="QMS40" s="1"/>
      <c r="QMT40" s="1"/>
      <c r="QMU40" s="1"/>
      <c r="QMV40" s="1"/>
      <c r="QMW40" s="1"/>
      <c r="QMX40" s="1"/>
      <c r="QMY40" s="1"/>
      <c r="QMZ40" s="1"/>
      <c r="QNA40" s="1"/>
      <c r="QNB40" s="1"/>
      <c r="QNC40" s="1"/>
      <c r="QND40" s="1"/>
      <c r="QNE40" s="1"/>
      <c r="QNF40" s="1"/>
      <c r="QNG40" s="1"/>
      <c r="QNH40" s="1"/>
      <c r="QNI40" s="1"/>
      <c r="QNJ40" s="1"/>
      <c r="QNK40" s="1"/>
      <c r="QNL40" s="1"/>
      <c r="QNM40" s="1"/>
      <c r="QNN40" s="1"/>
      <c r="QNO40" s="1"/>
      <c r="QNP40" s="1"/>
      <c r="QNQ40" s="1"/>
      <c r="QNR40" s="1"/>
      <c r="QNS40" s="1"/>
      <c r="QNT40" s="1"/>
      <c r="QNU40" s="1"/>
      <c r="QNV40" s="1"/>
      <c r="QNW40" s="1"/>
      <c r="QNX40" s="1"/>
      <c r="QNY40" s="1"/>
      <c r="QNZ40" s="1"/>
      <c r="QOA40" s="1"/>
      <c r="QOB40" s="1"/>
      <c r="QOC40" s="1"/>
      <c r="QOD40" s="1"/>
      <c r="QOE40" s="1"/>
      <c r="QOF40" s="1"/>
      <c r="QOG40" s="1"/>
      <c r="QOH40" s="1"/>
      <c r="QOI40" s="1"/>
      <c r="QOJ40" s="1"/>
      <c r="QOK40" s="1"/>
      <c r="QOL40" s="1"/>
      <c r="QOM40" s="1"/>
      <c r="QON40" s="1"/>
      <c r="QOO40" s="1"/>
      <c r="QOP40" s="1"/>
      <c r="QOQ40" s="1"/>
      <c r="QOR40" s="1"/>
      <c r="QOS40" s="1"/>
      <c r="QOT40" s="1"/>
      <c r="QOU40" s="1"/>
      <c r="QOV40" s="1"/>
      <c r="QOW40" s="1"/>
      <c r="QOX40" s="1"/>
      <c r="QOY40" s="1"/>
      <c r="QOZ40" s="1"/>
      <c r="QPA40" s="1"/>
      <c r="QPB40" s="1"/>
      <c r="QPC40" s="1"/>
      <c r="QPD40" s="1"/>
      <c r="QPE40" s="1"/>
      <c r="QPF40" s="1"/>
      <c r="QPG40" s="1"/>
      <c r="QPH40" s="1"/>
      <c r="QPI40" s="1"/>
      <c r="QPJ40" s="1"/>
      <c r="QPK40" s="1"/>
      <c r="QPL40" s="1"/>
      <c r="QPM40" s="1"/>
      <c r="QPN40" s="1"/>
      <c r="QPO40" s="1"/>
      <c r="QPP40" s="1"/>
      <c r="QPQ40" s="1"/>
      <c r="QPR40" s="1"/>
      <c r="QPS40" s="1"/>
      <c r="QPT40" s="1"/>
      <c r="QPU40" s="1"/>
      <c r="QPV40" s="1"/>
      <c r="QPW40" s="1"/>
      <c r="QPX40" s="1"/>
      <c r="QPY40" s="1"/>
      <c r="QPZ40" s="1"/>
      <c r="QQA40" s="1"/>
      <c r="QQB40" s="1"/>
      <c r="QQC40" s="1"/>
      <c r="QQD40" s="1"/>
      <c r="QQE40" s="1"/>
      <c r="QQF40" s="1"/>
      <c r="QQG40" s="1"/>
      <c r="QQH40" s="1"/>
      <c r="QQI40" s="1"/>
      <c r="QQJ40" s="1"/>
      <c r="QQK40" s="1"/>
      <c r="QQL40" s="1"/>
      <c r="QQM40" s="1"/>
      <c r="QQN40" s="1"/>
      <c r="QQO40" s="1"/>
      <c r="QQP40" s="1"/>
      <c r="QQQ40" s="1"/>
      <c r="QQR40" s="1"/>
      <c r="QQS40" s="1"/>
      <c r="QQT40" s="1"/>
      <c r="QQU40" s="1"/>
      <c r="QQV40" s="1"/>
      <c r="QQW40" s="1"/>
      <c r="QQX40" s="1"/>
      <c r="QQY40" s="1"/>
      <c r="QQZ40" s="1"/>
      <c r="QRA40" s="1"/>
      <c r="QRB40" s="1"/>
      <c r="QRC40" s="1"/>
      <c r="QRD40" s="1"/>
      <c r="QRE40" s="1"/>
      <c r="QRF40" s="1"/>
      <c r="QRG40" s="1"/>
      <c r="QRH40" s="1"/>
      <c r="QRI40" s="1"/>
      <c r="QRJ40" s="1"/>
      <c r="QRK40" s="1"/>
      <c r="QRL40" s="1"/>
      <c r="QRM40" s="1"/>
      <c r="QRN40" s="1"/>
      <c r="QRO40" s="1"/>
      <c r="QRP40" s="1"/>
      <c r="QRQ40" s="1"/>
      <c r="QRR40" s="1"/>
      <c r="QRS40" s="1"/>
      <c r="QRT40" s="1"/>
      <c r="QRU40" s="1"/>
      <c r="QRV40" s="1"/>
      <c r="QRW40" s="1"/>
      <c r="QRX40" s="1"/>
      <c r="QRY40" s="1"/>
      <c r="QRZ40" s="1"/>
      <c r="QSA40" s="1"/>
      <c r="QSB40" s="1"/>
      <c r="QSC40" s="1"/>
      <c r="QSD40" s="1"/>
      <c r="QSE40" s="1"/>
      <c r="QSF40" s="1"/>
      <c r="QSG40" s="1"/>
      <c r="QSH40" s="1"/>
      <c r="QSI40" s="1"/>
      <c r="QSJ40" s="1"/>
      <c r="QSK40" s="1"/>
      <c r="QSL40" s="1"/>
      <c r="QSM40" s="1"/>
      <c r="QSN40" s="1"/>
      <c r="QSO40" s="1"/>
      <c r="QSP40" s="1"/>
      <c r="QSQ40" s="1"/>
      <c r="QSR40" s="1"/>
      <c r="QSS40" s="1"/>
      <c r="QST40" s="1"/>
      <c r="QSU40" s="1"/>
      <c r="QSV40" s="1"/>
      <c r="QSW40" s="1"/>
      <c r="QSX40" s="1"/>
      <c r="QSY40" s="1"/>
      <c r="QSZ40" s="1"/>
      <c r="QTA40" s="1"/>
      <c r="QTB40" s="1"/>
      <c r="QTC40" s="1"/>
      <c r="QTD40" s="1"/>
      <c r="QTE40" s="1"/>
      <c r="QTF40" s="1"/>
      <c r="QTG40" s="1"/>
      <c r="QTH40" s="1"/>
      <c r="QTI40" s="1"/>
      <c r="QTJ40" s="1"/>
      <c r="QTK40" s="1"/>
      <c r="QTL40" s="1"/>
      <c r="QTM40" s="1"/>
      <c r="QTN40" s="1"/>
      <c r="QTO40" s="1"/>
      <c r="QTP40" s="1"/>
      <c r="QTQ40" s="1"/>
      <c r="QTR40" s="1"/>
      <c r="QTS40" s="1"/>
      <c r="QTT40" s="1"/>
      <c r="QTU40" s="1"/>
      <c r="QTV40" s="1"/>
      <c r="QTW40" s="1"/>
      <c r="QTX40" s="1"/>
      <c r="QTY40" s="1"/>
      <c r="QTZ40" s="1"/>
      <c r="QUA40" s="1"/>
      <c r="QUB40" s="1"/>
      <c r="QUC40" s="1"/>
      <c r="QUD40" s="1"/>
      <c r="QUE40" s="1"/>
      <c r="QUF40" s="1"/>
      <c r="QUG40" s="1"/>
      <c r="QUH40" s="1"/>
      <c r="QUI40" s="1"/>
      <c r="QUJ40" s="1"/>
      <c r="QUK40" s="1"/>
      <c r="QUL40" s="1"/>
      <c r="QUM40" s="1"/>
      <c r="QUN40" s="1"/>
      <c r="QUO40" s="1"/>
      <c r="QUP40" s="1"/>
      <c r="QUQ40" s="1"/>
      <c r="QUR40" s="1"/>
      <c r="QUS40" s="1"/>
      <c r="QUT40" s="1"/>
      <c r="QUU40" s="1"/>
      <c r="QUV40" s="1"/>
      <c r="QUW40" s="1"/>
      <c r="QUX40" s="1"/>
      <c r="QUY40" s="1"/>
      <c r="QUZ40" s="1"/>
      <c r="QVA40" s="1"/>
      <c r="QVB40" s="1"/>
      <c r="QVC40" s="1"/>
      <c r="QVD40" s="1"/>
      <c r="QVE40" s="1"/>
      <c r="QVF40" s="1"/>
      <c r="QVG40" s="1"/>
      <c r="QVH40" s="1"/>
      <c r="QVI40" s="1"/>
      <c r="QVJ40" s="1"/>
      <c r="QVK40" s="1"/>
      <c r="QVL40" s="1"/>
      <c r="QVM40" s="1"/>
      <c r="QVN40" s="1"/>
      <c r="QVO40" s="1"/>
      <c r="QVP40" s="1"/>
      <c r="QVQ40" s="1"/>
      <c r="QVR40" s="1"/>
      <c r="QVS40" s="1"/>
      <c r="QVT40" s="1"/>
      <c r="QVU40" s="1"/>
      <c r="QVV40" s="1"/>
      <c r="QVW40" s="1"/>
      <c r="QVX40" s="1"/>
      <c r="QVY40" s="1"/>
      <c r="QVZ40" s="1"/>
      <c r="QWA40" s="1"/>
      <c r="QWB40" s="1"/>
      <c r="QWC40" s="1"/>
      <c r="QWD40" s="1"/>
      <c r="QWE40" s="1"/>
      <c r="QWF40" s="1"/>
      <c r="QWG40" s="1"/>
      <c r="QWH40" s="1"/>
      <c r="QWI40" s="1"/>
      <c r="QWJ40" s="1"/>
      <c r="QWK40" s="1"/>
      <c r="QWL40" s="1"/>
      <c r="QWM40" s="1"/>
      <c r="QWN40" s="1"/>
      <c r="QWO40" s="1"/>
      <c r="QWP40" s="1"/>
      <c r="QWQ40" s="1"/>
      <c r="QWR40" s="1"/>
      <c r="QWS40" s="1"/>
      <c r="QWT40" s="1"/>
      <c r="QWU40" s="1"/>
      <c r="QWV40" s="1"/>
      <c r="QWW40" s="1"/>
      <c r="QWX40" s="1"/>
      <c r="QWY40" s="1"/>
      <c r="QWZ40" s="1"/>
      <c r="QXA40" s="1"/>
      <c r="QXB40" s="1"/>
      <c r="QXC40" s="1"/>
      <c r="QXD40" s="1"/>
      <c r="QXE40" s="1"/>
      <c r="QXF40" s="1"/>
      <c r="QXG40" s="1"/>
      <c r="QXH40" s="1"/>
      <c r="QXI40" s="1"/>
      <c r="QXJ40" s="1"/>
      <c r="QXK40" s="1"/>
      <c r="QXL40" s="1"/>
      <c r="QXM40" s="1"/>
      <c r="QXN40" s="1"/>
      <c r="QXO40" s="1"/>
      <c r="QXP40" s="1"/>
      <c r="QXQ40" s="1"/>
      <c r="QXR40" s="1"/>
      <c r="QXS40" s="1"/>
      <c r="QXT40" s="1"/>
      <c r="QXU40" s="1"/>
      <c r="QXV40" s="1"/>
      <c r="QXW40" s="1"/>
      <c r="QXX40" s="1"/>
      <c r="QXY40" s="1"/>
      <c r="QXZ40" s="1"/>
      <c r="QYA40" s="1"/>
      <c r="QYB40" s="1"/>
      <c r="QYC40" s="1"/>
      <c r="QYD40" s="1"/>
      <c r="QYE40" s="1"/>
      <c r="QYF40" s="1"/>
      <c r="QYG40" s="1"/>
      <c r="QYH40" s="1"/>
      <c r="QYI40" s="1"/>
      <c r="QYJ40" s="1"/>
      <c r="QYK40" s="1"/>
      <c r="QYL40" s="1"/>
      <c r="QYM40" s="1"/>
      <c r="QYN40" s="1"/>
      <c r="QYO40" s="1"/>
      <c r="QYP40" s="1"/>
      <c r="QYQ40" s="1"/>
      <c r="QYR40" s="1"/>
      <c r="QYS40" s="1"/>
      <c r="QYT40" s="1"/>
      <c r="QYU40" s="1"/>
      <c r="QYV40" s="1"/>
      <c r="QYW40" s="1"/>
      <c r="QYX40" s="1"/>
      <c r="QYY40" s="1"/>
      <c r="QYZ40" s="1"/>
      <c r="QZA40" s="1"/>
      <c r="QZB40" s="1"/>
      <c r="QZC40" s="1"/>
      <c r="QZD40" s="1"/>
      <c r="QZE40" s="1"/>
      <c r="QZF40" s="1"/>
      <c r="QZG40" s="1"/>
      <c r="QZH40" s="1"/>
      <c r="QZI40" s="1"/>
      <c r="QZJ40" s="1"/>
      <c r="QZK40" s="1"/>
      <c r="QZL40" s="1"/>
      <c r="QZM40" s="1"/>
      <c r="QZN40" s="1"/>
      <c r="QZO40" s="1"/>
      <c r="QZP40" s="1"/>
      <c r="QZQ40" s="1"/>
      <c r="QZR40" s="1"/>
      <c r="QZS40" s="1"/>
      <c r="QZT40" s="1"/>
      <c r="QZU40" s="1"/>
      <c r="QZV40" s="1"/>
      <c r="QZW40" s="1"/>
      <c r="QZX40" s="1"/>
      <c r="QZY40" s="1"/>
      <c r="QZZ40" s="1"/>
      <c r="RAA40" s="1"/>
      <c r="RAB40" s="1"/>
      <c r="RAC40" s="1"/>
      <c r="RAD40" s="1"/>
      <c r="RAE40" s="1"/>
      <c r="RAF40" s="1"/>
      <c r="RAG40" s="1"/>
      <c r="RAH40" s="1"/>
      <c r="RAI40" s="1"/>
      <c r="RAJ40" s="1"/>
      <c r="RAK40" s="1"/>
      <c r="RAL40" s="1"/>
      <c r="RAM40" s="1"/>
      <c r="RAN40" s="1"/>
      <c r="RAO40" s="1"/>
      <c r="RAP40" s="1"/>
      <c r="RAQ40" s="1"/>
      <c r="RAR40" s="1"/>
      <c r="RAS40" s="1"/>
      <c r="RAT40" s="1"/>
      <c r="RAU40" s="1"/>
      <c r="RAV40" s="1"/>
      <c r="RAW40" s="1"/>
      <c r="RAX40" s="1"/>
      <c r="RAY40" s="1"/>
      <c r="RAZ40" s="1"/>
      <c r="RBA40" s="1"/>
      <c r="RBB40" s="1"/>
      <c r="RBC40" s="1"/>
      <c r="RBD40" s="1"/>
      <c r="RBE40" s="1"/>
      <c r="RBF40" s="1"/>
      <c r="RBG40" s="1"/>
      <c r="RBH40" s="1"/>
      <c r="RBI40" s="1"/>
      <c r="RBJ40" s="1"/>
      <c r="RBK40" s="1"/>
      <c r="RBL40" s="1"/>
      <c r="RBM40" s="1"/>
      <c r="RBN40" s="1"/>
      <c r="RBO40" s="1"/>
      <c r="RBP40" s="1"/>
      <c r="RBQ40" s="1"/>
      <c r="RBR40" s="1"/>
      <c r="RBS40" s="1"/>
      <c r="RBT40" s="1"/>
      <c r="RBU40" s="1"/>
      <c r="RBV40" s="1"/>
      <c r="RBW40" s="1"/>
      <c r="RBX40" s="1"/>
      <c r="RBY40" s="1"/>
      <c r="RBZ40" s="1"/>
      <c r="RCA40" s="1"/>
      <c r="RCB40" s="1"/>
      <c r="RCC40" s="1"/>
      <c r="RCD40" s="1"/>
      <c r="RCE40" s="1"/>
      <c r="RCF40" s="1"/>
      <c r="RCG40" s="1"/>
      <c r="RCH40" s="1"/>
      <c r="RCI40" s="1"/>
      <c r="RCJ40" s="1"/>
      <c r="RCK40" s="1"/>
      <c r="RCL40" s="1"/>
      <c r="RCM40" s="1"/>
      <c r="RCN40" s="1"/>
      <c r="RCO40" s="1"/>
      <c r="RCP40" s="1"/>
      <c r="RCQ40" s="1"/>
      <c r="RCR40" s="1"/>
      <c r="RCS40" s="1"/>
      <c r="RCT40" s="1"/>
      <c r="RCU40" s="1"/>
      <c r="RCV40" s="1"/>
      <c r="RCW40" s="1"/>
      <c r="RCX40" s="1"/>
      <c r="RCY40" s="1"/>
      <c r="RCZ40" s="1"/>
      <c r="RDA40" s="1"/>
      <c r="RDB40" s="1"/>
      <c r="RDC40" s="1"/>
      <c r="RDD40" s="1"/>
      <c r="RDE40" s="1"/>
      <c r="RDF40" s="1"/>
      <c r="RDG40" s="1"/>
      <c r="RDH40" s="1"/>
      <c r="RDI40" s="1"/>
      <c r="RDJ40" s="1"/>
      <c r="RDK40" s="1"/>
      <c r="RDL40" s="1"/>
      <c r="RDM40" s="1"/>
      <c r="RDN40" s="1"/>
      <c r="RDO40" s="1"/>
      <c r="RDP40" s="1"/>
      <c r="RDQ40" s="1"/>
      <c r="RDR40" s="1"/>
      <c r="RDS40" s="1"/>
      <c r="RDT40" s="1"/>
      <c r="RDU40" s="1"/>
      <c r="RDV40" s="1"/>
      <c r="RDW40" s="1"/>
      <c r="RDX40" s="1"/>
      <c r="RDY40" s="1"/>
      <c r="RDZ40" s="1"/>
      <c r="REA40" s="1"/>
      <c r="REB40" s="1"/>
      <c r="REC40" s="1"/>
      <c r="RED40" s="1"/>
      <c r="REE40" s="1"/>
      <c r="REF40" s="1"/>
      <c r="REG40" s="1"/>
      <c r="REH40" s="1"/>
      <c r="REI40" s="1"/>
      <c r="REJ40" s="1"/>
      <c r="REK40" s="1"/>
      <c r="REL40" s="1"/>
      <c r="REM40" s="1"/>
      <c r="REN40" s="1"/>
      <c r="REO40" s="1"/>
      <c r="REP40" s="1"/>
      <c r="REQ40" s="1"/>
      <c r="RER40" s="1"/>
      <c r="RES40" s="1"/>
      <c r="RET40" s="1"/>
      <c r="REU40" s="1"/>
      <c r="REV40" s="1"/>
      <c r="REW40" s="1"/>
      <c r="REX40" s="1"/>
      <c r="REY40" s="1"/>
      <c r="REZ40" s="1"/>
      <c r="RFA40" s="1"/>
      <c r="RFB40" s="1"/>
      <c r="RFC40" s="1"/>
      <c r="RFD40" s="1"/>
      <c r="RFE40" s="1"/>
      <c r="RFF40" s="1"/>
      <c r="RFG40" s="1"/>
      <c r="RFH40" s="1"/>
      <c r="RFI40" s="1"/>
      <c r="RFJ40" s="1"/>
      <c r="RFK40" s="1"/>
      <c r="RFL40" s="1"/>
      <c r="RFM40" s="1"/>
      <c r="RFN40" s="1"/>
      <c r="RFO40" s="1"/>
      <c r="RFP40" s="1"/>
      <c r="RFQ40" s="1"/>
      <c r="RFR40" s="1"/>
      <c r="RFS40" s="1"/>
      <c r="RFT40" s="1"/>
      <c r="RFU40" s="1"/>
      <c r="RFV40" s="1"/>
      <c r="RFW40" s="1"/>
      <c r="RFX40" s="1"/>
      <c r="RFY40" s="1"/>
      <c r="RFZ40" s="1"/>
      <c r="RGA40" s="1"/>
      <c r="RGB40" s="1"/>
      <c r="RGC40" s="1"/>
      <c r="RGD40" s="1"/>
      <c r="RGE40" s="1"/>
      <c r="RGF40" s="1"/>
      <c r="RGG40" s="1"/>
      <c r="RGH40" s="1"/>
      <c r="RGI40" s="1"/>
      <c r="RGJ40" s="1"/>
      <c r="RGK40" s="1"/>
      <c r="RGL40" s="1"/>
      <c r="RGM40" s="1"/>
      <c r="RGN40" s="1"/>
      <c r="RGO40" s="1"/>
      <c r="RGP40" s="1"/>
      <c r="RGQ40" s="1"/>
      <c r="RGR40" s="1"/>
      <c r="RGS40" s="1"/>
      <c r="RGT40" s="1"/>
      <c r="RGU40" s="1"/>
      <c r="RGV40" s="1"/>
      <c r="RGW40" s="1"/>
      <c r="RGX40" s="1"/>
      <c r="RGY40" s="1"/>
      <c r="RGZ40" s="1"/>
      <c r="RHA40" s="1"/>
      <c r="RHB40" s="1"/>
      <c r="RHC40" s="1"/>
      <c r="RHD40" s="1"/>
      <c r="RHE40" s="1"/>
      <c r="RHF40" s="1"/>
      <c r="RHG40" s="1"/>
      <c r="RHH40" s="1"/>
      <c r="RHI40" s="1"/>
      <c r="RHJ40" s="1"/>
      <c r="RHK40" s="1"/>
      <c r="RHL40" s="1"/>
      <c r="RHM40" s="1"/>
      <c r="RHN40" s="1"/>
      <c r="RHO40" s="1"/>
      <c r="RHP40" s="1"/>
      <c r="RHQ40" s="1"/>
      <c r="RHR40" s="1"/>
      <c r="RHS40" s="1"/>
      <c r="RHT40" s="1"/>
      <c r="RHU40" s="1"/>
      <c r="RHV40" s="1"/>
      <c r="RHW40" s="1"/>
      <c r="RHX40" s="1"/>
      <c r="RHY40" s="1"/>
      <c r="RHZ40" s="1"/>
      <c r="RIA40" s="1"/>
      <c r="RIB40" s="1"/>
      <c r="RIC40" s="1"/>
      <c r="RID40" s="1"/>
      <c r="RIE40" s="1"/>
      <c r="RIF40" s="1"/>
      <c r="RIG40" s="1"/>
      <c r="RIH40" s="1"/>
      <c r="RII40" s="1"/>
      <c r="RIJ40" s="1"/>
      <c r="RIK40" s="1"/>
      <c r="RIL40" s="1"/>
      <c r="RIM40" s="1"/>
      <c r="RIN40" s="1"/>
      <c r="RIO40" s="1"/>
      <c r="RIP40" s="1"/>
      <c r="RIQ40" s="1"/>
      <c r="RIR40" s="1"/>
      <c r="RIS40" s="1"/>
      <c r="RIT40" s="1"/>
      <c r="RIU40" s="1"/>
      <c r="RIV40" s="1"/>
      <c r="RIW40" s="1"/>
      <c r="RIX40" s="1"/>
      <c r="RIY40" s="1"/>
      <c r="RIZ40" s="1"/>
      <c r="RJA40" s="1"/>
      <c r="RJB40" s="1"/>
      <c r="RJC40" s="1"/>
      <c r="RJD40" s="1"/>
      <c r="RJE40" s="1"/>
      <c r="RJF40" s="1"/>
      <c r="RJG40" s="1"/>
      <c r="RJH40" s="1"/>
      <c r="RJI40" s="1"/>
      <c r="RJJ40" s="1"/>
      <c r="RJK40" s="1"/>
      <c r="RJL40" s="1"/>
      <c r="RJM40" s="1"/>
      <c r="RJN40" s="1"/>
      <c r="RJO40" s="1"/>
      <c r="RJP40" s="1"/>
      <c r="RJQ40" s="1"/>
      <c r="RJR40" s="1"/>
      <c r="RJS40" s="1"/>
      <c r="RJT40" s="1"/>
      <c r="RJU40" s="1"/>
      <c r="RJV40" s="1"/>
      <c r="RJW40" s="1"/>
      <c r="RJX40" s="1"/>
      <c r="RJY40" s="1"/>
      <c r="RJZ40" s="1"/>
      <c r="RKA40" s="1"/>
      <c r="RKB40" s="1"/>
      <c r="RKC40" s="1"/>
      <c r="RKD40" s="1"/>
      <c r="RKE40" s="1"/>
      <c r="RKF40" s="1"/>
      <c r="RKG40" s="1"/>
      <c r="RKH40" s="1"/>
      <c r="RKI40" s="1"/>
      <c r="RKJ40" s="1"/>
      <c r="RKK40" s="1"/>
      <c r="RKL40" s="1"/>
      <c r="RKM40" s="1"/>
      <c r="RKN40" s="1"/>
      <c r="RKO40" s="1"/>
      <c r="RKP40" s="1"/>
      <c r="RKQ40" s="1"/>
      <c r="RKR40" s="1"/>
      <c r="RKS40" s="1"/>
      <c r="RKT40" s="1"/>
      <c r="RKU40" s="1"/>
      <c r="RKV40" s="1"/>
      <c r="RKW40" s="1"/>
      <c r="RKX40" s="1"/>
      <c r="RKY40" s="1"/>
      <c r="RKZ40" s="1"/>
      <c r="RLA40" s="1"/>
      <c r="RLB40" s="1"/>
      <c r="RLC40" s="1"/>
      <c r="RLD40" s="1"/>
      <c r="RLE40" s="1"/>
      <c r="RLF40" s="1"/>
      <c r="RLG40" s="1"/>
      <c r="RLH40" s="1"/>
      <c r="RLI40" s="1"/>
      <c r="RLJ40" s="1"/>
      <c r="RLK40" s="1"/>
      <c r="RLL40" s="1"/>
      <c r="RLM40" s="1"/>
      <c r="RLN40" s="1"/>
      <c r="RLO40" s="1"/>
      <c r="RLP40" s="1"/>
      <c r="RLQ40" s="1"/>
      <c r="RLR40" s="1"/>
      <c r="RLS40" s="1"/>
      <c r="RLT40" s="1"/>
      <c r="RLU40" s="1"/>
      <c r="RLV40" s="1"/>
      <c r="RLW40" s="1"/>
      <c r="RLX40" s="1"/>
      <c r="RLY40" s="1"/>
      <c r="RLZ40" s="1"/>
      <c r="RMA40" s="1"/>
      <c r="RMB40" s="1"/>
      <c r="RMC40" s="1"/>
      <c r="RMD40" s="1"/>
      <c r="RME40" s="1"/>
      <c r="RMF40" s="1"/>
      <c r="RMG40" s="1"/>
      <c r="RMH40" s="1"/>
      <c r="RMI40" s="1"/>
      <c r="RMJ40" s="1"/>
      <c r="RMK40" s="1"/>
      <c r="RML40" s="1"/>
      <c r="RMM40" s="1"/>
      <c r="RMN40" s="1"/>
      <c r="RMO40" s="1"/>
      <c r="RMP40" s="1"/>
      <c r="RMQ40" s="1"/>
      <c r="RMR40" s="1"/>
      <c r="RMS40" s="1"/>
      <c r="RMT40" s="1"/>
      <c r="RMU40" s="1"/>
      <c r="RMV40" s="1"/>
      <c r="RMW40" s="1"/>
      <c r="RMX40" s="1"/>
      <c r="RMY40" s="1"/>
      <c r="RMZ40" s="1"/>
      <c r="RNA40" s="1"/>
      <c r="RNB40" s="1"/>
      <c r="RNC40" s="1"/>
      <c r="RND40" s="1"/>
      <c r="RNE40" s="1"/>
      <c r="RNF40" s="1"/>
      <c r="RNG40" s="1"/>
      <c r="RNH40" s="1"/>
      <c r="RNI40" s="1"/>
      <c r="RNJ40" s="1"/>
      <c r="RNK40" s="1"/>
      <c r="RNL40" s="1"/>
      <c r="RNM40" s="1"/>
      <c r="RNN40" s="1"/>
      <c r="RNO40" s="1"/>
      <c r="RNP40" s="1"/>
      <c r="RNQ40" s="1"/>
      <c r="RNR40" s="1"/>
      <c r="RNS40" s="1"/>
      <c r="RNT40" s="1"/>
      <c r="RNU40" s="1"/>
      <c r="RNV40" s="1"/>
      <c r="RNW40" s="1"/>
      <c r="RNX40" s="1"/>
      <c r="RNY40" s="1"/>
      <c r="RNZ40" s="1"/>
      <c r="ROA40" s="1"/>
      <c r="ROB40" s="1"/>
      <c r="ROC40" s="1"/>
      <c r="ROD40" s="1"/>
      <c r="ROE40" s="1"/>
      <c r="ROF40" s="1"/>
      <c r="ROG40" s="1"/>
      <c r="ROH40" s="1"/>
      <c r="ROI40" s="1"/>
      <c r="ROJ40" s="1"/>
      <c r="ROK40" s="1"/>
      <c r="ROL40" s="1"/>
      <c r="ROM40" s="1"/>
      <c r="RON40" s="1"/>
      <c r="ROO40" s="1"/>
      <c r="ROP40" s="1"/>
      <c r="ROQ40" s="1"/>
      <c r="ROR40" s="1"/>
      <c r="ROS40" s="1"/>
      <c r="ROT40" s="1"/>
      <c r="ROU40" s="1"/>
      <c r="ROV40" s="1"/>
      <c r="ROW40" s="1"/>
      <c r="ROX40" s="1"/>
      <c r="ROY40" s="1"/>
      <c r="ROZ40" s="1"/>
      <c r="RPA40" s="1"/>
      <c r="RPB40" s="1"/>
      <c r="RPC40" s="1"/>
      <c r="RPD40" s="1"/>
      <c r="RPE40" s="1"/>
      <c r="RPF40" s="1"/>
      <c r="RPG40" s="1"/>
      <c r="RPH40" s="1"/>
      <c r="RPI40" s="1"/>
      <c r="RPJ40" s="1"/>
      <c r="RPK40" s="1"/>
      <c r="RPL40" s="1"/>
      <c r="RPM40" s="1"/>
      <c r="RPN40" s="1"/>
      <c r="RPO40" s="1"/>
      <c r="RPP40" s="1"/>
      <c r="RPQ40" s="1"/>
      <c r="RPR40" s="1"/>
      <c r="RPS40" s="1"/>
      <c r="RPT40" s="1"/>
      <c r="RPU40" s="1"/>
      <c r="RPV40" s="1"/>
      <c r="RPW40" s="1"/>
      <c r="RPX40" s="1"/>
      <c r="RPY40" s="1"/>
      <c r="RPZ40" s="1"/>
      <c r="RQA40" s="1"/>
      <c r="RQB40" s="1"/>
      <c r="RQC40" s="1"/>
      <c r="RQD40" s="1"/>
      <c r="RQE40" s="1"/>
      <c r="RQF40" s="1"/>
      <c r="RQG40" s="1"/>
      <c r="RQH40" s="1"/>
      <c r="RQI40" s="1"/>
      <c r="RQJ40" s="1"/>
      <c r="RQK40" s="1"/>
      <c r="RQL40" s="1"/>
      <c r="RQM40" s="1"/>
      <c r="RQN40" s="1"/>
      <c r="RQO40" s="1"/>
      <c r="RQP40" s="1"/>
      <c r="RQQ40" s="1"/>
      <c r="RQR40" s="1"/>
      <c r="RQS40" s="1"/>
      <c r="RQT40" s="1"/>
      <c r="RQU40" s="1"/>
      <c r="RQV40" s="1"/>
      <c r="RQW40" s="1"/>
      <c r="RQX40" s="1"/>
      <c r="RQY40" s="1"/>
      <c r="RQZ40" s="1"/>
      <c r="RRA40" s="1"/>
      <c r="RRB40" s="1"/>
      <c r="RRC40" s="1"/>
      <c r="RRD40" s="1"/>
      <c r="RRE40" s="1"/>
      <c r="RRF40" s="1"/>
      <c r="RRG40" s="1"/>
      <c r="RRH40" s="1"/>
      <c r="RRI40" s="1"/>
      <c r="RRJ40" s="1"/>
      <c r="RRK40" s="1"/>
      <c r="RRL40" s="1"/>
      <c r="RRM40" s="1"/>
      <c r="RRN40" s="1"/>
      <c r="RRO40" s="1"/>
      <c r="RRP40" s="1"/>
      <c r="RRQ40" s="1"/>
      <c r="RRR40" s="1"/>
      <c r="RRS40" s="1"/>
      <c r="RRT40" s="1"/>
      <c r="RRU40" s="1"/>
      <c r="RRV40" s="1"/>
      <c r="RRW40" s="1"/>
      <c r="RRX40" s="1"/>
      <c r="RRY40" s="1"/>
      <c r="RRZ40" s="1"/>
      <c r="RSA40" s="1"/>
      <c r="RSB40" s="1"/>
      <c r="RSC40" s="1"/>
      <c r="RSD40" s="1"/>
      <c r="RSE40" s="1"/>
      <c r="RSF40" s="1"/>
      <c r="RSG40" s="1"/>
      <c r="RSH40" s="1"/>
      <c r="RSI40" s="1"/>
      <c r="RSJ40" s="1"/>
      <c r="RSK40" s="1"/>
      <c r="RSL40" s="1"/>
      <c r="RSM40" s="1"/>
      <c r="RSN40" s="1"/>
      <c r="RSO40" s="1"/>
      <c r="RSP40" s="1"/>
      <c r="RSQ40" s="1"/>
      <c r="RSR40" s="1"/>
      <c r="RSS40" s="1"/>
      <c r="RST40" s="1"/>
      <c r="RSU40" s="1"/>
      <c r="RSV40" s="1"/>
      <c r="RSW40" s="1"/>
      <c r="RSX40" s="1"/>
      <c r="RSY40" s="1"/>
      <c r="RSZ40" s="1"/>
      <c r="RTA40" s="1"/>
      <c r="RTB40" s="1"/>
      <c r="RTC40" s="1"/>
      <c r="RTD40" s="1"/>
      <c r="RTE40" s="1"/>
      <c r="RTF40" s="1"/>
      <c r="RTG40" s="1"/>
      <c r="RTH40" s="1"/>
      <c r="RTI40" s="1"/>
      <c r="RTJ40" s="1"/>
      <c r="RTK40" s="1"/>
      <c r="RTL40" s="1"/>
      <c r="RTM40" s="1"/>
      <c r="RTN40" s="1"/>
      <c r="RTO40" s="1"/>
      <c r="RTP40" s="1"/>
      <c r="RTQ40" s="1"/>
      <c r="RTR40" s="1"/>
      <c r="RTS40" s="1"/>
      <c r="RTT40" s="1"/>
      <c r="RTU40" s="1"/>
      <c r="RTV40" s="1"/>
      <c r="RTW40" s="1"/>
      <c r="RTX40" s="1"/>
      <c r="RTY40" s="1"/>
      <c r="RTZ40" s="1"/>
      <c r="RUA40" s="1"/>
      <c r="RUB40" s="1"/>
      <c r="RUC40" s="1"/>
      <c r="RUD40" s="1"/>
      <c r="RUE40" s="1"/>
      <c r="RUF40" s="1"/>
      <c r="RUG40" s="1"/>
      <c r="RUH40" s="1"/>
      <c r="RUI40" s="1"/>
      <c r="RUJ40" s="1"/>
      <c r="RUK40" s="1"/>
      <c r="RUL40" s="1"/>
      <c r="RUM40" s="1"/>
      <c r="RUN40" s="1"/>
      <c r="RUO40" s="1"/>
      <c r="RUP40" s="1"/>
      <c r="RUQ40" s="1"/>
      <c r="RUR40" s="1"/>
      <c r="RUS40" s="1"/>
      <c r="RUT40" s="1"/>
      <c r="RUU40" s="1"/>
      <c r="RUV40" s="1"/>
      <c r="RUW40" s="1"/>
      <c r="RUX40" s="1"/>
      <c r="RUY40" s="1"/>
      <c r="RUZ40" s="1"/>
      <c r="RVA40" s="1"/>
      <c r="RVB40" s="1"/>
      <c r="RVC40" s="1"/>
      <c r="RVD40" s="1"/>
      <c r="RVE40" s="1"/>
      <c r="RVF40" s="1"/>
      <c r="RVG40" s="1"/>
      <c r="RVH40" s="1"/>
      <c r="RVI40" s="1"/>
      <c r="RVJ40" s="1"/>
      <c r="RVK40" s="1"/>
      <c r="RVL40" s="1"/>
      <c r="RVM40" s="1"/>
      <c r="RVN40" s="1"/>
      <c r="RVO40" s="1"/>
      <c r="RVP40" s="1"/>
      <c r="RVQ40" s="1"/>
      <c r="RVR40" s="1"/>
      <c r="RVS40" s="1"/>
      <c r="RVT40" s="1"/>
      <c r="RVU40" s="1"/>
      <c r="RVV40" s="1"/>
      <c r="RVW40" s="1"/>
      <c r="RVX40" s="1"/>
      <c r="RVY40" s="1"/>
      <c r="RVZ40" s="1"/>
      <c r="RWA40" s="1"/>
      <c r="RWB40" s="1"/>
      <c r="RWC40" s="1"/>
      <c r="RWD40" s="1"/>
      <c r="RWE40" s="1"/>
      <c r="RWF40" s="1"/>
      <c r="RWG40" s="1"/>
      <c r="RWH40" s="1"/>
      <c r="RWI40" s="1"/>
      <c r="RWJ40" s="1"/>
      <c r="RWK40" s="1"/>
      <c r="RWL40" s="1"/>
      <c r="RWM40" s="1"/>
      <c r="RWN40" s="1"/>
      <c r="RWO40" s="1"/>
      <c r="RWP40" s="1"/>
      <c r="RWQ40" s="1"/>
      <c r="RWR40" s="1"/>
      <c r="RWS40" s="1"/>
      <c r="RWT40" s="1"/>
      <c r="RWU40" s="1"/>
      <c r="RWV40" s="1"/>
      <c r="RWW40" s="1"/>
      <c r="RWX40" s="1"/>
      <c r="RWY40" s="1"/>
      <c r="RWZ40" s="1"/>
      <c r="RXA40" s="1"/>
      <c r="RXB40" s="1"/>
      <c r="RXC40" s="1"/>
      <c r="RXD40" s="1"/>
      <c r="RXE40" s="1"/>
      <c r="RXF40" s="1"/>
      <c r="RXG40" s="1"/>
      <c r="RXH40" s="1"/>
      <c r="RXI40" s="1"/>
      <c r="RXJ40" s="1"/>
      <c r="RXK40" s="1"/>
      <c r="RXL40" s="1"/>
      <c r="RXM40" s="1"/>
      <c r="RXN40" s="1"/>
      <c r="RXO40" s="1"/>
      <c r="RXP40" s="1"/>
      <c r="RXQ40" s="1"/>
      <c r="RXR40" s="1"/>
      <c r="RXS40" s="1"/>
      <c r="RXT40" s="1"/>
      <c r="RXU40" s="1"/>
      <c r="RXV40" s="1"/>
      <c r="RXW40" s="1"/>
      <c r="RXX40" s="1"/>
      <c r="RXY40" s="1"/>
      <c r="RXZ40" s="1"/>
      <c r="RYA40" s="1"/>
      <c r="RYB40" s="1"/>
      <c r="RYC40" s="1"/>
      <c r="RYD40" s="1"/>
      <c r="RYE40" s="1"/>
      <c r="RYF40" s="1"/>
      <c r="RYG40" s="1"/>
      <c r="RYH40" s="1"/>
      <c r="RYI40" s="1"/>
      <c r="RYJ40" s="1"/>
      <c r="RYK40" s="1"/>
      <c r="RYL40" s="1"/>
      <c r="RYM40" s="1"/>
      <c r="RYN40" s="1"/>
      <c r="RYO40" s="1"/>
      <c r="RYP40" s="1"/>
      <c r="RYQ40" s="1"/>
      <c r="RYR40" s="1"/>
      <c r="RYS40" s="1"/>
      <c r="RYT40" s="1"/>
      <c r="RYU40" s="1"/>
      <c r="RYV40" s="1"/>
      <c r="RYW40" s="1"/>
      <c r="RYX40" s="1"/>
      <c r="RYY40" s="1"/>
      <c r="RYZ40" s="1"/>
      <c r="RZA40" s="1"/>
      <c r="RZB40" s="1"/>
      <c r="RZC40" s="1"/>
      <c r="RZD40" s="1"/>
      <c r="RZE40" s="1"/>
      <c r="RZF40" s="1"/>
      <c r="RZG40" s="1"/>
      <c r="RZH40" s="1"/>
      <c r="RZI40" s="1"/>
      <c r="RZJ40" s="1"/>
      <c r="RZK40" s="1"/>
      <c r="RZL40" s="1"/>
      <c r="RZM40" s="1"/>
      <c r="RZN40" s="1"/>
      <c r="RZO40" s="1"/>
      <c r="RZP40" s="1"/>
      <c r="RZQ40" s="1"/>
      <c r="RZR40" s="1"/>
      <c r="RZS40" s="1"/>
      <c r="RZT40" s="1"/>
      <c r="RZU40" s="1"/>
      <c r="RZV40" s="1"/>
      <c r="RZW40" s="1"/>
      <c r="RZX40" s="1"/>
      <c r="RZY40" s="1"/>
      <c r="RZZ40" s="1"/>
      <c r="SAA40" s="1"/>
      <c r="SAB40" s="1"/>
      <c r="SAC40" s="1"/>
      <c r="SAD40" s="1"/>
      <c r="SAE40" s="1"/>
      <c r="SAF40" s="1"/>
      <c r="SAG40" s="1"/>
      <c r="SAH40" s="1"/>
      <c r="SAI40" s="1"/>
      <c r="SAJ40" s="1"/>
      <c r="SAK40" s="1"/>
      <c r="SAL40" s="1"/>
      <c r="SAM40" s="1"/>
      <c r="SAN40" s="1"/>
      <c r="SAO40" s="1"/>
      <c r="SAP40" s="1"/>
      <c r="SAQ40" s="1"/>
      <c r="SAR40" s="1"/>
      <c r="SAS40" s="1"/>
      <c r="SAT40" s="1"/>
      <c r="SAU40" s="1"/>
      <c r="SAV40" s="1"/>
      <c r="SAW40" s="1"/>
      <c r="SAX40" s="1"/>
      <c r="SAY40" s="1"/>
      <c r="SAZ40" s="1"/>
      <c r="SBA40" s="1"/>
      <c r="SBB40" s="1"/>
      <c r="SBC40" s="1"/>
      <c r="SBD40" s="1"/>
      <c r="SBE40" s="1"/>
      <c r="SBF40" s="1"/>
      <c r="SBG40" s="1"/>
      <c r="SBH40" s="1"/>
      <c r="SBI40" s="1"/>
      <c r="SBJ40" s="1"/>
      <c r="SBK40" s="1"/>
      <c r="SBL40" s="1"/>
      <c r="SBM40" s="1"/>
      <c r="SBN40" s="1"/>
      <c r="SBO40" s="1"/>
      <c r="SBP40" s="1"/>
      <c r="SBQ40" s="1"/>
      <c r="SBR40" s="1"/>
      <c r="SBS40" s="1"/>
      <c r="SBT40" s="1"/>
      <c r="SBU40" s="1"/>
      <c r="SBV40" s="1"/>
      <c r="SBW40" s="1"/>
      <c r="SBX40" s="1"/>
      <c r="SBY40" s="1"/>
      <c r="SBZ40" s="1"/>
      <c r="SCA40" s="1"/>
      <c r="SCB40" s="1"/>
      <c r="SCC40" s="1"/>
      <c r="SCD40" s="1"/>
      <c r="SCE40" s="1"/>
      <c r="SCF40" s="1"/>
      <c r="SCG40" s="1"/>
      <c r="SCH40" s="1"/>
      <c r="SCI40" s="1"/>
      <c r="SCJ40" s="1"/>
      <c r="SCK40" s="1"/>
      <c r="SCL40" s="1"/>
      <c r="SCM40" s="1"/>
      <c r="SCN40" s="1"/>
      <c r="SCO40" s="1"/>
      <c r="SCP40" s="1"/>
      <c r="SCQ40" s="1"/>
      <c r="SCR40" s="1"/>
      <c r="SCS40" s="1"/>
      <c r="SCT40" s="1"/>
      <c r="SCU40" s="1"/>
      <c r="SCV40" s="1"/>
      <c r="SCW40" s="1"/>
      <c r="SCX40" s="1"/>
      <c r="SCY40" s="1"/>
      <c r="SCZ40" s="1"/>
      <c r="SDA40" s="1"/>
      <c r="SDB40" s="1"/>
      <c r="SDC40" s="1"/>
      <c r="SDD40" s="1"/>
      <c r="SDE40" s="1"/>
      <c r="SDF40" s="1"/>
      <c r="SDG40" s="1"/>
      <c r="SDH40" s="1"/>
      <c r="SDI40" s="1"/>
      <c r="SDJ40" s="1"/>
      <c r="SDK40" s="1"/>
      <c r="SDL40" s="1"/>
      <c r="SDM40" s="1"/>
      <c r="SDN40" s="1"/>
      <c r="SDO40" s="1"/>
      <c r="SDP40" s="1"/>
      <c r="SDQ40" s="1"/>
      <c r="SDR40" s="1"/>
      <c r="SDS40" s="1"/>
      <c r="SDT40" s="1"/>
      <c r="SDU40" s="1"/>
      <c r="SDV40" s="1"/>
      <c r="SDW40" s="1"/>
      <c r="SDX40" s="1"/>
      <c r="SDY40" s="1"/>
      <c r="SDZ40" s="1"/>
      <c r="SEA40" s="1"/>
      <c r="SEB40" s="1"/>
      <c r="SEC40" s="1"/>
      <c r="SED40" s="1"/>
      <c r="SEE40" s="1"/>
      <c r="SEF40" s="1"/>
      <c r="SEG40" s="1"/>
      <c r="SEH40" s="1"/>
      <c r="SEI40" s="1"/>
      <c r="SEJ40" s="1"/>
      <c r="SEK40" s="1"/>
      <c r="SEL40" s="1"/>
      <c r="SEM40" s="1"/>
      <c r="SEN40" s="1"/>
      <c r="SEO40" s="1"/>
      <c r="SEP40" s="1"/>
      <c r="SEQ40" s="1"/>
      <c r="SER40" s="1"/>
      <c r="SES40" s="1"/>
      <c r="SET40" s="1"/>
      <c r="SEU40" s="1"/>
      <c r="SEV40" s="1"/>
      <c r="SEW40" s="1"/>
      <c r="SEX40" s="1"/>
      <c r="SEY40" s="1"/>
      <c r="SEZ40" s="1"/>
      <c r="SFA40" s="1"/>
      <c r="SFB40" s="1"/>
      <c r="SFC40" s="1"/>
      <c r="SFD40" s="1"/>
      <c r="SFE40" s="1"/>
      <c r="SFF40" s="1"/>
      <c r="SFG40" s="1"/>
      <c r="SFH40" s="1"/>
      <c r="SFI40" s="1"/>
      <c r="SFJ40" s="1"/>
      <c r="SFK40" s="1"/>
      <c r="SFL40" s="1"/>
      <c r="SFM40" s="1"/>
      <c r="SFN40" s="1"/>
      <c r="SFO40" s="1"/>
      <c r="SFP40" s="1"/>
      <c r="SFQ40" s="1"/>
      <c r="SFR40" s="1"/>
      <c r="SFS40" s="1"/>
      <c r="SFT40" s="1"/>
      <c r="SFU40" s="1"/>
      <c r="SFV40" s="1"/>
      <c r="SFW40" s="1"/>
      <c r="SFX40" s="1"/>
      <c r="SFY40" s="1"/>
      <c r="SFZ40" s="1"/>
      <c r="SGA40" s="1"/>
      <c r="SGB40" s="1"/>
      <c r="SGC40" s="1"/>
      <c r="SGD40" s="1"/>
      <c r="SGE40" s="1"/>
      <c r="SGF40" s="1"/>
      <c r="SGG40" s="1"/>
      <c r="SGH40" s="1"/>
      <c r="SGI40" s="1"/>
      <c r="SGJ40" s="1"/>
      <c r="SGK40" s="1"/>
      <c r="SGL40" s="1"/>
      <c r="SGM40" s="1"/>
      <c r="SGN40" s="1"/>
      <c r="SGO40" s="1"/>
      <c r="SGP40" s="1"/>
      <c r="SGQ40" s="1"/>
      <c r="SGR40" s="1"/>
      <c r="SGS40" s="1"/>
      <c r="SGT40" s="1"/>
      <c r="SGU40" s="1"/>
      <c r="SGV40" s="1"/>
      <c r="SGW40" s="1"/>
      <c r="SGX40" s="1"/>
      <c r="SGY40" s="1"/>
      <c r="SGZ40" s="1"/>
      <c r="SHA40" s="1"/>
      <c r="SHB40" s="1"/>
      <c r="SHC40" s="1"/>
      <c r="SHD40" s="1"/>
      <c r="SHE40" s="1"/>
      <c r="SHF40" s="1"/>
      <c r="SHG40" s="1"/>
      <c r="SHH40" s="1"/>
      <c r="SHI40" s="1"/>
      <c r="SHJ40" s="1"/>
      <c r="SHK40" s="1"/>
      <c r="SHL40" s="1"/>
      <c r="SHM40" s="1"/>
      <c r="SHN40" s="1"/>
      <c r="SHO40" s="1"/>
      <c r="SHP40" s="1"/>
      <c r="SHQ40" s="1"/>
      <c r="SHR40" s="1"/>
      <c r="SHS40" s="1"/>
      <c r="SHT40" s="1"/>
      <c r="SHU40" s="1"/>
      <c r="SHV40" s="1"/>
      <c r="SHW40" s="1"/>
      <c r="SHX40" s="1"/>
      <c r="SHY40" s="1"/>
      <c r="SHZ40" s="1"/>
      <c r="SIA40" s="1"/>
      <c r="SIB40" s="1"/>
      <c r="SIC40" s="1"/>
      <c r="SID40" s="1"/>
      <c r="SIE40" s="1"/>
      <c r="SIF40" s="1"/>
      <c r="SIG40" s="1"/>
      <c r="SIH40" s="1"/>
      <c r="SII40" s="1"/>
      <c r="SIJ40" s="1"/>
      <c r="SIK40" s="1"/>
      <c r="SIL40" s="1"/>
      <c r="SIM40" s="1"/>
      <c r="SIN40" s="1"/>
      <c r="SIO40" s="1"/>
      <c r="SIP40" s="1"/>
      <c r="SIQ40" s="1"/>
      <c r="SIR40" s="1"/>
      <c r="SIS40" s="1"/>
      <c r="SIT40" s="1"/>
      <c r="SIU40" s="1"/>
      <c r="SIV40" s="1"/>
      <c r="SIW40" s="1"/>
      <c r="SIX40" s="1"/>
      <c r="SIY40" s="1"/>
      <c r="SIZ40" s="1"/>
      <c r="SJA40" s="1"/>
      <c r="SJB40" s="1"/>
      <c r="SJC40" s="1"/>
      <c r="SJD40" s="1"/>
      <c r="SJE40" s="1"/>
      <c r="SJF40" s="1"/>
      <c r="SJG40" s="1"/>
      <c r="SJH40" s="1"/>
      <c r="SJI40" s="1"/>
      <c r="SJJ40" s="1"/>
      <c r="SJK40" s="1"/>
      <c r="SJL40" s="1"/>
      <c r="SJM40" s="1"/>
      <c r="SJN40" s="1"/>
      <c r="SJO40" s="1"/>
      <c r="SJP40" s="1"/>
      <c r="SJQ40" s="1"/>
      <c r="SJR40" s="1"/>
      <c r="SJS40" s="1"/>
      <c r="SJT40" s="1"/>
      <c r="SJU40" s="1"/>
      <c r="SJV40" s="1"/>
      <c r="SJW40" s="1"/>
      <c r="SJX40" s="1"/>
      <c r="SJY40" s="1"/>
      <c r="SJZ40" s="1"/>
      <c r="SKA40" s="1"/>
      <c r="SKB40" s="1"/>
      <c r="SKC40" s="1"/>
      <c r="SKD40" s="1"/>
      <c r="SKE40" s="1"/>
      <c r="SKF40" s="1"/>
      <c r="SKG40" s="1"/>
      <c r="SKH40" s="1"/>
      <c r="SKI40" s="1"/>
      <c r="SKJ40" s="1"/>
      <c r="SKK40" s="1"/>
      <c r="SKL40" s="1"/>
      <c r="SKM40" s="1"/>
      <c r="SKN40" s="1"/>
      <c r="SKO40" s="1"/>
      <c r="SKP40" s="1"/>
      <c r="SKQ40" s="1"/>
      <c r="SKR40" s="1"/>
      <c r="SKS40" s="1"/>
      <c r="SKT40" s="1"/>
      <c r="SKU40" s="1"/>
      <c r="SKV40" s="1"/>
      <c r="SKW40" s="1"/>
      <c r="SKX40" s="1"/>
      <c r="SKY40" s="1"/>
      <c r="SKZ40" s="1"/>
      <c r="SLA40" s="1"/>
      <c r="SLB40" s="1"/>
      <c r="SLC40" s="1"/>
      <c r="SLD40" s="1"/>
      <c r="SLE40" s="1"/>
      <c r="SLF40" s="1"/>
      <c r="SLG40" s="1"/>
      <c r="SLH40" s="1"/>
      <c r="SLI40" s="1"/>
      <c r="SLJ40" s="1"/>
      <c r="SLK40" s="1"/>
      <c r="SLL40" s="1"/>
      <c r="SLM40" s="1"/>
      <c r="SLN40" s="1"/>
      <c r="SLO40" s="1"/>
      <c r="SLP40" s="1"/>
      <c r="SLQ40" s="1"/>
      <c r="SLR40" s="1"/>
      <c r="SLS40" s="1"/>
      <c r="SLT40" s="1"/>
      <c r="SLU40" s="1"/>
      <c r="SLV40" s="1"/>
      <c r="SLW40" s="1"/>
      <c r="SLX40" s="1"/>
      <c r="SLY40" s="1"/>
      <c r="SLZ40" s="1"/>
      <c r="SMA40" s="1"/>
      <c r="SMB40" s="1"/>
      <c r="SMC40" s="1"/>
      <c r="SMD40" s="1"/>
      <c r="SME40" s="1"/>
      <c r="SMF40" s="1"/>
      <c r="SMG40" s="1"/>
      <c r="SMH40" s="1"/>
      <c r="SMI40" s="1"/>
      <c r="SMJ40" s="1"/>
      <c r="SMK40" s="1"/>
      <c r="SML40" s="1"/>
      <c r="SMM40" s="1"/>
      <c r="SMN40" s="1"/>
      <c r="SMO40" s="1"/>
      <c r="SMP40" s="1"/>
      <c r="SMQ40" s="1"/>
      <c r="SMR40" s="1"/>
      <c r="SMS40" s="1"/>
      <c r="SMT40" s="1"/>
      <c r="SMU40" s="1"/>
      <c r="SMV40" s="1"/>
      <c r="SMW40" s="1"/>
      <c r="SMX40" s="1"/>
      <c r="SMY40" s="1"/>
      <c r="SMZ40" s="1"/>
      <c r="SNA40" s="1"/>
      <c r="SNB40" s="1"/>
      <c r="SNC40" s="1"/>
      <c r="SND40" s="1"/>
      <c r="SNE40" s="1"/>
      <c r="SNF40" s="1"/>
      <c r="SNG40" s="1"/>
      <c r="SNH40" s="1"/>
      <c r="SNI40" s="1"/>
      <c r="SNJ40" s="1"/>
      <c r="SNK40" s="1"/>
      <c r="SNL40" s="1"/>
      <c r="SNM40" s="1"/>
      <c r="SNN40" s="1"/>
      <c r="SNO40" s="1"/>
      <c r="SNP40" s="1"/>
      <c r="SNQ40" s="1"/>
      <c r="SNR40" s="1"/>
      <c r="SNS40" s="1"/>
      <c r="SNT40" s="1"/>
      <c r="SNU40" s="1"/>
      <c r="SNV40" s="1"/>
      <c r="SNW40" s="1"/>
      <c r="SNX40" s="1"/>
      <c r="SNY40" s="1"/>
      <c r="SNZ40" s="1"/>
      <c r="SOA40" s="1"/>
      <c r="SOB40" s="1"/>
      <c r="SOC40" s="1"/>
      <c r="SOD40" s="1"/>
      <c r="SOE40" s="1"/>
      <c r="SOF40" s="1"/>
      <c r="SOG40" s="1"/>
      <c r="SOH40" s="1"/>
      <c r="SOI40" s="1"/>
      <c r="SOJ40" s="1"/>
      <c r="SOK40" s="1"/>
      <c r="SOL40" s="1"/>
      <c r="SOM40" s="1"/>
      <c r="SON40" s="1"/>
      <c r="SOO40" s="1"/>
      <c r="SOP40" s="1"/>
      <c r="SOQ40" s="1"/>
      <c r="SOR40" s="1"/>
      <c r="SOS40" s="1"/>
      <c r="SOT40" s="1"/>
      <c r="SOU40" s="1"/>
      <c r="SOV40" s="1"/>
      <c r="SOW40" s="1"/>
      <c r="SOX40" s="1"/>
      <c r="SOY40" s="1"/>
      <c r="SOZ40" s="1"/>
      <c r="SPA40" s="1"/>
      <c r="SPB40" s="1"/>
      <c r="SPC40" s="1"/>
      <c r="SPD40" s="1"/>
      <c r="SPE40" s="1"/>
      <c r="SPF40" s="1"/>
      <c r="SPG40" s="1"/>
      <c r="SPH40" s="1"/>
      <c r="SPI40" s="1"/>
      <c r="SPJ40" s="1"/>
      <c r="SPK40" s="1"/>
      <c r="SPL40" s="1"/>
      <c r="SPM40" s="1"/>
      <c r="SPN40" s="1"/>
      <c r="SPO40" s="1"/>
      <c r="SPP40" s="1"/>
      <c r="SPQ40" s="1"/>
      <c r="SPR40" s="1"/>
      <c r="SPS40" s="1"/>
      <c r="SPT40" s="1"/>
      <c r="SPU40" s="1"/>
      <c r="SPV40" s="1"/>
      <c r="SPW40" s="1"/>
      <c r="SPX40" s="1"/>
      <c r="SPY40" s="1"/>
      <c r="SPZ40" s="1"/>
      <c r="SQA40" s="1"/>
      <c r="SQB40" s="1"/>
      <c r="SQC40" s="1"/>
      <c r="SQD40" s="1"/>
      <c r="SQE40" s="1"/>
      <c r="SQF40" s="1"/>
      <c r="SQG40" s="1"/>
      <c r="SQH40" s="1"/>
      <c r="SQI40" s="1"/>
      <c r="SQJ40" s="1"/>
      <c r="SQK40" s="1"/>
      <c r="SQL40" s="1"/>
      <c r="SQM40" s="1"/>
      <c r="SQN40" s="1"/>
      <c r="SQO40" s="1"/>
      <c r="SQP40" s="1"/>
      <c r="SQQ40" s="1"/>
      <c r="SQR40" s="1"/>
      <c r="SQS40" s="1"/>
      <c r="SQT40" s="1"/>
      <c r="SQU40" s="1"/>
      <c r="SQV40" s="1"/>
      <c r="SQW40" s="1"/>
      <c r="SQX40" s="1"/>
      <c r="SQY40" s="1"/>
      <c r="SQZ40" s="1"/>
      <c r="SRA40" s="1"/>
      <c r="SRB40" s="1"/>
      <c r="SRC40" s="1"/>
      <c r="SRD40" s="1"/>
      <c r="SRE40" s="1"/>
      <c r="SRF40" s="1"/>
      <c r="SRG40" s="1"/>
      <c r="SRH40" s="1"/>
      <c r="SRI40" s="1"/>
      <c r="SRJ40" s="1"/>
      <c r="SRK40" s="1"/>
      <c r="SRL40" s="1"/>
      <c r="SRM40" s="1"/>
      <c r="SRN40" s="1"/>
      <c r="SRO40" s="1"/>
      <c r="SRP40" s="1"/>
      <c r="SRQ40" s="1"/>
      <c r="SRR40" s="1"/>
      <c r="SRS40" s="1"/>
      <c r="SRT40" s="1"/>
      <c r="SRU40" s="1"/>
      <c r="SRV40" s="1"/>
      <c r="SRW40" s="1"/>
      <c r="SRX40" s="1"/>
      <c r="SRY40" s="1"/>
      <c r="SRZ40" s="1"/>
      <c r="SSA40" s="1"/>
      <c r="SSB40" s="1"/>
      <c r="SSC40" s="1"/>
      <c r="SSD40" s="1"/>
      <c r="SSE40" s="1"/>
      <c r="SSF40" s="1"/>
      <c r="SSG40" s="1"/>
      <c r="SSH40" s="1"/>
      <c r="SSI40" s="1"/>
      <c r="SSJ40" s="1"/>
      <c r="SSK40" s="1"/>
      <c r="SSL40" s="1"/>
      <c r="SSM40" s="1"/>
      <c r="SSN40" s="1"/>
      <c r="SSO40" s="1"/>
      <c r="SSP40" s="1"/>
      <c r="SSQ40" s="1"/>
      <c r="SSR40" s="1"/>
      <c r="SSS40" s="1"/>
      <c r="SST40" s="1"/>
      <c r="SSU40" s="1"/>
      <c r="SSV40" s="1"/>
      <c r="SSW40" s="1"/>
      <c r="SSX40" s="1"/>
      <c r="SSY40" s="1"/>
      <c r="SSZ40" s="1"/>
      <c r="STA40" s="1"/>
      <c r="STB40" s="1"/>
      <c r="STC40" s="1"/>
      <c r="STD40" s="1"/>
      <c r="STE40" s="1"/>
      <c r="STF40" s="1"/>
      <c r="STG40" s="1"/>
      <c r="STH40" s="1"/>
      <c r="STI40" s="1"/>
      <c r="STJ40" s="1"/>
      <c r="STK40" s="1"/>
      <c r="STL40" s="1"/>
      <c r="STM40" s="1"/>
      <c r="STN40" s="1"/>
      <c r="STO40" s="1"/>
      <c r="STP40" s="1"/>
      <c r="STQ40" s="1"/>
      <c r="STR40" s="1"/>
      <c r="STS40" s="1"/>
      <c r="STT40" s="1"/>
      <c r="STU40" s="1"/>
      <c r="STV40" s="1"/>
      <c r="STW40" s="1"/>
      <c r="STX40" s="1"/>
      <c r="STY40" s="1"/>
      <c r="STZ40" s="1"/>
      <c r="SUA40" s="1"/>
      <c r="SUB40" s="1"/>
      <c r="SUC40" s="1"/>
      <c r="SUD40" s="1"/>
      <c r="SUE40" s="1"/>
      <c r="SUF40" s="1"/>
      <c r="SUG40" s="1"/>
      <c r="SUH40" s="1"/>
      <c r="SUI40" s="1"/>
      <c r="SUJ40" s="1"/>
      <c r="SUK40" s="1"/>
      <c r="SUL40" s="1"/>
      <c r="SUM40" s="1"/>
      <c r="SUN40" s="1"/>
      <c r="SUO40" s="1"/>
      <c r="SUP40" s="1"/>
      <c r="SUQ40" s="1"/>
      <c r="SUR40" s="1"/>
      <c r="SUS40" s="1"/>
      <c r="SUT40" s="1"/>
      <c r="SUU40" s="1"/>
      <c r="SUV40" s="1"/>
      <c r="SUW40" s="1"/>
      <c r="SUX40" s="1"/>
      <c r="SUY40" s="1"/>
      <c r="SUZ40" s="1"/>
      <c r="SVA40" s="1"/>
      <c r="SVB40" s="1"/>
      <c r="SVC40" s="1"/>
      <c r="SVD40" s="1"/>
      <c r="SVE40" s="1"/>
      <c r="SVF40" s="1"/>
      <c r="SVG40" s="1"/>
      <c r="SVH40" s="1"/>
      <c r="SVI40" s="1"/>
      <c r="SVJ40" s="1"/>
      <c r="SVK40" s="1"/>
      <c r="SVL40" s="1"/>
      <c r="SVM40" s="1"/>
      <c r="SVN40" s="1"/>
      <c r="SVO40" s="1"/>
      <c r="SVP40" s="1"/>
      <c r="SVQ40" s="1"/>
      <c r="SVR40" s="1"/>
      <c r="SVS40" s="1"/>
      <c r="SVT40" s="1"/>
      <c r="SVU40" s="1"/>
      <c r="SVV40" s="1"/>
      <c r="SVW40" s="1"/>
      <c r="SVX40" s="1"/>
      <c r="SVY40" s="1"/>
      <c r="SVZ40" s="1"/>
      <c r="SWA40" s="1"/>
      <c r="SWB40" s="1"/>
      <c r="SWC40" s="1"/>
      <c r="SWD40" s="1"/>
      <c r="SWE40" s="1"/>
      <c r="SWF40" s="1"/>
      <c r="SWG40" s="1"/>
      <c r="SWH40" s="1"/>
      <c r="SWI40" s="1"/>
      <c r="SWJ40" s="1"/>
      <c r="SWK40" s="1"/>
      <c r="SWL40" s="1"/>
      <c r="SWM40" s="1"/>
      <c r="SWN40" s="1"/>
      <c r="SWO40" s="1"/>
      <c r="SWP40" s="1"/>
      <c r="SWQ40" s="1"/>
      <c r="SWR40" s="1"/>
      <c r="SWS40" s="1"/>
      <c r="SWT40" s="1"/>
      <c r="SWU40" s="1"/>
      <c r="SWV40" s="1"/>
      <c r="SWW40" s="1"/>
      <c r="SWX40" s="1"/>
      <c r="SWY40" s="1"/>
      <c r="SWZ40" s="1"/>
      <c r="SXA40" s="1"/>
      <c r="SXB40" s="1"/>
      <c r="SXC40" s="1"/>
      <c r="SXD40" s="1"/>
      <c r="SXE40" s="1"/>
      <c r="SXF40" s="1"/>
      <c r="SXG40" s="1"/>
      <c r="SXH40" s="1"/>
      <c r="SXI40" s="1"/>
      <c r="SXJ40" s="1"/>
      <c r="SXK40" s="1"/>
      <c r="SXL40" s="1"/>
      <c r="SXM40" s="1"/>
      <c r="SXN40" s="1"/>
      <c r="SXO40" s="1"/>
      <c r="SXP40" s="1"/>
      <c r="SXQ40" s="1"/>
      <c r="SXR40" s="1"/>
      <c r="SXS40" s="1"/>
      <c r="SXT40" s="1"/>
      <c r="SXU40" s="1"/>
      <c r="SXV40" s="1"/>
      <c r="SXW40" s="1"/>
      <c r="SXX40" s="1"/>
      <c r="SXY40" s="1"/>
      <c r="SXZ40" s="1"/>
      <c r="SYA40" s="1"/>
      <c r="SYB40" s="1"/>
      <c r="SYC40" s="1"/>
      <c r="SYD40" s="1"/>
      <c r="SYE40" s="1"/>
      <c r="SYF40" s="1"/>
      <c r="SYG40" s="1"/>
      <c r="SYH40" s="1"/>
      <c r="SYI40" s="1"/>
      <c r="SYJ40" s="1"/>
      <c r="SYK40" s="1"/>
      <c r="SYL40" s="1"/>
      <c r="SYM40" s="1"/>
      <c r="SYN40" s="1"/>
      <c r="SYO40" s="1"/>
      <c r="SYP40" s="1"/>
      <c r="SYQ40" s="1"/>
      <c r="SYR40" s="1"/>
      <c r="SYS40" s="1"/>
      <c r="SYT40" s="1"/>
      <c r="SYU40" s="1"/>
      <c r="SYV40" s="1"/>
      <c r="SYW40" s="1"/>
      <c r="SYX40" s="1"/>
      <c r="SYY40" s="1"/>
      <c r="SYZ40" s="1"/>
      <c r="SZA40" s="1"/>
      <c r="SZB40" s="1"/>
      <c r="SZC40" s="1"/>
      <c r="SZD40" s="1"/>
      <c r="SZE40" s="1"/>
      <c r="SZF40" s="1"/>
      <c r="SZG40" s="1"/>
      <c r="SZH40" s="1"/>
      <c r="SZI40" s="1"/>
      <c r="SZJ40" s="1"/>
      <c r="SZK40" s="1"/>
      <c r="SZL40" s="1"/>
      <c r="SZM40" s="1"/>
      <c r="SZN40" s="1"/>
      <c r="SZO40" s="1"/>
      <c r="SZP40" s="1"/>
      <c r="SZQ40" s="1"/>
      <c r="SZR40" s="1"/>
      <c r="SZS40" s="1"/>
      <c r="SZT40" s="1"/>
      <c r="SZU40" s="1"/>
      <c r="SZV40" s="1"/>
      <c r="SZW40" s="1"/>
      <c r="SZX40" s="1"/>
      <c r="SZY40" s="1"/>
      <c r="SZZ40" s="1"/>
      <c r="TAA40" s="1"/>
      <c r="TAB40" s="1"/>
      <c r="TAC40" s="1"/>
      <c r="TAD40" s="1"/>
      <c r="TAE40" s="1"/>
      <c r="TAF40" s="1"/>
      <c r="TAG40" s="1"/>
      <c r="TAH40" s="1"/>
      <c r="TAI40" s="1"/>
      <c r="TAJ40" s="1"/>
      <c r="TAK40" s="1"/>
      <c r="TAL40" s="1"/>
      <c r="TAM40" s="1"/>
      <c r="TAN40" s="1"/>
      <c r="TAO40" s="1"/>
      <c r="TAP40" s="1"/>
      <c r="TAQ40" s="1"/>
      <c r="TAR40" s="1"/>
      <c r="TAS40" s="1"/>
      <c r="TAT40" s="1"/>
      <c r="TAU40" s="1"/>
      <c r="TAV40" s="1"/>
      <c r="TAW40" s="1"/>
      <c r="TAX40" s="1"/>
      <c r="TAY40" s="1"/>
      <c r="TAZ40" s="1"/>
      <c r="TBA40" s="1"/>
      <c r="TBB40" s="1"/>
      <c r="TBC40" s="1"/>
      <c r="TBD40" s="1"/>
      <c r="TBE40" s="1"/>
      <c r="TBF40" s="1"/>
      <c r="TBG40" s="1"/>
      <c r="TBH40" s="1"/>
      <c r="TBI40" s="1"/>
      <c r="TBJ40" s="1"/>
      <c r="TBK40" s="1"/>
      <c r="TBL40" s="1"/>
      <c r="TBM40" s="1"/>
      <c r="TBN40" s="1"/>
      <c r="TBO40" s="1"/>
      <c r="TBP40" s="1"/>
      <c r="TBQ40" s="1"/>
      <c r="TBR40" s="1"/>
      <c r="TBS40" s="1"/>
      <c r="TBT40" s="1"/>
      <c r="TBU40" s="1"/>
      <c r="TBV40" s="1"/>
      <c r="TBW40" s="1"/>
      <c r="TBX40" s="1"/>
      <c r="TBY40" s="1"/>
      <c r="TBZ40" s="1"/>
      <c r="TCA40" s="1"/>
      <c r="TCB40" s="1"/>
      <c r="TCC40" s="1"/>
      <c r="TCD40" s="1"/>
      <c r="TCE40" s="1"/>
      <c r="TCF40" s="1"/>
      <c r="TCG40" s="1"/>
      <c r="TCH40" s="1"/>
      <c r="TCI40" s="1"/>
      <c r="TCJ40" s="1"/>
      <c r="TCK40" s="1"/>
      <c r="TCL40" s="1"/>
      <c r="TCM40" s="1"/>
      <c r="TCN40" s="1"/>
      <c r="TCO40" s="1"/>
      <c r="TCP40" s="1"/>
      <c r="TCQ40" s="1"/>
      <c r="TCR40" s="1"/>
      <c r="TCS40" s="1"/>
      <c r="TCT40" s="1"/>
      <c r="TCU40" s="1"/>
      <c r="TCV40" s="1"/>
      <c r="TCW40" s="1"/>
      <c r="TCX40" s="1"/>
      <c r="TCY40" s="1"/>
      <c r="TCZ40" s="1"/>
      <c r="TDA40" s="1"/>
      <c r="TDB40" s="1"/>
      <c r="TDC40" s="1"/>
      <c r="TDD40" s="1"/>
      <c r="TDE40" s="1"/>
      <c r="TDF40" s="1"/>
      <c r="TDG40" s="1"/>
      <c r="TDH40" s="1"/>
      <c r="TDI40" s="1"/>
      <c r="TDJ40" s="1"/>
      <c r="TDK40" s="1"/>
      <c r="TDL40" s="1"/>
      <c r="TDM40" s="1"/>
      <c r="TDN40" s="1"/>
      <c r="TDO40" s="1"/>
      <c r="TDP40" s="1"/>
      <c r="TDQ40" s="1"/>
      <c r="TDR40" s="1"/>
      <c r="TDS40" s="1"/>
      <c r="TDT40" s="1"/>
      <c r="TDU40" s="1"/>
      <c r="TDV40" s="1"/>
      <c r="TDW40" s="1"/>
      <c r="TDX40" s="1"/>
      <c r="TDY40" s="1"/>
      <c r="TDZ40" s="1"/>
      <c r="TEA40" s="1"/>
      <c r="TEB40" s="1"/>
      <c r="TEC40" s="1"/>
      <c r="TED40" s="1"/>
      <c r="TEE40" s="1"/>
      <c r="TEF40" s="1"/>
      <c r="TEG40" s="1"/>
      <c r="TEH40" s="1"/>
      <c r="TEI40" s="1"/>
      <c r="TEJ40" s="1"/>
      <c r="TEK40" s="1"/>
      <c r="TEL40" s="1"/>
      <c r="TEM40" s="1"/>
      <c r="TEN40" s="1"/>
      <c r="TEO40" s="1"/>
      <c r="TEP40" s="1"/>
      <c r="TEQ40" s="1"/>
      <c r="TER40" s="1"/>
      <c r="TES40" s="1"/>
      <c r="TET40" s="1"/>
      <c r="TEU40" s="1"/>
      <c r="TEV40" s="1"/>
      <c r="TEW40" s="1"/>
      <c r="TEX40" s="1"/>
      <c r="TEY40" s="1"/>
      <c r="TEZ40" s="1"/>
      <c r="TFA40" s="1"/>
      <c r="TFB40" s="1"/>
      <c r="TFC40" s="1"/>
      <c r="TFD40" s="1"/>
      <c r="TFE40" s="1"/>
      <c r="TFF40" s="1"/>
      <c r="TFG40" s="1"/>
      <c r="TFH40" s="1"/>
      <c r="TFI40" s="1"/>
      <c r="TFJ40" s="1"/>
      <c r="TFK40" s="1"/>
      <c r="TFL40" s="1"/>
      <c r="TFM40" s="1"/>
      <c r="TFN40" s="1"/>
      <c r="TFO40" s="1"/>
      <c r="TFP40" s="1"/>
      <c r="TFQ40" s="1"/>
      <c r="TFR40" s="1"/>
      <c r="TFS40" s="1"/>
      <c r="TFT40" s="1"/>
      <c r="TFU40" s="1"/>
      <c r="TFV40" s="1"/>
      <c r="TFW40" s="1"/>
      <c r="TFX40" s="1"/>
      <c r="TFY40" s="1"/>
      <c r="TFZ40" s="1"/>
      <c r="TGA40" s="1"/>
      <c r="TGB40" s="1"/>
      <c r="TGC40" s="1"/>
      <c r="TGD40" s="1"/>
      <c r="TGE40" s="1"/>
      <c r="TGF40" s="1"/>
      <c r="TGG40" s="1"/>
      <c r="TGH40" s="1"/>
      <c r="TGI40" s="1"/>
      <c r="TGJ40" s="1"/>
      <c r="TGK40" s="1"/>
      <c r="TGL40" s="1"/>
      <c r="TGM40" s="1"/>
      <c r="TGN40" s="1"/>
      <c r="TGO40" s="1"/>
      <c r="TGP40" s="1"/>
      <c r="TGQ40" s="1"/>
      <c r="TGR40" s="1"/>
      <c r="TGS40" s="1"/>
      <c r="TGT40" s="1"/>
      <c r="TGU40" s="1"/>
      <c r="TGV40" s="1"/>
      <c r="TGW40" s="1"/>
      <c r="TGX40" s="1"/>
      <c r="TGY40" s="1"/>
      <c r="TGZ40" s="1"/>
      <c r="THA40" s="1"/>
      <c r="THB40" s="1"/>
      <c r="THC40" s="1"/>
      <c r="THD40" s="1"/>
      <c r="THE40" s="1"/>
      <c r="THF40" s="1"/>
      <c r="THG40" s="1"/>
      <c r="THH40" s="1"/>
      <c r="THI40" s="1"/>
      <c r="THJ40" s="1"/>
      <c r="THK40" s="1"/>
      <c r="THL40" s="1"/>
      <c r="THM40" s="1"/>
      <c r="THN40" s="1"/>
      <c r="THO40" s="1"/>
      <c r="THP40" s="1"/>
      <c r="THQ40" s="1"/>
      <c r="THR40" s="1"/>
      <c r="THS40" s="1"/>
      <c r="THT40" s="1"/>
      <c r="THU40" s="1"/>
      <c r="THV40" s="1"/>
      <c r="THW40" s="1"/>
      <c r="THX40" s="1"/>
      <c r="THY40" s="1"/>
      <c r="THZ40" s="1"/>
      <c r="TIA40" s="1"/>
      <c r="TIB40" s="1"/>
      <c r="TIC40" s="1"/>
      <c r="TID40" s="1"/>
      <c r="TIE40" s="1"/>
      <c r="TIF40" s="1"/>
      <c r="TIG40" s="1"/>
      <c r="TIH40" s="1"/>
      <c r="TII40" s="1"/>
      <c r="TIJ40" s="1"/>
      <c r="TIK40" s="1"/>
      <c r="TIL40" s="1"/>
      <c r="TIM40" s="1"/>
      <c r="TIN40" s="1"/>
      <c r="TIO40" s="1"/>
      <c r="TIP40" s="1"/>
      <c r="TIQ40" s="1"/>
      <c r="TIR40" s="1"/>
      <c r="TIS40" s="1"/>
      <c r="TIT40" s="1"/>
      <c r="TIU40" s="1"/>
      <c r="TIV40" s="1"/>
      <c r="TIW40" s="1"/>
      <c r="TIX40" s="1"/>
      <c r="TIY40" s="1"/>
      <c r="TIZ40" s="1"/>
      <c r="TJA40" s="1"/>
      <c r="TJB40" s="1"/>
      <c r="TJC40" s="1"/>
      <c r="TJD40" s="1"/>
      <c r="TJE40" s="1"/>
      <c r="TJF40" s="1"/>
      <c r="TJG40" s="1"/>
      <c r="TJH40" s="1"/>
      <c r="TJI40" s="1"/>
      <c r="TJJ40" s="1"/>
      <c r="TJK40" s="1"/>
      <c r="TJL40" s="1"/>
      <c r="TJM40" s="1"/>
      <c r="TJN40" s="1"/>
      <c r="TJO40" s="1"/>
      <c r="TJP40" s="1"/>
      <c r="TJQ40" s="1"/>
      <c r="TJR40" s="1"/>
      <c r="TJS40" s="1"/>
      <c r="TJT40" s="1"/>
      <c r="TJU40" s="1"/>
      <c r="TJV40" s="1"/>
      <c r="TJW40" s="1"/>
      <c r="TJX40" s="1"/>
      <c r="TJY40" s="1"/>
      <c r="TJZ40" s="1"/>
      <c r="TKA40" s="1"/>
      <c r="TKB40" s="1"/>
      <c r="TKC40" s="1"/>
      <c r="TKD40" s="1"/>
      <c r="TKE40" s="1"/>
      <c r="TKF40" s="1"/>
      <c r="TKG40" s="1"/>
      <c r="TKH40" s="1"/>
      <c r="TKI40" s="1"/>
      <c r="TKJ40" s="1"/>
      <c r="TKK40" s="1"/>
      <c r="TKL40" s="1"/>
      <c r="TKM40" s="1"/>
      <c r="TKN40" s="1"/>
      <c r="TKO40" s="1"/>
      <c r="TKP40" s="1"/>
      <c r="TKQ40" s="1"/>
      <c r="TKR40" s="1"/>
      <c r="TKS40" s="1"/>
      <c r="TKT40" s="1"/>
      <c r="TKU40" s="1"/>
      <c r="TKV40" s="1"/>
      <c r="TKW40" s="1"/>
      <c r="TKX40" s="1"/>
      <c r="TKY40" s="1"/>
      <c r="TKZ40" s="1"/>
      <c r="TLA40" s="1"/>
      <c r="TLB40" s="1"/>
      <c r="TLC40" s="1"/>
      <c r="TLD40" s="1"/>
      <c r="TLE40" s="1"/>
      <c r="TLF40" s="1"/>
      <c r="TLG40" s="1"/>
      <c r="TLH40" s="1"/>
      <c r="TLI40" s="1"/>
      <c r="TLJ40" s="1"/>
      <c r="TLK40" s="1"/>
      <c r="TLL40" s="1"/>
      <c r="TLM40" s="1"/>
      <c r="TLN40" s="1"/>
      <c r="TLO40" s="1"/>
      <c r="TLP40" s="1"/>
      <c r="TLQ40" s="1"/>
      <c r="TLR40" s="1"/>
      <c r="TLS40" s="1"/>
      <c r="TLT40" s="1"/>
      <c r="TLU40" s="1"/>
      <c r="TLV40" s="1"/>
      <c r="TLW40" s="1"/>
      <c r="TLX40" s="1"/>
      <c r="TLY40" s="1"/>
      <c r="TLZ40" s="1"/>
      <c r="TMA40" s="1"/>
      <c r="TMB40" s="1"/>
      <c r="TMC40" s="1"/>
      <c r="TMD40" s="1"/>
      <c r="TME40" s="1"/>
      <c r="TMF40" s="1"/>
      <c r="TMG40" s="1"/>
      <c r="TMH40" s="1"/>
      <c r="TMI40" s="1"/>
      <c r="TMJ40" s="1"/>
      <c r="TMK40" s="1"/>
      <c r="TML40" s="1"/>
      <c r="TMM40" s="1"/>
      <c r="TMN40" s="1"/>
      <c r="TMO40" s="1"/>
      <c r="TMP40" s="1"/>
      <c r="TMQ40" s="1"/>
      <c r="TMR40" s="1"/>
      <c r="TMS40" s="1"/>
      <c r="TMT40" s="1"/>
      <c r="TMU40" s="1"/>
      <c r="TMV40" s="1"/>
      <c r="TMW40" s="1"/>
      <c r="TMX40" s="1"/>
      <c r="TMY40" s="1"/>
      <c r="TMZ40" s="1"/>
      <c r="TNA40" s="1"/>
      <c r="TNB40" s="1"/>
      <c r="TNC40" s="1"/>
      <c r="TND40" s="1"/>
      <c r="TNE40" s="1"/>
      <c r="TNF40" s="1"/>
      <c r="TNG40" s="1"/>
      <c r="TNH40" s="1"/>
      <c r="TNI40" s="1"/>
      <c r="TNJ40" s="1"/>
      <c r="TNK40" s="1"/>
      <c r="TNL40" s="1"/>
      <c r="TNM40" s="1"/>
      <c r="TNN40" s="1"/>
      <c r="TNO40" s="1"/>
      <c r="TNP40" s="1"/>
      <c r="TNQ40" s="1"/>
      <c r="TNR40" s="1"/>
      <c r="TNS40" s="1"/>
      <c r="TNT40" s="1"/>
      <c r="TNU40" s="1"/>
      <c r="TNV40" s="1"/>
      <c r="TNW40" s="1"/>
      <c r="TNX40" s="1"/>
      <c r="TNY40" s="1"/>
      <c r="TNZ40" s="1"/>
      <c r="TOA40" s="1"/>
      <c r="TOB40" s="1"/>
      <c r="TOC40" s="1"/>
      <c r="TOD40" s="1"/>
      <c r="TOE40" s="1"/>
      <c r="TOF40" s="1"/>
      <c r="TOG40" s="1"/>
      <c r="TOH40" s="1"/>
      <c r="TOI40" s="1"/>
      <c r="TOJ40" s="1"/>
      <c r="TOK40" s="1"/>
      <c r="TOL40" s="1"/>
      <c r="TOM40" s="1"/>
      <c r="TON40" s="1"/>
      <c r="TOO40" s="1"/>
      <c r="TOP40" s="1"/>
      <c r="TOQ40" s="1"/>
      <c r="TOR40" s="1"/>
      <c r="TOS40" s="1"/>
      <c r="TOT40" s="1"/>
      <c r="TOU40" s="1"/>
      <c r="TOV40" s="1"/>
      <c r="TOW40" s="1"/>
      <c r="TOX40" s="1"/>
      <c r="TOY40" s="1"/>
      <c r="TOZ40" s="1"/>
      <c r="TPA40" s="1"/>
      <c r="TPB40" s="1"/>
      <c r="TPC40" s="1"/>
      <c r="TPD40" s="1"/>
      <c r="TPE40" s="1"/>
      <c r="TPF40" s="1"/>
      <c r="TPG40" s="1"/>
      <c r="TPH40" s="1"/>
      <c r="TPI40" s="1"/>
      <c r="TPJ40" s="1"/>
      <c r="TPK40" s="1"/>
      <c r="TPL40" s="1"/>
      <c r="TPM40" s="1"/>
      <c r="TPN40" s="1"/>
      <c r="TPO40" s="1"/>
      <c r="TPP40" s="1"/>
      <c r="TPQ40" s="1"/>
      <c r="TPR40" s="1"/>
      <c r="TPS40" s="1"/>
      <c r="TPT40" s="1"/>
      <c r="TPU40" s="1"/>
      <c r="TPV40" s="1"/>
      <c r="TPW40" s="1"/>
      <c r="TPX40" s="1"/>
      <c r="TPY40" s="1"/>
      <c r="TPZ40" s="1"/>
      <c r="TQA40" s="1"/>
      <c r="TQB40" s="1"/>
      <c r="TQC40" s="1"/>
      <c r="TQD40" s="1"/>
      <c r="TQE40" s="1"/>
      <c r="TQF40" s="1"/>
      <c r="TQG40" s="1"/>
      <c r="TQH40" s="1"/>
      <c r="TQI40" s="1"/>
      <c r="TQJ40" s="1"/>
      <c r="TQK40" s="1"/>
      <c r="TQL40" s="1"/>
      <c r="TQM40" s="1"/>
      <c r="TQN40" s="1"/>
      <c r="TQO40" s="1"/>
      <c r="TQP40" s="1"/>
      <c r="TQQ40" s="1"/>
      <c r="TQR40" s="1"/>
      <c r="TQS40" s="1"/>
      <c r="TQT40" s="1"/>
      <c r="TQU40" s="1"/>
      <c r="TQV40" s="1"/>
      <c r="TQW40" s="1"/>
      <c r="TQX40" s="1"/>
      <c r="TQY40" s="1"/>
      <c r="TQZ40" s="1"/>
      <c r="TRA40" s="1"/>
      <c r="TRB40" s="1"/>
      <c r="TRC40" s="1"/>
      <c r="TRD40" s="1"/>
      <c r="TRE40" s="1"/>
      <c r="TRF40" s="1"/>
      <c r="TRG40" s="1"/>
      <c r="TRH40" s="1"/>
      <c r="TRI40" s="1"/>
      <c r="TRJ40" s="1"/>
      <c r="TRK40" s="1"/>
      <c r="TRL40" s="1"/>
      <c r="TRM40" s="1"/>
      <c r="TRN40" s="1"/>
      <c r="TRO40" s="1"/>
      <c r="TRP40" s="1"/>
      <c r="TRQ40" s="1"/>
      <c r="TRR40" s="1"/>
      <c r="TRS40" s="1"/>
      <c r="TRT40" s="1"/>
      <c r="TRU40" s="1"/>
      <c r="TRV40" s="1"/>
      <c r="TRW40" s="1"/>
      <c r="TRX40" s="1"/>
      <c r="TRY40" s="1"/>
      <c r="TRZ40" s="1"/>
      <c r="TSA40" s="1"/>
      <c r="TSB40" s="1"/>
      <c r="TSC40" s="1"/>
      <c r="TSD40" s="1"/>
      <c r="TSE40" s="1"/>
      <c r="TSF40" s="1"/>
      <c r="TSG40" s="1"/>
      <c r="TSH40" s="1"/>
      <c r="TSI40" s="1"/>
      <c r="TSJ40" s="1"/>
      <c r="TSK40" s="1"/>
      <c r="TSL40" s="1"/>
      <c r="TSM40" s="1"/>
      <c r="TSN40" s="1"/>
      <c r="TSO40" s="1"/>
      <c r="TSP40" s="1"/>
      <c r="TSQ40" s="1"/>
      <c r="TSR40" s="1"/>
      <c r="TSS40" s="1"/>
      <c r="TST40" s="1"/>
      <c r="TSU40" s="1"/>
      <c r="TSV40" s="1"/>
      <c r="TSW40" s="1"/>
      <c r="TSX40" s="1"/>
      <c r="TSY40" s="1"/>
      <c r="TSZ40" s="1"/>
      <c r="TTA40" s="1"/>
      <c r="TTB40" s="1"/>
      <c r="TTC40" s="1"/>
      <c r="TTD40" s="1"/>
      <c r="TTE40" s="1"/>
      <c r="TTF40" s="1"/>
      <c r="TTG40" s="1"/>
      <c r="TTH40" s="1"/>
      <c r="TTI40" s="1"/>
      <c r="TTJ40" s="1"/>
      <c r="TTK40" s="1"/>
      <c r="TTL40" s="1"/>
      <c r="TTM40" s="1"/>
      <c r="TTN40" s="1"/>
      <c r="TTO40" s="1"/>
      <c r="TTP40" s="1"/>
      <c r="TTQ40" s="1"/>
      <c r="TTR40" s="1"/>
      <c r="TTS40" s="1"/>
      <c r="TTT40" s="1"/>
      <c r="TTU40" s="1"/>
      <c r="TTV40" s="1"/>
      <c r="TTW40" s="1"/>
      <c r="TTX40" s="1"/>
      <c r="TTY40" s="1"/>
      <c r="TTZ40" s="1"/>
      <c r="TUA40" s="1"/>
      <c r="TUB40" s="1"/>
      <c r="TUC40" s="1"/>
      <c r="TUD40" s="1"/>
      <c r="TUE40" s="1"/>
      <c r="TUF40" s="1"/>
      <c r="TUG40" s="1"/>
      <c r="TUH40" s="1"/>
      <c r="TUI40" s="1"/>
      <c r="TUJ40" s="1"/>
      <c r="TUK40" s="1"/>
      <c r="TUL40" s="1"/>
      <c r="TUM40" s="1"/>
      <c r="TUN40" s="1"/>
      <c r="TUO40" s="1"/>
      <c r="TUP40" s="1"/>
      <c r="TUQ40" s="1"/>
      <c r="TUR40" s="1"/>
      <c r="TUS40" s="1"/>
      <c r="TUT40" s="1"/>
      <c r="TUU40" s="1"/>
      <c r="TUV40" s="1"/>
      <c r="TUW40" s="1"/>
      <c r="TUX40" s="1"/>
      <c r="TUY40" s="1"/>
      <c r="TUZ40" s="1"/>
      <c r="TVA40" s="1"/>
      <c r="TVB40" s="1"/>
      <c r="TVC40" s="1"/>
      <c r="TVD40" s="1"/>
      <c r="TVE40" s="1"/>
      <c r="TVF40" s="1"/>
      <c r="TVG40" s="1"/>
      <c r="TVH40" s="1"/>
      <c r="TVI40" s="1"/>
      <c r="TVJ40" s="1"/>
      <c r="TVK40" s="1"/>
      <c r="TVL40" s="1"/>
      <c r="TVM40" s="1"/>
      <c r="TVN40" s="1"/>
      <c r="TVO40" s="1"/>
      <c r="TVP40" s="1"/>
      <c r="TVQ40" s="1"/>
      <c r="TVR40" s="1"/>
      <c r="TVS40" s="1"/>
      <c r="TVT40" s="1"/>
      <c r="TVU40" s="1"/>
      <c r="TVV40" s="1"/>
      <c r="TVW40" s="1"/>
      <c r="TVX40" s="1"/>
      <c r="TVY40" s="1"/>
      <c r="TVZ40" s="1"/>
      <c r="TWA40" s="1"/>
      <c r="TWB40" s="1"/>
      <c r="TWC40" s="1"/>
      <c r="TWD40" s="1"/>
      <c r="TWE40" s="1"/>
      <c r="TWF40" s="1"/>
      <c r="TWG40" s="1"/>
      <c r="TWH40" s="1"/>
      <c r="TWI40" s="1"/>
      <c r="TWJ40" s="1"/>
      <c r="TWK40" s="1"/>
      <c r="TWL40" s="1"/>
      <c r="TWM40" s="1"/>
      <c r="TWN40" s="1"/>
      <c r="TWO40" s="1"/>
      <c r="TWP40" s="1"/>
      <c r="TWQ40" s="1"/>
      <c r="TWR40" s="1"/>
      <c r="TWS40" s="1"/>
      <c r="TWT40" s="1"/>
      <c r="TWU40" s="1"/>
      <c r="TWV40" s="1"/>
      <c r="TWW40" s="1"/>
      <c r="TWX40" s="1"/>
      <c r="TWY40" s="1"/>
      <c r="TWZ40" s="1"/>
      <c r="TXA40" s="1"/>
      <c r="TXB40" s="1"/>
      <c r="TXC40" s="1"/>
      <c r="TXD40" s="1"/>
      <c r="TXE40" s="1"/>
      <c r="TXF40" s="1"/>
      <c r="TXG40" s="1"/>
      <c r="TXH40" s="1"/>
      <c r="TXI40" s="1"/>
      <c r="TXJ40" s="1"/>
      <c r="TXK40" s="1"/>
      <c r="TXL40" s="1"/>
      <c r="TXM40" s="1"/>
      <c r="TXN40" s="1"/>
      <c r="TXO40" s="1"/>
      <c r="TXP40" s="1"/>
      <c r="TXQ40" s="1"/>
      <c r="TXR40" s="1"/>
      <c r="TXS40" s="1"/>
      <c r="TXT40" s="1"/>
      <c r="TXU40" s="1"/>
      <c r="TXV40" s="1"/>
      <c r="TXW40" s="1"/>
      <c r="TXX40" s="1"/>
      <c r="TXY40" s="1"/>
      <c r="TXZ40" s="1"/>
      <c r="TYA40" s="1"/>
      <c r="TYB40" s="1"/>
      <c r="TYC40" s="1"/>
      <c r="TYD40" s="1"/>
      <c r="TYE40" s="1"/>
      <c r="TYF40" s="1"/>
      <c r="TYG40" s="1"/>
      <c r="TYH40" s="1"/>
      <c r="TYI40" s="1"/>
      <c r="TYJ40" s="1"/>
      <c r="TYK40" s="1"/>
      <c r="TYL40" s="1"/>
      <c r="TYM40" s="1"/>
      <c r="TYN40" s="1"/>
      <c r="TYO40" s="1"/>
      <c r="TYP40" s="1"/>
      <c r="TYQ40" s="1"/>
      <c r="TYR40" s="1"/>
      <c r="TYS40" s="1"/>
      <c r="TYT40" s="1"/>
      <c r="TYU40" s="1"/>
      <c r="TYV40" s="1"/>
      <c r="TYW40" s="1"/>
      <c r="TYX40" s="1"/>
      <c r="TYY40" s="1"/>
      <c r="TYZ40" s="1"/>
      <c r="TZA40" s="1"/>
      <c r="TZB40" s="1"/>
      <c r="TZC40" s="1"/>
      <c r="TZD40" s="1"/>
      <c r="TZE40" s="1"/>
      <c r="TZF40" s="1"/>
      <c r="TZG40" s="1"/>
      <c r="TZH40" s="1"/>
      <c r="TZI40" s="1"/>
      <c r="TZJ40" s="1"/>
      <c r="TZK40" s="1"/>
      <c r="TZL40" s="1"/>
      <c r="TZM40" s="1"/>
      <c r="TZN40" s="1"/>
      <c r="TZO40" s="1"/>
      <c r="TZP40" s="1"/>
      <c r="TZQ40" s="1"/>
      <c r="TZR40" s="1"/>
      <c r="TZS40" s="1"/>
      <c r="TZT40" s="1"/>
      <c r="TZU40" s="1"/>
      <c r="TZV40" s="1"/>
      <c r="TZW40" s="1"/>
      <c r="TZX40" s="1"/>
      <c r="TZY40" s="1"/>
      <c r="TZZ40" s="1"/>
      <c r="UAA40" s="1"/>
      <c r="UAB40" s="1"/>
      <c r="UAC40" s="1"/>
      <c r="UAD40" s="1"/>
      <c r="UAE40" s="1"/>
      <c r="UAF40" s="1"/>
      <c r="UAG40" s="1"/>
      <c r="UAH40" s="1"/>
      <c r="UAI40" s="1"/>
      <c r="UAJ40" s="1"/>
      <c r="UAK40" s="1"/>
      <c r="UAL40" s="1"/>
      <c r="UAM40" s="1"/>
      <c r="UAN40" s="1"/>
      <c r="UAO40" s="1"/>
      <c r="UAP40" s="1"/>
      <c r="UAQ40" s="1"/>
      <c r="UAR40" s="1"/>
      <c r="UAS40" s="1"/>
      <c r="UAT40" s="1"/>
      <c r="UAU40" s="1"/>
      <c r="UAV40" s="1"/>
      <c r="UAW40" s="1"/>
      <c r="UAX40" s="1"/>
      <c r="UAY40" s="1"/>
      <c r="UAZ40" s="1"/>
      <c r="UBA40" s="1"/>
      <c r="UBB40" s="1"/>
      <c r="UBC40" s="1"/>
      <c r="UBD40" s="1"/>
      <c r="UBE40" s="1"/>
      <c r="UBF40" s="1"/>
      <c r="UBG40" s="1"/>
      <c r="UBH40" s="1"/>
      <c r="UBI40" s="1"/>
      <c r="UBJ40" s="1"/>
      <c r="UBK40" s="1"/>
      <c r="UBL40" s="1"/>
      <c r="UBM40" s="1"/>
      <c r="UBN40" s="1"/>
      <c r="UBO40" s="1"/>
      <c r="UBP40" s="1"/>
      <c r="UBQ40" s="1"/>
      <c r="UBR40" s="1"/>
      <c r="UBS40" s="1"/>
      <c r="UBT40" s="1"/>
      <c r="UBU40" s="1"/>
      <c r="UBV40" s="1"/>
      <c r="UBW40" s="1"/>
      <c r="UBX40" s="1"/>
      <c r="UBY40" s="1"/>
      <c r="UBZ40" s="1"/>
      <c r="UCA40" s="1"/>
      <c r="UCB40" s="1"/>
      <c r="UCC40" s="1"/>
      <c r="UCD40" s="1"/>
      <c r="UCE40" s="1"/>
      <c r="UCF40" s="1"/>
      <c r="UCG40" s="1"/>
      <c r="UCH40" s="1"/>
      <c r="UCI40" s="1"/>
      <c r="UCJ40" s="1"/>
      <c r="UCK40" s="1"/>
      <c r="UCL40" s="1"/>
      <c r="UCM40" s="1"/>
      <c r="UCN40" s="1"/>
      <c r="UCO40" s="1"/>
      <c r="UCP40" s="1"/>
      <c r="UCQ40" s="1"/>
      <c r="UCR40" s="1"/>
      <c r="UCS40" s="1"/>
      <c r="UCT40" s="1"/>
      <c r="UCU40" s="1"/>
      <c r="UCV40" s="1"/>
      <c r="UCW40" s="1"/>
      <c r="UCX40" s="1"/>
      <c r="UCY40" s="1"/>
      <c r="UCZ40" s="1"/>
      <c r="UDA40" s="1"/>
      <c r="UDB40" s="1"/>
      <c r="UDC40" s="1"/>
      <c r="UDD40" s="1"/>
      <c r="UDE40" s="1"/>
      <c r="UDF40" s="1"/>
      <c r="UDG40" s="1"/>
      <c r="UDH40" s="1"/>
      <c r="UDI40" s="1"/>
      <c r="UDJ40" s="1"/>
      <c r="UDK40" s="1"/>
      <c r="UDL40" s="1"/>
      <c r="UDM40" s="1"/>
      <c r="UDN40" s="1"/>
      <c r="UDO40" s="1"/>
      <c r="UDP40" s="1"/>
      <c r="UDQ40" s="1"/>
      <c r="UDR40" s="1"/>
      <c r="UDS40" s="1"/>
      <c r="UDT40" s="1"/>
      <c r="UDU40" s="1"/>
      <c r="UDV40" s="1"/>
      <c r="UDW40" s="1"/>
      <c r="UDX40" s="1"/>
      <c r="UDY40" s="1"/>
      <c r="UDZ40" s="1"/>
      <c r="UEA40" s="1"/>
      <c r="UEB40" s="1"/>
      <c r="UEC40" s="1"/>
      <c r="UED40" s="1"/>
      <c r="UEE40" s="1"/>
      <c r="UEF40" s="1"/>
      <c r="UEG40" s="1"/>
      <c r="UEH40" s="1"/>
      <c r="UEI40" s="1"/>
      <c r="UEJ40" s="1"/>
      <c r="UEK40" s="1"/>
      <c r="UEL40" s="1"/>
      <c r="UEM40" s="1"/>
      <c r="UEN40" s="1"/>
      <c r="UEO40" s="1"/>
      <c r="UEP40" s="1"/>
      <c r="UEQ40" s="1"/>
      <c r="UER40" s="1"/>
      <c r="UES40" s="1"/>
      <c r="UET40" s="1"/>
      <c r="UEU40" s="1"/>
      <c r="UEV40" s="1"/>
      <c r="UEW40" s="1"/>
      <c r="UEX40" s="1"/>
      <c r="UEY40" s="1"/>
      <c r="UEZ40" s="1"/>
      <c r="UFA40" s="1"/>
      <c r="UFB40" s="1"/>
      <c r="UFC40" s="1"/>
      <c r="UFD40" s="1"/>
      <c r="UFE40" s="1"/>
      <c r="UFF40" s="1"/>
      <c r="UFG40" s="1"/>
      <c r="UFH40" s="1"/>
      <c r="UFI40" s="1"/>
      <c r="UFJ40" s="1"/>
      <c r="UFK40" s="1"/>
      <c r="UFL40" s="1"/>
      <c r="UFM40" s="1"/>
      <c r="UFN40" s="1"/>
      <c r="UFO40" s="1"/>
      <c r="UFP40" s="1"/>
      <c r="UFQ40" s="1"/>
      <c r="UFR40" s="1"/>
      <c r="UFS40" s="1"/>
      <c r="UFT40" s="1"/>
      <c r="UFU40" s="1"/>
      <c r="UFV40" s="1"/>
      <c r="UFW40" s="1"/>
      <c r="UFX40" s="1"/>
      <c r="UFY40" s="1"/>
      <c r="UFZ40" s="1"/>
      <c r="UGA40" s="1"/>
      <c r="UGB40" s="1"/>
      <c r="UGC40" s="1"/>
      <c r="UGD40" s="1"/>
      <c r="UGE40" s="1"/>
      <c r="UGF40" s="1"/>
      <c r="UGG40" s="1"/>
      <c r="UGH40" s="1"/>
      <c r="UGI40" s="1"/>
      <c r="UGJ40" s="1"/>
      <c r="UGK40" s="1"/>
      <c r="UGL40" s="1"/>
      <c r="UGM40" s="1"/>
      <c r="UGN40" s="1"/>
      <c r="UGO40" s="1"/>
      <c r="UGP40" s="1"/>
      <c r="UGQ40" s="1"/>
      <c r="UGR40" s="1"/>
      <c r="UGS40" s="1"/>
      <c r="UGT40" s="1"/>
      <c r="UGU40" s="1"/>
      <c r="UGV40" s="1"/>
      <c r="UGW40" s="1"/>
      <c r="UGX40" s="1"/>
      <c r="UGY40" s="1"/>
      <c r="UGZ40" s="1"/>
      <c r="UHA40" s="1"/>
      <c r="UHB40" s="1"/>
      <c r="UHC40" s="1"/>
      <c r="UHD40" s="1"/>
      <c r="UHE40" s="1"/>
      <c r="UHF40" s="1"/>
      <c r="UHG40" s="1"/>
      <c r="UHH40" s="1"/>
      <c r="UHI40" s="1"/>
      <c r="UHJ40" s="1"/>
      <c r="UHK40" s="1"/>
      <c r="UHL40" s="1"/>
      <c r="UHM40" s="1"/>
      <c r="UHN40" s="1"/>
      <c r="UHO40" s="1"/>
      <c r="UHP40" s="1"/>
      <c r="UHQ40" s="1"/>
      <c r="UHR40" s="1"/>
      <c r="UHS40" s="1"/>
      <c r="UHT40" s="1"/>
      <c r="UHU40" s="1"/>
      <c r="UHV40" s="1"/>
      <c r="UHW40" s="1"/>
      <c r="UHX40" s="1"/>
      <c r="UHY40" s="1"/>
      <c r="UHZ40" s="1"/>
      <c r="UIA40" s="1"/>
      <c r="UIB40" s="1"/>
      <c r="UIC40" s="1"/>
      <c r="UID40" s="1"/>
      <c r="UIE40" s="1"/>
      <c r="UIF40" s="1"/>
      <c r="UIG40" s="1"/>
      <c r="UIH40" s="1"/>
      <c r="UII40" s="1"/>
      <c r="UIJ40" s="1"/>
      <c r="UIK40" s="1"/>
      <c r="UIL40" s="1"/>
      <c r="UIM40" s="1"/>
      <c r="UIN40" s="1"/>
      <c r="UIO40" s="1"/>
      <c r="UIP40" s="1"/>
      <c r="UIQ40" s="1"/>
      <c r="UIR40" s="1"/>
      <c r="UIS40" s="1"/>
      <c r="UIT40" s="1"/>
      <c r="UIU40" s="1"/>
      <c r="UIV40" s="1"/>
      <c r="UIW40" s="1"/>
      <c r="UIX40" s="1"/>
      <c r="UIY40" s="1"/>
      <c r="UIZ40" s="1"/>
      <c r="UJA40" s="1"/>
      <c r="UJB40" s="1"/>
      <c r="UJC40" s="1"/>
      <c r="UJD40" s="1"/>
      <c r="UJE40" s="1"/>
      <c r="UJF40" s="1"/>
      <c r="UJG40" s="1"/>
      <c r="UJH40" s="1"/>
      <c r="UJI40" s="1"/>
      <c r="UJJ40" s="1"/>
      <c r="UJK40" s="1"/>
      <c r="UJL40" s="1"/>
      <c r="UJM40" s="1"/>
      <c r="UJN40" s="1"/>
      <c r="UJO40" s="1"/>
      <c r="UJP40" s="1"/>
      <c r="UJQ40" s="1"/>
      <c r="UJR40" s="1"/>
      <c r="UJS40" s="1"/>
      <c r="UJT40" s="1"/>
      <c r="UJU40" s="1"/>
      <c r="UJV40" s="1"/>
      <c r="UJW40" s="1"/>
      <c r="UJX40" s="1"/>
      <c r="UJY40" s="1"/>
      <c r="UJZ40" s="1"/>
      <c r="UKA40" s="1"/>
      <c r="UKB40" s="1"/>
      <c r="UKC40" s="1"/>
      <c r="UKD40" s="1"/>
      <c r="UKE40" s="1"/>
      <c r="UKF40" s="1"/>
      <c r="UKG40" s="1"/>
      <c r="UKH40" s="1"/>
      <c r="UKI40" s="1"/>
      <c r="UKJ40" s="1"/>
      <c r="UKK40" s="1"/>
      <c r="UKL40" s="1"/>
      <c r="UKM40" s="1"/>
      <c r="UKN40" s="1"/>
      <c r="UKO40" s="1"/>
      <c r="UKP40" s="1"/>
      <c r="UKQ40" s="1"/>
      <c r="UKR40" s="1"/>
      <c r="UKS40" s="1"/>
      <c r="UKT40" s="1"/>
      <c r="UKU40" s="1"/>
      <c r="UKV40" s="1"/>
      <c r="UKW40" s="1"/>
      <c r="UKX40" s="1"/>
      <c r="UKY40" s="1"/>
      <c r="UKZ40" s="1"/>
      <c r="ULA40" s="1"/>
      <c r="ULB40" s="1"/>
      <c r="ULC40" s="1"/>
      <c r="ULD40" s="1"/>
      <c r="ULE40" s="1"/>
      <c r="ULF40" s="1"/>
      <c r="ULG40" s="1"/>
      <c r="ULH40" s="1"/>
      <c r="ULI40" s="1"/>
      <c r="ULJ40" s="1"/>
      <c r="ULK40" s="1"/>
      <c r="ULL40" s="1"/>
      <c r="ULM40" s="1"/>
      <c r="ULN40" s="1"/>
      <c r="ULO40" s="1"/>
      <c r="ULP40" s="1"/>
      <c r="ULQ40" s="1"/>
      <c r="ULR40" s="1"/>
      <c r="ULS40" s="1"/>
      <c r="ULT40" s="1"/>
      <c r="ULU40" s="1"/>
      <c r="ULV40" s="1"/>
      <c r="ULW40" s="1"/>
      <c r="ULX40" s="1"/>
      <c r="ULY40" s="1"/>
      <c r="ULZ40" s="1"/>
      <c r="UMA40" s="1"/>
      <c r="UMB40" s="1"/>
      <c r="UMC40" s="1"/>
      <c r="UMD40" s="1"/>
      <c r="UME40" s="1"/>
      <c r="UMF40" s="1"/>
      <c r="UMG40" s="1"/>
      <c r="UMH40" s="1"/>
      <c r="UMI40" s="1"/>
      <c r="UMJ40" s="1"/>
      <c r="UMK40" s="1"/>
      <c r="UML40" s="1"/>
      <c r="UMM40" s="1"/>
      <c r="UMN40" s="1"/>
      <c r="UMO40" s="1"/>
      <c r="UMP40" s="1"/>
      <c r="UMQ40" s="1"/>
      <c r="UMR40" s="1"/>
      <c r="UMS40" s="1"/>
      <c r="UMT40" s="1"/>
      <c r="UMU40" s="1"/>
      <c r="UMV40" s="1"/>
      <c r="UMW40" s="1"/>
      <c r="UMX40" s="1"/>
      <c r="UMY40" s="1"/>
      <c r="UMZ40" s="1"/>
      <c r="UNA40" s="1"/>
      <c r="UNB40" s="1"/>
      <c r="UNC40" s="1"/>
      <c r="UND40" s="1"/>
      <c r="UNE40" s="1"/>
      <c r="UNF40" s="1"/>
      <c r="UNG40" s="1"/>
      <c r="UNH40" s="1"/>
      <c r="UNI40" s="1"/>
      <c r="UNJ40" s="1"/>
      <c r="UNK40" s="1"/>
      <c r="UNL40" s="1"/>
      <c r="UNM40" s="1"/>
      <c r="UNN40" s="1"/>
      <c r="UNO40" s="1"/>
      <c r="UNP40" s="1"/>
      <c r="UNQ40" s="1"/>
      <c r="UNR40" s="1"/>
      <c r="UNS40" s="1"/>
      <c r="UNT40" s="1"/>
      <c r="UNU40" s="1"/>
      <c r="UNV40" s="1"/>
      <c r="UNW40" s="1"/>
      <c r="UNX40" s="1"/>
      <c r="UNY40" s="1"/>
      <c r="UNZ40" s="1"/>
      <c r="UOA40" s="1"/>
      <c r="UOB40" s="1"/>
      <c r="UOC40" s="1"/>
      <c r="UOD40" s="1"/>
      <c r="UOE40" s="1"/>
      <c r="UOF40" s="1"/>
      <c r="UOG40" s="1"/>
      <c r="UOH40" s="1"/>
      <c r="UOI40" s="1"/>
      <c r="UOJ40" s="1"/>
      <c r="UOK40" s="1"/>
      <c r="UOL40" s="1"/>
      <c r="UOM40" s="1"/>
      <c r="UON40" s="1"/>
      <c r="UOO40" s="1"/>
      <c r="UOP40" s="1"/>
      <c r="UOQ40" s="1"/>
      <c r="UOR40" s="1"/>
      <c r="UOS40" s="1"/>
      <c r="UOT40" s="1"/>
      <c r="UOU40" s="1"/>
      <c r="UOV40" s="1"/>
      <c r="UOW40" s="1"/>
      <c r="UOX40" s="1"/>
      <c r="UOY40" s="1"/>
      <c r="UOZ40" s="1"/>
      <c r="UPA40" s="1"/>
      <c r="UPB40" s="1"/>
      <c r="UPC40" s="1"/>
      <c r="UPD40" s="1"/>
      <c r="UPE40" s="1"/>
      <c r="UPF40" s="1"/>
      <c r="UPG40" s="1"/>
      <c r="UPH40" s="1"/>
      <c r="UPI40" s="1"/>
      <c r="UPJ40" s="1"/>
      <c r="UPK40" s="1"/>
      <c r="UPL40" s="1"/>
      <c r="UPM40" s="1"/>
      <c r="UPN40" s="1"/>
      <c r="UPO40" s="1"/>
      <c r="UPP40" s="1"/>
      <c r="UPQ40" s="1"/>
      <c r="UPR40" s="1"/>
      <c r="UPS40" s="1"/>
      <c r="UPT40" s="1"/>
      <c r="UPU40" s="1"/>
      <c r="UPV40" s="1"/>
      <c r="UPW40" s="1"/>
      <c r="UPX40" s="1"/>
      <c r="UPY40" s="1"/>
      <c r="UPZ40" s="1"/>
      <c r="UQA40" s="1"/>
      <c r="UQB40" s="1"/>
      <c r="UQC40" s="1"/>
      <c r="UQD40" s="1"/>
      <c r="UQE40" s="1"/>
      <c r="UQF40" s="1"/>
      <c r="UQG40" s="1"/>
      <c r="UQH40" s="1"/>
      <c r="UQI40" s="1"/>
      <c r="UQJ40" s="1"/>
      <c r="UQK40" s="1"/>
      <c r="UQL40" s="1"/>
      <c r="UQM40" s="1"/>
      <c r="UQN40" s="1"/>
      <c r="UQO40" s="1"/>
      <c r="UQP40" s="1"/>
      <c r="UQQ40" s="1"/>
      <c r="UQR40" s="1"/>
      <c r="UQS40" s="1"/>
      <c r="UQT40" s="1"/>
      <c r="UQU40" s="1"/>
      <c r="UQV40" s="1"/>
      <c r="UQW40" s="1"/>
      <c r="UQX40" s="1"/>
      <c r="UQY40" s="1"/>
      <c r="UQZ40" s="1"/>
      <c r="URA40" s="1"/>
      <c r="URB40" s="1"/>
      <c r="URC40" s="1"/>
      <c r="URD40" s="1"/>
      <c r="URE40" s="1"/>
      <c r="URF40" s="1"/>
      <c r="URG40" s="1"/>
      <c r="URH40" s="1"/>
      <c r="URI40" s="1"/>
      <c r="URJ40" s="1"/>
      <c r="URK40" s="1"/>
      <c r="URL40" s="1"/>
      <c r="URM40" s="1"/>
      <c r="URN40" s="1"/>
      <c r="URO40" s="1"/>
      <c r="URP40" s="1"/>
      <c r="URQ40" s="1"/>
      <c r="URR40" s="1"/>
      <c r="URS40" s="1"/>
      <c r="URT40" s="1"/>
      <c r="URU40" s="1"/>
      <c r="URV40" s="1"/>
      <c r="URW40" s="1"/>
      <c r="URX40" s="1"/>
      <c r="URY40" s="1"/>
      <c r="URZ40" s="1"/>
      <c r="USA40" s="1"/>
      <c r="USB40" s="1"/>
      <c r="USC40" s="1"/>
      <c r="USD40" s="1"/>
      <c r="USE40" s="1"/>
      <c r="USF40" s="1"/>
      <c r="USG40" s="1"/>
      <c r="USH40" s="1"/>
      <c r="USI40" s="1"/>
      <c r="USJ40" s="1"/>
      <c r="USK40" s="1"/>
      <c r="USL40" s="1"/>
      <c r="USM40" s="1"/>
      <c r="USN40" s="1"/>
      <c r="USO40" s="1"/>
      <c r="USP40" s="1"/>
      <c r="USQ40" s="1"/>
      <c r="USR40" s="1"/>
      <c r="USS40" s="1"/>
      <c r="UST40" s="1"/>
      <c r="USU40" s="1"/>
      <c r="USV40" s="1"/>
      <c r="USW40" s="1"/>
      <c r="USX40" s="1"/>
      <c r="USY40" s="1"/>
      <c r="USZ40" s="1"/>
      <c r="UTA40" s="1"/>
      <c r="UTB40" s="1"/>
      <c r="UTC40" s="1"/>
      <c r="UTD40" s="1"/>
      <c r="UTE40" s="1"/>
      <c r="UTF40" s="1"/>
      <c r="UTG40" s="1"/>
      <c r="UTH40" s="1"/>
      <c r="UTI40" s="1"/>
      <c r="UTJ40" s="1"/>
      <c r="UTK40" s="1"/>
      <c r="UTL40" s="1"/>
      <c r="UTM40" s="1"/>
      <c r="UTN40" s="1"/>
      <c r="UTO40" s="1"/>
      <c r="UTP40" s="1"/>
      <c r="UTQ40" s="1"/>
      <c r="UTR40" s="1"/>
      <c r="UTS40" s="1"/>
      <c r="UTT40" s="1"/>
      <c r="UTU40" s="1"/>
      <c r="UTV40" s="1"/>
      <c r="UTW40" s="1"/>
      <c r="UTX40" s="1"/>
      <c r="UTY40" s="1"/>
      <c r="UTZ40" s="1"/>
      <c r="UUA40" s="1"/>
      <c r="UUB40" s="1"/>
      <c r="UUC40" s="1"/>
      <c r="UUD40" s="1"/>
      <c r="UUE40" s="1"/>
      <c r="UUF40" s="1"/>
      <c r="UUG40" s="1"/>
      <c r="UUH40" s="1"/>
      <c r="UUI40" s="1"/>
      <c r="UUJ40" s="1"/>
      <c r="UUK40" s="1"/>
      <c r="UUL40" s="1"/>
      <c r="UUM40" s="1"/>
      <c r="UUN40" s="1"/>
      <c r="UUO40" s="1"/>
      <c r="UUP40" s="1"/>
      <c r="UUQ40" s="1"/>
      <c r="UUR40" s="1"/>
      <c r="UUS40" s="1"/>
      <c r="UUT40" s="1"/>
      <c r="UUU40" s="1"/>
      <c r="UUV40" s="1"/>
      <c r="UUW40" s="1"/>
      <c r="UUX40" s="1"/>
      <c r="UUY40" s="1"/>
      <c r="UUZ40" s="1"/>
      <c r="UVA40" s="1"/>
      <c r="UVB40" s="1"/>
      <c r="UVC40" s="1"/>
      <c r="UVD40" s="1"/>
      <c r="UVE40" s="1"/>
      <c r="UVF40" s="1"/>
      <c r="UVG40" s="1"/>
      <c r="UVH40" s="1"/>
      <c r="UVI40" s="1"/>
      <c r="UVJ40" s="1"/>
      <c r="UVK40" s="1"/>
      <c r="UVL40" s="1"/>
      <c r="UVM40" s="1"/>
      <c r="UVN40" s="1"/>
      <c r="UVO40" s="1"/>
      <c r="UVP40" s="1"/>
      <c r="UVQ40" s="1"/>
      <c r="UVR40" s="1"/>
      <c r="UVS40" s="1"/>
      <c r="UVT40" s="1"/>
      <c r="UVU40" s="1"/>
      <c r="UVV40" s="1"/>
      <c r="UVW40" s="1"/>
      <c r="UVX40" s="1"/>
      <c r="UVY40" s="1"/>
      <c r="UVZ40" s="1"/>
      <c r="UWA40" s="1"/>
      <c r="UWB40" s="1"/>
      <c r="UWC40" s="1"/>
      <c r="UWD40" s="1"/>
      <c r="UWE40" s="1"/>
      <c r="UWF40" s="1"/>
      <c r="UWG40" s="1"/>
      <c r="UWH40" s="1"/>
      <c r="UWI40" s="1"/>
      <c r="UWJ40" s="1"/>
      <c r="UWK40" s="1"/>
      <c r="UWL40" s="1"/>
      <c r="UWM40" s="1"/>
      <c r="UWN40" s="1"/>
      <c r="UWO40" s="1"/>
      <c r="UWP40" s="1"/>
      <c r="UWQ40" s="1"/>
      <c r="UWR40" s="1"/>
      <c r="UWS40" s="1"/>
      <c r="UWT40" s="1"/>
      <c r="UWU40" s="1"/>
      <c r="UWV40" s="1"/>
      <c r="UWW40" s="1"/>
      <c r="UWX40" s="1"/>
      <c r="UWY40" s="1"/>
      <c r="UWZ40" s="1"/>
      <c r="UXA40" s="1"/>
      <c r="UXB40" s="1"/>
      <c r="UXC40" s="1"/>
      <c r="UXD40" s="1"/>
      <c r="UXE40" s="1"/>
      <c r="UXF40" s="1"/>
      <c r="UXG40" s="1"/>
      <c r="UXH40" s="1"/>
      <c r="UXI40" s="1"/>
      <c r="UXJ40" s="1"/>
      <c r="UXK40" s="1"/>
      <c r="UXL40" s="1"/>
      <c r="UXM40" s="1"/>
      <c r="UXN40" s="1"/>
      <c r="UXO40" s="1"/>
      <c r="UXP40" s="1"/>
      <c r="UXQ40" s="1"/>
      <c r="UXR40" s="1"/>
      <c r="UXS40" s="1"/>
      <c r="UXT40" s="1"/>
      <c r="UXU40" s="1"/>
      <c r="UXV40" s="1"/>
      <c r="UXW40" s="1"/>
      <c r="UXX40" s="1"/>
      <c r="UXY40" s="1"/>
      <c r="UXZ40" s="1"/>
      <c r="UYA40" s="1"/>
      <c r="UYB40" s="1"/>
      <c r="UYC40" s="1"/>
      <c r="UYD40" s="1"/>
      <c r="UYE40" s="1"/>
      <c r="UYF40" s="1"/>
      <c r="UYG40" s="1"/>
      <c r="UYH40" s="1"/>
      <c r="UYI40" s="1"/>
      <c r="UYJ40" s="1"/>
      <c r="UYK40" s="1"/>
      <c r="UYL40" s="1"/>
      <c r="UYM40" s="1"/>
      <c r="UYN40" s="1"/>
      <c r="UYO40" s="1"/>
      <c r="UYP40" s="1"/>
      <c r="UYQ40" s="1"/>
      <c r="UYR40" s="1"/>
      <c r="UYS40" s="1"/>
      <c r="UYT40" s="1"/>
      <c r="UYU40" s="1"/>
      <c r="UYV40" s="1"/>
      <c r="UYW40" s="1"/>
      <c r="UYX40" s="1"/>
      <c r="UYY40" s="1"/>
      <c r="UYZ40" s="1"/>
      <c r="UZA40" s="1"/>
      <c r="UZB40" s="1"/>
      <c r="UZC40" s="1"/>
      <c r="UZD40" s="1"/>
      <c r="UZE40" s="1"/>
      <c r="UZF40" s="1"/>
      <c r="UZG40" s="1"/>
      <c r="UZH40" s="1"/>
      <c r="UZI40" s="1"/>
      <c r="UZJ40" s="1"/>
      <c r="UZK40" s="1"/>
      <c r="UZL40" s="1"/>
      <c r="UZM40" s="1"/>
      <c r="UZN40" s="1"/>
      <c r="UZO40" s="1"/>
      <c r="UZP40" s="1"/>
      <c r="UZQ40" s="1"/>
      <c r="UZR40" s="1"/>
      <c r="UZS40" s="1"/>
      <c r="UZT40" s="1"/>
      <c r="UZU40" s="1"/>
      <c r="UZV40" s="1"/>
      <c r="UZW40" s="1"/>
      <c r="UZX40" s="1"/>
      <c r="UZY40" s="1"/>
      <c r="UZZ40" s="1"/>
      <c r="VAA40" s="1"/>
      <c r="VAB40" s="1"/>
      <c r="VAC40" s="1"/>
      <c r="VAD40" s="1"/>
      <c r="VAE40" s="1"/>
      <c r="VAF40" s="1"/>
      <c r="VAG40" s="1"/>
      <c r="VAH40" s="1"/>
      <c r="VAI40" s="1"/>
      <c r="VAJ40" s="1"/>
      <c r="VAK40" s="1"/>
      <c r="VAL40" s="1"/>
      <c r="VAM40" s="1"/>
      <c r="VAN40" s="1"/>
      <c r="VAO40" s="1"/>
      <c r="VAP40" s="1"/>
      <c r="VAQ40" s="1"/>
      <c r="VAR40" s="1"/>
      <c r="VAS40" s="1"/>
      <c r="VAT40" s="1"/>
      <c r="VAU40" s="1"/>
      <c r="VAV40" s="1"/>
      <c r="VAW40" s="1"/>
      <c r="VAX40" s="1"/>
      <c r="VAY40" s="1"/>
      <c r="VAZ40" s="1"/>
      <c r="VBA40" s="1"/>
      <c r="VBB40" s="1"/>
      <c r="VBC40" s="1"/>
      <c r="VBD40" s="1"/>
      <c r="VBE40" s="1"/>
      <c r="VBF40" s="1"/>
      <c r="VBG40" s="1"/>
      <c r="VBH40" s="1"/>
      <c r="VBI40" s="1"/>
      <c r="VBJ40" s="1"/>
      <c r="VBK40" s="1"/>
      <c r="VBL40" s="1"/>
      <c r="VBM40" s="1"/>
      <c r="VBN40" s="1"/>
      <c r="VBO40" s="1"/>
      <c r="VBP40" s="1"/>
      <c r="VBQ40" s="1"/>
      <c r="VBR40" s="1"/>
      <c r="VBS40" s="1"/>
      <c r="VBT40" s="1"/>
      <c r="VBU40" s="1"/>
      <c r="VBV40" s="1"/>
      <c r="VBW40" s="1"/>
      <c r="VBX40" s="1"/>
      <c r="VBY40" s="1"/>
      <c r="VBZ40" s="1"/>
      <c r="VCA40" s="1"/>
      <c r="VCB40" s="1"/>
      <c r="VCC40" s="1"/>
      <c r="VCD40" s="1"/>
      <c r="VCE40" s="1"/>
      <c r="VCF40" s="1"/>
      <c r="VCG40" s="1"/>
      <c r="VCH40" s="1"/>
      <c r="VCI40" s="1"/>
      <c r="VCJ40" s="1"/>
      <c r="VCK40" s="1"/>
      <c r="VCL40" s="1"/>
      <c r="VCM40" s="1"/>
      <c r="VCN40" s="1"/>
      <c r="VCO40" s="1"/>
      <c r="VCP40" s="1"/>
      <c r="VCQ40" s="1"/>
      <c r="VCR40" s="1"/>
      <c r="VCS40" s="1"/>
      <c r="VCT40" s="1"/>
      <c r="VCU40" s="1"/>
      <c r="VCV40" s="1"/>
      <c r="VCW40" s="1"/>
      <c r="VCX40" s="1"/>
      <c r="VCY40" s="1"/>
      <c r="VCZ40" s="1"/>
      <c r="VDA40" s="1"/>
      <c r="VDB40" s="1"/>
      <c r="VDC40" s="1"/>
      <c r="VDD40" s="1"/>
      <c r="VDE40" s="1"/>
      <c r="VDF40" s="1"/>
      <c r="VDG40" s="1"/>
      <c r="VDH40" s="1"/>
      <c r="VDI40" s="1"/>
      <c r="VDJ40" s="1"/>
      <c r="VDK40" s="1"/>
      <c r="VDL40" s="1"/>
      <c r="VDM40" s="1"/>
      <c r="VDN40" s="1"/>
      <c r="VDO40" s="1"/>
      <c r="VDP40" s="1"/>
      <c r="VDQ40" s="1"/>
      <c r="VDR40" s="1"/>
      <c r="VDS40" s="1"/>
      <c r="VDT40" s="1"/>
      <c r="VDU40" s="1"/>
      <c r="VDV40" s="1"/>
      <c r="VDW40" s="1"/>
      <c r="VDX40" s="1"/>
      <c r="VDY40" s="1"/>
      <c r="VDZ40" s="1"/>
      <c r="VEA40" s="1"/>
      <c r="VEB40" s="1"/>
      <c r="VEC40" s="1"/>
      <c r="VED40" s="1"/>
      <c r="VEE40" s="1"/>
      <c r="VEF40" s="1"/>
      <c r="VEG40" s="1"/>
      <c r="VEH40" s="1"/>
      <c r="VEI40" s="1"/>
      <c r="VEJ40" s="1"/>
      <c r="VEK40" s="1"/>
      <c r="VEL40" s="1"/>
      <c r="VEM40" s="1"/>
      <c r="VEN40" s="1"/>
      <c r="VEO40" s="1"/>
      <c r="VEP40" s="1"/>
      <c r="VEQ40" s="1"/>
      <c r="VER40" s="1"/>
      <c r="VES40" s="1"/>
      <c r="VET40" s="1"/>
      <c r="VEU40" s="1"/>
      <c r="VEV40" s="1"/>
      <c r="VEW40" s="1"/>
      <c r="VEX40" s="1"/>
      <c r="VEY40" s="1"/>
      <c r="VEZ40" s="1"/>
      <c r="VFA40" s="1"/>
      <c r="VFB40" s="1"/>
      <c r="VFC40" s="1"/>
      <c r="VFD40" s="1"/>
      <c r="VFE40" s="1"/>
      <c r="VFF40" s="1"/>
      <c r="VFG40" s="1"/>
      <c r="VFH40" s="1"/>
      <c r="VFI40" s="1"/>
      <c r="VFJ40" s="1"/>
      <c r="VFK40" s="1"/>
      <c r="VFL40" s="1"/>
      <c r="VFM40" s="1"/>
      <c r="VFN40" s="1"/>
      <c r="VFO40" s="1"/>
      <c r="VFP40" s="1"/>
      <c r="VFQ40" s="1"/>
      <c r="VFR40" s="1"/>
      <c r="VFS40" s="1"/>
      <c r="VFT40" s="1"/>
      <c r="VFU40" s="1"/>
      <c r="VFV40" s="1"/>
      <c r="VFW40" s="1"/>
      <c r="VFX40" s="1"/>
      <c r="VFY40" s="1"/>
      <c r="VFZ40" s="1"/>
      <c r="VGA40" s="1"/>
      <c r="VGB40" s="1"/>
      <c r="VGC40" s="1"/>
      <c r="VGD40" s="1"/>
      <c r="VGE40" s="1"/>
      <c r="VGF40" s="1"/>
      <c r="VGG40" s="1"/>
      <c r="VGH40" s="1"/>
      <c r="VGI40" s="1"/>
      <c r="VGJ40" s="1"/>
      <c r="VGK40" s="1"/>
      <c r="VGL40" s="1"/>
      <c r="VGM40" s="1"/>
      <c r="VGN40" s="1"/>
      <c r="VGO40" s="1"/>
      <c r="VGP40" s="1"/>
      <c r="VGQ40" s="1"/>
      <c r="VGR40" s="1"/>
      <c r="VGS40" s="1"/>
      <c r="VGT40" s="1"/>
      <c r="VGU40" s="1"/>
      <c r="VGV40" s="1"/>
      <c r="VGW40" s="1"/>
      <c r="VGX40" s="1"/>
      <c r="VGY40" s="1"/>
      <c r="VGZ40" s="1"/>
      <c r="VHA40" s="1"/>
      <c r="VHB40" s="1"/>
      <c r="VHC40" s="1"/>
      <c r="VHD40" s="1"/>
      <c r="VHE40" s="1"/>
      <c r="VHF40" s="1"/>
      <c r="VHG40" s="1"/>
      <c r="VHH40" s="1"/>
      <c r="VHI40" s="1"/>
      <c r="VHJ40" s="1"/>
      <c r="VHK40" s="1"/>
      <c r="VHL40" s="1"/>
      <c r="VHM40" s="1"/>
      <c r="VHN40" s="1"/>
      <c r="VHO40" s="1"/>
      <c r="VHP40" s="1"/>
      <c r="VHQ40" s="1"/>
      <c r="VHR40" s="1"/>
      <c r="VHS40" s="1"/>
      <c r="VHT40" s="1"/>
      <c r="VHU40" s="1"/>
      <c r="VHV40" s="1"/>
      <c r="VHW40" s="1"/>
      <c r="VHX40" s="1"/>
      <c r="VHY40" s="1"/>
      <c r="VHZ40" s="1"/>
      <c r="VIA40" s="1"/>
      <c r="VIB40" s="1"/>
      <c r="VIC40" s="1"/>
      <c r="VID40" s="1"/>
      <c r="VIE40" s="1"/>
      <c r="VIF40" s="1"/>
      <c r="VIG40" s="1"/>
      <c r="VIH40" s="1"/>
      <c r="VII40" s="1"/>
      <c r="VIJ40" s="1"/>
      <c r="VIK40" s="1"/>
      <c r="VIL40" s="1"/>
      <c r="VIM40" s="1"/>
      <c r="VIN40" s="1"/>
      <c r="VIO40" s="1"/>
      <c r="VIP40" s="1"/>
      <c r="VIQ40" s="1"/>
      <c r="VIR40" s="1"/>
      <c r="VIS40" s="1"/>
      <c r="VIT40" s="1"/>
      <c r="VIU40" s="1"/>
      <c r="VIV40" s="1"/>
      <c r="VIW40" s="1"/>
      <c r="VIX40" s="1"/>
      <c r="VIY40" s="1"/>
      <c r="VIZ40" s="1"/>
      <c r="VJA40" s="1"/>
      <c r="VJB40" s="1"/>
      <c r="VJC40" s="1"/>
      <c r="VJD40" s="1"/>
      <c r="VJE40" s="1"/>
      <c r="VJF40" s="1"/>
      <c r="VJG40" s="1"/>
      <c r="VJH40" s="1"/>
      <c r="VJI40" s="1"/>
      <c r="VJJ40" s="1"/>
      <c r="VJK40" s="1"/>
      <c r="VJL40" s="1"/>
      <c r="VJM40" s="1"/>
      <c r="VJN40" s="1"/>
      <c r="VJO40" s="1"/>
      <c r="VJP40" s="1"/>
      <c r="VJQ40" s="1"/>
      <c r="VJR40" s="1"/>
      <c r="VJS40" s="1"/>
      <c r="VJT40" s="1"/>
      <c r="VJU40" s="1"/>
      <c r="VJV40" s="1"/>
      <c r="VJW40" s="1"/>
      <c r="VJX40" s="1"/>
      <c r="VJY40" s="1"/>
      <c r="VJZ40" s="1"/>
      <c r="VKA40" s="1"/>
      <c r="VKB40" s="1"/>
      <c r="VKC40" s="1"/>
      <c r="VKD40" s="1"/>
      <c r="VKE40" s="1"/>
      <c r="VKF40" s="1"/>
      <c r="VKG40" s="1"/>
      <c r="VKH40" s="1"/>
      <c r="VKI40" s="1"/>
      <c r="VKJ40" s="1"/>
      <c r="VKK40" s="1"/>
      <c r="VKL40" s="1"/>
      <c r="VKM40" s="1"/>
      <c r="VKN40" s="1"/>
      <c r="VKO40" s="1"/>
      <c r="VKP40" s="1"/>
      <c r="VKQ40" s="1"/>
      <c r="VKR40" s="1"/>
      <c r="VKS40" s="1"/>
      <c r="VKT40" s="1"/>
      <c r="VKU40" s="1"/>
      <c r="VKV40" s="1"/>
      <c r="VKW40" s="1"/>
      <c r="VKX40" s="1"/>
      <c r="VKY40" s="1"/>
      <c r="VKZ40" s="1"/>
      <c r="VLA40" s="1"/>
      <c r="VLB40" s="1"/>
      <c r="VLC40" s="1"/>
      <c r="VLD40" s="1"/>
      <c r="VLE40" s="1"/>
      <c r="VLF40" s="1"/>
      <c r="VLG40" s="1"/>
      <c r="VLH40" s="1"/>
      <c r="VLI40" s="1"/>
      <c r="VLJ40" s="1"/>
      <c r="VLK40" s="1"/>
      <c r="VLL40" s="1"/>
      <c r="VLM40" s="1"/>
      <c r="VLN40" s="1"/>
      <c r="VLO40" s="1"/>
      <c r="VLP40" s="1"/>
      <c r="VLQ40" s="1"/>
      <c r="VLR40" s="1"/>
      <c r="VLS40" s="1"/>
      <c r="VLT40" s="1"/>
      <c r="VLU40" s="1"/>
      <c r="VLV40" s="1"/>
      <c r="VLW40" s="1"/>
      <c r="VLX40" s="1"/>
      <c r="VLY40" s="1"/>
      <c r="VLZ40" s="1"/>
      <c r="VMA40" s="1"/>
      <c r="VMB40" s="1"/>
      <c r="VMC40" s="1"/>
      <c r="VMD40" s="1"/>
      <c r="VME40" s="1"/>
      <c r="VMF40" s="1"/>
      <c r="VMG40" s="1"/>
      <c r="VMH40" s="1"/>
      <c r="VMI40" s="1"/>
      <c r="VMJ40" s="1"/>
      <c r="VMK40" s="1"/>
      <c r="VML40" s="1"/>
      <c r="VMM40" s="1"/>
      <c r="VMN40" s="1"/>
      <c r="VMO40" s="1"/>
      <c r="VMP40" s="1"/>
      <c r="VMQ40" s="1"/>
      <c r="VMR40" s="1"/>
      <c r="VMS40" s="1"/>
      <c r="VMT40" s="1"/>
      <c r="VMU40" s="1"/>
      <c r="VMV40" s="1"/>
      <c r="VMW40" s="1"/>
      <c r="VMX40" s="1"/>
      <c r="VMY40" s="1"/>
      <c r="VMZ40" s="1"/>
      <c r="VNA40" s="1"/>
      <c r="VNB40" s="1"/>
      <c r="VNC40" s="1"/>
      <c r="VND40" s="1"/>
      <c r="VNE40" s="1"/>
      <c r="VNF40" s="1"/>
      <c r="VNG40" s="1"/>
      <c r="VNH40" s="1"/>
      <c r="VNI40" s="1"/>
      <c r="VNJ40" s="1"/>
      <c r="VNK40" s="1"/>
      <c r="VNL40" s="1"/>
      <c r="VNM40" s="1"/>
      <c r="VNN40" s="1"/>
      <c r="VNO40" s="1"/>
      <c r="VNP40" s="1"/>
      <c r="VNQ40" s="1"/>
      <c r="VNR40" s="1"/>
      <c r="VNS40" s="1"/>
      <c r="VNT40" s="1"/>
      <c r="VNU40" s="1"/>
      <c r="VNV40" s="1"/>
      <c r="VNW40" s="1"/>
      <c r="VNX40" s="1"/>
      <c r="VNY40" s="1"/>
      <c r="VNZ40" s="1"/>
      <c r="VOA40" s="1"/>
      <c r="VOB40" s="1"/>
      <c r="VOC40" s="1"/>
      <c r="VOD40" s="1"/>
      <c r="VOE40" s="1"/>
      <c r="VOF40" s="1"/>
      <c r="VOG40" s="1"/>
      <c r="VOH40" s="1"/>
      <c r="VOI40" s="1"/>
      <c r="VOJ40" s="1"/>
      <c r="VOK40" s="1"/>
      <c r="VOL40" s="1"/>
      <c r="VOM40" s="1"/>
      <c r="VON40" s="1"/>
      <c r="VOO40" s="1"/>
      <c r="VOP40" s="1"/>
      <c r="VOQ40" s="1"/>
      <c r="VOR40" s="1"/>
      <c r="VOS40" s="1"/>
      <c r="VOT40" s="1"/>
      <c r="VOU40" s="1"/>
      <c r="VOV40" s="1"/>
      <c r="VOW40" s="1"/>
      <c r="VOX40" s="1"/>
      <c r="VOY40" s="1"/>
      <c r="VOZ40" s="1"/>
      <c r="VPA40" s="1"/>
      <c r="VPB40" s="1"/>
      <c r="VPC40" s="1"/>
      <c r="VPD40" s="1"/>
      <c r="VPE40" s="1"/>
      <c r="VPF40" s="1"/>
      <c r="VPG40" s="1"/>
      <c r="VPH40" s="1"/>
      <c r="VPI40" s="1"/>
      <c r="VPJ40" s="1"/>
      <c r="VPK40" s="1"/>
      <c r="VPL40" s="1"/>
      <c r="VPM40" s="1"/>
      <c r="VPN40" s="1"/>
      <c r="VPO40" s="1"/>
      <c r="VPP40" s="1"/>
      <c r="VPQ40" s="1"/>
      <c r="VPR40" s="1"/>
      <c r="VPS40" s="1"/>
      <c r="VPT40" s="1"/>
      <c r="VPU40" s="1"/>
      <c r="VPV40" s="1"/>
      <c r="VPW40" s="1"/>
      <c r="VPX40" s="1"/>
      <c r="VPY40" s="1"/>
      <c r="VPZ40" s="1"/>
      <c r="VQA40" s="1"/>
      <c r="VQB40" s="1"/>
      <c r="VQC40" s="1"/>
      <c r="VQD40" s="1"/>
      <c r="VQE40" s="1"/>
      <c r="VQF40" s="1"/>
      <c r="VQG40" s="1"/>
      <c r="VQH40" s="1"/>
      <c r="VQI40" s="1"/>
      <c r="VQJ40" s="1"/>
      <c r="VQK40" s="1"/>
      <c r="VQL40" s="1"/>
      <c r="VQM40" s="1"/>
      <c r="VQN40" s="1"/>
      <c r="VQO40" s="1"/>
      <c r="VQP40" s="1"/>
      <c r="VQQ40" s="1"/>
      <c r="VQR40" s="1"/>
      <c r="VQS40" s="1"/>
      <c r="VQT40" s="1"/>
      <c r="VQU40" s="1"/>
      <c r="VQV40" s="1"/>
      <c r="VQW40" s="1"/>
      <c r="VQX40" s="1"/>
      <c r="VQY40" s="1"/>
      <c r="VQZ40" s="1"/>
      <c r="VRA40" s="1"/>
      <c r="VRB40" s="1"/>
      <c r="VRC40" s="1"/>
      <c r="VRD40" s="1"/>
      <c r="VRE40" s="1"/>
      <c r="VRF40" s="1"/>
      <c r="VRG40" s="1"/>
      <c r="VRH40" s="1"/>
      <c r="VRI40" s="1"/>
      <c r="VRJ40" s="1"/>
      <c r="VRK40" s="1"/>
      <c r="VRL40" s="1"/>
      <c r="VRM40" s="1"/>
      <c r="VRN40" s="1"/>
      <c r="VRO40" s="1"/>
      <c r="VRP40" s="1"/>
      <c r="VRQ40" s="1"/>
      <c r="VRR40" s="1"/>
      <c r="VRS40" s="1"/>
      <c r="VRT40" s="1"/>
      <c r="VRU40" s="1"/>
      <c r="VRV40" s="1"/>
      <c r="VRW40" s="1"/>
      <c r="VRX40" s="1"/>
      <c r="VRY40" s="1"/>
      <c r="VRZ40" s="1"/>
      <c r="VSA40" s="1"/>
      <c r="VSB40" s="1"/>
      <c r="VSC40" s="1"/>
      <c r="VSD40" s="1"/>
      <c r="VSE40" s="1"/>
      <c r="VSF40" s="1"/>
      <c r="VSG40" s="1"/>
      <c r="VSH40" s="1"/>
      <c r="VSI40" s="1"/>
      <c r="VSJ40" s="1"/>
      <c r="VSK40" s="1"/>
      <c r="VSL40" s="1"/>
      <c r="VSM40" s="1"/>
      <c r="VSN40" s="1"/>
      <c r="VSO40" s="1"/>
      <c r="VSP40" s="1"/>
      <c r="VSQ40" s="1"/>
    </row>
    <row r="41" spans="2:15383" s="5" customFormat="1" ht="20.100000000000001" customHeight="1">
      <c r="D41" s="15"/>
      <c r="E41" s="22"/>
      <c r="F41" s="20"/>
      <c r="G41" s="20"/>
      <c r="H41" s="20"/>
      <c r="I41" s="20"/>
      <c r="J41" s="20"/>
      <c r="K41" s="20"/>
      <c r="L41" s="20"/>
      <c r="M41" s="20"/>
      <c r="N41" s="20"/>
      <c r="O41" s="20"/>
      <c r="P41" s="20"/>
      <c r="Q41" s="20"/>
      <c r="R41" s="20"/>
      <c r="S41" s="20"/>
      <c r="T41" s="20"/>
      <c r="U41" s="20"/>
      <c r="V41" s="569" t="str">
        <f>HYPERLINK("#'統一伝票価格表データ'!A1","統一伝票価格表データ")</f>
        <v>統一伝票価格表データ</v>
      </c>
      <c r="W41" s="569"/>
      <c r="X41" s="569"/>
      <c r="Y41" s="569"/>
      <c r="Z41" s="569"/>
      <c r="AA41" s="569"/>
      <c r="AB41" s="569"/>
      <c r="AC41" s="569"/>
      <c r="AD41" s="569"/>
      <c r="AE41" s="569"/>
      <c r="AF41" s="569"/>
      <c r="AG41" s="569"/>
      <c r="AH41" s="569"/>
      <c r="AI41" s="569"/>
      <c r="AJ41" s="569"/>
      <c r="AK41" s="569"/>
      <c r="AL41" s="569"/>
      <c r="AM41" s="569"/>
      <c r="AN41" s="26"/>
      <c r="AO41" s="26"/>
      <c r="AP41" s="26"/>
      <c r="AQ41" s="26"/>
      <c r="AR41" s="26"/>
      <c r="AS41" s="24"/>
      <c r="AT41" s="25"/>
      <c r="AU41" s="25"/>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c r="VT41" s="1"/>
      <c r="VU41" s="1"/>
      <c r="VV41" s="1"/>
      <c r="VW41" s="1"/>
      <c r="VX41" s="1"/>
      <c r="VY41" s="1"/>
      <c r="VZ41" s="1"/>
      <c r="WA41" s="1"/>
      <c r="WB41" s="1"/>
      <c r="WC41" s="1"/>
      <c r="WD41" s="1"/>
      <c r="WE41" s="1"/>
      <c r="WF41" s="1"/>
      <c r="WG41" s="1"/>
      <c r="WH41" s="1"/>
      <c r="WI41" s="1"/>
      <c r="WJ41" s="1"/>
      <c r="WK41" s="1"/>
      <c r="WL41" s="1"/>
      <c r="WM41" s="1"/>
      <c r="WN41" s="1"/>
      <c r="WO41" s="1"/>
      <c r="WP41" s="1"/>
      <c r="WQ41" s="1"/>
      <c r="WR41" s="1"/>
      <c r="WS41" s="1"/>
      <c r="WT41" s="1"/>
      <c r="WU41" s="1"/>
      <c r="WV41" s="1"/>
      <c r="WW41" s="1"/>
      <c r="WX41" s="1"/>
      <c r="WY41" s="1"/>
      <c r="WZ41" s="1"/>
      <c r="XA41" s="1"/>
      <c r="XB41" s="1"/>
      <c r="XC41" s="1"/>
      <c r="XD41" s="1"/>
      <c r="XE41" s="1"/>
      <c r="XF41" s="1"/>
      <c r="XG41" s="1"/>
      <c r="XH41" s="1"/>
      <c r="XI41" s="1"/>
      <c r="XJ41" s="1"/>
      <c r="XK41" s="1"/>
      <c r="XL41" s="1"/>
      <c r="XM41" s="1"/>
      <c r="XN41" s="1"/>
      <c r="XO41" s="1"/>
      <c r="XP41" s="1"/>
      <c r="XQ41" s="1"/>
      <c r="XR41" s="1"/>
      <c r="XS41" s="1"/>
      <c r="XT41" s="1"/>
      <c r="XU41" s="1"/>
      <c r="XV41" s="1"/>
      <c r="XW41" s="1"/>
      <c r="XX41" s="1"/>
      <c r="XY41" s="1"/>
      <c r="XZ41" s="1"/>
      <c r="YA41" s="1"/>
      <c r="YB41" s="1"/>
      <c r="YC41" s="1"/>
      <c r="YD41" s="1"/>
      <c r="YE41" s="1"/>
      <c r="YF41" s="1"/>
      <c r="YG41" s="1"/>
      <c r="YH41" s="1"/>
      <c r="YI41" s="1"/>
      <c r="YJ41" s="1"/>
      <c r="YK41" s="1"/>
      <c r="YL41" s="1"/>
      <c r="YM41" s="1"/>
      <c r="YN41" s="1"/>
      <c r="YO41" s="1"/>
      <c r="YP41" s="1"/>
      <c r="YQ41" s="1"/>
      <c r="YR41" s="1"/>
      <c r="YS41" s="1"/>
      <c r="YT41" s="1"/>
      <c r="YU41" s="1"/>
      <c r="YV41" s="1"/>
      <c r="YW41" s="1"/>
      <c r="YX41" s="1"/>
      <c r="YY41" s="1"/>
      <c r="YZ41" s="1"/>
      <c r="ZA41" s="1"/>
      <c r="ZB41" s="1"/>
      <c r="ZC41" s="1"/>
      <c r="ZD41" s="1"/>
      <c r="ZE41" s="1"/>
      <c r="ZF41" s="1"/>
      <c r="ZG41" s="1"/>
      <c r="ZH41" s="1"/>
      <c r="ZI41" s="1"/>
      <c r="ZJ41" s="1"/>
      <c r="ZK41" s="1"/>
      <c r="ZL41" s="1"/>
      <c r="ZM41" s="1"/>
      <c r="ZN41" s="1"/>
      <c r="ZO41" s="1"/>
      <c r="ZP41" s="1"/>
      <c r="ZQ41" s="1"/>
      <c r="ZR41" s="1"/>
      <c r="ZS41" s="1"/>
      <c r="ZT41" s="1"/>
      <c r="ZU41" s="1"/>
      <c r="ZV41" s="1"/>
      <c r="ZW41" s="1"/>
      <c r="ZX41" s="1"/>
      <c r="ZY41" s="1"/>
      <c r="ZZ41" s="1"/>
      <c r="AAA41" s="1"/>
      <c r="AAB41" s="1"/>
      <c r="AAC41" s="1"/>
      <c r="AAD41" s="1"/>
      <c r="AAE41" s="1"/>
      <c r="AAF41" s="1"/>
      <c r="AAG41" s="1"/>
      <c r="AAH41" s="1"/>
      <c r="AAI41" s="1"/>
      <c r="AAJ41" s="1"/>
      <c r="AAK41" s="1"/>
      <c r="AAL41" s="1"/>
      <c r="AAM41" s="1"/>
      <c r="AAN41" s="1"/>
      <c r="AAO41" s="1"/>
      <c r="AAP41" s="1"/>
      <c r="AAQ41" s="1"/>
      <c r="AAR41" s="1"/>
      <c r="AAS41" s="1"/>
      <c r="AAT41" s="1"/>
      <c r="AAU41" s="1"/>
      <c r="AAV41" s="1"/>
      <c r="AAW41" s="1"/>
      <c r="AAX41" s="1"/>
      <c r="AAY41" s="1"/>
      <c r="AAZ41" s="1"/>
      <c r="ABA41" s="1"/>
      <c r="ABB41" s="1"/>
      <c r="ABC41" s="1"/>
      <c r="ABD41" s="1"/>
      <c r="ABE41" s="1"/>
      <c r="ABF41" s="1"/>
      <c r="ABG41" s="1"/>
      <c r="ABH41" s="1"/>
      <c r="ABI41" s="1"/>
      <c r="ABJ41" s="1"/>
      <c r="ABK41" s="1"/>
      <c r="ABL41" s="1"/>
      <c r="ABM41" s="1"/>
      <c r="ABN41" s="1"/>
      <c r="ABO41" s="1"/>
      <c r="ABP41" s="1"/>
      <c r="ABQ41" s="1"/>
      <c r="ABR41" s="1"/>
      <c r="ABS41" s="1"/>
      <c r="ABT41" s="1"/>
      <c r="ABU41" s="1"/>
      <c r="ABV41" s="1"/>
      <c r="ABW41" s="1"/>
      <c r="ABX41" s="1"/>
      <c r="ABY41" s="1"/>
      <c r="ABZ41" s="1"/>
      <c r="ACA41" s="1"/>
      <c r="ACB41" s="1"/>
      <c r="ACC41" s="1"/>
      <c r="ACD41" s="1"/>
      <c r="ACE41" s="1"/>
      <c r="ACF41" s="1"/>
      <c r="ACG41" s="1"/>
      <c r="ACH41" s="1"/>
      <c r="ACI41" s="1"/>
      <c r="ACJ41" s="1"/>
      <c r="ACK41" s="1"/>
      <c r="ACL41" s="1"/>
      <c r="ACM41" s="1"/>
      <c r="ACN41" s="1"/>
      <c r="ACO41" s="1"/>
      <c r="ACP41" s="1"/>
      <c r="ACQ41" s="1"/>
      <c r="ACR41" s="1"/>
      <c r="ACS41" s="1"/>
      <c r="ACT41" s="1"/>
      <c r="ACU41" s="1"/>
      <c r="ACV41" s="1"/>
      <c r="ACW41" s="1"/>
      <c r="ACX41" s="1"/>
      <c r="ACY41" s="1"/>
      <c r="ACZ41" s="1"/>
      <c r="ADA41" s="1"/>
      <c r="ADB41" s="1"/>
      <c r="ADC41" s="1"/>
      <c r="ADD41" s="1"/>
      <c r="ADE41" s="1"/>
      <c r="ADF41" s="1"/>
      <c r="ADG41" s="1"/>
      <c r="ADH41" s="1"/>
      <c r="ADI41" s="1"/>
      <c r="ADJ41" s="1"/>
      <c r="ADK41" s="1"/>
      <c r="ADL41" s="1"/>
      <c r="ADM41" s="1"/>
      <c r="ADN41" s="1"/>
      <c r="ADO41" s="1"/>
      <c r="ADP41" s="1"/>
      <c r="ADQ41" s="1"/>
      <c r="ADR41" s="1"/>
      <c r="ADS41" s="1"/>
      <c r="ADT41" s="1"/>
      <c r="ADU41" s="1"/>
      <c r="ADV41" s="1"/>
      <c r="ADW41" s="1"/>
      <c r="ADX41" s="1"/>
      <c r="ADY41" s="1"/>
      <c r="ADZ41" s="1"/>
      <c r="AEA41" s="1"/>
      <c r="AEB41" s="1"/>
      <c r="AEC41" s="1"/>
      <c r="AED41" s="1"/>
      <c r="AEE41" s="1"/>
      <c r="AEF41" s="1"/>
      <c r="AEG41" s="1"/>
      <c r="AEH41" s="1"/>
      <c r="AEI41" s="1"/>
      <c r="AEJ41" s="1"/>
      <c r="AEK41" s="1"/>
      <c r="AEL41" s="1"/>
      <c r="AEM41" s="1"/>
      <c r="AEN41" s="1"/>
      <c r="AEO41" s="1"/>
      <c r="AEP41" s="1"/>
      <c r="AEQ41" s="1"/>
      <c r="AER41" s="1"/>
      <c r="AES41" s="1"/>
      <c r="AET41" s="1"/>
      <c r="AEU41" s="1"/>
      <c r="AEV41" s="1"/>
      <c r="AEW41" s="1"/>
      <c r="AEX41" s="1"/>
      <c r="AEY41" s="1"/>
      <c r="AEZ41" s="1"/>
      <c r="AFA41" s="1"/>
      <c r="AFB41" s="1"/>
      <c r="AFC41" s="1"/>
      <c r="AFD41" s="1"/>
      <c r="AFE41" s="1"/>
      <c r="AFF41" s="1"/>
      <c r="AFG41" s="1"/>
      <c r="AFH41" s="1"/>
      <c r="AFI41" s="1"/>
      <c r="AFJ41" s="1"/>
      <c r="AFK41" s="1"/>
      <c r="AFL41" s="1"/>
      <c r="AFM41" s="1"/>
      <c r="AFN41" s="1"/>
      <c r="AFO41" s="1"/>
      <c r="AFP41" s="1"/>
      <c r="AFQ41" s="1"/>
      <c r="AFR41" s="1"/>
      <c r="AFS41" s="1"/>
      <c r="AFT41" s="1"/>
      <c r="AFU41" s="1"/>
      <c r="AFV41" s="1"/>
      <c r="AFW41" s="1"/>
      <c r="AFX41" s="1"/>
      <c r="AFY41" s="1"/>
      <c r="AFZ41" s="1"/>
      <c r="AGA41" s="1"/>
      <c r="AGB41" s="1"/>
      <c r="AGC41" s="1"/>
      <c r="AGD41" s="1"/>
      <c r="AGE41" s="1"/>
      <c r="AGF41" s="1"/>
      <c r="AGG41" s="1"/>
      <c r="AGH41" s="1"/>
      <c r="AGI41" s="1"/>
      <c r="AGJ41" s="1"/>
      <c r="AGK41" s="1"/>
      <c r="AGL41" s="1"/>
      <c r="AGM41" s="1"/>
      <c r="AGN41" s="1"/>
      <c r="AGO41" s="1"/>
      <c r="AGP41" s="1"/>
      <c r="AGQ41" s="1"/>
      <c r="AGR41" s="1"/>
      <c r="AGS41" s="1"/>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c r="ALU41" s="1"/>
      <c r="ALV41" s="1"/>
      <c r="ALW41" s="1"/>
      <c r="ALX41" s="1"/>
      <c r="ALY41" s="1"/>
      <c r="ALZ41" s="1"/>
      <c r="AMA41" s="1"/>
      <c r="AMB41" s="1"/>
      <c r="AMC41" s="1"/>
      <c r="AMD41" s="1"/>
      <c r="AME41" s="1"/>
      <c r="AMF41" s="1"/>
      <c r="AMG41" s="1"/>
      <c r="AMH41" s="1"/>
      <c r="AMI41" s="1"/>
      <c r="AMJ41" s="1"/>
      <c r="AMK41" s="1"/>
      <c r="AML41" s="1"/>
      <c r="AMM41" s="1"/>
      <c r="AMN41" s="1"/>
      <c r="AMO41" s="1"/>
      <c r="AMP41" s="1"/>
      <c r="AMQ41" s="1"/>
      <c r="AMR41" s="1"/>
      <c r="AMS41" s="1"/>
      <c r="AMT41" s="1"/>
      <c r="AMU41" s="1"/>
      <c r="AMV41" s="1"/>
      <c r="AMW41" s="1"/>
      <c r="AMX41" s="1"/>
      <c r="AMY41" s="1"/>
      <c r="AMZ41" s="1"/>
      <c r="ANA41" s="1"/>
      <c r="ANB41" s="1"/>
      <c r="ANC41" s="1"/>
      <c r="AND41" s="1"/>
      <c r="ANE41" s="1"/>
      <c r="ANF41" s="1"/>
      <c r="ANG41" s="1"/>
      <c r="ANH41" s="1"/>
      <c r="ANI41" s="1"/>
      <c r="ANJ41" s="1"/>
      <c r="ANK41" s="1"/>
      <c r="ANL41" s="1"/>
      <c r="ANM41" s="1"/>
      <c r="ANN41" s="1"/>
      <c r="ANO41" s="1"/>
      <c r="ANP41" s="1"/>
      <c r="ANQ41" s="1"/>
      <c r="ANR41" s="1"/>
      <c r="ANS41" s="1"/>
      <c r="ANT41" s="1"/>
      <c r="ANU41" s="1"/>
      <c r="ANV41" s="1"/>
      <c r="ANW41" s="1"/>
      <c r="ANX41" s="1"/>
      <c r="ANY41" s="1"/>
      <c r="ANZ41" s="1"/>
      <c r="AOA41" s="1"/>
      <c r="AOB41" s="1"/>
      <c r="AOC41" s="1"/>
      <c r="AOD41" s="1"/>
      <c r="AOE41" s="1"/>
      <c r="AOF41" s="1"/>
      <c r="AOG41" s="1"/>
      <c r="AOH41" s="1"/>
      <c r="AOI41" s="1"/>
      <c r="AOJ41" s="1"/>
      <c r="AOK41" s="1"/>
      <c r="AOL41" s="1"/>
      <c r="AOM41" s="1"/>
      <c r="AON41" s="1"/>
      <c r="AOO41" s="1"/>
      <c r="AOP41" s="1"/>
      <c r="AOQ41" s="1"/>
      <c r="AOR41" s="1"/>
      <c r="AOS41" s="1"/>
      <c r="AOT41" s="1"/>
      <c r="AOU41" s="1"/>
      <c r="AOV41" s="1"/>
      <c r="AOW41" s="1"/>
      <c r="AOX41" s="1"/>
      <c r="AOY41" s="1"/>
      <c r="AOZ41" s="1"/>
      <c r="APA41" s="1"/>
      <c r="APB41" s="1"/>
      <c r="APC41" s="1"/>
      <c r="APD41" s="1"/>
      <c r="APE41" s="1"/>
      <c r="APF41" s="1"/>
      <c r="APG41" s="1"/>
      <c r="APH41" s="1"/>
      <c r="API41" s="1"/>
      <c r="APJ41" s="1"/>
      <c r="APK41" s="1"/>
      <c r="APL41" s="1"/>
      <c r="APM41" s="1"/>
      <c r="APN41" s="1"/>
      <c r="APO41" s="1"/>
      <c r="APP41" s="1"/>
      <c r="APQ41" s="1"/>
      <c r="APR41" s="1"/>
      <c r="APS41" s="1"/>
      <c r="APT41" s="1"/>
      <c r="APU41" s="1"/>
      <c r="APV41" s="1"/>
      <c r="APW41" s="1"/>
      <c r="APX41" s="1"/>
      <c r="APY41" s="1"/>
      <c r="APZ41" s="1"/>
      <c r="AQA41" s="1"/>
      <c r="AQB41" s="1"/>
      <c r="AQC41" s="1"/>
      <c r="AQD41" s="1"/>
      <c r="AQE41" s="1"/>
      <c r="AQF41" s="1"/>
      <c r="AQG41" s="1"/>
      <c r="AQH41" s="1"/>
      <c r="AQI41" s="1"/>
      <c r="AQJ41" s="1"/>
      <c r="AQK41" s="1"/>
      <c r="AQL41" s="1"/>
      <c r="AQM41" s="1"/>
      <c r="AQN41" s="1"/>
      <c r="AQO41" s="1"/>
      <c r="AQP41" s="1"/>
      <c r="AQQ41" s="1"/>
      <c r="AQR41" s="1"/>
      <c r="AQS41" s="1"/>
      <c r="AQT41" s="1"/>
      <c r="AQU41" s="1"/>
      <c r="AQV41" s="1"/>
      <c r="AQW41" s="1"/>
      <c r="AQX41" s="1"/>
      <c r="AQY41" s="1"/>
      <c r="AQZ41" s="1"/>
      <c r="ARA41" s="1"/>
      <c r="ARB41" s="1"/>
      <c r="ARC41" s="1"/>
      <c r="ARD41" s="1"/>
      <c r="ARE41" s="1"/>
      <c r="ARF41" s="1"/>
      <c r="ARG41" s="1"/>
      <c r="ARH41" s="1"/>
      <c r="ARI41" s="1"/>
      <c r="ARJ41" s="1"/>
      <c r="ARK41" s="1"/>
      <c r="ARL41" s="1"/>
      <c r="ARM41" s="1"/>
      <c r="ARN41" s="1"/>
      <c r="ARO41" s="1"/>
      <c r="ARP41" s="1"/>
      <c r="ARQ41" s="1"/>
      <c r="ARR41" s="1"/>
      <c r="ARS41" s="1"/>
      <c r="ART41" s="1"/>
      <c r="ARU41" s="1"/>
      <c r="ARV41" s="1"/>
      <c r="ARW41" s="1"/>
      <c r="ARX41" s="1"/>
      <c r="ARY41" s="1"/>
      <c r="ARZ41" s="1"/>
      <c r="ASA41" s="1"/>
      <c r="ASB41" s="1"/>
      <c r="ASC41" s="1"/>
      <c r="ASD41" s="1"/>
      <c r="ASE41" s="1"/>
      <c r="ASF41" s="1"/>
      <c r="ASG41" s="1"/>
      <c r="ASH41" s="1"/>
      <c r="ASI41" s="1"/>
      <c r="ASJ41" s="1"/>
      <c r="ASK41" s="1"/>
      <c r="ASL41" s="1"/>
      <c r="ASM41" s="1"/>
      <c r="ASN41" s="1"/>
      <c r="ASO41" s="1"/>
      <c r="ASP41" s="1"/>
      <c r="ASQ41" s="1"/>
      <c r="ASR41" s="1"/>
      <c r="ASS41" s="1"/>
      <c r="AST41" s="1"/>
      <c r="ASU41" s="1"/>
      <c r="ASV41" s="1"/>
      <c r="ASW41" s="1"/>
      <c r="ASX41" s="1"/>
      <c r="ASY41" s="1"/>
      <c r="ASZ41" s="1"/>
      <c r="ATA41" s="1"/>
      <c r="ATB41" s="1"/>
      <c r="ATC41" s="1"/>
      <c r="ATD41" s="1"/>
      <c r="ATE41" s="1"/>
      <c r="ATF41" s="1"/>
      <c r="ATG41" s="1"/>
      <c r="ATH41" s="1"/>
      <c r="ATI41" s="1"/>
      <c r="ATJ41" s="1"/>
      <c r="ATK41" s="1"/>
      <c r="ATL41" s="1"/>
      <c r="ATM41" s="1"/>
      <c r="ATN41" s="1"/>
      <c r="ATO41" s="1"/>
      <c r="ATP41" s="1"/>
      <c r="ATQ41" s="1"/>
      <c r="ATR41" s="1"/>
      <c r="ATS41" s="1"/>
      <c r="ATT41" s="1"/>
      <c r="ATU41" s="1"/>
      <c r="ATV41" s="1"/>
      <c r="ATW41" s="1"/>
      <c r="ATX41" s="1"/>
      <c r="ATY41" s="1"/>
      <c r="ATZ41" s="1"/>
      <c r="AUA41" s="1"/>
      <c r="AUB41" s="1"/>
      <c r="AUC41" s="1"/>
      <c r="AUD41" s="1"/>
      <c r="AUE41" s="1"/>
      <c r="AUF41" s="1"/>
      <c r="AUG41" s="1"/>
      <c r="AUH41" s="1"/>
      <c r="AUI41" s="1"/>
      <c r="AUJ41" s="1"/>
      <c r="AUK41" s="1"/>
      <c r="AUL41" s="1"/>
      <c r="AUM41" s="1"/>
      <c r="AUN41" s="1"/>
      <c r="AUO41" s="1"/>
      <c r="AUP41" s="1"/>
      <c r="AUQ41" s="1"/>
      <c r="AUR41" s="1"/>
      <c r="AUS41" s="1"/>
      <c r="AUT41" s="1"/>
      <c r="AUU41" s="1"/>
      <c r="AUV41" s="1"/>
      <c r="AUW41" s="1"/>
      <c r="AUX41" s="1"/>
      <c r="AUY41" s="1"/>
      <c r="AUZ41" s="1"/>
      <c r="AVA41" s="1"/>
      <c r="AVB41" s="1"/>
      <c r="AVC41" s="1"/>
      <c r="AVD41" s="1"/>
      <c r="AVE41" s="1"/>
      <c r="AVF41" s="1"/>
      <c r="AVG41" s="1"/>
      <c r="AVH41" s="1"/>
      <c r="AVI41" s="1"/>
      <c r="AVJ41" s="1"/>
      <c r="AVK41" s="1"/>
      <c r="AVL41" s="1"/>
      <c r="AVM41" s="1"/>
      <c r="AVN41" s="1"/>
      <c r="AVO41" s="1"/>
      <c r="AVP41" s="1"/>
      <c r="AVQ41" s="1"/>
      <c r="AVR41" s="1"/>
      <c r="AVS41" s="1"/>
      <c r="AVT41" s="1"/>
      <c r="AVU41" s="1"/>
      <c r="AVV41" s="1"/>
      <c r="AVW41" s="1"/>
      <c r="AVX41" s="1"/>
      <c r="AVY41" s="1"/>
      <c r="AVZ41" s="1"/>
      <c r="AWA41" s="1"/>
      <c r="AWB41" s="1"/>
      <c r="AWC41" s="1"/>
      <c r="AWD41" s="1"/>
      <c r="AWE41" s="1"/>
      <c r="AWF41" s="1"/>
      <c r="AWG41" s="1"/>
      <c r="AWH41" s="1"/>
      <c r="AWI41" s="1"/>
      <c r="AWJ41" s="1"/>
      <c r="AWK41" s="1"/>
      <c r="AWL41" s="1"/>
      <c r="AWM41" s="1"/>
      <c r="AWN41" s="1"/>
      <c r="AWO41" s="1"/>
      <c r="AWP41" s="1"/>
      <c r="AWQ41" s="1"/>
      <c r="AWR41" s="1"/>
      <c r="AWS41" s="1"/>
      <c r="AWT41" s="1"/>
      <c r="AWU41" s="1"/>
      <c r="AWV41" s="1"/>
      <c r="AWW41" s="1"/>
      <c r="AWX41" s="1"/>
      <c r="AWY41" s="1"/>
      <c r="AWZ41" s="1"/>
      <c r="AXA41" s="1"/>
      <c r="AXB41" s="1"/>
      <c r="AXC41" s="1"/>
      <c r="AXD41" s="1"/>
      <c r="AXE41" s="1"/>
      <c r="AXF41" s="1"/>
      <c r="AXG41" s="1"/>
      <c r="AXH41" s="1"/>
      <c r="AXI41" s="1"/>
      <c r="AXJ41" s="1"/>
      <c r="AXK41" s="1"/>
      <c r="AXL41" s="1"/>
      <c r="AXM41" s="1"/>
      <c r="AXN41" s="1"/>
      <c r="AXO41" s="1"/>
      <c r="AXP41" s="1"/>
      <c r="AXQ41" s="1"/>
      <c r="AXR41" s="1"/>
      <c r="AXS41" s="1"/>
      <c r="AXT41" s="1"/>
      <c r="AXU41" s="1"/>
      <c r="AXV41" s="1"/>
      <c r="AXW41" s="1"/>
      <c r="AXX41" s="1"/>
      <c r="AXY41" s="1"/>
      <c r="AXZ41" s="1"/>
      <c r="AYA41" s="1"/>
      <c r="AYB41" s="1"/>
      <c r="AYC41" s="1"/>
      <c r="AYD41" s="1"/>
      <c r="AYE41" s="1"/>
      <c r="AYF41" s="1"/>
      <c r="AYG41" s="1"/>
      <c r="AYH41" s="1"/>
      <c r="AYI41" s="1"/>
      <c r="AYJ41" s="1"/>
      <c r="AYK41" s="1"/>
      <c r="AYL41" s="1"/>
      <c r="AYM41" s="1"/>
      <c r="AYN41" s="1"/>
      <c r="AYO41" s="1"/>
      <c r="AYP41" s="1"/>
      <c r="AYQ41" s="1"/>
      <c r="AYR41" s="1"/>
      <c r="AYS41" s="1"/>
      <c r="AYT41" s="1"/>
      <c r="AYU41" s="1"/>
      <c r="AYV41" s="1"/>
      <c r="AYW41" s="1"/>
      <c r="AYX41" s="1"/>
      <c r="AYY41" s="1"/>
      <c r="AYZ41" s="1"/>
      <c r="AZA41" s="1"/>
      <c r="AZB41" s="1"/>
      <c r="AZC41" s="1"/>
      <c r="AZD41" s="1"/>
      <c r="AZE41" s="1"/>
      <c r="AZF41" s="1"/>
      <c r="AZG41" s="1"/>
      <c r="AZH41" s="1"/>
      <c r="AZI41" s="1"/>
      <c r="AZJ41" s="1"/>
      <c r="AZK41" s="1"/>
      <c r="AZL41" s="1"/>
      <c r="AZM41" s="1"/>
      <c r="AZN41" s="1"/>
      <c r="AZO41" s="1"/>
      <c r="AZP41" s="1"/>
      <c r="AZQ41" s="1"/>
      <c r="AZR41" s="1"/>
      <c r="AZS41" s="1"/>
      <c r="AZT41" s="1"/>
      <c r="AZU41" s="1"/>
      <c r="AZV41" s="1"/>
      <c r="AZW41" s="1"/>
      <c r="AZX41" s="1"/>
      <c r="AZY41" s="1"/>
      <c r="AZZ41" s="1"/>
      <c r="BAA41" s="1"/>
      <c r="BAB41" s="1"/>
      <c r="BAC41" s="1"/>
      <c r="BAD41" s="1"/>
      <c r="BAE41" s="1"/>
      <c r="BAF41" s="1"/>
      <c r="BAG41" s="1"/>
      <c r="BAH41" s="1"/>
      <c r="BAI41" s="1"/>
      <c r="BAJ41" s="1"/>
      <c r="BAK41" s="1"/>
      <c r="BAL41" s="1"/>
      <c r="BAM41" s="1"/>
      <c r="BAN41" s="1"/>
      <c r="BAO41" s="1"/>
      <c r="BAP41" s="1"/>
      <c r="BAQ41" s="1"/>
      <c r="BAR41" s="1"/>
      <c r="BAS41" s="1"/>
      <c r="BAT41" s="1"/>
      <c r="BAU41" s="1"/>
      <c r="BAV41" s="1"/>
      <c r="BAW41" s="1"/>
      <c r="BAX41" s="1"/>
      <c r="BAY41" s="1"/>
      <c r="BAZ41" s="1"/>
      <c r="BBA41" s="1"/>
      <c r="BBB41" s="1"/>
      <c r="BBC41" s="1"/>
      <c r="BBD41" s="1"/>
      <c r="BBE41" s="1"/>
      <c r="BBF41" s="1"/>
      <c r="BBG41" s="1"/>
      <c r="BBH41" s="1"/>
      <c r="BBI41" s="1"/>
      <c r="BBJ41" s="1"/>
      <c r="BBK41" s="1"/>
      <c r="BBL41" s="1"/>
      <c r="BBM41" s="1"/>
      <c r="BBN41" s="1"/>
      <c r="BBO41" s="1"/>
      <c r="BBP41" s="1"/>
      <c r="BBQ41" s="1"/>
      <c r="BBR41" s="1"/>
      <c r="BBS41" s="1"/>
      <c r="BBT41" s="1"/>
      <c r="BBU41" s="1"/>
      <c r="BBV41" s="1"/>
      <c r="BBW41" s="1"/>
      <c r="BBX41" s="1"/>
      <c r="BBY41" s="1"/>
      <c r="BBZ41" s="1"/>
      <c r="BCA41" s="1"/>
      <c r="BCB41" s="1"/>
      <c r="BCC41" s="1"/>
      <c r="BCD41" s="1"/>
      <c r="BCE41" s="1"/>
      <c r="BCF41" s="1"/>
      <c r="BCG41" s="1"/>
      <c r="BCH41" s="1"/>
      <c r="BCI41" s="1"/>
      <c r="BCJ41" s="1"/>
      <c r="BCK41" s="1"/>
      <c r="BCL41" s="1"/>
      <c r="BCM41" s="1"/>
      <c r="BCN41" s="1"/>
      <c r="BCO41" s="1"/>
      <c r="BCP41" s="1"/>
      <c r="BCQ41" s="1"/>
      <c r="BCR41" s="1"/>
      <c r="BCS41" s="1"/>
      <c r="BCT41" s="1"/>
      <c r="BCU41" s="1"/>
      <c r="BCV41" s="1"/>
      <c r="BCW41" s="1"/>
      <c r="BCX41" s="1"/>
      <c r="BCY41" s="1"/>
      <c r="BCZ41" s="1"/>
      <c r="BDA41" s="1"/>
      <c r="BDB41" s="1"/>
      <c r="BDC41" s="1"/>
      <c r="BDD41" s="1"/>
      <c r="BDE41" s="1"/>
      <c r="BDF41" s="1"/>
      <c r="BDG41" s="1"/>
      <c r="BDH41" s="1"/>
      <c r="BDI41" s="1"/>
      <c r="BDJ41" s="1"/>
      <c r="BDK41" s="1"/>
      <c r="BDL41" s="1"/>
      <c r="BDM41" s="1"/>
      <c r="BDN41" s="1"/>
      <c r="BDO41" s="1"/>
      <c r="BDP41" s="1"/>
      <c r="BDQ41" s="1"/>
      <c r="BDR41" s="1"/>
      <c r="BDS41" s="1"/>
      <c r="BDT41" s="1"/>
      <c r="BDU41" s="1"/>
      <c r="BDV41" s="1"/>
      <c r="BDW41" s="1"/>
      <c r="BDX41" s="1"/>
      <c r="BDY41" s="1"/>
      <c r="BDZ41" s="1"/>
      <c r="BEA41" s="1"/>
      <c r="BEB41" s="1"/>
      <c r="BEC41" s="1"/>
      <c r="BED41" s="1"/>
      <c r="BEE41" s="1"/>
      <c r="BEF41" s="1"/>
      <c r="BEG41" s="1"/>
      <c r="BEH41" s="1"/>
      <c r="BEI41" s="1"/>
      <c r="BEJ41" s="1"/>
      <c r="BEK41" s="1"/>
      <c r="BEL41" s="1"/>
      <c r="BEM41" s="1"/>
      <c r="BEN41" s="1"/>
      <c r="BEO41" s="1"/>
      <c r="BEP41" s="1"/>
      <c r="BEQ41" s="1"/>
      <c r="BER41" s="1"/>
      <c r="BES41" s="1"/>
      <c r="BET41" s="1"/>
      <c r="BEU41" s="1"/>
      <c r="BEV41" s="1"/>
      <c r="BEW41" s="1"/>
      <c r="BEX41" s="1"/>
      <c r="BEY41" s="1"/>
      <c r="BEZ41" s="1"/>
      <c r="BFA41" s="1"/>
      <c r="BFB41" s="1"/>
      <c r="BFC41" s="1"/>
      <c r="BFD41" s="1"/>
      <c r="BFE41" s="1"/>
      <c r="BFF41" s="1"/>
      <c r="BFG41" s="1"/>
      <c r="BFH41" s="1"/>
      <c r="BFI41" s="1"/>
      <c r="BFJ41" s="1"/>
      <c r="BFK41" s="1"/>
      <c r="BFL41" s="1"/>
      <c r="BFM41" s="1"/>
      <c r="BFN41" s="1"/>
      <c r="BFO41" s="1"/>
      <c r="BFP41" s="1"/>
      <c r="BFQ41" s="1"/>
      <c r="BFR41" s="1"/>
      <c r="BFS41" s="1"/>
      <c r="BFT41" s="1"/>
      <c r="BFU41" s="1"/>
      <c r="BFV41" s="1"/>
      <c r="BFW41" s="1"/>
      <c r="BFX41" s="1"/>
      <c r="BFY41" s="1"/>
      <c r="BFZ41" s="1"/>
      <c r="BGA41" s="1"/>
      <c r="BGB41" s="1"/>
      <c r="BGC41" s="1"/>
      <c r="BGD41" s="1"/>
      <c r="BGE41" s="1"/>
      <c r="BGF41" s="1"/>
      <c r="BGG41" s="1"/>
      <c r="BGH41" s="1"/>
      <c r="BGI41" s="1"/>
      <c r="BGJ41" s="1"/>
      <c r="BGK41" s="1"/>
      <c r="BGL41" s="1"/>
      <c r="BGM41" s="1"/>
      <c r="BGN41" s="1"/>
      <c r="BGO41" s="1"/>
      <c r="BGP41" s="1"/>
      <c r="BGQ41" s="1"/>
      <c r="BGR41" s="1"/>
      <c r="BGS41" s="1"/>
      <c r="BGT41" s="1"/>
      <c r="BGU41" s="1"/>
      <c r="BGV41" s="1"/>
      <c r="BGW41" s="1"/>
      <c r="BGX41" s="1"/>
      <c r="BGY41" s="1"/>
      <c r="BGZ41" s="1"/>
      <c r="BHA41" s="1"/>
      <c r="BHB41" s="1"/>
      <c r="BHC41" s="1"/>
      <c r="BHD41" s="1"/>
      <c r="BHE41" s="1"/>
      <c r="BHF41" s="1"/>
      <c r="BHG41" s="1"/>
      <c r="BHH41" s="1"/>
      <c r="BHI41" s="1"/>
      <c r="BHJ41" s="1"/>
      <c r="BHK41" s="1"/>
      <c r="BHL41" s="1"/>
      <c r="BHM41" s="1"/>
      <c r="BHN41" s="1"/>
      <c r="BHO41" s="1"/>
      <c r="BHP41" s="1"/>
      <c r="BHQ41" s="1"/>
      <c r="BHR41" s="1"/>
      <c r="BHS41" s="1"/>
      <c r="BHT41" s="1"/>
      <c r="BHU41" s="1"/>
      <c r="BHV41" s="1"/>
      <c r="BHW41" s="1"/>
      <c r="BHX41" s="1"/>
      <c r="BHY41" s="1"/>
      <c r="BHZ41" s="1"/>
      <c r="BIA41" s="1"/>
      <c r="BIB41" s="1"/>
      <c r="BIC41" s="1"/>
      <c r="BID41" s="1"/>
      <c r="BIE41" s="1"/>
      <c r="BIF41" s="1"/>
      <c r="BIG41" s="1"/>
      <c r="BIH41" s="1"/>
      <c r="BII41" s="1"/>
      <c r="BIJ41" s="1"/>
      <c r="BIK41" s="1"/>
      <c r="BIL41" s="1"/>
      <c r="BIM41" s="1"/>
      <c r="BIN41" s="1"/>
      <c r="BIO41" s="1"/>
      <c r="BIP41" s="1"/>
      <c r="BIQ41" s="1"/>
      <c r="BIR41" s="1"/>
      <c r="BIS41" s="1"/>
      <c r="BIT41" s="1"/>
      <c r="BIU41" s="1"/>
      <c r="BIV41" s="1"/>
      <c r="BIW41" s="1"/>
      <c r="BIX41" s="1"/>
      <c r="BIY41" s="1"/>
      <c r="BIZ41" s="1"/>
      <c r="BJA41" s="1"/>
      <c r="BJB41" s="1"/>
      <c r="BJC41" s="1"/>
      <c r="BJD41" s="1"/>
      <c r="BJE41" s="1"/>
      <c r="BJF41" s="1"/>
      <c r="BJG41" s="1"/>
      <c r="BJH41" s="1"/>
      <c r="BJI41" s="1"/>
      <c r="BJJ41" s="1"/>
      <c r="BJK41" s="1"/>
      <c r="BJL41" s="1"/>
      <c r="BJM41" s="1"/>
      <c r="BJN41" s="1"/>
      <c r="BJO41" s="1"/>
      <c r="BJP41" s="1"/>
      <c r="BJQ41" s="1"/>
      <c r="BJR41" s="1"/>
      <c r="BJS41" s="1"/>
      <c r="BJT41" s="1"/>
      <c r="BJU41" s="1"/>
      <c r="BJV41" s="1"/>
      <c r="BJW41" s="1"/>
      <c r="BJX41" s="1"/>
      <c r="BJY41" s="1"/>
      <c r="BJZ41" s="1"/>
      <c r="BKA41" s="1"/>
      <c r="BKB41" s="1"/>
      <c r="BKC41" s="1"/>
      <c r="BKD41" s="1"/>
      <c r="BKE41" s="1"/>
      <c r="BKF41" s="1"/>
      <c r="BKG41" s="1"/>
      <c r="BKH41" s="1"/>
      <c r="BKI41" s="1"/>
      <c r="BKJ41" s="1"/>
      <c r="BKK41" s="1"/>
      <c r="BKL41" s="1"/>
      <c r="BKM41" s="1"/>
      <c r="BKN41" s="1"/>
      <c r="BKO41" s="1"/>
      <c r="BKP41" s="1"/>
      <c r="BKQ41" s="1"/>
      <c r="BKR41" s="1"/>
      <c r="BKS41" s="1"/>
      <c r="BKT41" s="1"/>
      <c r="BKU41" s="1"/>
      <c r="BKV41" s="1"/>
      <c r="BKW41" s="1"/>
      <c r="BKX41" s="1"/>
      <c r="BKY41" s="1"/>
      <c r="BKZ41" s="1"/>
      <c r="BLA41" s="1"/>
      <c r="BLB41" s="1"/>
      <c r="BLC41" s="1"/>
      <c r="BLD41" s="1"/>
      <c r="BLE41" s="1"/>
      <c r="BLF41" s="1"/>
      <c r="BLG41" s="1"/>
      <c r="BLH41" s="1"/>
      <c r="BLI41" s="1"/>
      <c r="BLJ41" s="1"/>
      <c r="BLK41" s="1"/>
      <c r="BLL41" s="1"/>
      <c r="BLM41" s="1"/>
      <c r="BLN41" s="1"/>
      <c r="BLO41" s="1"/>
      <c r="BLP41" s="1"/>
      <c r="BLQ41" s="1"/>
      <c r="BLR41" s="1"/>
      <c r="BLS41" s="1"/>
      <c r="BLT41" s="1"/>
      <c r="BLU41" s="1"/>
      <c r="BLV41" s="1"/>
      <c r="BLW41" s="1"/>
      <c r="BLX41" s="1"/>
      <c r="BLY41" s="1"/>
      <c r="BLZ41" s="1"/>
      <c r="BMA41" s="1"/>
      <c r="BMB41" s="1"/>
      <c r="BMC41" s="1"/>
      <c r="BMD41" s="1"/>
      <c r="BME41" s="1"/>
      <c r="BMF41" s="1"/>
      <c r="BMG41" s="1"/>
      <c r="BMH41" s="1"/>
      <c r="BMI41" s="1"/>
      <c r="BMJ41" s="1"/>
      <c r="BMK41" s="1"/>
      <c r="BML41" s="1"/>
      <c r="BMM41" s="1"/>
      <c r="BMN41" s="1"/>
      <c r="BMO41" s="1"/>
      <c r="BMP41" s="1"/>
      <c r="BMQ41" s="1"/>
      <c r="BMR41" s="1"/>
      <c r="BMS41" s="1"/>
      <c r="BMT41" s="1"/>
      <c r="BMU41" s="1"/>
      <c r="BMV41" s="1"/>
      <c r="BMW41" s="1"/>
      <c r="BMX41" s="1"/>
      <c r="BMY41" s="1"/>
      <c r="BMZ41" s="1"/>
      <c r="BNA41" s="1"/>
      <c r="BNB41" s="1"/>
      <c r="BNC41" s="1"/>
      <c r="BND41" s="1"/>
      <c r="BNE41" s="1"/>
      <c r="BNF41" s="1"/>
      <c r="BNG41" s="1"/>
      <c r="BNH41" s="1"/>
      <c r="BNI41" s="1"/>
      <c r="BNJ41" s="1"/>
      <c r="BNK41" s="1"/>
      <c r="BNL41" s="1"/>
      <c r="BNM41" s="1"/>
      <c r="BNN41" s="1"/>
      <c r="BNO41" s="1"/>
      <c r="BNP41" s="1"/>
      <c r="BNQ41" s="1"/>
      <c r="BNR41" s="1"/>
      <c r="BNS41" s="1"/>
      <c r="BNT41" s="1"/>
      <c r="BNU41" s="1"/>
      <c r="BNV41" s="1"/>
      <c r="BNW41" s="1"/>
      <c r="BNX41" s="1"/>
      <c r="BNY41" s="1"/>
      <c r="BNZ41" s="1"/>
      <c r="BOA41" s="1"/>
      <c r="BOB41" s="1"/>
      <c r="BOC41" s="1"/>
      <c r="BOD41" s="1"/>
      <c r="BOE41" s="1"/>
      <c r="BOF41" s="1"/>
      <c r="BOG41" s="1"/>
      <c r="BOH41" s="1"/>
      <c r="BOI41" s="1"/>
      <c r="BOJ41" s="1"/>
      <c r="BOK41" s="1"/>
      <c r="BOL41" s="1"/>
      <c r="BOM41" s="1"/>
      <c r="BON41" s="1"/>
      <c r="BOO41" s="1"/>
      <c r="BOP41" s="1"/>
      <c r="BOQ41" s="1"/>
      <c r="BOR41" s="1"/>
      <c r="BOS41" s="1"/>
      <c r="BOT41" s="1"/>
      <c r="BOU41" s="1"/>
      <c r="BOV41" s="1"/>
      <c r="BOW41" s="1"/>
      <c r="BOX41" s="1"/>
      <c r="BOY41" s="1"/>
      <c r="BOZ41" s="1"/>
      <c r="BPA41" s="1"/>
      <c r="BPB41" s="1"/>
      <c r="BPC41" s="1"/>
      <c r="BPD41" s="1"/>
      <c r="BPE41" s="1"/>
      <c r="BPF41" s="1"/>
      <c r="BPG41" s="1"/>
      <c r="BPH41" s="1"/>
      <c r="BPI41" s="1"/>
      <c r="BPJ41" s="1"/>
      <c r="BPK41" s="1"/>
      <c r="BPL41" s="1"/>
      <c r="BPM41" s="1"/>
      <c r="BPN41" s="1"/>
      <c r="BPO41" s="1"/>
      <c r="BPP41" s="1"/>
      <c r="BPQ41" s="1"/>
      <c r="BPR41" s="1"/>
      <c r="BPS41" s="1"/>
      <c r="BPT41" s="1"/>
      <c r="BPU41" s="1"/>
      <c r="BPV41" s="1"/>
      <c r="BPW41" s="1"/>
      <c r="BPX41" s="1"/>
      <c r="BPY41" s="1"/>
      <c r="BPZ41" s="1"/>
      <c r="BQA41" s="1"/>
      <c r="BQB41" s="1"/>
      <c r="BQC41" s="1"/>
      <c r="BQD41" s="1"/>
      <c r="BQE41" s="1"/>
      <c r="BQF41" s="1"/>
      <c r="BQG41" s="1"/>
      <c r="BQH41" s="1"/>
      <c r="BQI41" s="1"/>
      <c r="BQJ41" s="1"/>
      <c r="BQK41" s="1"/>
      <c r="BQL41" s="1"/>
      <c r="BQM41" s="1"/>
      <c r="BQN41" s="1"/>
      <c r="BQO41" s="1"/>
      <c r="BQP41" s="1"/>
      <c r="BQQ41" s="1"/>
      <c r="BQR41" s="1"/>
      <c r="BQS41" s="1"/>
      <c r="BQT41" s="1"/>
      <c r="BQU41" s="1"/>
      <c r="BQV41" s="1"/>
      <c r="BQW41" s="1"/>
      <c r="BQX41" s="1"/>
      <c r="BQY41" s="1"/>
      <c r="BQZ41" s="1"/>
      <c r="BRA41" s="1"/>
      <c r="BRB41" s="1"/>
      <c r="BRC41" s="1"/>
      <c r="BRD41" s="1"/>
      <c r="BRE41" s="1"/>
      <c r="BRF41" s="1"/>
      <c r="BRG41" s="1"/>
      <c r="BRH41" s="1"/>
      <c r="BRI41" s="1"/>
      <c r="BRJ41" s="1"/>
      <c r="BRK41" s="1"/>
      <c r="BRL41" s="1"/>
      <c r="BRM41" s="1"/>
      <c r="BRN41" s="1"/>
      <c r="BRO41" s="1"/>
      <c r="BRP41" s="1"/>
      <c r="BRQ41" s="1"/>
      <c r="BRR41" s="1"/>
      <c r="BRS41" s="1"/>
      <c r="BRT41" s="1"/>
      <c r="BRU41" s="1"/>
      <c r="BRV41" s="1"/>
      <c r="BRW41" s="1"/>
      <c r="BRX41" s="1"/>
      <c r="BRY41" s="1"/>
      <c r="BRZ41" s="1"/>
      <c r="BSA41" s="1"/>
      <c r="BSB41" s="1"/>
      <c r="BSC41" s="1"/>
      <c r="BSD41" s="1"/>
      <c r="BSE41" s="1"/>
      <c r="BSF41" s="1"/>
      <c r="BSG41" s="1"/>
      <c r="BSH41" s="1"/>
      <c r="BSI41" s="1"/>
      <c r="BSJ41" s="1"/>
      <c r="BSK41" s="1"/>
      <c r="BSL41" s="1"/>
      <c r="BSM41" s="1"/>
      <c r="BSN41" s="1"/>
      <c r="BSO41" s="1"/>
      <c r="BSP41" s="1"/>
      <c r="BSQ41" s="1"/>
      <c r="BSR41" s="1"/>
      <c r="BSS41" s="1"/>
      <c r="BST41" s="1"/>
      <c r="BSU41" s="1"/>
      <c r="BSV41" s="1"/>
      <c r="BSW41" s="1"/>
      <c r="BSX41" s="1"/>
      <c r="BSY41" s="1"/>
      <c r="BSZ41" s="1"/>
      <c r="BTA41" s="1"/>
      <c r="BTB41" s="1"/>
      <c r="BTC41" s="1"/>
      <c r="BTD41" s="1"/>
      <c r="BTE41" s="1"/>
      <c r="BTF41" s="1"/>
      <c r="BTG41" s="1"/>
      <c r="BTH41" s="1"/>
      <c r="BTI41" s="1"/>
      <c r="BTJ41" s="1"/>
      <c r="BTK41" s="1"/>
      <c r="BTL41" s="1"/>
      <c r="BTM41" s="1"/>
      <c r="BTN41" s="1"/>
      <c r="BTO41" s="1"/>
      <c r="BTP41" s="1"/>
      <c r="BTQ41" s="1"/>
      <c r="BTR41" s="1"/>
      <c r="BTS41" s="1"/>
      <c r="BTT41" s="1"/>
      <c r="BTU41" s="1"/>
      <c r="BTV41" s="1"/>
      <c r="BTW41" s="1"/>
      <c r="BTX41" s="1"/>
      <c r="BTY41" s="1"/>
      <c r="BTZ41" s="1"/>
      <c r="BUA41" s="1"/>
      <c r="BUB41" s="1"/>
      <c r="BUC41" s="1"/>
      <c r="BUD41" s="1"/>
      <c r="BUE41" s="1"/>
      <c r="BUF41" s="1"/>
      <c r="BUG41" s="1"/>
      <c r="BUH41" s="1"/>
      <c r="BUI41" s="1"/>
      <c r="BUJ41" s="1"/>
      <c r="BUK41" s="1"/>
      <c r="BUL41" s="1"/>
      <c r="BUM41" s="1"/>
      <c r="BUN41" s="1"/>
      <c r="BUO41" s="1"/>
      <c r="BUP41" s="1"/>
      <c r="BUQ41" s="1"/>
      <c r="BUR41" s="1"/>
      <c r="BUS41" s="1"/>
      <c r="BUT41" s="1"/>
      <c r="BUU41" s="1"/>
      <c r="BUV41" s="1"/>
      <c r="BUW41" s="1"/>
      <c r="BUX41" s="1"/>
      <c r="BUY41" s="1"/>
      <c r="BUZ41" s="1"/>
      <c r="BVA41" s="1"/>
      <c r="BVB41" s="1"/>
      <c r="BVC41" s="1"/>
      <c r="BVD41" s="1"/>
      <c r="BVE41" s="1"/>
      <c r="BVF41" s="1"/>
      <c r="BVG41" s="1"/>
      <c r="BVH41" s="1"/>
      <c r="BVI41" s="1"/>
      <c r="BVJ41" s="1"/>
      <c r="BVK41" s="1"/>
      <c r="BVL41" s="1"/>
      <c r="BVM41" s="1"/>
      <c r="BVN41" s="1"/>
      <c r="BVO41" s="1"/>
      <c r="BVP41" s="1"/>
      <c r="BVQ41" s="1"/>
      <c r="BVR41" s="1"/>
      <c r="BVS41" s="1"/>
      <c r="BVT41" s="1"/>
      <c r="BVU41" s="1"/>
      <c r="BVV41" s="1"/>
      <c r="BVW41" s="1"/>
      <c r="BVX41" s="1"/>
      <c r="BVY41" s="1"/>
      <c r="BVZ41" s="1"/>
      <c r="BWA41" s="1"/>
      <c r="BWB41" s="1"/>
      <c r="BWC41" s="1"/>
      <c r="BWD41" s="1"/>
      <c r="BWE41" s="1"/>
      <c r="BWF41" s="1"/>
      <c r="BWG41" s="1"/>
      <c r="BWH41" s="1"/>
      <c r="BWI41" s="1"/>
      <c r="BWJ41" s="1"/>
      <c r="BWK41" s="1"/>
      <c r="BWL41" s="1"/>
      <c r="BWM41" s="1"/>
      <c r="BWN41" s="1"/>
      <c r="BWO41" s="1"/>
      <c r="BWP41" s="1"/>
      <c r="BWQ41" s="1"/>
      <c r="BWR41" s="1"/>
      <c r="BWS41" s="1"/>
      <c r="BWT41" s="1"/>
      <c r="BWU41" s="1"/>
      <c r="BWV41" s="1"/>
      <c r="BWW41" s="1"/>
      <c r="BWX41" s="1"/>
      <c r="BWY41" s="1"/>
      <c r="BWZ41" s="1"/>
      <c r="BXA41" s="1"/>
      <c r="BXB41" s="1"/>
      <c r="BXC41" s="1"/>
      <c r="BXD41" s="1"/>
      <c r="BXE41" s="1"/>
      <c r="BXF41" s="1"/>
      <c r="BXG41" s="1"/>
      <c r="BXH41" s="1"/>
      <c r="BXI41" s="1"/>
      <c r="BXJ41" s="1"/>
      <c r="BXK41" s="1"/>
      <c r="BXL41" s="1"/>
      <c r="BXM41" s="1"/>
      <c r="BXN41" s="1"/>
      <c r="BXO41" s="1"/>
      <c r="BXP41" s="1"/>
      <c r="BXQ41" s="1"/>
      <c r="BXR41" s="1"/>
      <c r="BXS41" s="1"/>
      <c r="BXT41" s="1"/>
      <c r="BXU41" s="1"/>
      <c r="BXV41" s="1"/>
      <c r="BXW41" s="1"/>
      <c r="BXX41" s="1"/>
      <c r="BXY41" s="1"/>
      <c r="BXZ41" s="1"/>
      <c r="BYA41" s="1"/>
      <c r="BYB41" s="1"/>
      <c r="BYC41" s="1"/>
      <c r="BYD41" s="1"/>
      <c r="BYE41" s="1"/>
      <c r="BYF41" s="1"/>
      <c r="BYG41" s="1"/>
      <c r="BYH41" s="1"/>
      <c r="BYI41" s="1"/>
      <c r="BYJ41" s="1"/>
      <c r="BYK41" s="1"/>
      <c r="BYL41" s="1"/>
      <c r="BYM41" s="1"/>
      <c r="BYN41" s="1"/>
      <c r="BYO41" s="1"/>
      <c r="BYP41" s="1"/>
      <c r="BYQ41" s="1"/>
      <c r="BYR41" s="1"/>
      <c r="BYS41" s="1"/>
      <c r="BYT41" s="1"/>
      <c r="BYU41" s="1"/>
      <c r="BYV41" s="1"/>
      <c r="BYW41" s="1"/>
      <c r="BYX41" s="1"/>
      <c r="BYY41" s="1"/>
      <c r="BYZ41" s="1"/>
      <c r="BZA41" s="1"/>
      <c r="BZB41" s="1"/>
      <c r="BZC41" s="1"/>
      <c r="BZD41" s="1"/>
      <c r="BZE41" s="1"/>
      <c r="BZF41" s="1"/>
      <c r="BZG41" s="1"/>
      <c r="BZH41" s="1"/>
      <c r="BZI41" s="1"/>
      <c r="BZJ41" s="1"/>
      <c r="BZK41" s="1"/>
      <c r="BZL41" s="1"/>
      <c r="BZM41" s="1"/>
      <c r="BZN41" s="1"/>
      <c r="BZO41" s="1"/>
      <c r="BZP41" s="1"/>
      <c r="BZQ41" s="1"/>
      <c r="BZR41" s="1"/>
      <c r="BZS41" s="1"/>
      <c r="BZT41" s="1"/>
      <c r="BZU41" s="1"/>
      <c r="BZV41" s="1"/>
      <c r="BZW41" s="1"/>
      <c r="BZX41" s="1"/>
      <c r="BZY41" s="1"/>
      <c r="BZZ41" s="1"/>
      <c r="CAA41" s="1"/>
      <c r="CAB41" s="1"/>
      <c r="CAC41" s="1"/>
      <c r="CAD41" s="1"/>
      <c r="CAE41" s="1"/>
      <c r="CAF41" s="1"/>
      <c r="CAG41" s="1"/>
      <c r="CAH41" s="1"/>
      <c r="CAI41" s="1"/>
      <c r="CAJ41" s="1"/>
      <c r="CAK41" s="1"/>
      <c r="CAL41" s="1"/>
      <c r="CAM41" s="1"/>
      <c r="CAN41" s="1"/>
      <c r="CAO41" s="1"/>
      <c r="CAP41" s="1"/>
      <c r="CAQ41" s="1"/>
      <c r="CAR41" s="1"/>
      <c r="CAS41" s="1"/>
      <c r="CAT41" s="1"/>
      <c r="CAU41" s="1"/>
      <c r="CAV41" s="1"/>
      <c r="CAW41" s="1"/>
      <c r="CAX41" s="1"/>
      <c r="CAY41" s="1"/>
      <c r="CAZ41" s="1"/>
      <c r="CBA41" s="1"/>
      <c r="CBB41" s="1"/>
      <c r="CBC41" s="1"/>
      <c r="CBD41" s="1"/>
      <c r="CBE41" s="1"/>
      <c r="CBF41" s="1"/>
      <c r="CBG41" s="1"/>
      <c r="CBH41" s="1"/>
      <c r="CBI41" s="1"/>
      <c r="CBJ41" s="1"/>
      <c r="CBK41" s="1"/>
      <c r="CBL41" s="1"/>
      <c r="CBM41" s="1"/>
      <c r="CBN41" s="1"/>
      <c r="CBO41" s="1"/>
      <c r="CBP41" s="1"/>
      <c r="CBQ41" s="1"/>
      <c r="CBR41" s="1"/>
      <c r="CBS41" s="1"/>
      <c r="CBT41" s="1"/>
      <c r="CBU41" s="1"/>
      <c r="CBV41" s="1"/>
      <c r="CBW41" s="1"/>
      <c r="CBX41" s="1"/>
      <c r="CBY41" s="1"/>
      <c r="CBZ41" s="1"/>
      <c r="CCA41" s="1"/>
      <c r="CCB41" s="1"/>
      <c r="CCC41" s="1"/>
      <c r="CCD41" s="1"/>
      <c r="CCE41" s="1"/>
      <c r="CCF41" s="1"/>
      <c r="CCG41" s="1"/>
      <c r="CCH41" s="1"/>
      <c r="CCI41" s="1"/>
      <c r="CCJ41" s="1"/>
      <c r="CCK41" s="1"/>
      <c r="CCL41" s="1"/>
      <c r="CCM41" s="1"/>
      <c r="CCN41" s="1"/>
      <c r="CCO41" s="1"/>
      <c r="CCP41" s="1"/>
      <c r="CCQ41" s="1"/>
      <c r="CCR41" s="1"/>
      <c r="CCS41" s="1"/>
      <c r="CCT41" s="1"/>
      <c r="CCU41" s="1"/>
      <c r="CCV41" s="1"/>
      <c r="CCW41" s="1"/>
      <c r="CCX41" s="1"/>
      <c r="CCY41" s="1"/>
      <c r="CCZ41" s="1"/>
      <c r="CDA41" s="1"/>
      <c r="CDB41" s="1"/>
      <c r="CDC41" s="1"/>
      <c r="CDD41" s="1"/>
      <c r="CDE41" s="1"/>
      <c r="CDF41" s="1"/>
      <c r="CDG41" s="1"/>
      <c r="CDH41" s="1"/>
      <c r="CDI41" s="1"/>
      <c r="CDJ41" s="1"/>
      <c r="CDK41" s="1"/>
      <c r="CDL41" s="1"/>
      <c r="CDM41" s="1"/>
      <c r="CDN41" s="1"/>
      <c r="CDO41" s="1"/>
      <c r="CDP41" s="1"/>
      <c r="CDQ41" s="1"/>
      <c r="CDR41" s="1"/>
      <c r="CDS41" s="1"/>
      <c r="CDT41" s="1"/>
      <c r="CDU41" s="1"/>
      <c r="CDV41" s="1"/>
      <c r="CDW41" s="1"/>
      <c r="CDX41" s="1"/>
      <c r="CDY41" s="1"/>
      <c r="CDZ41" s="1"/>
      <c r="CEA41" s="1"/>
      <c r="CEB41" s="1"/>
      <c r="CEC41" s="1"/>
      <c r="CED41" s="1"/>
      <c r="CEE41" s="1"/>
      <c r="CEF41" s="1"/>
      <c r="CEG41" s="1"/>
      <c r="CEH41" s="1"/>
      <c r="CEI41" s="1"/>
      <c r="CEJ41" s="1"/>
      <c r="CEK41" s="1"/>
      <c r="CEL41" s="1"/>
      <c r="CEM41" s="1"/>
      <c r="CEN41" s="1"/>
      <c r="CEO41" s="1"/>
      <c r="CEP41" s="1"/>
      <c r="CEQ41" s="1"/>
      <c r="CER41" s="1"/>
      <c r="CES41" s="1"/>
      <c r="CET41" s="1"/>
      <c r="CEU41" s="1"/>
      <c r="CEV41" s="1"/>
      <c r="CEW41" s="1"/>
      <c r="CEX41" s="1"/>
      <c r="CEY41" s="1"/>
      <c r="CEZ41" s="1"/>
      <c r="CFA41" s="1"/>
      <c r="CFB41" s="1"/>
      <c r="CFC41" s="1"/>
      <c r="CFD41" s="1"/>
      <c r="CFE41" s="1"/>
      <c r="CFF41" s="1"/>
      <c r="CFG41" s="1"/>
      <c r="CFH41" s="1"/>
      <c r="CFI41" s="1"/>
      <c r="CFJ41" s="1"/>
      <c r="CFK41" s="1"/>
      <c r="CFL41" s="1"/>
      <c r="CFM41" s="1"/>
      <c r="CFN41" s="1"/>
      <c r="CFO41" s="1"/>
      <c r="CFP41" s="1"/>
      <c r="CFQ41" s="1"/>
      <c r="CFR41" s="1"/>
      <c r="CFS41" s="1"/>
      <c r="CFT41" s="1"/>
      <c r="CFU41" s="1"/>
      <c r="CFV41" s="1"/>
      <c r="CFW41" s="1"/>
      <c r="CFX41" s="1"/>
      <c r="CFY41" s="1"/>
      <c r="CFZ41" s="1"/>
      <c r="CGA41" s="1"/>
      <c r="CGB41" s="1"/>
      <c r="CGC41" s="1"/>
      <c r="CGD41" s="1"/>
      <c r="CGE41" s="1"/>
      <c r="CGF41" s="1"/>
      <c r="CGG41" s="1"/>
      <c r="CGH41" s="1"/>
      <c r="CGI41" s="1"/>
      <c r="CGJ41" s="1"/>
      <c r="CGK41" s="1"/>
      <c r="CGL41" s="1"/>
      <c r="CGM41" s="1"/>
      <c r="CGN41" s="1"/>
      <c r="CGO41" s="1"/>
      <c r="CGP41" s="1"/>
      <c r="CGQ41" s="1"/>
      <c r="CGR41" s="1"/>
      <c r="CGS41" s="1"/>
      <c r="CGT41" s="1"/>
      <c r="CGU41" s="1"/>
      <c r="CGV41" s="1"/>
      <c r="CGW41" s="1"/>
      <c r="CGX41" s="1"/>
      <c r="CGY41" s="1"/>
      <c r="CGZ41" s="1"/>
      <c r="CHA41" s="1"/>
      <c r="CHB41" s="1"/>
      <c r="CHC41" s="1"/>
      <c r="CHD41" s="1"/>
      <c r="CHE41" s="1"/>
      <c r="CHF41" s="1"/>
      <c r="CHG41" s="1"/>
      <c r="CHH41" s="1"/>
      <c r="CHI41" s="1"/>
      <c r="CHJ41" s="1"/>
      <c r="CHK41" s="1"/>
      <c r="CHL41" s="1"/>
      <c r="CHM41" s="1"/>
      <c r="CHN41" s="1"/>
      <c r="CHO41" s="1"/>
      <c r="CHP41" s="1"/>
      <c r="CHQ41" s="1"/>
      <c r="CHR41" s="1"/>
      <c r="CHS41" s="1"/>
      <c r="CHT41" s="1"/>
      <c r="CHU41" s="1"/>
      <c r="CHV41" s="1"/>
      <c r="CHW41" s="1"/>
      <c r="CHX41" s="1"/>
      <c r="CHY41" s="1"/>
      <c r="CHZ41" s="1"/>
      <c r="CIA41" s="1"/>
      <c r="CIB41" s="1"/>
      <c r="CIC41" s="1"/>
      <c r="CID41" s="1"/>
      <c r="CIE41" s="1"/>
      <c r="CIF41" s="1"/>
      <c r="CIG41" s="1"/>
      <c r="CIH41" s="1"/>
      <c r="CII41" s="1"/>
      <c r="CIJ41" s="1"/>
      <c r="CIK41" s="1"/>
      <c r="CIL41" s="1"/>
      <c r="CIM41" s="1"/>
      <c r="CIN41" s="1"/>
      <c r="CIO41" s="1"/>
      <c r="CIP41" s="1"/>
      <c r="CIQ41" s="1"/>
      <c r="CIR41" s="1"/>
      <c r="CIS41" s="1"/>
      <c r="CIT41" s="1"/>
      <c r="CIU41" s="1"/>
      <c r="CIV41" s="1"/>
      <c r="CIW41" s="1"/>
      <c r="CIX41" s="1"/>
      <c r="CIY41" s="1"/>
      <c r="CIZ41" s="1"/>
      <c r="CJA41" s="1"/>
      <c r="CJB41" s="1"/>
      <c r="CJC41" s="1"/>
      <c r="CJD41" s="1"/>
      <c r="CJE41" s="1"/>
      <c r="CJF41" s="1"/>
      <c r="CJG41" s="1"/>
      <c r="CJH41" s="1"/>
      <c r="CJI41" s="1"/>
      <c r="CJJ41" s="1"/>
      <c r="CJK41" s="1"/>
      <c r="CJL41" s="1"/>
      <c r="CJM41" s="1"/>
      <c r="CJN41" s="1"/>
      <c r="CJO41" s="1"/>
      <c r="CJP41" s="1"/>
      <c r="CJQ41" s="1"/>
      <c r="CJR41" s="1"/>
      <c r="CJS41" s="1"/>
      <c r="CJT41" s="1"/>
      <c r="CJU41" s="1"/>
      <c r="CJV41" s="1"/>
      <c r="CJW41" s="1"/>
      <c r="CJX41" s="1"/>
      <c r="CJY41" s="1"/>
      <c r="CJZ41" s="1"/>
      <c r="CKA41" s="1"/>
      <c r="CKB41" s="1"/>
      <c r="CKC41" s="1"/>
      <c r="CKD41" s="1"/>
      <c r="CKE41" s="1"/>
      <c r="CKF41" s="1"/>
      <c r="CKG41" s="1"/>
      <c r="CKH41" s="1"/>
      <c r="CKI41" s="1"/>
      <c r="CKJ41" s="1"/>
      <c r="CKK41" s="1"/>
      <c r="CKL41" s="1"/>
      <c r="CKM41" s="1"/>
      <c r="CKN41" s="1"/>
      <c r="CKO41" s="1"/>
      <c r="CKP41" s="1"/>
      <c r="CKQ41" s="1"/>
      <c r="CKR41" s="1"/>
      <c r="CKS41" s="1"/>
      <c r="CKT41" s="1"/>
      <c r="CKU41" s="1"/>
      <c r="CKV41" s="1"/>
      <c r="CKW41" s="1"/>
      <c r="CKX41" s="1"/>
      <c r="CKY41" s="1"/>
      <c r="CKZ41" s="1"/>
      <c r="CLA41" s="1"/>
      <c r="CLB41" s="1"/>
      <c r="CLC41" s="1"/>
      <c r="CLD41" s="1"/>
      <c r="CLE41" s="1"/>
      <c r="CLF41" s="1"/>
      <c r="CLG41" s="1"/>
      <c r="CLH41" s="1"/>
      <c r="CLI41" s="1"/>
      <c r="CLJ41" s="1"/>
      <c r="CLK41" s="1"/>
      <c r="CLL41" s="1"/>
      <c r="CLM41" s="1"/>
      <c r="CLN41" s="1"/>
      <c r="CLO41" s="1"/>
      <c r="CLP41" s="1"/>
      <c r="CLQ41" s="1"/>
      <c r="CLR41" s="1"/>
      <c r="CLS41" s="1"/>
      <c r="CLT41" s="1"/>
      <c r="CLU41" s="1"/>
      <c r="CLV41" s="1"/>
      <c r="CLW41" s="1"/>
      <c r="CLX41" s="1"/>
      <c r="CLY41" s="1"/>
      <c r="CLZ41" s="1"/>
      <c r="CMA41" s="1"/>
      <c r="CMB41" s="1"/>
      <c r="CMC41" s="1"/>
      <c r="CMD41" s="1"/>
      <c r="CME41" s="1"/>
      <c r="CMF41" s="1"/>
      <c r="CMG41" s="1"/>
      <c r="CMH41" s="1"/>
      <c r="CMI41" s="1"/>
      <c r="CMJ41" s="1"/>
      <c r="CMK41" s="1"/>
      <c r="CML41" s="1"/>
      <c r="CMM41" s="1"/>
      <c r="CMN41" s="1"/>
      <c r="CMO41" s="1"/>
      <c r="CMP41" s="1"/>
      <c r="CMQ41" s="1"/>
      <c r="CMR41" s="1"/>
      <c r="CMS41" s="1"/>
      <c r="CMT41" s="1"/>
      <c r="CMU41" s="1"/>
      <c r="CMV41" s="1"/>
      <c r="CMW41" s="1"/>
      <c r="CMX41" s="1"/>
      <c r="CMY41" s="1"/>
      <c r="CMZ41" s="1"/>
      <c r="CNA41" s="1"/>
      <c r="CNB41" s="1"/>
      <c r="CNC41" s="1"/>
      <c r="CND41" s="1"/>
      <c r="CNE41" s="1"/>
      <c r="CNF41" s="1"/>
      <c r="CNG41" s="1"/>
      <c r="CNH41" s="1"/>
      <c r="CNI41" s="1"/>
      <c r="CNJ41" s="1"/>
      <c r="CNK41" s="1"/>
      <c r="CNL41" s="1"/>
      <c r="CNM41" s="1"/>
      <c r="CNN41" s="1"/>
      <c r="CNO41" s="1"/>
      <c r="CNP41" s="1"/>
      <c r="CNQ41" s="1"/>
      <c r="CNR41" s="1"/>
      <c r="CNS41" s="1"/>
      <c r="CNT41" s="1"/>
      <c r="CNU41" s="1"/>
      <c r="CNV41" s="1"/>
      <c r="CNW41" s="1"/>
      <c r="CNX41" s="1"/>
      <c r="CNY41" s="1"/>
      <c r="CNZ41" s="1"/>
      <c r="COA41" s="1"/>
      <c r="COB41" s="1"/>
      <c r="COC41" s="1"/>
      <c r="COD41" s="1"/>
      <c r="COE41" s="1"/>
      <c r="COF41" s="1"/>
      <c r="COG41" s="1"/>
      <c r="COH41" s="1"/>
      <c r="COI41" s="1"/>
      <c r="COJ41" s="1"/>
      <c r="COK41" s="1"/>
      <c r="COL41" s="1"/>
      <c r="COM41" s="1"/>
      <c r="CON41" s="1"/>
      <c r="COO41" s="1"/>
      <c r="COP41" s="1"/>
      <c r="COQ41" s="1"/>
      <c r="COR41" s="1"/>
      <c r="COS41" s="1"/>
      <c r="COT41" s="1"/>
      <c r="COU41" s="1"/>
      <c r="COV41" s="1"/>
      <c r="COW41" s="1"/>
      <c r="COX41" s="1"/>
      <c r="COY41" s="1"/>
      <c r="COZ41" s="1"/>
      <c r="CPA41" s="1"/>
      <c r="CPB41" s="1"/>
      <c r="CPC41" s="1"/>
      <c r="CPD41" s="1"/>
      <c r="CPE41" s="1"/>
      <c r="CPF41" s="1"/>
      <c r="CPG41" s="1"/>
      <c r="CPH41" s="1"/>
      <c r="CPI41" s="1"/>
      <c r="CPJ41" s="1"/>
      <c r="CPK41" s="1"/>
      <c r="CPL41" s="1"/>
      <c r="CPM41" s="1"/>
      <c r="CPN41" s="1"/>
      <c r="CPO41" s="1"/>
      <c r="CPP41" s="1"/>
      <c r="CPQ41" s="1"/>
      <c r="CPR41" s="1"/>
      <c r="CPS41" s="1"/>
      <c r="CPT41" s="1"/>
      <c r="CPU41" s="1"/>
      <c r="CPV41" s="1"/>
      <c r="CPW41" s="1"/>
      <c r="CPX41" s="1"/>
      <c r="CPY41" s="1"/>
      <c r="CPZ41" s="1"/>
      <c r="CQA41" s="1"/>
      <c r="CQB41" s="1"/>
      <c r="CQC41" s="1"/>
      <c r="CQD41" s="1"/>
      <c r="CQE41" s="1"/>
      <c r="CQF41" s="1"/>
      <c r="CQG41" s="1"/>
      <c r="CQH41" s="1"/>
      <c r="CQI41" s="1"/>
      <c r="CQJ41" s="1"/>
      <c r="CQK41" s="1"/>
      <c r="CQL41" s="1"/>
      <c r="CQM41" s="1"/>
      <c r="CQN41" s="1"/>
      <c r="CQO41" s="1"/>
      <c r="CQP41" s="1"/>
      <c r="CQQ41" s="1"/>
      <c r="CQR41" s="1"/>
      <c r="CQS41" s="1"/>
      <c r="CQT41" s="1"/>
      <c r="CQU41" s="1"/>
      <c r="CQV41" s="1"/>
      <c r="CQW41" s="1"/>
      <c r="CQX41" s="1"/>
      <c r="CQY41" s="1"/>
      <c r="CQZ41" s="1"/>
      <c r="CRA41" s="1"/>
      <c r="CRB41" s="1"/>
      <c r="CRC41" s="1"/>
      <c r="CRD41" s="1"/>
      <c r="CRE41" s="1"/>
      <c r="CRF41" s="1"/>
      <c r="CRG41" s="1"/>
      <c r="CRH41" s="1"/>
      <c r="CRI41" s="1"/>
      <c r="CRJ41" s="1"/>
      <c r="CRK41" s="1"/>
      <c r="CRL41" s="1"/>
      <c r="CRM41" s="1"/>
      <c r="CRN41" s="1"/>
      <c r="CRO41" s="1"/>
      <c r="CRP41" s="1"/>
      <c r="CRQ41" s="1"/>
      <c r="CRR41" s="1"/>
      <c r="CRS41" s="1"/>
      <c r="CRT41" s="1"/>
      <c r="CRU41" s="1"/>
      <c r="CRV41" s="1"/>
      <c r="CRW41" s="1"/>
      <c r="CRX41" s="1"/>
      <c r="CRY41" s="1"/>
      <c r="CRZ41" s="1"/>
      <c r="CSA41" s="1"/>
      <c r="CSB41" s="1"/>
      <c r="CSC41" s="1"/>
      <c r="CSD41" s="1"/>
      <c r="CSE41" s="1"/>
      <c r="CSF41" s="1"/>
      <c r="CSG41" s="1"/>
      <c r="CSH41" s="1"/>
      <c r="CSI41" s="1"/>
      <c r="CSJ41" s="1"/>
      <c r="CSK41" s="1"/>
      <c r="CSL41" s="1"/>
      <c r="CSM41" s="1"/>
      <c r="CSN41" s="1"/>
      <c r="CSO41" s="1"/>
      <c r="CSP41" s="1"/>
      <c r="CSQ41" s="1"/>
      <c r="CSR41" s="1"/>
      <c r="CSS41" s="1"/>
      <c r="CST41" s="1"/>
      <c r="CSU41" s="1"/>
      <c r="CSV41" s="1"/>
      <c r="CSW41" s="1"/>
      <c r="CSX41" s="1"/>
      <c r="CSY41" s="1"/>
      <c r="CSZ41" s="1"/>
      <c r="CTA41" s="1"/>
      <c r="CTB41" s="1"/>
      <c r="CTC41" s="1"/>
      <c r="CTD41" s="1"/>
      <c r="CTE41" s="1"/>
      <c r="CTF41" s="1"/>
      <c r="CTG41" s="1"/>
      <c r="CTH41" s="1"/>
      <c r="CTI41" s="1"/>
      <c r="CTJ41" s="1"/>
      <c r="CTK41" s="1"/>
      <c r="CTL41" s="1"/>
      <c r="CTM41" s="1"/>
      <c r="CTN41" s="1"/>
      <c r="CTO41" s="1"/>
      <c r="CTP41" s="1"/>
      <c r="CTQ41" s="1"/>
      <c r="CTR41" s="1"/>
      <c r="CTS41" s="1"/>
      <c r="CTT41" s="1"/>
      <c r="CTU41" s="1"/>
      <c r="CTV41" s="1"/>
      <c r="CTW41" s="1"/>
      <c r="CTX41" s="1"/>
      <c r="CTY41" s="1"/>
      <c r="CTZ41" s="1"/>
      <c r="CUA41" s="1"/>
      <c r="CUB41" s="1"/>
      <c r="CUC41" s="1"/>
      <c r="CUD41" s="1"/>
      <c r="CUE41" s="1"/>
      <c r="CUF41" s="1"/>
      <c r="CUG41" s="1"/>
      <c r="CUH41" s="1"/>
      <c r="CUI41" s="1"/>
      <c r="CUJ41" s="1"/>
      <c r="CUK41" s="1"/>
      <c r="CUL41" s="1"/>
      <c r="CUM41" s="1"/>
      <c r="CUN41" s="1"/>
      <c r="CUO41" s="1"/>
      <c r="CUP41" s="1"/>
      <c r="CUQ41" s="1"/>
      <c r="CUR41" s="1"/>
      <c r="CUS41" s="1"/>
      <c r="CUT41" s="1"/>
      <c r="CUU41" s="1"/>
      <c r="CUV41" s="1"/>
      <c r="CUW41" s="1"/>
      <c r="CUX41" s="1"/>
      <c r="CUY41" s="1"/>
      <c r="CUZ41" s="1"/>
      <c r="CVA41" s="1"/>
      <c r="CVB41" s="1"/>
      <c r="CVC41" s="1"/>
      <c r="CVD41" s="1"/>
      <c r="CVE41" s="1"/>
      <c r="CVF41" s="1"/>
      <c r="CVG41" s="1"/>
      <c r="CVH41" s="1"/>
      <c r="CVI41" s="1"/>
      <c r="CVJ41" s="1"/>
      <c r="CVK41" s="1"/>
      <c r="CVL41" s="1"/>
      <c r="CVM41" s="1"/>
      <c r="CVN41" s="1"/>
      <c r="CVO41" s="1"/>
      <c r="CVP41" s="1"/>
      <c r="CVQ41" s="1"/>
      <c r="CVR41" s="1"/>
      <c r="CVS41" s="1"/>
      <c r="CVT41" s="1"/>
      <c r="CVU41" s="1"/>
      <c r="CVV41" s="1"/>
      <c r="CVW41" s="1"/>
      <c r="CVX41" s="1"/>
      <c r="CVY41" s="1"/>
      <c r="CVZ41" s="1"/>
      <c r="CWA41" s="1"/>
      <c r="CWB41" s="1"/>
      <c r="CWC41" s="1"/>
      <c r="CWD41" s="1"/>
      <c r="CWE41" s="1"/>
      <c r="CWF41" s="1"/>
      <c r="CWG41" s="1"/>
      <c r="CWH41" s="1"/>
      <c r="CWI41" s="1"/>
      <c r="CWJ41" s="1"/>
      <c r="CWK41" s="1"/>
      <c r="CWL41" s="1"/>
      <c r="CWM41" s="1"/>
      <c r="CWN41" s="1"/>
      <c r="CWO41" s="1"/>
      <c r="CWP41" s="1"/>
      <c r="CWQ41" s="1"/>
      <c r="CWR41" s="1"/>
      <c r="CWS41" s="1"/>
      <c r="CWT41" s="1"/>
      <c r="CWU41" s="1"/>
      <c r="CWV41" s="1"/>
      <c r="CWW41" s="1"/>
      <c r="CWX41" s="1"/>
      <c r="CWY41" s="1"/>
      <c r="CWZ41" s="1"/>
      <c r="CXA41" s="1"/>
      <c r="CXB41" s="1"/>
      <c r="CXC41" s="1"/>
      <c r="CXD41" s="1"/>
      <c r="CXE41" s="1"/>
      <c r="CXF41" s="1"/>
      <c r="CXG41" s="1"/>
      <c r="CXH41" s="1"/>
      <c r="CXI41" s="1"/>
      <c r="CXJ41" s="1"/>
      <c r="CXK41" s="1"/>
      <c r="CXL41" s="1"/>
      <c r="CXM41" s="1"/>
      <c r="CXN41" s="1"/>
      <c r="CXO41" s="1"/>
      <c r="CXP41" s="1"/>
      <c r="CXQ41" s="1"/>
      <c r="CXR41" s="1"/>
      <c r="CXS41" s="1"/>
      <c r="CXT41" s="1"/>
      <c r="CXU41" s="1"/>
      <c r="CXV41" s="1"/>
      <c r="CXW41" s="1"/>
      <c r="CXX41" s="1"/>
      <c r="CXY41" s="1"/>
      <c r="CXZ41" s="1"/>
      <c r="CYA41" s="1"/>
      <c r="CYB41" s="1"/>
      <c r="CYC41" s="1"/>
      <c r="CYD41" s="1"/>
      <c r="CYE41" s="1"/>
      <c r="CYF41" s="1"/>
      <c r="CYG41" s="1"/>
      <c r="CYH41" s="1"/>
      <c r="CYI41" s="1"/>
      <c r="CYJ41" s="1"/>
      <c r="CYK41" s="1"/>
      <c r="CYL41" s="1"/>
      <c r="CYM41" s="1"/>
      <c r="CYN41" s="1"/>
      <c r="CYO41" s="1"/>
      <c r="CYP41" s="1"/>
      <c r="CYQ41" s="1"/>
      <c r="CYR41" s="1"/>
      <c r="CYS41" s="1"/>
      <c r="CYT41" s="1"/>
      <c r="CYU41" s="1"/>
      <c r="CYV41" s="1"/>
      <c r="CYW41" s="1"/>
      <c r="CYX41" s="1"/>
      <c r="CYY41" s="1"/>
      <c r="CYZ41" s="1"/>
      <c r="CZA41" s="1"/>
      <c r="CZB41" s="1"/>
      <c r="CZC41" s="1"/>
      <c r="CZD41" s="1"/>
      <c r="CZE41" s="1"/>
      <c r="CZF41" s="1"/>
      <c r="CZG41" s="1"/>
      <c r="CZH41" s="1"/>
      <c r="CZI41" s="1"/>
      <c r="CZJ41" s="1"/>
      <c r="CZK41" s="1"/>
      <c r="CZL41" s="1"/>
      <c r="CZM41" s="1"/>
      <c r="CZN41" s="1"/>
      <c r="CZO41" s="1"/>
      <c r="CZP41" s="1"/>
      <c r="CZQ41" s="1"/>
      <c r="CZR41" s="1"/>
      <c r="CZS41" s="1"/>
      <c r="CZT41" s="1"/>
      <c r="CZU41" s="1"/>
      <c r="CZV41" s="1"/>
      <c r="CZW41" s="1"/>
      <c r="CZX41" s="1"/>
      <c r="CZY41" s="1"/>
      <c r="CZZ41" s="1"/>
      <c r="DAA41" s="1"/>
      <c r="DAB41" s="1"/>
      <c r="DAC41" s="1"/>
      <c r="DAD41" s="1"/>
      <c r="DAE41" s="1"/>
      <c r="DAF41" s="1"/>
      <c r="DAG41" s="1"/>
      <c r="DAH41" s="1"/>
      <c r="DAI41" s="1"/>
      <c r="DAJ41" s="1"/>
      <c r="DAK41" s="1"/>
      <c r="DAL41" s="1"/>
      <c r="DAM41" s="1"/>
      <c r="DAN41" s="1"/>
      <c r="DAO41" s="1"/>
      <c r="DAP41" s="1"/>
      <c r="DAQ41" s="1"/>
      <c r="DAR41" s="1"/>
      <c r="DAS41" s="1"/>
      <c r="DAT41" s="1"/>
      <c r="DAU41" s="1"/>
      <c r="DAV41" s="1"/>
      <c r="DAW41" s="1"/>
      <c r="DAX41" s="1"/>
      <c r="DAY41" s="1"/>
      <c r="DAZ41" s="1"/>
      <c r="DBA41" s="1"/>
      <c r="DBB41" s="1"/>
      <c r="DBC41" s="1"/>
      <c r="DBD41" s="1"/>
      <c r="DBE41" s="1"/>
      <c r="DBF41" s="1"/>
      <c r="DBG41" s="1"/>
      <c r="DBH41" s="1"/>
      <c r="DBI41" s="1"/>
      <c r="DBJ41" s="1"/>
      <c r="DBK41" s="1"/>
      <c r="DBL41" s="1"/>
      <c r="DBM41" s="1"/>
      <c r="DBN41" s="1"/>
      <c r="DBO41" s="1"/>
      <c r="DBP41" s="1"/>
      <c r="DBQ41" s="1"/>
      <c r="DBR41" s="1"/>
      <c r="DBS41" s="1"/>
      <c r="DBT41" s="1"/>
      <c r="DBU41" s="1"/>
      <c r="DBV41" s="1"/>
      <c r="DBW41" s="1"/>
      <c r="DBX41" s="1"/>
      <c r="DBY41" s="1"/>
      <c r="DBZ41" s="1"/>
      <c r="DCA41" s="1"/>
      <c r="DCB41" s="1"/>
      <c r="DCC41" s="1"/>
      <c r="DCD41" s="1"/>
      <c r="DCE41" s="1"/>
      <c r="DCF41" s="1"/>
      <c r="DCG41" s="1"/>
      <c r="DCH41" s="1"/>
      <c r="DCI41" s="1"/>
      <c r="DCJ41" s="1"/>
      <c r="DCK41" s="1"/>
      <c r="DCL41" s="1"/>
      <c r="DCM41" s="1"/>
      <c r="DCN41" s="1"/>
      <c r="DCO41" s="1"/>
      <c r="DCP41" s="1"/>
      <c r="DCQ41" s="1"/>
      <c r="DCR41" s="1"/>
      <c r="DCS41" s="1"/>
      <c r="DCT41" s="1"/>
      <c r="DCU41" s="1"/>
      <c r="DCV41" s="1"/>
      <c r="DCW41" s="1"/>
      <c r="DCX41" s="1"/>
      <c r="DCY41" s="1"/>
      <c r="DCZ41" s="1"/>
      <c r="DDA41" s="1"/>
      <c r="DDB41" s="1"/>
      <c r="DDC41" s="1"/>
      <c r="DDD41" s="1"/>
      <c r="DDE41" s="1"/>
      <c r="DDF41" s="1"/>
      <c r="DDG41" s="1"/>
      <c r="DDH41" s="1"/>
      <c r="DDI41" s="1"/>
      <c r="DDJ41" s="1"/>
      <c r="DDK41" s="1"/>
      <c r="DDL41" s="1"/>
      <c r="DDM41" s="1"/>
      <c r="DDN41" s="1"/>
      <c r="DDO41" s="1"/>
      <c r="DDP41" s="1"/>
      <c r="DDQ41" s="1"/>
      <c r="DDR41" s="1"/>
      <c r="DDS41" s="1"/>
      <c r="DDT41" s="1"/>
      <c r="DDU41" s="1"/>
      <c r="DDV41" s="1"/>
      <c r="DDW41" s="1"/>
      <c r="DDX41" s="1"/>
      <c r="DDY41" s="1"/>
      <c r="DDZ41" s="1"/>
      <c r="DEA41" s="1"/>
      <c r="DEB41" s="1"/>
      <c r="DEC41" s="1"/>
      <c r="DED41" s="1"/>
      <c r="DEE41" s="1"/>
      <c r="DEF41" s="1"/>
      <c r="DEG41" s="1"/>
      <c r="DEH41" s="1"/>
      <c r="DEI41" s="1"/>
      <c r="DEJ41" s="1"/>
      <c r="DEK41" s="1"/>
      <c r="DEL41" s="1"/>
      <c r="DEM41" s="1"/>
      <c r="DEN41" s="1"/>
      <c r="DEO41" s="1"/>
      <c r="DEP41" s="1"/>
      <c r="DEQ41" s="1"/>
      <c r="DER41" s="1"/>
      <c r="DES41" s="1"/>
      <c r="DET41" s="1"/>
      <c r="DEU41" s="1"/>
      <c r="DEV41" s="1"/>
      <c r="DEW41" s="1"/>
      <c r="DEX41" s="1"/>
      <c r="DEY41" s="1"/>
      <c r="DEZ41" s="1"/>
      <c r="DFA41" s="1"/>
      <c r="DFB41" s="1"/>
      <c r="DFC41" s="1"/>
      <c r="DFD41" s="1"/>
      <c r="DFE41" s="1"/>
      <c r="DFF41" s="1"/>
      <c r="DFG41" s="1"/>
      <c r="DFH41" s="1"/>
      <c r="DFI41" s="1"/>
      <c r="DFJ41" s="1"/>
      <c r="DFK41" s="1"/>
      <c r="DFL41" s="1"/>
      <c r="DFM41" s="1"/>
      <c r="DFN41" s="1"/>
      <c r="DFO41" s="1"/>
      <c r="DFP41" s="1"/>
      <c r="DFQ41" s="1"/>
      <c r="DFR41" s="1"/>
      <c r="DFS41" s="1"/>
      <c r="DFT41" s="1"/>
      <c r="DFU41" s="1"/>
      <c r="DFV41" s="1"/>
      <c r="DFW41" s="1"/>
      <c r="DFX41" s="1"/>
      <c r="DFY41" s="1"/>
      <c r="DFZ41" s="1"/>
      <c r="DGA41" s="1"/>
      <c r="DGB41" s="1"/>
      <c r="DGC41" s="1"/>
      <c r="DGD41" s="1"/>
      <c r="DGE41" s="1"/>
      <c r="DGF41" s="1"/>
      <c r="DGG41" s="1"/>
      <c r="DGH41" s="1"/>
      <c r="DGI41" s="1"/>
      <c r="DGJ41" s="1"/>
      <c r="DGK41" s="1"/>
      <c r="DGL41" s="1"/>
      <c r="DGM41" s="1"/>
      <c r="DGN41" s="1"/>
      <c r="DGO41" s="1"/>
      <c r="DGP41" s="1"/>
      <c r="DGQ41" s="1"/>
      <c r="DGR41" s="1"/>
      <c r="DGS41" s="1"/>
      <c r="DGT41" s="1"/>
      <c r="DGU41" s="1"/>
      <c r="DGV41" s="1"/>
      <c r="DGW41" s="1"/>
      <c r="DGX41" s="1"/>
      <c r="DGY41" s="1"/>
      <c r="DGZ41" s="1"/>
      <c r="DHA41" s="1"/>
      <c r="DHB41" s="1"/>
      <c r="DHC41" s="1"/>
      <c r="DHD41" s="1"/>
      <c r="DHE41" s="1"/>
      <c r="DHF41" s="1"/>
      <c r="DHG41" s="1"/>
      <c r="DHH41" s="1"/>
      <c r="DHI41" s="1"/>
      <c r="DHJ41" s="1"/>
      <c r="DHK41" s="1"/>
      <c r="DHL41" s="1"/>
      <c r="DHM41" s="1"/>
      <c r="DHN41" s="1"/>
      <c r="DHO41" s="1"/>
      <c r="DHP41" s="1"/>
      <c r="DHQ41" s="1"/>
      <c r="DHR41" s="1"/>
      <c r="DHS41" s="1"/>
      <c r="DHT41" s="1"/>
      <c r="DHU41" s="1"/>
      <c r="DHV41" s="1"/>
      <c r="DHW41" s="1"/>
      <c r="DHX41" s="1"/>
      <c r="DHY41" s="1"/>
      <c r="DHZ41" s="1"/>
      <c r="DIA41" s="1"/>
      <c r="DIB41" s="1"/>
      <c r="DIC41" s="1"/>
      <c r="DID41" s="1"/>
      <c r="DIE41" s="1"/>
      <c r="DIF41" s="1"/>
      <c r="DIG41" s="1"/>
      <c r="DIH41" s="1"/>
      <c r="DII41" s="1"/>
      <c r="DIJ41" s="1"/>
      <c r="DIK41" s="1"/>
      <c r="DIL41" s="1"/>
      <c r="DIM41" s="1"/>
      <c r="DIN41" s="1"/>
      <c r="DIO41" s="1"/>
      <c r="DIP41" s="1"/>
      <c r="DIQ41" s="1"/>
      <c r="DIR41" s="1"/>
      <c r="DIS41" s="1"/>
      <c r="DIT41" s="1"/>
      <c r="DIU41" s="1"/>
      <c r="DIV41" s="1"/>
      <c r="DIW41" s="1"/>
      <c r="DIX41" s="1"/>
      <c r="DIY41" s="1"/>
      <c r="DIZ41" s="1"/>
      <c r="DJA41" s="1"/>
      <c r="DJB41" s="1"/>
      <c r="DJC41" s="1"/>
      <c r="DJD41" s="1"/>
      <c r="DJE41" s="1"/>
      <c r="DJF41" s="1"/>
      <c r="DJG41" s="1"/>
      <c r="DJH41" s="1"/>
      <c r="DJI41" s="1"/>
      <c r="DJJ41" s="1"/>
      <c r="DJK41" s="1"/>
      <c r="DJL41" s="1"/>
      <c r="DJM41" s="1"/>
      <c r="DJN41" s="1"/>
      <c r="DJO41" s="1"/>
      <c r="DJP41" s="1"/>
      <c r="DJQ41" s="1"/>
      <c r="DJR41" s="1"/>
      <c r="DJS41" s="1"/>
      <c r="DJT41" s="1"/>
      <c r="DJU41" s="1"/>
      <c r="DJV41" s="1"/>
      <c r="DJW41" s="1"/>
      <c r="DJX41" s="1"/>
      <c r="DJY41" s="1"/>
      <c r="DJZ41" s="1"/>
      <c r="DKA41" s="1"/>
      <c r="DKB41" s="1"/>
      <c r="DKC41" s="1"/>
      <c r="DKD41" s="1"/>
      <c r="DKE41" s="1"/>
      <c r="DKF41" s="1"/>
      <c r="DKG41" s="1"/>
      <c r="DKH41" s="1"/>
      <c r="DKI41" s="1"/>
      <c r="DKJ41" s="1"/>
      <c r="DKK41" s="1"/>
      <c r="DKL41" s="1"/>
      <c r="DKM41" s="1"/>
      <c r="DKN41" s="1"/>
      <c r="DKO41" s="1"/>
      <c r="DKP41" s="1"/>
      <c r="DKQ41" s="1"/>
      <c r="DKR41" s="1"/>
      <c r="DKS41" s="1"/>
      <c r="DKT41" s="1"/>
      <c r="DKU41" s="1"/>
      <c r="DKV41" s="1"/>
      <c r="DKW41" s="1"/>
      <c r="DKX41" s="1"/>
      <c r="DKY41" s="1"/>
      <c r="DKZ41" s="1"/>
      <c r="DLA41" s="1"/>
      <c r="DLB41" s="1"/>
      <c r="DLC41" s="1"/>
      <c r="DLD41" s="1"/>
      <c r="DLE41" s="1"/>
      <c r="DLF41" s="1"/>
      <c r="DLG41" s="1"/>
      <c r="DLH41" s="1"/>
      <c r="DLI41" s="1"/>
      <c r="DLJ41" s="1"/>
      <c r="DLK41" s="1"/>
      <c r="DLL41" s="1"/>
      <c r="DLM41" s="1"/>
      <c r="DLN41" s="1"/>
      <c r="DLO41" s="1"/>
      <c r="DLP41" s="1"/>
      <c r="DLQ41" s="1"/>
      <c r="DLR41" s="1"/>
      <c r="DLS41" s="1"/>
      <c r="DLT41" s="1"/>
      <c r="DLU41" s="1"/>
      <c r="DLV41" s="1"/>
      <c r="DLW41" s="1"/>
      <c r="DLX41" s="1"/>
      <c r="DLY41" s="1"/>
      <c r="DLZ41" s="1"/>
      <c r="DMA41" s="1"/>
      <c r="DMB41" s="1"/>
      <c r="DMC41" s="1"/>
      <c r="DMD41" s="1"/>
      <c r="DME41" s="1"/>
      <c r="DMF41" s="1"/>
      <c r="DMG41" s="1"/>
      <c r="DMH41" s="1"/>
      <c r="DMI41" s="1"/>
      <c r="DMJ41" s="1"/>
      <c r="DMK41" s="1"/>
      <c r="DML41" s="1"/>
      <c r="DMM41" s="1"/>
      <c r="DMN41" s="1"/>
      <c r="DMO41" s="1"/>
      <c r="DMP41" s="1"/>
      <c r="DMQ41" s="1"/>
      <c r="DMR41" s="1"/>
      <c r="DMS41" s="1"/>
      <c r="DMT41" s="1"/>
      <c r="DMU41" s="1"/>
      <c r="DMV41" s="1"/>
      <c r="DMW41" s="1"/>
      <c r="DMX41" s="1"/>
      <c r="DMY41" s="1"/>
      <c r="DMZ41" s="1"/>
      <c r="DNA41" s="1"/>
      <c r="DNB41" s="1"/>
      <c r="DNC41" s="1"/>
      <c r="DND41" s="1"/>
      <c r="DNE41" s="1"/>
      <c r="DNF41" s="1"/>
      <c r="DNG41" s="1"/>
      <c r="DNH41" s="1"/>
      <c r="DNI41" s="1"/>
      <c r="DNJ41" s="1"/>
      <c r="DNK41" s="1"/>
      <c r="DNL41" s="1"/>
      <c r="DNM41" s="1"/>
      <c r="DNN41" s="1"/>
      <c r="DNO41" s="1"/>
      <c r="DNP41" s="1"/>
      <c r="DNQ41" s="1"/>
      <c r="DNR41" s="1"/>
      <c r="DNS41" s="1"/>
      <c r="DNT41" s="1"/>
      <c r="DNU41" s="1"/>
      <c r="DNV41" s="1"/>
      <c r="DNW41" s="1"/>
      <c r="DNX41" s="1"/>
      <c r="DNY41" s="1"/>
      <c r="DNZ41" s="1"/>
      <c r="DOA41" s="1"/>
      <c r="DOB41" s="1"/>
      <c r="DOC41" s="1"/>
      <c r="DOD41" s="1"/>
      <c r="DOE41" s="1"/>
      <c r="DOF41" s="1"/>
      <c r="DOG41" s="1"/>
      <c r="DOH41" s="1"/>
      <c r="DOI41" s="1"/>
      <c r="DOJ41" s="1"/>
      <c r="DOK41" s="1"/>
      <c r="DOL41" s="1"/>
      <c r="DOM41" s="1"/>
      <c r="DON41" s="1"/>
      <c r="DOO41" s="1"/>
      <c r="DOP41" s="1"/>
      <c r="DOQ41" s="1"/>
      <c r="DOR41" s="1"/>
      <c r="DOS41" s="1"/>
      <c r="DOT41" s="1"/>
      <c r="DOU41" s="1"/>
      <c r="DOV41" s="1"/>
      <c r="DOW41" s="1"/>
      <c r="DOX41" s="1"/>
      <c r="DOY41" s="1"/>
      <c r="DOZ41" s="1"/>
      <c r="DPA41" s="1"/>
      <c r="DPB41" s="1"/>
      <c r="DPC41" s="1"/>
      <c r="DPD41" s="1"/>
      <c r="DPE41" s="1"/>
      <c r="DPF41" s="1"/>
      <c r="DPG41" s="1"/>
      <c r="DPH41" s="1"/>
      <c r="DPI41" s="1"/>
      <c r="DPJ41" s="1"/>
      <c r="DPK41" s="1"/>
      <c r="DPL41" s="1"/>
      <c r="DPM41" s="1"/>
      <c r="DPN41" s="1"/>
      <c r="DPO41" s="1"/>
      <c r="DPP41" s="1"/>
      <c r="DPQ41" s="1"/>
      <c r="DPR41" s="1"/>
      <c r="DPS41" s="1"/>
      <c r="DPT41" s="1"/>
      <c r="DPU41" s="1"/>
      <c r="DPV41" s="1"/>
      <c r="DPW41" s="1"/>
      <c r="DPX41" s="1"/>
      <c r="DPY41" s="1"/>
      <c r="DPZ41" s="1"/>
      <c r="DQA41" s="1"/>
      <c r="DQB41" s="1"/>
      <c r="DQC41" s="1"/>
      <c r="DQD41" s="1"/>
      <c r="DQE41" s="1"/>
      <c r="DQF41" s="1"/>
      <c r="DQG41" s="1"/>
      <c r="DQH41" s="1"/>
      <c r="DQI41" s="1"/>
      <c r="DQJ41" s="1"/>
      <c r="DQK41" s="1"/>
      <c r="DQL41" s="1"/>
      <c r="DQM41" s="1"/>
      <c r="DQN41" s="1"/>
      <c r="DQO41" s="1"/>
      <c r="DQP41" s="1"/>
      <c r="DQQ41" s="1"/>
      <c r="DQR41" s="1"/>
      <c r="DQS41" s="1"/>
      <c r="DQT41" s="1"/>
      <c r="DQU41" s="1"/>
      <c r="DQV41" s="1"/>
      <c r="DQW41" s="1"/>
      <c r="DQX41" s="1"/>
      <c r="DQY41" s="1"/>
      <c r="DQZ41" s="1"/>
      <c r="DRA41" s="1"/>
      <c r="DRB41" s="1"/>
      <c r="DRC41" s="1"/>
      <c r="DRD41" s="1"/>
      <c r="DRE41" s="1"/>
      <c r="DRF41" s="1"/>
      <c r="DRG41" s="1"/>
      <c r="DRH41" s="1"/>
      <c r="DRI41" s="1"/>
      <c r="DRJ41" s="1"/>
      <c r="DRK41" s="1"/>
      <c r="DRL41" s="1"/>
      <c r="DRM41" s="1"/>
      <c r="DRN41" s="1"/>
      <c r="DRO41" s="1"/>
      <c r="DRP41" s="1"/>
      <c r="DRQ41" s="1"/>
      <c r="DRR41" s="1"/>
      <c r="DRS41" s="1"/>
      <c r="DRT41" s="1"/>
      <c r="DRU41" s="1"/>
      <c r="DRV41" s="1"/>
      <c r="DRW41" s="1"/>
      <c r="DRX41" s="1"/>
      <c r="DRY41" s="1"/>
      <c r="DRZ41" s="1"/>
      <c r="DSA41" s="1"/>
      <c r="DSB41" s="1"/>
      <c r="DSC41" s="1"/>
      <c r="DSD41" s="1"/>
      <c r="DSE41" s="1"/>
      <c r="DSF41" s="1"/>
      <c r="DSG41" s="1"/>
      <c r="DSH41" s="1"/>
      <c r="DSI41" s="1"/>
      <c r="DSJ41" s="1"/>
      <c r="DSK41" s="1"/>
      <c r="DSL41" s="1"/>
      <c r="DSM41" s="1"/>
      <c r="DSN41" s="1"/>
      <c r="DSO41" s="1"/>
      <c r="DSP41" s="1"/>
      <c r="DSQ41" s="1"/>
      <c r="DSR41" s="1"/>
      <c r="DSS41" s="1"/>
      <c r="DST41" s="1"/>
      <c r="DSU41" s="1"/>
      <c r="DSV41" s="1"/>
      <c r="DSW41" s="1"/>
      <c r="DSX41" s="1"/>
      <c r="DSY41" s="1"/>
      <c r="DSZ41" s="1"/>
      <c r="DTA41" s="1"/>
      <c r="DTB41" s="1"/>
      <c r="DTC41" s="1"/>
      <c r="DTD41" s="1"/>
      <c r="DTE41" s="1"/>
      <c r="DTF41" s="1"/>
      <c r="DTG41" s="1"/>
      <c r="DTH41" s="1"/>
      <c r="DTI41" s="1"/>
      <c r="DTJ41" s="1"/>
      <c r="DTK41" s="1"/>
      <c r="DTL41" s="1"/>
      <c r="DTM41" s="1"/>
      <c r="DTN41" s="1"/>
      <c r="DTO41" s="1"/>
      <c r="DTP41" s="1"/>
      <c r="DTQ41" s="1"/>
      <c r="DTR41" s="1"/>
      <c r="DTS41" s="1"/>
      <c r="DTT41" s="1"/>
      <c r="DTU41" s="1"/>
      <c r="DTV41" s="1"/>
      <c r="DTW41" s="1"/>
      <c r="DTX41" s="1"/>
      <c r="DTY41" s="1"/>
      <c r="DTZ41" s="1"/>
      <c r="DUA41" s="1"/>
      <c r="DUB41" s="1"/>
      <c r="DUC41" s="1"/>
      <c r="DUD41" s="1"/>
      <c r="DUE41" s="1"/>
      <c r="DUF41" s="1"/>
      <c r="DUG41" s="1"/>
      <c r="DUH41" s="1"/>
      <c r="DUI41" s="1"/>
      <c r="DUJ41" s="1"/>
      <c r="DUK41" s="1"/>
      <c r="DUL41" s="1"/>
      <c r="DUM41" s="1"/>
      <c r="DUN41" s="1"/>
      <c r="DUO41" s="1"/>
      <c r="DUP41" s="1"/>
      <c r="DUQ41" s="1"/>
      <c r="DUR41" s="1"/>
      <c r="DUS41" s="1"/>
      <c r="DUT41" s="1"/>
      <c r="DUU41" s="1"/>
      <c r="DUV41" s="1"/>
      <c r="DUW41" s="1"/>
      <c r="DUX41" s="1"/>
      <c r="DUY41" s="1"/>
      <c r="DUZ41" s="1"/>
      <c r="DVA41" s="1"/>
      <c r="DVB41" s="1"/>
      <c r="DVC41" s="1"/>
      <c r="DVD41" s="1"/>
      <c r="DVE41" s="1"/>
      <c r="DVF41" s="1"/>
      <c r="DVG41" s="1"/>
      <c r="DVH41" s="1"/>
      <c r="DVI41" s="1"/>
      <c r="DVJ41" s="1"/>
      <c r="DVK41" s="1"/>
      <c r="DVL41" s="1"/>
      <c r="DVM41" s="1"/>
      <c r="DVN41" s="1"/>
      <c r="DVO41" s="1"/>
      <c r="DVP41" s="1"/>
      <c r="DVQ41" s="1"/>
      <c r="DVR41" s="1"/>
      <c r="DVS41" s="1"/>
      <c r="DVT41" s="1"/>
      <c r="DVU41" s="1"/>
      <c r="DVV41" s="1"/>
      <c r="DVW41" s="1"/>
      <c r="DVX41" s="1"/>
      <c r="DVY41" s="1"/>
      <c r="DVZ41" s="1"/>
      <c r="DWA41" s="1"/>
      <c r="DWB41" s="1"/>
      <c r="DWC41" s="1"/>
      <c r="DWD41" s="1"/>
      <c r="DWE41" s="1"/>
      <c r="DWF41" s="1"/>
      <c r="DWG41" s="1"/>
      <c r="DWH41" s="1"/>
      <c r="DWI41" s="1"/>
      <c r="DWJ41" s="1"/>
      <c r="DWK41" s="1"/>
      <c r="DWL41" s="1"/>
      <c r="DWM41" s="1"/>
      <c r="DWN41" s="1"/>
      <c r="DWO41" s="1"/>
      <c r="DWP41" s="1"/>
      <c r="DWQ41" s="1"/>
      <c r="DWR41" s="1"/>
      <c r="DWS41" s="1"/>
      <c r="DWT41" s="1"/>
      <c r="DWU41" s="1"/>
      <c r="DWV41" s="1"/>
      <c r="DWW41" s="1"/>
      <c r="DWX41" s="1"/>
      <c r="DWY41" s="1"/>
      <c r="DWZ41" s="1"/>
      <c r="DXA41" s="1"/>
      <c r="DXB41" s="1"/>
      <c r="DXC41" s="1"/>
      <c r="DXD41" s="1"/>
      <c r="DXE41" s="1"/>
      <c r="DXF41" s="1"/>
      <c r="DXG41" s="1"/>
      <c r="DXH41" s="1"/>
      <c r="DXI41" s="1"/>
      <c r="DXJ41" s="1"/>
      <c r="DXK41" s="1"/>
      <c r="DXL41" s="1"/>
      <c r="DXM41" s="1"/>
      <c r="DXN41" s="1"/>
      <c r="DXO41" s="1"/>
      <c r="DXP41" s="1"/>
      <c r="DXQ41" s="1"/>
      <c r="DXR41" s="1"/>
      <c r="DXS41" s="1"/>
      <c r="DXT41" s="1"/>
      <c r="DXU41" s="1"/>
      <c r="DXV41" s="1"/>
      <c r="DXW41" s="1"/>
      <c r="DXX41" s="1"/>
      <c r="DXY41" s="1"/>
      <c r="DXZ41" s="1"/>
      <c r="DYA41" s="1"/>
      <c r="DYB41" s="1"/>
      <c r="DYC41" s="1"/>
      <c r="DYD41" s="1"/>
      <c r="DYE41" s="1"/>
      <c r="DYF41" s="1"/>
      <c r="DYG41" s="1"/>
      <c r="DYH41" s="1"/>
      <c r="DYI41" s="1"/>
      <c r="DYJ41" s="1"/>
      <c r="DYK41" s="1"/>
      <c r="DYL41" s="1"/>
      <c r="DYM41" s="1"/>
      <c r="DYN41" s="1"/>
      <c r="DYO41" s="1"/>
      <c r="DYP41" s="1"/>
      <c r="DYQ41" s="1"/>
      <c r="DYR41" s="1"/>
      <c r="DYS41" s="1"/>
      <c r="DYT41" s="1"/>
      <c r="DYU41" s="1"/>
      <c r="DYV41" s="1"/>
      <c r="DYW41" s="1"/>
      <c r="DYX41" s="1"/>
      <c r="DYY41" s="1"/>
      <c r="DYZ41" s="1"/>
      <c r="DZA41" s="1"/>
      <c r="DZB41" s="1"/>
      <c r="DZC41" s="1"/>
      <c r="DZD41" s="1"/>
      <c r="DZE41" s="1"/>
      <c r="DZF41" s="1"/>
      <c r="DZG41" s="1"/>
      <c r="DZH41" s="1"/>
      <c r="DZI41" s="1"/>
      <c r="DZJ41" s="1"/>
      <c r="DZK41" s="1"/>
      <c r="DZL41" s="1"/>
      <c r="DZM41" s="1"/>
      <c r="DZN41" s="1"/>
      <c r="DZO41" s="1"/>
      <c r="DZP41" s="1"/>
      <c r="DZQ41" s="1"/>
      <c r="DZR41" s="1"/>
      <c r="DZS41" s="1"/>
      <c r="DZT41" s="1"/>
      <c r="DZU41" s="1"/>
      <c r="DZV41" s="1"/>
      <c r="DZW41" s="1"/>
      <c r="DZX41" s="1"/>
      <c r="DZY41" s="1"/>
      <c r="DZZ41" s="1"/>
      <c r="EAA41" s="1"/>
      <c r="EAB41" s="1"/>
      <c r="EAC41" s="1"/>
      <c r="EAD41" s="1"/>
      <c r="EAE41" s="1"/>
      <c r="EAF41" s="1"/>
      <c r="EAG41" s="1"/>
      <c r="EAH41" s="1"/>
      <c r="EAI41" s="1"/>
      <c r="EAJ41" s="1"/>
      <c r="EAK41" s="1"/>
      <c r="EAL41" s="1"/>
      <c r="EAM41" s="1"/>
      <c r="EAN41" s="1"/>
      <c r="EAO41" s="1"/>
      <c r="EAP41" s="1"/>
      <c r="EAQ41" s="1"/>
      <c r="EAR41" s="1"/>
      <c r="EAS41" s="1"/>
      <c r="EAT41" s="1"/>
      <c r="EAU41" s="1"/>
      <c r="EAV41" s="1"/>
      <c r="EAW41" s="1"/>
      <c r="EAX41" s="1"/>
      <c r="EAY41" s="1"/>
      <c r="EAZ41" s="1"/>
      <c r="EBA41" s="1"/>
      <c r="EBB41" s="1"/>
      <c r="EBC41" s="1"/>
      <c r="EBD41" s="1"/>
      <c r="EBE41" s="1"/>
      <c r="EBF41" s="1"/>
      <c r="EBG41" s="1"/>
      <c r="EBH41" s="1"/>
      <c r="EBI41" s="1"/>
      <c r="EBJ41" s="1"/>
      <c r="EBK41" s="1"/>
      <c r="EBL41" s="1"/>
      <c r="EBM41" s="1"/>
      <c r="EBN41" s="1"/>
      <c r="EBO41" s="1"/>
      <c r="EBP41" s="1"/>
      <c r="EBQ41" s="1"/>
      <c r="EBR41" s="1"/>
      <c r="EBS41" s="1"/>
      <c r="EBT41" s="1"/>
      <c r="EBU41" s="1"/>
      <c r="EBV41" s="1"/>
      <c r="EBW41" s="1"/>
      <c r="EBX41" s="1"/>
      <c r="EBY41" s="1"/>
      <c r="EBZ41" s="1"/>
      <c r="ECA41" s="1"/>
      <c r="ECB41" s="1"/>
      <c r="ECC41" s="1"/>
      <c r="ECD41" s="1"/>
      <c r="ECE41" s="1"/>
      <c r="ECF41" s="1"/>
      <c r="ECG41" s="1"/>
      <c r="ECH41" s="1"/>
      <c r="ECI41" s="1"/>
      <c r="ECJ41" s="1"/>
      <c r="ECK41" s="1"/>
      <c r="ECL41" s="1"/>
      <c r="ECM41" s="1"/>
      <c r="ECN41" s="1"/>
      <c r="ECO41" s="1"/>
      <c r="ECP41" s="1"/>
      <c r="ECQ41" s="1"/>
      <c r="ECR41" s="1"/>
      <c r="ECS41" s="1"/>
      <c r="ECT41" s="1"/>
      <c r="ECU41" s="1"/>
      <c r="ECV41" s="1"/>
      <c r="ECW41" s="1"/>
      <c r="ECX41" s="1"/>
      <c r="ECY41" s="1"/>
      <c r="ECZ41" s="1"/>
      <c r="EDA41" s="1"/>
      <c r="EDB41" s="1"/>
      <c r="EDC41" s="1"/>
      <c r="EDD41" s="1"/>
      <c r="EDE41" s="1"/>
      <c r="EDF41" s="1"/>
      <c r="EDG41" s="1"/>
      <c r="EDH41" s="1"/>
      <c r="EDI41" s="1"/>
      <c r="EDJ41" s="1"/>
      <c r="EDK41" s="1"/>
      <c r="EDL41" s="1"/>
      <c r="EDM41" s="1"/>
      <c r="EDN41" s="1"/>
      <c r="EDO41" s="1"/>
      <c r="EDP41" s="1"/>
      <c r="EDQ41" s="1"/>
      <c r="EDR41" s="1"/>
      <c r="EDS41" s="1"/>
      <c r="EDT41" s="1"/>
      <c r="EDU41" s="1"/>
      <c r="EDV41" s="1"/>
      <c r="EDW41" s="1"/>
      <c r="EDX41" s="1"/>
      <c r="EDY41" s="1"/>
      <c r="EDZ41" s="1"/>
      <c r="EEA41" s="1"/>
      <c r="EEB41" s="1"/>
      <c r="EEC41" s="1"/>
      <c r="EED41" s="1"/>
      <c r="EEE41" s="1"/>
      <c r="EEF41" s="1"/>
      <c r="EEG41" s="1"/>
      <c r="EEH41" s="1"/>
      <c r="EEI41" s="1"/>
      <c r="EEJ41" s="1"/>
      <c r="EEK41" s="1"/>
      <c r="EEL41" s="1"/>
      <c r="EEM41" s="1"/>
      <c r="EEN41" s="1"/>
      <c r="EEO41" s="1"/>
      <c r="EEP41" s="1"/>
      <c r="EEQ41" s="1"/>
      <c r="EER41" s="1"/>
      <c r="EES41" s="1"/>
      <c r="EET41" s="1"/>
      <c r="EEU41" s="1"/>
      <c r="EEV41" s="1"/>
      <c r="EEW41" s="1"/>
      <c r="EEX41" s="1"/>
      <c r="EEY41" s="1"/>
      <c r="EEZ41" s="1"/>
      <c r="EFA41" s="1"/>
      <c r="EFB41" s="1"/>
      <c r="EFC41" s="1"/>
      <c r="EFD41" s="1"/>
      <c r="EFE41" s="1"/>
      <c r="EFF41" s="1"/>
      <c r="EFG41" s="1"/>
      <c r="EFH41" s="1"/>
      <c r="EFI41" s="1"/>
      <c r="EFJ41" s="1"/>
      <c r="EFK41" s="1"/>
      <c r="EFL41" s="1"/>
      <c r="EFM41" s="1"/>
      <c r="EFN41" s="1"/>
      <c r="EFO41" s="1"/>
      <c r="EFP41" s="1"/>
      <c r="EFQ41" s="1"/>
      <c r="EFR41" s="1"/>
      <c r="EFS41" s="1"/>
      <c r="EFT41" s="1"/>
      <c r="EFU41" s="1"/>
      <c r="EFV41" s="1"/>
      <c r="EFW41" s="1"/>
      <c r="EFX41" s="1"/>
      <c r="EFY41" s="1"/>
      <c r="EFZ41" s="1"/>
      <c r="EGA41" s="1"/>
      <c r="EGB41" s="1"/>
      <c r="EGC41" s="1"/>
      <c r="EGD41" s="1"/>
      <c r="EGE41" s="1"/>
      <c r="EGF41" s="1"/>
      <c r="EGG41" s="1"/>
      <c r="EGH41" s="1"/>
      <c r="EGI41" s="1"/>
      <c r="EGJ41" s="1"/>
      <c r="EGK41" s="1"/>
      <c r="EGL41" s="1"/>
      <c r="EGM41" s="1"/>
      <c r="EGN41" s="1"/>
      <c r="EGO41" s="1"/>
      <c r="EGP41" s="1"/>
      <c r="EGQ41" s="1"/>
      <c r="EGR41" s="1"/>
      <c r="EGS41" s="1"/>
      <c r="EGT41" s="1"/>
      <c r="EGU41" s="1"/>
      <c r="EGV41" s="1"/>
      <c r="EGW41" s="1"/>
      <c r="EGX41" s="1"/>
      <c r="EGY41" s="1"/>
      <c r="EGZ41" s="1"/>
      <c r="EHA41" s="1"/>
      <c r="EHB41" s="1"/>
      <c r="EHC41" s="1"/>
      <c r="EHD41" s="1"/>
      <c r="EHE41" s="1"/>
      <c r="EHF41" s="1"/>
      <c r="EHG41" s="1"/>
      <c r="EHH41" s="1"/>
      <c r="EHI41" s="1"/>
      <c r="EHJ41" s="1"/>
      <c r="EHK41" s="1"/>
      <c r="EHL41" s="1"/>
      <c r="EHM41" s="1"/>
      <c r="EHN41" s="1"/>
      <c r="EHO41" s="1"/>
      <c r="EHP41" s="1"/>
      <c r="EHQ41" s="1"/>
      <c r="EHR41" s="1"/>
      <c r="EHS41" s="1"/>
      <c r="EHT41" s="1"/>
      <c r="EHU41" s="1"/>
      <c r="EHV41" s="1"/>
      <c r="EHW41" s="1"/>
      <c r="EHX41" s="1"/>
      <c r="EHY41" s="1"/>
      <c r="EHZ41" s="1"/>
      <c r="EIA41" s="1"/>
      <c r="EIB41" s="1"/>
      <c r="EIC41" s="1"/>
      <c r="EID41" s="1"/>
      <c r="EIE41" s="1"/>
      <c r="EIF41" s="1"/>
      <c r="EIG41" s="1"/>
      <c r="EIH41" s="1"/>
      <c r="EII41" s="1"/>
      <c r="EIJ41" s="1"/>
      <c r="EIK41" s="1"/>
      <c r="EIL41" s="1"/>
      <c r="EIM41" s="1"/>
      <c r="EIN41" s="1"/>
      <c r="EIO41" s="1"/>
      <c r="EIP41" s="1"/>
      <c r="EIQ41" s="1"/>
      <c r="EIR41" s="1"/>
      <c r="EIS41" s="1"/>
      <c r="EIT41" s="1"/>
      <c r="EIU41" s="1"/>
      <c r="EIV41" s="1"/>
      <c r="EIW41" s="1"/>
      <c r="EIX41" s="1"/>
      <c r="EIY41" s="1"/>
      <c r="EIZ41" s="1"/>
      <c r="EJA41" s="1"/>
      <c r="EJB41" s="1"/>
      <c r="EJC41" s="1"/>
      <c r="EJD41" s="1"/>
      <c r="EJE41" s="1"/>
      <c r="EJF41" s="1"/>
      <c r="EJG41" s="1"/>
      <c r="EJH41" s="1"/>
      <c r="EJI41" s="1"/>
      <c r="EJJ41" s="1"/>
      <c r="EJK41" s="1"/>
      <c r="EJL41" s="1"/>
      <c r="EJM41" s="1"/>
      <c r="EJN41" s="1"/>
      <c r="EJO41" s="1"/>
      <c r="EJP41" s="1"/>
      <c r="EJQ41" s="1"/>
      <c r="EJR41" s="1"/>
      <c r="EJS41" s="1"/>
      <c r="EJT41" s="1"/>
      <c r="EJU41" s="1"/>
      <c r="EJV41" s="1"/>
      <c r="EJW41" s="1"/>
      <c r="EJX41" s="1"/>
      <c r="EJY41" s="1"/>
      <c r="EJZ41" s="1"/>
      <c r="EKA41" s="1"/>
      <c r="EKB41" s="1"/>
      <c r="EKC41" s="1"/>
      <c r="EKD41" s="1"/>
      <c r="EKE41" s="1"/>
      <c r="EKF41" s="1"/>
      <c r="EKG41" s="1"/>
      <c r="EKH41" s="1"/>
      <c r="EKI41" s="1"/>
      <c r="EKJ41" s="1"/>
      <c r="EKK41" s="1"/>
      <c r="EKL41" s="1"/>
      <c r="EKM41" s="1"/>
      <c r="EKN41" s="1"/>
      <c r="EKO41" s="1"/>
      <c r="EKP41" s="1"/>
      <c r="EKQ41" s="1"/>
      <c r="EKR41" s="1"/>
      <c r="EKS41" s="1"/>
      <c r="EKT41" s="1"/>
      <c r="EKU41" s="1"/>
      <c r="EKV41" s="1"/>
      <c r="EKW41" s="1"/>
      <c r="EKX41" s="1"/>
      <c r="EKY41" s="1"/>
      <c r="EKZ41" s="1"/>
      <c r="ELA41" s="1"/>
      <c r="ELB41" s="1"/>
      <c r="ELC41" s="1"/>
      <c r="ELD41" s="1"/>
      <c r="ELE41" s="1"/>
      <c r="ELF41" s="1"/>
      <c r="ELG41" s="1"/>
      <c r="ELH41" s="1"/>
      <c r="ELI41" s="1"/>
      <c r="ELJ41" s="1"/>
      <c r="ELK41" s="1"/>
      <c r="ELL41" s="1"/>
      <c r="ELM41" s="1"/>
      <c r="ELN41" s="1"/>
      <c r="ELO41" s="1"/>
      <c r="ELP41" s="1"/>
      <c r="ELQ41" s="1"/>
      <c r="ELR41" s="1"/>
      <c r="ELS41" s="1"/>
      <c r="ELT41" s="1"/>
      <c r="ELU41" s="1"/>
      <c r="ELV41" s="1"/>
      <c r="ELW41" s="1"/>
      <c r="ELX41" s="1"/>
      <c r="ELY41" s="1"/>
      <c r="ELZ41" s="1"/>
      <c r="EMA41" s="1"/>
      <c r="EMB41" s="1"/>
      <c r="EMC41" s="1"/>
      <c r="EMD41" s="1"/>
      <c r="EME41" s="1"/>
      <c r="EMF41" s="1"/>
      <c r="EMG41" s="1"/>
      <c r="EMH41" s="1"/>
      <c r="EMI41" s="1"/>
      <c r="EMJ41" s="1"/>
      <c r="EMK41" s="1"/>
      <c r="EML41" s="1"/>
      <c r="EMM41" s="1"/>
      <c r="EMN41" s="1"/>
      <c r="EMO41" s="1"/>
      <c r="EMP41" s="1"/>
      <c r="EMQ41" s="1"/>
      <c r="EMR41" s="1"/>
      <c r="EMS41" s="1"/>
      <c r="EMT41" s="1"/>
      <c r="EMU41" s="1"/>
      <c r="EMV41" s="1"/>
      <c r="EMW41" s="1"/>
      <c r="EMX41" s="1"/>
      <c r="EMY41" s="1"/>
      <c r="EMZ41" s="1"/>
      <c r="ENA41" s="1"/>
      <c r="ENB41" s="1"/>
      <c r="ENC41" s="1"/>
      <c r="END41" s="1"/>
      <c r="ENE41" s="1"/>
      <c r="ENF41" s="1"/>
      <c r="ENG41" s="1"/>
      <c r="ENH41" s="1"/>
      <c r="ENI41" s="1"/>
      <c r="ENJ41" s="1"/>
      <c r="ENK41" s="1"/>
      <c r="ENL41" s="1"/>
      <c r="ENM41" s="1"/>
      <c r="ENN41" s="1"/>
      <c r="ENO41" s="1"/>
      <c r="ENP41" s="1"/>
      <c r="ENQ41" s="1"/>
      <c r="ENR41" s="1"/>
      <c r="ENS41" s="1"/>
      <c r="ENT41" s="1"/>
      <c r="ENU41" s="1"/>
      <c r="ENV41" s="1"/>
      <c r="ENW41" s="1"/>
      <c r="ENX41" s="1"/>
      <c r="ENY41" s="1"/>
      <c r="ENZ41" s="1"/>
      <c r="EOA41" s="1"/>
      <c r="EOB41" s="1"/>
      <c r="EOC41" s="1"/>
      <c r="EOD41" s="1"/>
      <c r="EOE41" s="1"/>
      <c r="EOF41" s="1"/>
      <c r="EOG41" s="1"/>
      <c r="EOH41" s="1"/>
      <c r="EOI41" s="1"/>
      <c r="EOJ41" s="1"/>
      <c r="EOK41" s="1"/>
      <c r="EOL41" s="1"/>
      <c r="EOM41" s="1"/>
      <c r="EON41" s="1"/>
      <c r="EOO41" s="1"/>
      <c r="EOP41" s="1"/>
      <c r="EOQ41" s="1"/>
      <c r="EOR41" s="1"/>
      <c r="EOS41" s="1"/>
      <c r="EOT41" s="1"/>
      <c r="EOU41" s="1"/>
      <c r="EOV41" s="1"/>
      <c r="EOW41" s="1"/>
      <c r="EOX41" s="1"/>
      <c r="EOY41" s="1"/>
      <c r="EOZ41" s="1"/>
      <c r="EPA41" s="1"/>
      <c r="EPB41" s="1"/>
      <c r="EPC41" s="1"/>
      <c r="EPD41" s="1"/>
      <c r="EPE41" s="1"/>
      <c r="EPF41" s="1"/>
      <c r="EPG41" s="1"/>
      <c r="EPH41" s="1"/>
      <c r="EPI41" s="1"/>
      <c r="EPJ41" s="1"/>
      <c r="EPK41" s="1"/>
      <c r="EPL41" s="1"/>
      <c r="EPM41" s="1"/>
      <c r="EPN41" s="1"/>
      <c r="EPO41" s="1"/>
      <c r="EPP41" s="1"/>
      <c r="EPQ41" s="1"/>
      <c r="EPR41" s="1"/>
      <c r="EPS41" s="1"/>
      <c r="EPT41" s="1"/>
      <c r="EPU41" s="1"/>
      <c r="EPV41" s="1"/>
      <c r="EPW41" s="1"/>
      <c r="EPX41" s="1"/>
      <c r="EPY41" s="1"/>
      <c r="EPZ41" s="1"/>
      <c r="EQA41" s="1"/>
      <c r="EQB41" s="1"/>
      <c r="EQC41" s="1"/>
      <c r="EQD41" s="1"/>
      <c r="EQE41" s="1"/>
      <c r="EQF41" s="1"/>
      <c r="EQG41" s="1"/>
      <c r="EQH41" s="1"/>
      <c r="EQI41" s="1"/>
      <c r="EQJ41" s="1"/>
      <c r="EQK41" s="1"/>
      <c r="EQL41" s="1"/>
      <c r="EQM41" s="1"/>
      <c r="EQN41" s="1"/>
      <c r="EQO41" s="1"/>
      <c r="EQP41" s="1"/>
      <c r="EQQ41" s="1"/>
      <c r="EQR41" s="1"/>
      <c r="EQS41" s="1"/>
      <c r="EQT41" s="1"/>
      <c r="EQU41" s="1"/>
      <c r="EQV41" s="1"/>
      <c r="EQW41" s="1"/>
      <c r="EQX41" s="1"/>
      <c r="EQY41" s="1"/>
      <c r="EQZ41" s="1"/>
      <c r="ERA41" s="1"/>
      <c r="ERB41" s="1"/>
      <c r="ERC41" s="1"/>
      <c r="ERD41" s="1"/>
      <c r="ERE41" s="1"/>
      <c r="ERF41" s="1"/>
      <c r="ERG41" s="1"/>
      <c r="ERH41" s="1"/>
      <c r="ERI41" s="1"/>
      <c r="ERJ41" s="1"/>
      <c r="ERK41" s="1"/>
      <c r="ERL41" s="1"/>
      <c r="ERM41" s="1"/>
      <c r="ERN41" s="1"/>
      <c r="ERO41" s="1"/>
      <c r="ERP41" s="1"/>
      <c r="ERQ41" s="1"/>
      <c r="ERR41" s="1"/>
      <c r="ERS41" s="1"/>
      <c r="ERT41" s="1"/>
      <c r="ERU41" s="1"/>
      <c r="ERV41" s="1"/>
      <c r="ERW41" s="1"/>
      <c r="ERX41" s="1"/>
      <c r="ERY41" s="1"/>
      <c r="ERZ41" s="1"/>
      <c r="ESA41" s="1"/>
      <c r="ESB41" s="1"/>
      <c r="ESC41" s="1"/>
      <c r="ESD41" s="1"/>
      <c r="ESE41" s="1"/>
      <c r="ESF41" s="1"/>
      <c r="ESG41" s="1"/>
      <c r="ESH41" s="1"/>
      <c r="ESI41" s="1"/>
      <c r="ESJ41" s="1"/>
      <c r="ESK41" s="1"/>
      <c r="ESL41" s="1"/>
      <c r="ESM41" s="1"/>
      <c r="ESN41" s="1"/>
      <c r="ESO41" s="1"/>
      <c r="ESP41" s="1"/>
      <c r="ESQ41" s="1"/>
      <c r="ESR41" s="1"/>
      <c r="ESS41" s="1"/>
      <c r="EST41" s="1"/>
      <c r="ESU41" s="1"/>
      <c r="ESV41" s="1"/>
      <c r="ESW41" s="1"/>
      <c r="ESX41" s="1"/>
      <c r="ESY41" s="1"/>
      <c r="ESZ41" s="1"/>
      <c r="ETA41" s="1"/>
      <c r="ETB41" s="1"/>
      <c r="ETC41" s="1"/>
      <c r="ETD41" s="1"/>
      <c r="ETE41" s="1"/>
      <c r="ETF41" s="1"/>
      <c r="ETG41" s="1"/>
      <c r="ETH41" s="1"/>
      <c r="ETI41" s="1"/>
      <c r="ETJ41" s="1"/>
      <c r="ETK41" s="1"/>
      <c r="ETL41" s="1"/>
      <c r="ETM41" s="1"/>
      <c r="ETN41" s="1"/>
      <c r="ETO41" s="1"/>
      <c r="ETP41" s="1"/>
      <c r="ETQ41" s="1"/>
      <c r="ETR41" s="1"/>
      <c r="ETS41" s="1"/>
      <c r="ETT41" s="1"/>
      <c r="ETU41" s="1"/>
      <c r="ETV41" s="1"/>
      <c r="ETW41" s="1"/>
      <c r="ETX41" s="1"/>
      <c r="ETY41" s="1"/>
      <c r="ETZ41" s="1"/>
      <c r="EUA41" s="1"/>
      <c r="EUB41" s="1"/>
      <c r="EUC41" s="1"/>
      <c r="EUD41" s="1"/>
      <c r="EUE41" s="1"/>
      <c r="EUF41" s="1"/>
      <c r="EUG41" s="1"/>
      <c r="EUH41" s="1"/>
      <c r="EUI41" s="1"/>
      <c r="EUJ41" s="1"/>
      <c r="EUK41" s="1"/>
      <c r="EUL41" s="1"/>
      <c r="EUM41" s="1"/>
      <c r="EUN41" s="1"/>
      <c r="EUO41" s="1"/>
      <c r="EUP41" s="1"/>
      <c r="EUQ41" s="1"/>
      <c r="EUR41" s="1"/>
      <c r="EUS41" s="1"/>
      <c r="EUT41" s="1"/>
      <c r="EUU41" s="1"/>
      <c r="EUV41" s="1"/>
      <c r="EUW41" s="1"/>
      <c r="EUX41" s="1"/>
      <c r="EUY41" s="1"/>
      <c r="EUZ41" s="1"/>
      <c r="EVA41" s="1"/>
      <c r="EVB41" s="1"/>
      <c r="EVC41" s="1"/>
      <c r="EVD41" s="1"/>
      <c r="EVE41" s="1"/>
      <c r="EVF41" s="1"/>
      <c r="EVG41" s="1"/>
      <c r="EVH41" s="1"/>
      <c r="EVI41" s="1"/>
      <c r="EVJ41" s="1"/>
      <c r="EVK41" s="1"/>
      <c r="EVL41" s="1"/>
      <c r="EVM41" s="1"/>
      <c r="EVN41" s="1"/>
      <c r="EVO41" s="1"/>
      <c r="EVP41" s="1"/>
      <c r="EVQ41" s="1"/>
      <c r="EVR41" s="1"/>
      <c r="EVS41" s="1"/>
      <c r="EVT41" s="1"/>
      <c r="EVU41" s="1"/>
      <c r="EVV41" s="1"/>
      <c r="EVW41" s="1"/>
      <c r="EVX41" s="1"/>
      <c r="EVY41" s="1"/>
      <c r="EVZ41" s="1"/>
      <c r="EWA41" s="1"/>
      <c r="EWB41" s="1"/>
      <c r="EWC41" s="1"/>
      <c r="EWD41" s="1"/>
      <c r="EWE41" s="1"/>
      <c r="EWF41" s="1"/>
      <c r="EWG41" s="1"/>
      <c r="EWH41" s="1"/>
      <c r="EWI41" s="1"/>
      <c r="EWJ41" s="1"/>
      <c r="EWK41" s="1"/>
      <c r="EWL41" s="1"/>
      <c r="EWM41" s="1"/>
      <c r="EWN41" s="1"/>
      <c r="EWO41" s="1"/>
      <c r="EWP41" s="1"/>
      <c r="EWQ41" s="1"/>
      <c r="EWR41" s="1"/>
      <c r="EWS41" s="1"/>
      <c r="EWT41" s="1"/>
      <c r="EWU41" s="1"/>
      <c r="EWV41" s="1"/>
      <c r="EWW41" s="1"/>
      <c r="EWX41" s="1"/>
      <c r="EWY41" s="1"/>
      <c r="EWZ41" s="1"/>
      <c r="EXA41" s="1"/>
      <c r="EXB41" s="1"/>
      <c r="EXC41" s="1"/>
      <c r="EXD41" s="1"/>
      <c r="EXE41" s="1"/>
      <c r="EXF41" s="1"/>
      <c r="EXG41" s="1"/>
      <c r="EXH41" s="1"/>
      <c r="EXI41" s="1"/>
      <c r="EXJ41" s="1"/>
      <c r="EXK41" s="1"/>
      <c r="EXL41" s="1"/>
      <c r="EXM41" s="1"/>
      <c r="EXN41" s="1"/>
      <c r="EXO41" s="1"/>
      <c r="EXP41" s="1"/>
      <c r="EXQ41" s="1"/>
      <c r="EXR41" s="1"/>
      <c r="EXS41" s="1"/>
      <c r="EXT41" s="1"/>
      <c r="EXU41" s="1"/>
      <c r="EXV41" s="1"/>
      <c r="EXW41" s="1"/>
      <c r="EXX41" s="1"/>
      <c r="EXY41" s="1"/>
      <c r="EXZ41" s="1"/>
      <c r="EYA41" s="1"/>
      <c r="EYB41" s="1"/>
      <c r="EYC41" s="1"/>
      <c r="EYD41" s="1"/>
      <c r="EYE41" s="1"/>
      <c r="EYF41" s="1"/>
      <c r="EYG41" s="1"/>
      <c r="EYH41" s="1"/>
      <c r="EYI41" s="1"/>
      <c r="EYJ41" s="1"/>
      <c r="EYK41" s="1"/>
      <c r="EYL41" s="1"/>
      <c r="EYM41" s="1"/>
      <c r="EYN41" s="1"/>
      <c r="EYO41" s="1"/>
      <c r="EYP41" s="1"/>
      <c r="EYQ41" s="1"/>
      <c r="EYR41" s="1"/>
      <c r="EYS41" s="1"/>
      <c r="EYT41" s="1"/>
      <c r="EYU41" s="1"/>
      <c r="EYV41" s="1"/>
      <c r="EYW41" s="1"/>
      <c r="EYX41" s="1"/>
      <c r="EYY41" s="1"/>
      <c r="EYZ41" s="1"/>
      <c r="EZA41" s="1"/>
      <c r="EZB41" s="1"/>
      <c r="EZC41" s="1"/>
      <c r="EZD41" s="1"/>
      <c r="EZE41" s="1"/>
      <c r="EZF41" s="1"/>
      <c r="EZG41" s="1"/>
      <c r="EZH41" s="1"/>
      <c r="EZI41" s="1"/>
      <c r="EZJ41" s="1"/>
      <c r="EZK41" s="1"/>
      <c r="EZL41" s="1"/>
      <c r="EZM41" s="1"/>
      <c r="EZN41" s="1"/>
      <c r="EZO41" s="1"/>
      <c r="EZP41" s="1"/>
      <c r="EZQ41" s="1"/>
      <c r="EZR41" s="1"/>
      <c r="EZS41" s="1"/>
      <c r="EZT41" s="1"/>
      <c r="EZU41" s="1"/>
      <c r="EZV41" s="1"/>
      <c r="EZW41" s="1"/>
      <c r="EZX41" s="1"/>
      <c r="EZY41" s="1"/>
      <c r="EZZ41" s="1"/>
      <c r="FAA41" s="1"/>
      <c r="FAB41" s="1"/>
      <c r="FAC41" s="1"/>
      <c r="FAD41" s="1"/>
      <c r="FAE41" s="1"/>
      <c r="FAF41" s="1"/>
      <c r="FAG41" s="1"/>
      <c r="FAH41" s="1"/>
      <c r="FAI41" s="1"/>
      <c r="FAJ41" s="1"/>
      <c r="FAK41" s="1"/>
      <c r="FAL41" s="1"/>
      <c r="FAM41" s="1"/>
      <c r="FAN41" s="1"/>
      <c r="FAO41" s="1"/>
      <c r="FAP41" s="1"/>
      <c r="FAQ41" s="1"/>
      <c r="FAR41" s="1"/>
      <c r="FAS41" s="1"/>
      <c r="FAT41" s="1"/>
      <c r="FAU41" s="1"/>
      <c r="FAV41" s="1"/>
      <c r="FAW41" s="1"/>
      <c r="FAX41" s="1"/>
      <c r="FAY41" s="1"/>
      <c r="FAZ41" s="1"/>
      <c r="FBA41" s="1"/>
      <c r="FBB41" s="1"/>
      <c r="FBC41" s="1"/>
      <c r="FBD41" s="1"/>
      <c r="FBE41" s="1"/>
      <c r="FBF41" s="1"/>
      <c r="FBG41" s="1"/>
      <c r="FBH41" s="1"/>
      <c r="FBI41" s="1"/>
      <c r="FBJ41" s="1"/>
      <c r="FBK41" s="1"/>
      <c r="FBL41" s="1"/>
      <c r="FBM41" s="1"/>
      <c r="FBN41" s="1"/>
      <c r="FBO41" s="1"/>
      <c r="FBP41" s="1"/>
      <c r="FBQ41" s="1"/>
      <c r="FBR41" s="1"/>
      <c r="FBS41" s="1"/>
      <c r="FBT41" s="1"/>
      <c r="FBU41" s="1"/>
      <c r="FBV41" s="1"/>
      <c r="FBW41" s="1"/>
      <c r="FBX41" s="1"/>
      <c r="FBY41" s="1"/>
      <c r="FBZ41" s="1"/>
      <c r="FCA41" s="1"/>
      <c r="FCB41" s="1"/>
      <c r="FCC41" s="1"/>
      <c r="FCD41" s="1"/>
      <c r="FCE41" s="1"/>
      <c r="FCF41" s="1"/>
      <c r="FCG41" s="1"/>
      <c r="FCH41" s="1"/>
      <c r="FCI41" s="1"/>
      <c r="FCJ41" s="1"/>
      <c r="FCK41" s="1"/>
      <c r="FCL41" s="1"/>
      <c r="FCM41" s="1"/>
      <c r="FCN41" s="1"/>
      <c r="FCO41" s="1"/>
      <c r="FCP41" s="1"/>
      <c r="FCQ41" s="1"/>
      <c r="FCR41" s="1"/>
      <c r="FCS41" s="1"/>
      <c r="FCT41" s="1"/>
      <c r="FCU41" s="1"/>
      <c r="FCV41" s="1"/>
      <c r="FCW41" s="1"/>
      <c r="FCX41" s="1"/>
      <c r="FCY41" s="1"/>
      <c r="FCZ41" s="1"/>
      <c r="FDA41" s="1"/>
      <c r="FDB41" s="1"/>
      <c r="FDC41" s="1"/>
      <c r="FDD41" s="1"/>
      <c r="FDE41" s="1"/>
      <c r="FDF41" s="1"/>
      <c r="FDG41" s="1"/>
      <c r="FDH41" s="1"/>
      <c r="FDI41" s="1"/>
      <c r="FDJ41" s="1"/>
      <c r="FDK41" s="1"/>
      <c r="FDL41" s="1"/>
      <c r="FDM41" s="1"/>
      <c r="FDN41" s="1"/>
      <c r="FDO41" s="1"/>
      <c r="FDP41" s="1"/>
      <c r="FDQ41" s="1"/>
      <c r="FDR41" s="1"/>
      <c r="FDS41" s="1"/>
      <c r="FDT41" s="1"/>
      <c r="FDU41" s="1"/>
      <c r="FDV41" s="1"/>
      <c r="FDW41" s="1"/>
      <c r="FDX41" s="1"/>
      <c r="FDY41" s="1"/>
      <c r="FDZ41" s="1"/>
      <c r="FEA41" s="1"/>
      <c r="FEB41" s="1"/>
      <c r="FEC41" s="1"/>
      <c r="FED41" s="1"/>
      <c r="FEE41" s="1"/>
      <c r="FEF41" s="1"/>
      <c r="FEG41" s="1"/>
      <c r="FEH41" s="1"/>
      <c r="FEI41" s="1"/>
      <c r="FEJ41" s="1"/>
      <c r="FEK41" s="1"/>
      <c r="FEL41" s="1"/>
      <c r="FEM41" s="1"/>
      <c r="FEN41" s="1"/>
      <c r="FEO41" s="1"/>
      <c r="FEP41" s="1"/>
      <c r="FEQ41" s="1"/>
      <c r="FER41" s="1"/>
      <c r="FES41" s="1"/>
      <c r="FET41" s="1"/>
      <c r="FEU41" s="1"/>
      <c r="FEV41" s="1"/>
      <c r="FEW41" s="1"/>
      <c r="FEX41" s="1"/>
      <c r="FEY41" s="1"/>
      <c r="FEZ41" s="1"/>
      <c r="FFA41" s="1"/>
      <c r="FFB41" s="1"/>
      <c r="FFC41" s="1"/>
      <c r="FFD41" s="1"/>
      <c r="FFE41" s="1"/>
      <c r="FFF41" s="1"/>
      <c r="FFG41" s="1"/>
      <c r="FFH41" s="1"/>
      <c r="FFI41" s="1"/>
      <c r="FFJ41" s="1"/>
      <c r="FFK41" s="1"/>
      <c r="FFL41" s="1"/>
      <c r="FFM41" s="1"/>
      <c r="FFN41" s="1"/>
      <c r="FFO41" s="1"/>
      <c r="FFP41" s="1"/>
      <c r="FFQ41" s="1"/>
      <c r="FFR41" s="1"/>
      <c r="FFS41" s="1"/>
      <c r="FFT41" s="1"/>
      <c r="FFU41" s="1"/>
      <c r="FFV41" s="1"/>
      <c r="FFW41" s="1"/>
      <c r="FFX41" s="1"/>
      <c r="FFY41" s="1"/>
      <c r="FFZ41" s="1"/>
      <c r="FGA41" s="1"/>
      <c r="FGB41" s="1"/>
      <c r="FGC41" s="1"/>
      <c r="FGD41" s="1"/>
      <c r="FGE41" s="1"/>
      <c r="FGF41" s="1"/>
      <c r="FGG41" s="1"/>
      <c r="FGH41" s="1"/>
      <c r="FGI41" s="1"/>
      <c r="FGJ41" s="1"/>
      <c r="FGK41" s="1"/>
      <c r="FGL41" s="1"/>
      <c r="FGM41" s="1"/>
      <c r="FGN41" s="1"/>
      <c r="FGO41" s="1"/>
      <c r="FGP41" s="1"/>
      <c r="FGQ41" s="1"/>
      <c r="FGR41" s="1"/>
      <c r="FGS41" s="1"/>
      <c r="FGT41" s="1"/>
      <c r="FGU41" s="1"/>
      <c r="FGV41" s="1"/>
      <c r="FGW41" s="1"/>
      <c r="FGX41" s="1"/>
      <c r="FGY41" s="1"/>
      <c r="FGZ41" s="1"/>
      <c r="FHA41" s="1"/>
      <c r="FHB41" s="1"/>
      <c r="FHC41" s="1"/>
      <c r="FHD41" s="1"/>
      <c r="FHE41" s="1"/>
      <c r="FHF41" s="1"/>
      <c r="FHG41" s="1"/>
      <c r="FHH41" s="1"/>
      <c r="FHI41" s="1"/>
      <c r="FHJ41" s="1"/>
      <c r="FHK41" s="1"/>
      <c r="FHL41" s="1"/>
      <c r="FHM41" s="1"/>
      <c r="FHN41" s="1"/>
      <c r="FHO41" s="1"/>
      <c r="FHP41" s="1"/>
      <c r="FHQ41" s="1"/>
      <c r="FHR41" s="1"/>
      <c r="FHS41" s="1"/>
      <c r="FHT41" s="1"/>
      <c r="FHU41" s="1"/>
      <c r="FHV41" s="1"/>
      <c r="FHW41" s="1"/>
      <c r="FHX41" s="1"/>
      <c r="FHY41" s="1"/>
      <c r="FHZ41" s="1"/>
      <c r="FIA41" s="1"/>
      <c r="FIB41" s="1"/>
      <c r="FIC41" s="1"/>
      <c r="FID41" s="1"/>
      <c r="FIE41" s="1"/>
      <c r="FIF41" s="1"/>
      <c r="FIG41" s="1"/>
      <c r="FIH41" s="1"/>
      <c r="FII41" s="1"/>
      <c r="FIJ41" s="1"/>
      <c r="FIK41" s="1"/>
      <c r="FIL41" s="1"/>
      <c r="FIM41" s="1"/>
      <c r="FIN41" s="1"/>
      <c r="FIO41" s="1"/>
      <c r="FIP41" s="1"/>
      <c r="FIQ41" s="1"/>
      <c r="FIR41" s="1"/>
      <c r="FIS41" s="1"/>
      <c r="FIT41" s="1"/>
      <c r="FIU41" s="1"/>
      <c r="FIV41" s="1"/>
      <c r="FIW41" s="1"/>
      <c r="FIX41" s="1"/>
      <c r="FIY41" s="1"/>
      <c r="FIZ41" s="1"/>
      <c r="FJA41" s="1"/>
      <c r="FJB41" s="1"/>
      <c r="FJC41" s="1"/>
      <c r="FJD41" s="1"/>
      <c r="FJE41" s="1"/>
      <c r="FJF41" s="1"/>
      <c r="FJG41" s="1"/>
      <c r="FJH41" s="1"/>
      <c r="FJI41" s="1"/>
      <c r="FJJ41" s="1"/>
      <c r="FJK41" s="1"/>
      <c r="FJL41" s="1"/>
      <c r="FJM41" s="1"/>
      <c r="FJN41" s="1"/>
      <c r="FJO41" s="1"/>
      <c r="FJP41" s="1"/>
      <c r="FJQ41" s="1"/>
      <c r="FJR41" s="1"/>
      <c r="FJS41" s="1"/>
      <c r="FJT41" s="1"/>
      <c r="FJU41" s="1"/>
      <c r="FJV41" s="1"/>
      <c r="FJW41" s="1"/>
      <c r="FJX41" s="1"/>
      <c r="FJY41" s="1"/>
      <c r="FJZ41" s="1"/>
      <c r="FKA41" s="1"/>
      <c r="FKB41" s="1"/>
      <c r="FKC41" s="1"/>
      <c r="FKD41" s="1"/>
      <c r="FKE41" s="1"/>
      <c r="FKF41" s="1"/>
      <c r="FKG41" s="1"/>
      <c r="FKH41" s="1"/>
      <c r="FKI41" s="1"/>
      <c r="FKJ41" s="1"/>
      <c r="FKK41" s="1"/>
      <c r="FKL41" s="1"/>
      <c r="FKM41" s="1"/>
      <c r="FKN41" s="1"/>
      <c r="FKO41" s="1"/>
      <c r="FKP41" s="1"/>
      <c r="FKQ41" s="1"/>
      <c r="FKR41" s="1"/>
      <c r="FKS41" s="1"/>
      <c r="FKT41" s="1"/>
      <c r="FKU41" s="1"/>
      <c r="FKV41" s="1"/>
      <c r="FKW41" s="1"/>
      <c r="FKX41" s="1"/>
      <c r="FKY41" s="1"/>
      <c r="FKZ41" s="1"/>
      <c r="FLA41" s="1"/>
      <c r="FLB41" s="1"/>
      <c r="FLC41" s="1"/>
      <c r="FLD41" s="1"/>
      <c r="FLE41" s="1"/>
      <c r="FLF41" s="1"/>
      <c r="FLG41" s="1"/>
      <c r="FLH41" s="1"/>
      <c r="FLI41" s="1"/>
      <c r="FLJ41" s="1"/>
      <c r="FLK41" s="1"/>
      <c r="FLL41" s="1"/>
      <c r="FLM41" s="1"/>
      <c r="FLN41" s="1"/>
      <c r="FLO41" s="1"/>
      <c r="FLP41" s="1"/>
      <c r="FLQ41" s="1"/>
      <c r="FLR41" s="1"/>
      <c r="FLS41" s="1"/>
      <c r="FLT41" s="1"/>
      <c r="FLU41" s="1"/>
      <c r="FLV41" s="1"/>
      <c r="FLW41" s="1"/>
      <c r="FLX41" s="1"/>
      <c r="FLY41" s="1"/>
      <c r="FLZ41" s="1"/>
      <c r="FMA41" s="1"/>
      <c r="FMB41" s="1"/>
      <c r="FMC41" s="1"/>
      <c r="FMD41" s="1"/>
      <c r="FME41" s="1"/>
      <c r="FMF41" s="1"/>
      <c r="FMG41" s="1"/>
      <c r="FMH41" s="1"/>
      <c r="FMI41" s="1"/>
      <c r="FMJ41" s="1"/>
      <c r="FMK41" s="1"/>
      <c r="FML41" s="1"/>
      <c r="FMM41" s="1"/>
      <c r="FMN41" s="1"/>
      <c r="FMO41" s="1"/>
      <c r="FMP41" s="1"/>
      <c r="FMQ41" s="1"/>
      <c r="FMR41" s="1"/>
      <c r="FMS41" s="1"/>
      <c r="FMT41" s="1"/>
      <c r="FMU41" s="1"/>
      <c r="FMV41" s="1"/>
      <c r="FMW41" s="1"/>
      <c r="FMX41" s="1"/>
      <c r="FMY41" s="1"/>
      <c r="FMZ41" s="1"/>
      <c r="FNA41" s="1"/>
      <c r="FNB41" s="1"/>
      <c r="FNC41" s="1"/>
      <c r="FND41" s="1"/>
      <c r="FNE41" s="1"/>
      <c r="FNF41" s="1"/>
      <c r="FNG41" s="1"/>
      <c r="FNH41" s="1"/>
      <c r="FNI41" s="1"/>
      <c r="FNJ41" s="1"/>
      <c r="FNK41" s="1"/>
      <c r="FNL41" s="1"/>
      <c r="FNM41" s="1"/>
      <c r="FNN41" s="1"/>
      <c r="FNO41" s="1"/>
      <c r="FNP41" s="1"/>
      <c r="FNQ41" s="1"/>
      <c r="FNR41" s="1"/>
      <c r="FNS41" s="1"/>
      <c r="FNT41" s="1"/>
      <c r="FNU41" s="1"/>
      <c r="FNV41" s="1"/>
      <c r="FNW41" s="1"/>
      <c r="FNX41" s="1"/>
      <c r="FNY41" s="1"/>
      <c r="FNZ41" s="1"/>
      <c r="FOA41" s="1"/>
      <c r="FOB41" s="1"/>
      <c r="FOC41" s="1"/>
      <c r="FOD41" s="1"/>
      <c r="FOE41" s="1"/>
      <c r="FOF41" s="1"/>
      <c r="FOG41" s="1"/>
      <c r="FOH41" s="1"/>
      <c r="FOI41" s="1"/>
      <c r="FOJ41" s="1"/>
      <c r="FOK41" s="1"/>
      <c r="FOL41" s="1"/>
      <c r="FOM41" s="1"/>
      <c r="FON41" s="1"/>
      <c r="FOO41" s="1"/>
      <c r="FOP41" s="1"/>
      <c r="FOQ41" s="1"/>
      <c r="FOR41" s="1"/>
      <c r="FOS41" s="1"/>
      <c r="FOT41" s="1"/>
      <c r="FOU41" s="1"/>
      <c r="FOV41" s="1"/>
      <c r="FOW41" s="1"/>
      <c r="FOX41" s="1"/>
      <c r="FOY41" s="1"/>
      <c r="FOZ41" s="1"/>
      <c r="FPA41" s="1"/>
      <c r="FPB41" s="1"/>
      <c r="FPC41" s="1"/>
      <c r="FPD41" s="1"/>
      <c r="FPE41" s="1"/>
      <c r="FPF41" s="1"/>
      <c r="FPG41" s="1"/>
      <c r="FPH41" s="1"/>
      <c r="FPI41" s="1"/>
      <c r="FPJ41" s="1"/>
      <c r="FPK41" s="1"/>
      <c r="FPL41" s="1"/>
      <c r="FPM41" s="1"/>
      <c r="FPN41" s="1"/>
      <c r="FPO41" s="1"/>
      <c r="FPP41" s="1"/>
      <c r="FPQ41" s="1"/>
      <c r="FPR41" s="1"/>
      <c r="FPS41" s="1"/>
      <c r="FPT41" s="1"/>
      <c r="FPU41" s="1"/>
      <c r="FPV41" s="1"/>
      <c r="FPW41" s="1"/>
      <c r="FPX41" s="1"/>
      <c r="FPY41" s="1"/>
      <c r="FPZ41" s="1"/>
      <c r="FQA41" s="1"/>
      <c r="FQB41" s="1"/>
      <c r="FQC41" s="1"/>
      <c r="FQD41" s="1"/>
      <c r="FQE41" s="1"/>
      <c r="FQF41" s="1"/>
      <c r="FQG41" s="1"/>
      <c r="FQH41" s="1"/>
      <c r="FQI41" s="1"/>
      <c r="FQJ41" s="1"/>
      <c r="FQK41" s="1"/>
      <c r="FQL41" s="1"/>
      <c r="FQM41" s="1"/>
      <c r="FQN41" s="1"/>
      <c r="FQO41" s="1"/>
      <c r="FQP41" s="1"/>
      <c r="FQQ41" s="1"/>
      <c r="FQR41" s="1"/>
      <c r="FQS41" s="1"/>
      <c r="FQT41" s="1"/>
      <c r="FQU41" s="1"/>
      <c r="FQV41" s="1"/>
      <c r="FQW41" s="1"/>
      <c r="FQX41" s="1"/>
      <c r="FQY41" s="1"/>
      <c r="FQZ41" s="1"/>
      <c r="FRA41" s="1"/>
      <c r="FRB41" s="1"/>
      <c r="FRC41" s="1"/>
      <c r="FRD41" s="1"/>
      <c r="FRE41" s="1"/>
      <c r="FRF41" s="1"/>
      <c r="FRG41" s="1"/>
      <c r="FRH41" s="1"/>
      <c r="FRI41" s="1"/>
      <c r="FRJ41" s="1"/>
      <c r="FRK41" s="1"/>
      <c r="FRL41" s="1"/>
      <c r="FRM41" s="1"/>
      <c r="FRN41" s="1"/>
      <c r="FRO41" s="1"/>
      <c r="FRP41" s="1"/>
      <c r="FRQ41" s="1"/>
      <c r="FRR41" s="1"/>
      <c r="FRS41" s="1"/>
      <c r="FRT41" s="1"/>
      <c r="FRU41" s="1"/>
      <c r="FRV41" s="1"/>
      <c r="FRW41" s="1"/>
      <c r="FRX41" s="1"/>
      <c r="FRY41" s="1"/>
      <c r="FRZ41" s="1"/>
      <c r="FSA41" s="1"/>
      <c r="FSB41" s="1"/>
      <c r="FSC41" s="1"/>
      <c r="FSD41" s="1"/>
      <c r="FSE41" s="1"/>
      <c r="FSF41" s="1"/>
      <c r="FSG41" s="1"/>
      <c r="FSH41" s="1"/>
      <c r="FSI41" s="1"/>
      <c r="FSJ41" s="1"/>
      <c r="FSK41" s="1"/>
      <c r="FSL41" s="1"/>
      <c r="FSM41" s="1"/>
      <c r="FSN41" s="1"/>
      <c r="FSO41" s="1"/>
      <c r="FSP41" s="1"/>
      <c r="FSQ41" s="1"/>
      <c r="FSR41" s="1"/>
      <c r="FSS41" s="1"/>
      <c r="FST41" s="1"/>
      <c r="FSU41" s="1"/>
      <c r="FSV41" s="1"/>
      <c r="FSW41" s="1"/>
      <c r="FSX41" s="1"/>
      <c r="FSY41" s="1"/>
      <c r="FSZ41" s="1"/>
      <c r="FTA41" s="1"/>
      <c r="FTB41" s="1"/>
      <c r="FTC41" s="1"/>
      <c r="FTD41" s="1"/>
      <c r="FTE41" s="1"/>
      <c r="FTF41" s="1"/>
      <c r="FTG41" s="1"/>
      <c r="FTH41" s="1"/>
      <c r="FTI41" s="1"/>
      <c r="FTJ41" s="1"/>
      <c r="FTK41" s="1"/>
      <c r="FTL41" s="1"/>
      <c r="FTM41" s="1"/>
      <c r="FTN41" s="1"/>
      <c r="FTO41" s="1"/>
      <c r="FTP41" s="1"/>
      <c r="FTQ41" s="1"/>
      <c r="FTR41" s="1"/>
      <c r="FTS41" s="1"/>
      <c r="FTT41" s="1"/>
      <c r="FTU41" s="1"/>
      <c r="FTV41" s="1"/>
      <c r="FTW41" s="1"/>
      <c r="FTX41" s="1"/>
      <c r="FTY41" s="1"/>
      <c r="FTZ41" s="1"/>
      <c r="FUA41" s="1"/>
      <c r="FUB41" s="1"/>
      <c r="FUC41" s="1"/>
      <c r="FUD41" s="1"/>
      <c r="FUE41" s="1"/>
      <c r="FUF41" s="1"/>
      <c r="FUG41" s="1"/>
      <c r="FUH41" s="1"/>
      <c r="FUI41" s="1"/>
      <c r="FUJ41" s="1"/>
      <c r="FUK41" s="1"/>
      <c r="FUL41" s="1"/>
      <c r="FUM41" s="1"/>
      <c r="FUN41" s="1"/>
      <c r="FUO41" s="1"/>
      <c r="FUP41" s="1"/>
      <c r="FUQ41" s="1"/>
      <c r="FUR41" s="1"/>
      <c r="FUS41" s="1"/>
      <c r="FUT41" s="1"/>
      <c r="FUU41" s="1"/>
      <c r="FUV41" s="1"/>
      <c r="FUW41" s="1"/>
      <c r="FUX41" s="1"/>
      <c r="FUY41" s="1"/>
      <c r="FUZ41" s="1"/>
      <c r="FVA41" s="1"/>
      <c r="FVB41" s="1"/>
      <c r="FVC41" s="1"/>
      <c r="FVD41" s="1"/>
      <c r="FVE41" s="1"/>
      <c r="FVF41" s="1"/>
      <c r="FVG41" s="1"/>
      <c r="FVH41" s="1"/>
      <c r="FVI41" s="1"/>
      <c r="FVJ41" s="1"/>
      <c r="FVK41" s="1"/>
      <c r="FVL41" s="1"/>
      <c r="FVM41" s="1"/>
      <c r="FVN41" s="1"/>
      <c r="FVO41" s="1"/>
      <c r="FVP41" s="1"/>
      <c r="FVQ41" s="1"/>
      <c r="FVR41" s="1"/>
      <c r="FVS41" s="1"/>
      <c r="FVT41" s="1"/>
      <c r="FVU41" s="1"/>
      <c r="FVV41" s="1"/>
      <c r="FVW41" s="1"/>
      <c r="FVX41" s="1"/>
      <c r="FVY41" s="1"/>
      <c r="FVZ41" s="1"/>
      <c r="FWA41" s="1"/>
      <c r="FWB41" s="1"/>
      <c r="FWC41" s="1"/>
      <c r="FWD41" s="1"/>
      <c r="FWE41" s="1"/>
      <c r="FWF41" s="1"/>
      <c r="FWG41" s="1"/>
      <c r="FWH41" s="1"/>
      <c r="FWI41" s="1"/>
      <c r="FWJ41" s="1"/>
      <c r="FWK41" s="1"/>
      <c r="FWL41" s="1"/>
      <c r="FWM41" s="1"/>
      <c r="FWN41" s="1"/>
      <c r="FWO41" s="1"/>
      <c r="FWP41" s="1"/>
      <c r="FWQ41" s="1"/>
      <c r="FWR41" s="1"/>
      <c r="FWS41" s="1"/>
      <c r="FWT41" s="1"/>
      <c r="FWU41" s="1"/>
      <c r="FWV41" s="1"/>
      <c r="FWW41" s="1"/>
      <c r="FWX41" s="1"/>
      <c r="FWY41" s="1"/>
      <c r="FWZ41" s="1"/>
      <c r="FXA41" s="1"/>
      <c r="FXB41" s="1"/>
      <c r="FXC41" s="1"/>
      <c r="FXD41" s="1"/>
      <c r="FXE41" s="1"/>
      <c r="FXF41" s="1"/>
      <c r="FXG41" s="1"/>
      <c r="FXH41" s="1"/>
      <c r="FXI41" s="1"/>
      <c r="FXJ41" s="1"/>
      <c r="FXK41" s="1"/>
      <c r="FXL41" s="1"/>
      <c r="FXM41" s="1"/>
      <c r="FXN41" s="1"/>
      <c r="FXO41" s="1"/>
      <c r="FXP41" s="1"/>
      <c r="FXQ41" s="1"/>
      <c r="FXR41" s="1"/>
      <c r="FXS41" s="1"/>
      <c r="FXT41" s="1"/>
      <c r="FXU41" s="1"/>
      <c r="FXV41" s="1"/>
      <c r="FXW41" s="1"/>
      <c r="FXX41" s="1"/>
      <c r="FXY41" s="1"/>
      <c r="FXZ41" s="1"/>
      <c r="FYA41" s="1"/>
      <c r="FYB41" s="1"/>
      <c r="FYC41" s="1"/>
      <c r="FYD41" s="1"/>
      <c r="FYE41" s="1"/>
      <c r="FYF41" s="1"/>
      <c r="FYG41" s="1"/>
      <c r="FYH41" s="1"/>
      <c r="FYI41" s="1"/>
      <c r="FYJ41" s="1"/>
      <c r="FYK41" s="1"/>
      <c r="FYL41" s="1"/>
      <c r="FYM41" s="1"/>
      <c r="FYN41" s="1"/>
      <c r="FYO41" s="1"/>
      <c r="FYP41" s="1"/>
      <c r="FYQ41" s="1"/>
      <c r="FYR41" s="1"/>
      <c r="FYS41" s="1"/>
      <c r="FYT41" s="1"/>
      <c r="FYU41" s="1"/>
      <c r="FYV41" s="1"/>
      <c r="FYW41" s="1"/>
      <c r="FYX41" s="1"/>
      <c r="FYY41" s="1"/>
      <c r="FYZ41" s="1"/>
      <c r="FZA41" s="1"/>
      <c r="FZB41" s="1"/>
      <c r="FZC41" s="1"/>
      <c r="FZD41" s="1"/>
      <c r="FZE41" s="1"/>
      <c r="FZF41" s="1"/>
      <c r="FZG41" s="1"/>
      <c r="FZH41" s="1"/>
      <c r="FZI41" s="1"/>
      <c r="FZJ41" s="1"/>
      <c r="FZK41" s="1"/>
      <c r="FZL41" s="1"/>
      <c r="FZM41" s="1"/>
      <c r="FZN41" s="1"/>
      <c r="FZO41" s="1"/>
      <c r="FZP41" s="1"/>
      <c r="FZQ41" s="1"/>
      <c r="FZR41" s="1"/>
      <c r="FZS41" s="1"/>
      <c r="FZT41" s="1"/>
      <c r="FZU41" s="1"/>
      <c r="FZV41" s="1"/>
      <c r="FZW41" s="1"/>
      <c r="FZX41" s="1"/>
      <c r="FZY41" s="1"/>
      <c r="FZZ41" s="1"/>
      <c r="GAA41" s="1"/>
      <c r="GAB41" s="1"/>
      <c r="GAC41" s="1"/>
      <c r="GAD41" s="1"/>
      <c r="GAE41" s="1"/>
      <c r="GAF41" s="1"/>
      <c r="GAG41" s="1"/>
      <c r="GAH41" s="1"/>
      <c r="GAI41" s="1"/>
      <c r="GAJ41" s="1"/>
      <c r="GAK41" s="1"/>
      <c r="GAL41" s="1"/>
      <c r="GAM41" s="1"/>
      <c r="GAN41" s="1"/>
      <c r="GAO41" s="1"/>
      <c r="GAP41" s="1"/>
      <c r="GAQ41" s="1"/>
      <c r="GAR41" s="1"/>
      <c r="GAS41" s="1"/>
      <c r="GAT41" s="1"/>
      <c r="GAU41" s="1"/>
      <c r="GAV41" s="1"/>
      <c r="GAW41" s="1"/>
      <c r="GAX41" s="1"/>
      <c r="GAY41" s="1"/>
      <c r="GAZ41" s="1"/>
      <c r="GBA41" s="1"/>
      <c r="GBB41" s="1"/>
      <c r="GBC41" s="1"/>
      <c r="GBD41" s="1"/>
      <c r="GBE41" s="1"/>
      <c r="GBF41" s="1"/>
      <c r="GBG41" s="1"/>
      <c r="GBH41" s="1"/>
      <c r="GBI41" s="1"/>
      <c r="GBJ41" s="1"/>
      <c r="GBK41" s="1"/>
      <c r="GBL41" s="1"/>
      <c r="GBM41" s="1"/>
      <c r="GBN41" s="1"/>
      <c r="GBO41" s="1"/>
      <c r="GBP41" s="1"/>
      <c r="GBQ41" s="1"/>
      <c r="GBR41" s="1"/>
      <c r="GBS41" s="1"/>
      <c r="GBT41" s="1"/>
      <c r="GBU41" s="1"/>
      <c r="GBV41" s="1"/>
      <c r="GBW41" s="1"/>
      <c r="GBX41" s="1"/>
      <c r="GBY41" s="1"/>
      <c r="GBZ41" s="1"/>
      <c r="GCA41" s="1"/>
      <c r="GCB41" s="1"/>
      <c r="GCC41" s="1"/>
      <c r="GCD41" s="1"/>
      <c r="GCE41" s="1"/>
      <c r="GCF41" s="1"/>
      <c r="GCG41" s="1"/>
      <c r="GCH41" s="1"/>
      <c r="GCI41" s="1"/>
      <c r="GCJ41" s="1"/>
      <c r="GCK41" s="1"/>
      <c r="GCL41" s="1"/>
      <c r="GCM41" s="1"/>
      <c r="GCN41" s="1"/>
      <c r="GCO41" s="1"/>
      <c r="GCP41" s="1"/>
      <c r="GCQ41" s="1"/>
      <c r="GCR41" s="1"/>
      <c r="GCS41" s="1"/>
      <c r="GCT41" s="1"/>
      <c r="GCU41" s="1"/>
      <c r="GCV41" s="1"/>
      <c r="GCW41" s="1"/>
      <c r="GCX41" s="1"/>
      <c r="GCY41" s="1"/>
      <c r="GCZ41" s="1"/>
      <c r="GDA41" s="1"/>
      <c r="GDB41" s="1"/>
      <c r="GDC41" s="1"/>
      <c r="GDD41" s="1"/>
      <c r="GDE41" s="1"/>
      <c r="GDF41" s="1"/>
      <c r="GDG41" s="1"/>
      <c r="GDH41" s="1"/>
      <c r="GDI41" s="1"/>
      <c r="GDJ41" s="1"/>
      <c r="GDK41" s="1"/>
      <c r="GDL41" s="1"/>
      <c r="GDM41" s="1"/>
      <c r="GDN41" s="1"/>
      <c r="GDO41" s="1"/>
      <c r="GDP41" s="1"/>
      <c r="GDQ41" s="1"/>
      <c r="GDR41" s="1"/>
      <c r="GDS41" s="1"/>
      <c r="GDT41" s="1"/>
      <c r="GDU41" s="1"/>
      <c r="GDV41" s="1"/>
      <c r="GDW41" s="1"/>
      <c r="GDX41" s="1"/>
      <c r="GDY41" s="1"/>
      <c r="GDZ41" s="1"/>
      <c r="GEA41" s="1"/>
      <c r="GEB41" s="1"/>
      <c r="GEC41" s="1"/>
      <c r="GED41" s="1"/>
      <c r="GEE41" s="1"/>
      <c r="GEF41" s="1"/>
      <c r="GEG41" s="1"/>
      <c r="GEH41" s="1"/>
      <c r="GEI41" s="1"/>
      <c r="GEJ41" s="1"/>
      <c r="GEK41" s="1"/>
      <c r="GEL41" s="1"/>
      <c r="GEM41" s="1"/>
      <c r="GEN41" s="1"/>
      <c r="GEO41" s="1"/>
      <c r="GEP41" s="1"/>
      <c r="GEQ41" s="1"/>
      <c r="GER41" s="1"/>
      <c r="GES41" s="1"/>
      <c r="GET41" s="1"/>
      <c r="GEU41" s="1"/>
      <c r="GEV41" s="1"/>
      <c r="GEW41" s="1"/>
      <c r="GEX41" s="1"/>
      <c r="GEY41" s="1"/>
      <c r="GEZ41" s="1"/>
      <c r="GFA41" s="1"/>
      <c r="GFB41" s="1"/>
      <c r="GFC41" s="1"/>
      <c r="GFD41" s="1"/>
      <c r="GFE41" s="1"/>
      <c r="GFF41" s="1"/>
      <c r="GFG41" s="1"/>
      <c r="GFH41" s="1"/>
      <c r="GFI41" s="1"/>
      <c r="GFJ41" s="1"/>
      <c r="GFK41" s="1"/>
      <c r="GFL41" s="1"/>
      <c r="GFM41" s="1"/>
      <c r="GFN41" s="1"/>
      <c r="GFO41" s="1"/>
      <c r="GFP41" s="1"/>
      <c r="GFQ41" s="1"/>
      <c r="GFR41" s="1"/>
      <c r="GFS41" s="1"/>
      <c r="GFT41" s="1"/>
      <c r="GFU41" s="1"/>
      <c r="GFV41" s="1"/>
      <c r="GFW41" s="1"/>
      <c r="GFX41" s="1"/>
      <c r="GFY41" s="1"/>
      <c r="GFZ41" s="1"/>
      <c r="GGA41" s="1"/>
      <c r="GGB41" s="1"/>
      <c r="GGC41" s="1"/>
      <c r="GGD41" s="1"/>
      <c r="GGE41" s="1"/>
      <c r="GGF41" s="1"/>
      <c r="GGG41" s="1"/>
      <c r="GGH41" s="1"/>
      <c r="GGI41" s="1"/>
      <c r="GGJ41" s="1"/>
      <c r="GGK41" s="1"/>
      <c r="GGL41" s="1"/>
      <c r="GGM41" s="1"/>
      <c r="GGN41" s="1"/>
      <c r="GGO41" s="1"/>
      <c r="GGP41" s="1"/>
      <c r="GGQ41" s="1"/>
      <c r="GGR41" s="1"/>
      <c r="GGS41" s="1"/>
      <c r="GGT41" s="1"/>
      <c r="GGU41" s="1"/>
      <c r="GGV41" s="1"/>
      <c r="GGW41" s="1"/>
      <c r="GGX41" s="1"/>
      <c r="GGY41" s="1"/>
      <c r="GGZ41" s="1"/>
      <c r="GHA41" s="1"/>
      <c r="GHB41" s="1"/>
      <c r="GHC41" s="1"/>
      <c r="GHD41" s="1"/>
      <c r="GHE41" s="1"/>
      <c r="GHF41" s="1"/>
      <c r="GHG41" s="1"/>
      <c r="GHH41" s="1"/>
      <c r="GHI41" s="1"/>
      <c r="GHJ41" s="1"/>
      <c r="GHK41" s="1"/>
      <c r="GHL41" s="1"/>
      <c r="GHM41" s="1"/>
      <c r="GHN41" s="1"/>
      <c r="GHO41" s="1"/>
      <c r="GHP41" s="1"/>
      <c r="GHQ41" s="1"/>
      <c r="GHR41" s="1"/>
      <c r="GHS41" s="1"/>
      <c r="GHT41" s="1"/>
      <c r="GHU41" s="1"/>
      <c r="GHV41" s="1"/>
      <c r="GHW41" s="1"/>
      <c r="GHX41" s="1"/>
      <c r="GHY41" s="1"/>
      <c r="GHZ41" s="1"/>
      <c r="GIA41" s="1"/>
      <c r="GIB41" s="1"/>
      <c r="GIC41" s="1"/>
      <c r="GID41" s="1"/>
      <c r="GIE41" s="1"/>
      <c r="GIF41" s="1"/>
      <c r="GIG41" s="1"/>
      <c r="GIH41" s="1"/>
      <c r="GII41" s="1"/>
      <c r="GIJ41" s="1"/>
      <c r="GIK41" s="1"/>
      <c r="GIL41" s="1"/>
      <c r="GIM41" s="1"/>
      <c r="GIN41" s="1"/>
      <c r="GIO41" s="1"/>
      <c r="GIP41" s="1"/>
      <c r="GIQ41" s="1"/>
      <c r="GIR41" s="1"/>
      <c r="GIS41" s="1"/>
      <c r="GIT41" s="1"/>
      <c r="GIU41" s="1"/>
      <c r="GIV41" s="1"/>
      <c r="GIW41" s="1"/>
      <c r="GIX41" s="1"/>
      <c r="GIY41" s="1"/>
      <c r="GIZ41" s="1"/>
      <c r="GJA41" s="1"/>
      <c r="GJB41" s="1"/>
      <c r="GJC41" s="1"/>
      <c r="GJD41" s="1"/>
      <c r="GJE41" s="1"/>
      <c r="GJF41" s="1"/>
      <c r="GJG41" s="1"/>
      <c r="GJH41" s="1"/>
      <c r="GJI41" s="1"/>
      <c r="GJJ41" s="1"/>
      <c r="GJK41" s="1"/>
      <c r="GJL41" s="1"/>
      <c r="GJM41" s="1"/>
      <c r="GJN41" s="1"/>
      <c r="GJO41" s="1"/>
      <c r="GJP41" s="1"/>
      <c r="GJQ41" s="1"/>
      <c r="GJR41" s="1"/>
      <c r="GJS41" s="1"/>
      <c r="GJT41" s="1"/>
      <c r="GJU41" s="1"/>
      <c r="GJV41" s="1"/>
      <c r="GJW41" s="1"/>
      <c r="GJX41" s="1"/>
      <c r="GJY41" s="1"/>
      <c r="GJZ41" s="1"/>
      <c r="GKA41" s="1"/>
      <c r="GKB41" s="1"/>
      <c r="GKC41" s="1"/>
      <c r="GKD41" s="1"/>
      <c r="GKE41" s="1"/>
      <c r="GKF41" s="1"/>
      <c r="GKG41" s="1"/>
      <c r="GKH41" s="1"/>
      <c r="GKI41" s="1"/>
      <c r="GKJ41" s="1"/>
      <c r="GKK41" s="1"/>
      <c r="GKL41" s="1"/>
      <c r="GKM41" s="1"/>
      <c r="GKN41" s="1"/>
      <c r="GKO41" s="1"/>
      <c r="GKP41" s="1"/>
      <c r="GKQ41" s="1"/>
      <c r="GKR41" s="1"/>
      <c r="GKS41" s="1"/>
      <c r="GKT41" s="1"/>
      <c r="GKU41" s="1"/>
      <c r="GKV41" s="1"/>
      <c r="GKW41" s="1"/>
      <c r="GKX41" s="1"/>
      <c r="GKY41" s="1"/>
      <c r="GKZ41" s="1"/>
      <c r="GLA41" s="1"/>
      <c r="GLB41" s="1"/>
      <c r="GLC41" s="1"/>
      <c r="GLD41" s="1"/>
      <c r="GLE41" s="1"/>
      <c r="GLF41" s="1"/>
      <c r="GLG41" s="1"/>
      <c r="GLH41" s="1"/>
      <c r="GLI41" s="1"/>
      <c r="GLJ41" s="1"/>
      <c r="GLK41" s="1"/>
      <c r="GLL41" s="1"/>
      <c r="GLM41" s="1"/>
      <c r="GLN41" s="1"/>
      <c r="GLO41" s="1"/>
      <c r="GLP41" s="1"/>
      <c r="GLQ41" s="1"/>
      <c r="GLR41" s="1"/>
      <c r="GLS41" s="1"/>
      <c r="GLT41" s="1"/>
      <c r="GLU41" s="1"/>
      <c r="GLV41" s="1"/>
      <c r="GLW41" s="1"/>
      <c r="GLX41" s="1"/>
      <c r="GLY41" s="1"/>
      <c r="GLZ41" s="1"/>
      <c r="GMA41" s="1"/>
      <c r="GMB41" s="1"/>
      <c r="GMC41" s="1"/>
      <c r="GMD41" s="1"/>
      <c r="GME41" s="1"/>
      <c r="GMF41" s="1"/>
      <c r="GMG41" s="1"/>
      <c r="GMH41" s="1"/>
      <c r="GMI41" s="1"/>
      <c r="GMJ41" s="1"/>
      <c r="GMK41" s="1"/>
      <c r="GML41" s="1"/>
      <c r="GMM41" s="1"/>
      <c r="GMN41" s="1"/>
      <c r="GMO41" s="1"/>
      <c r="GMP41" s="1"/>
      <c r="GMQ41" s="1"/>
      <c r="GMR41" s="1"/>
      <c r="GMS41" s="1"/>
      <c r="GMT41" s="1"/>
      <c r="GMU41" s="1"/>
      <c r="GMV41" s="1"/>
      <c r="GMW41" s="1"/>
      <c r="GMX41" s="1"/>
      <c r="GMY41" s="1"/>
      <c r="GMZ41" s="1"/>
      <c r="GNA41" s="1"/>
      <c r="GNB41" s="1"/>
      <c r="GNC41" s="1"/>
      <c r="GND41" s="1"/>
      <c r="GNE41" s="1"/>
      <c r="GNF41" s="1"/>
      <c r="GNG41" s="1"/>
      <c r="GNH41" s="1"/>
      <c r="GNI41" s="1"/>
      <c r="GNJ41" s="1"/>
      <c r="GNK41" s="1"/>
      <c r="GNL41" s="1"/>
      <c r="GNM41" s="1"/>
      <c r="GNN41" s="1"/>
      <c r="GNO41" s="1"/>
      <c r="GNP41" s="1"/>
      <c r="GNQ41" s="1"/>
      <c r="GNR41" s="1"/>
      <c r="GNS41" s="1"/>
      <c r="GNT41" s="1"/>
      <c r="GNU41" s="1"/>
      <c r="GNV41" s="1"/>
      <c r="GNW41" s="1"/>
      <c r="GNX41" s="1"/>
      <c r="GNY41" s="1"/>
      <c r="GNZ41" s="1"/>
      <c r="GOA41" s="1"/>
      <c r="GOB41" s="1"/>
      <c r="GOC41" s="1"/>
      <c r="GOD41" s="1"/>
      <c r="GOE41" s="1"/>
      <c r="GOF41" s="1"/>
      <c r="GOG41" s="1"/>
      <c r="GOH41" s="1"/>
      <c r="GOI41" s="1"/>
      <c r="GOJ41" s="1"/>
      <c r="GOK41" s="1"/>
      <c r="GOL41" s="1"/>
      <c r="GOM41" s="1"/>
      <c r="GON41" s="1"/>
      <c r="GOO41" s="1"/>
      <c r="GOP41" s="1"/>
      <c r="GOQ41" s="1"/>
      <c r="GOR41" s="1"/>
      <c r="GOS41" s="1"/>
      <c r="GOT41" s="1"/>
      <c r="GOU41" s="1"/>
      <c r="GOV41" s="1"/>
      <c r="GOW41" s="1"/>
      <c r="GOX41" s="1"/>
      <c r="GOY41" s="1"/>
      <c r="GOZ41" s="1"/>
      <c r="GPA41" s="1"/>
      <c r="GPB41" s="1"/>
      <c r="GPC41" s="1"/>
      <c r="GPD41" s="1"/>
      <c r="GPE41" s="1"/>
      <c r="GPF41" s="1"/>
      <c r="GPG41" s="1"/>
      <c r="GPH41" s="1"/>
      <c r="GPI41" s="1"/>
      <c r="GPJ41" s="1"/>
      <c r="GPK41" s="1"/>
      <c r="GPL41" s="1"/>
      <c r="GPM41" s="1"/>
      <c r="GPN41" s="1"/>
      <c r="GPO41" s="1"/>
      <c r="GPP41" s="1"/>
      <c r="GPQ41" s="1"/>
      <c r="GPR41" s="1"/>
      <c r="GPS41" s="1"/>
      <c r="GPT41" s="1"/>
      <c r="GPU41" s="1"/>
      <c r="GPV41" s="1"/>
      <c r="GPW41" s="1"/>
      <c r="GPX41" s="1"/>
      <c r="GPY41" s="1"/>
      <c r="GPZ41" s="1"/>
      <c r="GQA41" s="1"/>
      <c r="GQB41" s="1"/>
      <c r="GQC41" s="1"/>
      <c r="GQD41" s="1"/>
      <c r="GQE41" s="1"/>
      <c r="GQF41" s="1"/>
      <c r="GQG41" s="1"/>
      <c r="GQH41" s="1"/>
      <c r="GQI41" s="1"/>
      <c r="GQJ41" s="1"/>
      <c r="GQK41" s="1"/>
      <c r="GQL41" s="1"/>
      <c r="GQM41" s="1"/>
      <c r="GQN41" s="1"/>
      <c r="GQO41" s="1"/>
      <c r="GQP41" s="1"/>
      <c r="GQQ41" s="1"/>
      <c r="GQR41" s="1"/>
      <c r="GQS41" s="1"/>
      <c r="GQT41" s="1"/>
      <c r="GQU41" s="1"/>
      <c r="GQV41" s="1"/>
      <c r="GQW41" s="1"/>
      <c r="GQX41" s="1"/>
      <c r="GQY41" s="1"/>
      <c r="GQZ41" s="1"/>
      <c r="GRA41" s="1"/>
      <c r="GRB41" s="1"/>
      <c r="GRC41" s="1"/>
      <c r="GRD41" s="1"/>
      <c r="GRE41" s="1"/>
      <c r="GRF41" s="1"/>
      <c r="GRG41" s="1"/>
      <c r="GRH41" s="1"/>
      <c r="GRI41" s="1"/>
      <c r="GRJ41" s="1"/>
      <c r="GRK41" s="1"/>
      <c r="GRL41" s="1"/>
      <c r="GRM41" s="1"/>
      <c r="GRN41" s="1"/>
      <c r="GRO41" s="1"/>
      <c r="GRP41" s="1"/>
      <c r="GRQ41" s="1"/>
      <c r="GRR41" s="1"/>
      <c r="GRS41" s="1"/>
      <c r="GRT41" s="1"/>
      <c r="GRU41" s="1"/>
      <c r="GRV41" s="1"/>
      <c r="GRW41" s="1"/>
      <c r="GRX41" s="1"/>
      <c r="GRY41" s="1"/>
      <c r="GRZ41" s="1"/>
      <c r="GSA41" s="1"/>
      <c r="GSB41" s="1"/>
      <c r="GSC41" s="1"/>
      <c r="GSD41" s="1"/>
      <c r="GSE41" s="1"/>
      <c r="GSF41" s="1"/>
      <c r="GSG41" s="1"/>
      <c r="GSH41" s="1"/>
      <c r="GSI41" s="1"/>
      <c r="GSJ41" s="1"/>
      <c r="GSK41" s="1"/>
      <c r="GSL41" s="1"/>
      <c r="GSM41" s="1"/>
      <c r="GSN41" s="1"/>
      <c r="GSO41" s="1"/>
      <c r="GSP41" s="1"/>
      <c r="GSQ41" s="1"/>
      <c r="GSR41" s="1"/>
      <c r="GSS41" s="1"/>
      <c r="GST41" s="1"/>
      <c r="GSU41" s="1"/>
      <c r="GSV41" s="1"/>
      <c r="GSW41" s="1"/>
      <c r="GSX41" s="1"/>
      <c r="GSY41" s="1"/>
      <c r="GSZ41" s="1"/>
      <c r="GTA41" s="1"/>
      <c r="GTB41" s="1"/>
      <c r="GTC41" s="1"/>
      <c r="GTD41" s="1"/>
      <c r="GTE41" s="1"/>
      <c r="GTF41" s="1"/>
      <c r="GTG41" s="1"/>
      <c r="GTH41" s="1"/>
      <c r="GTI41" s="1"/>
      <c r="GTJ41" s="1"/>
      <c r="GTK41" s="1"/>
      <c r="GTL41" s="1"/>
      <c r="GTM41" s="1"/>
      <c r="GTN41" s="1"/>
      <c r="GTO41" s="1"/>
      <c r="GTP41" s="1"/>
      <c r="GTQ41" s="1"/>
      <c r="GTR41" s="1"/>
      <c r="GTS41" s="1"/>
      <c r="GTT41" s="1"/>
      <c r="GTU41" s="1"/>
      <c r="GTV41" s="1"/>
      <c r="GTW41" s="1"/>
      <c r="GTX41" s="1"/>
      <c r="GTY41" s="1"/>
      <c r="GTZ41" s="1"/>
      <c r="GUA41" s="1"/>
      <c r="GUB41" s="1"/>
      <c r="GUC41" s="1"/>
      <c r="GUD41" s="1"/>
      <c r="GUE41" s="1"/>
      <c r="GUF41" s="1"/>
      <c r="GUG41" s="1"/>
      <c r="GUH41" s="1"/>
      <c r="GUI41" s="1"/>
      <c r="GUJ41" s="1"/>
      <c r="GUK41" s="1"/>
      <c r="GUL41" s="1"/>
      <c r="GUM41" s="1"/>
      <c r="GUN41" s="1"/>
      <c r="GUO41" s="1"/>
      <c r="GUP41" s="1"/>
      <c r="GUQ41" s="1"/>
      <c r="GUR41" s="1"/>
      <c r="GUS41" s="1"/>
      <c r="GUT41" s="1"/>
      <c r="GUU41" s="1"/>
      <c r="GUV41" s="1"/>
      <c r="GUW41" s="1"/>
      <c r="GUX41" s="1"/>
      <c r="GUY41" s="1"/>
      <c r="GUZ41" s="1"/>
      <c r="GVA41" s="1"/>
      <c r="GVB41" s="1"/>
      <c r="GVC41" s="1"/>
      <c r="GVD41" s="1"/>
      <c r="GVE41" s="1"/>
      <c r="GVF41" s="1"/>
      <c r="GVG41" s="1"/>
      <c r="GVH41" s="1"/>
      <c r="GVI41" s="1"/>
      <c r="GVJ41" s="1"/>
      <c r="GVK41" s="1"/>
      <c r="GVL41" s="1"/>
      <c r="GVM41" s="1"/>
      <c r="GVN41" s="1"/>
      <c r="GVO41" s="1"/>
      <c r="GVP41" s="1"/>
      <c r="GVQ41" s="1"/>
      <c r="GVR41" s="1"/>
      <c r="GVS41" s="1"/>
      <c r="GVT41" s="1"/>
      <c r="GVU41" s="1"/>
      <c r="GVV41" s="1"/>
      <c r="GVW41" s="1"/>
      <c r="GVX41" s="1"/>
      <c r="GVY41" s="1"/>
      <c r="GVZ41" s="1"/>
      <c r="GWA41" s="1"/>
      <c r="GWB41" s="1"/>
      <c r="GWC41" s="1"/>
      <c r="GWD41" s="1"/>
      <c r="GWE41" s="1"/>
      <c r="GWF41" s="1"/>
      <c r="GWG41" s="1"/>
      <c r="GWH41" s="1"/>
      <c r="GWI41" s="1"/>
      <c r="GWJ41" s="1"/>
      <c r="GWK41" s="1"/>
      <c r="GWL41" s="1"/>
      <c r="GWM41" s="1"/>
      <c r="GWN41" s="1"/>
      <c r="GWO41" s="1"/>
      <c r="GWP41" s="1"/>
      <c r="GWQ41" s="1"/>
      <c r="GWR41" s="1"/>
      <c r="GWS41" s="1"/>
      <c r="GWT41" s="1"/>
      <c r="GWU41" s="1"/>
      <c r="GWV41" s="1"/>
      <c r="GWW41" s="1"/>
      <c r="GWX41" s="1"/>
      <c r="GWY41" s="1"/>
      <c r="GWZ41" s="1"/>
      <c r="GXA41" s="1"/>
      <c r="GXB41" s="1"/>
      <c r="GXC41" s="1"/>
      <c r="GXD41" s="1"/>
      <c r="GXE41" s="1"/>
      <c r="GXF41" s="1"/>
      <c r="GXG41" s="1"/>
      <c r="GXH41" s="1"/>
      <c r="GXI41" s="1"/>
      <c r="GXJ41" s="1"/>
      <c r="GXK41" s="1"/>
      <c r="GXL41" s="1"/>
      <c r="GXM41" s="1"/>
      <c r="GXN41" s="1"/>
      <c r="GXO41" s="1"/>
      <c r="GXP41" s="1"/>
      <c r="GXQ41" s="1"/>
      <c r="GXR41" s="1"/>
      <c r="GXS41" s="1"/>
      <c r="GXT41" s="1"/>
      <c r="GXU41" s="1"/>
      <c r="GXV41" s="1"/>
      <c r="GXW41" s="1"/>
      <c r="GXX41" s="1"/>
      <c r="GXY41" s="1"/>
      <c r="GXZ41" s="1"/>
      <c r="GYA41" s="1"/>
      <c r="GYB41" s="1"/>
      <c r="GYC41" s="1"/>
      <c r="GYD41" s="1"/>
      <c r="GYE41" s="1"/>
      <c r="GYF41" s="1"/>
      <c r="GYG41" s="1"/>
      <c r="GYH41" s="1"/>
      <c r="GYI41" s="1"/>
      <c r="GYJ41" s="1"/>
      <c r="GYK41" s="1"/>
      <c r="GYL41" s="1"/>
      <c r="GYM41" s="1"/>
      <c r="GYN41" s="1"/>
      <c r="GYO41" s="1"/>
      <c r="GYP41" s="1"/>
      <c r="GYQ41" s="1"/>
      <c r="GYR41" s="1"/>
      <c r="GYS41" s="1"/>
      <c r="GYT41" s="1"/>
      <c r="GYU41" s="1"/>
      <c r="GYV41" s="1"/>
      <c r="GYW41" s="1"/>
      <c r="GYX41" s="1"/>
      <c r="GYY41" s="1"/>
      <c r="GYZ41" s="1"/>
      <c r="GZA41" s="1"/>
      <c r="GZB41" s="1"/>
      <c r="GZC41" s="1"/>
      <c r="GZD41" s="1"/>
      <c r="GZE41" s="1"/>
      <c r="GZF41" s="1"/>
      <c r="GZG41" s="1"/>
      <c r="GZH41" s="1"/>
      <c r="GZI41" s="1"/>
      <c r="GZJ41" s="1"/>
      <c r="GZK41" s="1"/>
      <c r="GZL41" s="1"/>
      <c r="GZM41" s="1"/>
      <c r="GZN41" s="1"/>
      <c r="GZO41" s="1"/>
      <c r="GZP41" s="1"/>
      <c r="GZQ41" s="1"/>
      <c r="GZR41" s="1"/>
      <c r="GZS41" s="1"/>
      <c r="GZT41" s="1"/>
      <c r="GZU41" s="1"/>
      <c r="GZV41" s="1"/>
      <c r="GZW41" s="1"/>
      <c r="GZX41" s="1"/>
      <c r="GZY41" s="1"/>
      <c r="GZZ41" s="1"/>
      <c r="HAA41" s="1"/>
      <c r="HAB41" s="1"/>
      <c r="HAC41" s="1"/>
      <c r="HAD41" s="1"/>
      <c r="HAE41" s="1"/>
      <c r="HAF41" s="1"/>
      <c r="HAG41" s="1"/>
      <c r="HAH41" s="1"/>
      <c r="HAI41" s="1"/>
      <c r="HAJ41" s="1"/>
      <c r="HAK41" s="1"/>
      <c r="HAL41" s="1"/>
      <c r="HAM41" s="1"/>
      <c r="HAN41" s="1"/>
      <c r="HAO41" s="1"/>
      <c r="HAP41" s="1"/>
      <c r="HAQ41" s="1"/>
      <c r="HAR41" s="1"/>
      <c r="HAS41" s="1"/>
      <c r="HAT41" s="1"/>
      <c r="HAU41" s="1"/>
      <c r="HAV41" s="1"/>
      <c r="HAW41" s="1"/>
      <c r="HAX41" s="1"/>
      <c r="HAY41" s="1"/>
      <c r="HAZ41" s="1"/>
      <c r="HBA41" s="1"/>
      <c r="HBB41" s="1"/>
      <c r="HBC41" s="1"/>
      <c r="HBD41" s="1"/>
      <c r="HBE41" s="1"/>
      <c r="HBF41" s="1"/>
      <c r="HBG41" s="1"/>
      <c r="HBH41" s="1"/>
      <c r="HBI41" s="1"/>
      <c r="HBJ41" s="1"/>
      <c r="HBK41" s="1"/>
      <c r="HBL41" s="1"/>
      <c r="HBM41" s="1"/>
      <c r="HBN41" s="1"/>
      <c r="HBO41" s="1"/>
      <c r="HBP41" s="1"/>
      <c r="HBQ41" s="1"/>
      <c r="HBR41" s="1"/>
      <c r="HBS41" s="1"/>
      <c r="HBT41" s="1"/>
      <c r="HBU41" s="1"/>
      <c r="HBV41" s="1"/>
      <c r="HBW41" s="1"/>
      <c r="HBX41" s="1"/>
      <c r="HBY41" s="1"/>
      <c r="HBZ41" s="1"/>
      <c r="HCA41" s="1"/>
      <c r="HCB41" s="1"/>
      <c r="HCC41" s="1"/>
      <c r="HCD41" s="1"/>
      <c r="HCE41" s="1"/>
      <c r="HCF41" s="1"/>
      <c r="HCG41" s="1"/>
      <c r="HCH41" s="1"/>
      <c r="HCI41" s="1"/>
      <c r="HCJ41" s="1"/>
      <c r="HCK41" s="1"/>
      <c r="HCL41" s="1"/>
      <c r="HCM41" s="1"/>
      <c r="HCN41" s="1"/>
      <c r="HCO41" s="1"/>
      <c r="HCP41" s="1"/>
      <c r="HCQ41" s="1"/>
      <c r="HCR41" s="1"/>
      <c r="HCS41" s="1"/>
      <c r="HCT41" s="1"/>
      <c r="HCU41" s="1"/>
      <c r="HCV41" s="1"/>
      <c r="HCW41" s="1"/>
      <c r="HCX41" s="1"/>
      <c r="HCY41" s="1"/>
      <c r="HCZ41" s="1"/>
      <c r="HDA41" s="1"/>
      <c r="HDB41" s="1"/>
      <c r="HDC41" s="1"/>
      <c r="HDD41" s="1"/>
      <c r="HDE41" s="1"/>
      <c r="HDF41" s="1"/>
      <c r="HDG41" s="1"/>
      <c r="HDH41" s="1"/>
      <c r="HDI41" s="1"/>
      <c r="HDJ41" s="1"/>
      <c r="HDK41" s="1"/>
      <c r="HDL41" s="1"/>
      <c r="HDM41" s="1"/>
      <c r="HDN41" s="1"/>
      <c r="HDO41" s="1"/>
      <c r="HDP41" s="1"/>
      <c r="HDQ41" s="1"/>
      <c r="HDR41" s="1"/>
      <c r="HDS41" s="1"/>
      <c r="HDT41" s="1"/>
      <c r="HDU41" s="1"/>
      <c r="HDV41" s="1"/>
      <c r="HDW41" s="1"/>
      <c r="HDX41" s="1"/>
      <c r="HDY41" s="1"/>
      <c r="HDZ41" s="1"/>
      <c r="HEA41" s="1"/>
      <c r="HEB41" s="1"/>
      <c r="HEC41" s="1"/>
      <c r="HED41" s="1"/>
      <c r="HEE41" s="1"/>
      <c r="HEF41" s="1"/>
      <c r="HEG41" s="1"/>
      <c r="HEH41" s="1"/>
      <c r="HEI41" s="1"/>
      <c r="HEJ41" s="1"/>
      <c r="HEK41" s="1"/>
      <c r="HEL41" s="1"/>
      <c r="HEM41" s="1"/>
      <c r="HEN41" s="1"/>
      <c r="HEO41" s="1"/>
      <c r="HEP41" s="1"/>
      <c r="HEQ41" s="1"/>
      <c r="HER41" s="1"/>
      <c r="HES41" s="1"/>
      <c r="HET41" s="1"/>
      <c r="HEU41" s="1"/>
      <c r="HEV41" s="1"/>
      <c r="HEW41" s="1"/>
      <c r="HEX41" s="1"/>
      <c r="HEY41" s="1"/>
      <c r="HEZ41" s="1"/>
      <c r="HFA41" s="1"/>
      <c r="HFB41" s="1"/>
      <c r="HFC41" s="1"/>
      <c r="HFD41" s="1"/>
      <c r="HFE41" s="1"/>
      <c r="HFF41" s="1"/>
      <c r="HFG41" s="1"/>
      <c r="HFH41" s="1"/>
      <c r="HFI41" s="1"/>
      <c r="HFJ41" s="1"/>
      <c r="HFK41" s="1"/>
      <c r="HFL41" s="1"/>
      <c r="HFM41" s="1"/>
      <c r="HFN41" s="1"/>
      <c r="HFO41" s="1"/>
      <c r="HFP41" s="1"/>
      <c r="HFQ41" s="1"/>
      <c r="HFR41" s="1"/>
      <c r="HFS41" s="1"/>
      <c r="HFT41" s="1"/>
      <c r="HFU41" s="1"/>
      <c r="HFV41" s="1"/>
      <c r="HFW41" s="1"/>
      <c r="HFX41" s="1"/>
      <c r="HFY41" s="1"/>
      <c r="HFZ41" s="1"/>
      <c r="HGA41" s="1"/>
      <c r="HGB41" s="1"/>
      <c r="HGC41" s="1"/>
      <c r="HGD41" s="1"/>
      <c r="HGE41" s="1"/>
      <c r="HGF41" s="1"/>
      <c r="HGG41" s="1"/>
      <c r="HGH41" s="1"/>
      <c r="HGI41" s="1"/>
      <c r="HGJ41" s="1"/>
      <c r="HGK41" s="1"/>
      <c r="HGL41" s="1"/>
      <c r="HGM41" s="1"/>
      <c r="HGN41" s="1"/>
      <c r="HGO41" s="1"/>
      <c r="HGP41" s="1"/>
      <c r="HGQ41" s="1"/>
      <c r="HGR41" s="1"/>
      <c r="HGS41" s="1"/>
      <c r="HGT41" s="1"/>
      <c r="HGU41" s="1"/>
      <c r="HGV41" s="1"/>
      <c r="HGW41" s="1"/>
      <c r="HGX41" s="1"/>
      <c r="HGY41" s="1"/>
      <c r="HGZ41" s="1"/>
      <c r="HHA41" s="1"/>
      <c r="HHB41" s="1"/>
      <c r="HHC41" s="1"/>
      <c r="HHD41" s="1"/>
      <c r="HHE41" s="1"/>
      <c r="HHF41" s="1"/>
      <c r="HHG41" s="1"/>
      <c r="HHH41" s="1"/>
      <c r="HHI41" s="1"/>
      <c r="HHJ41" s="1"/>
      <c r="HHK41" s="1"/>
      <c r="HHL41" s="1"/>
      <c r="HHM41" s="1"/>
      <c r="HHN41" s="1"/>
      <c r="HHO41" s="1"/>
      <c r="HHP41" s="1"/>
      <c r="HHQ41" s="1"/>
      <c r="HHR41" s="1"/>
      <c r="HHS41" s="1"/>
      <c r="HHT41" s="1"/>
      <c r="HHU41" s="1"/>
      <c r="HHV41" s="1"/>
      <c r="HHW41" s="1"/>
      <c r="HHX41" s="1"/>
      <c r="HHY41" s="1"/>
      <c r="HHZ41" s="1"/>
      <c r="HIA41" s="1"/>
      <c r="HIB41" s="1"/>
      <c r="HIC41" s="1"/>
      <c r="HID41" s="1"/>
      <c r="HIE41" s="1"/>
      <c r="HIF41" s="1"/>
      <c r="HIG41" s="1"/>
      <c r="HIH41" s="1"/>
      <c r="HII41" s="1"/>
      <c r="HIJ41" s="1"/>
      <c r="HIK41" s="1"/>
      <c r="HIL41" s="1"/>
      <c r="HIM41" s="1"/>
      <c r="HIN41" s="1"/>
      <c r="HIO41" s="1"/>
      <c r="HIP41" s="1"/>
      <c r="HIQ41" s="1"/>
      <c r="HIR41" s="1"/>
      <c r="HIS41" s="1"/>
      <c r="HIT41" s="1"/>
      <c r="HIU41" s="1"/>
      <c r="HIV41" s="1"/>
      <c r="HIW41" s="1"/>
      <c r="HIX41" s="1"/>
      <c r="HIY41" s="1"/>
      <c r="HIZ41" s="1"/>
      <c r="HJA41" s="1"/>
      <c r="HJB41" s="1"/>
      <c r="HJC41" s="1"/>
      <c r="HJD41" s="1"/>
      <c r="HJE41" s="1"/>
      <c r="HJF41" s="1"/>
      <c r="HJG41" s="1"/>
      <c r="HJH41" s="1"/>
      <c r="HJI41" s="1"/>
      <c r="HJJ41" s="1"/>
      <c r="HJK41" s="1"/>
      <c r="HJL41" s="1"/>
      <c r="HJM41" s="1"/>
      <c r="HJN41" s="1"/>
      <c r="HJO41" s="1"/>
      <c r="HJP41" s="1"/>
      <c r="HJQ41" s="1"/>
      <c r="HJR41" s="1"/>
      <c r="HJS41" s="1"/>
      <c r="HJT41" s="1"/>
      <c r="HJU41" s="1"/>
      <c r="HJV41" s="1"/>
      <c r="HJW41" s="1"/>
      <c r="HJX41" s="1"/>
      <c r="HJY41" s="1"/>
      <c r="HJZ41" s="1"/>
      <c r="HKA41" s="1"/>
      <c r="HKB41" s="1"/>
      <c r="HKC41" s="1"/>
      <c r="HKD41" s="1"/>
      <c r="HKE41" s="1"/>
      <c r="HKF41" s="1"/>
      <c r="HKG41" s="1"/>
      <c r="HKH41" s="1"/>
      <c r="HKI41" s="1"/>
      <c r="HKJ41" s="1"/>
      <c r="HKK41" s="1"/>
      <c r="HKL41" s="1"/>
      <c r="HKM41" s="1"/>
      <c r="HKN41" s="1"/>
      <c r="HKO41" s="1"/>
      <c r="HKP41" s="1"/>
      <c r="HKQ41" s="1"/>
      <c r="HKR41" s="1"/>
      <c r="HKS41" s="1"/>
      <c r="HKT41" s="1"/>
      <c r="HKU41" s="1"/>
      <c r="HKV41" s="1"/>
      <c r="HKW41" s="1"/>
      <c r="HKX41" s="1"/>
      <c r="HKY41" s="1"/>
      <c r="HKZ41" s="1"/>
      <c r="HLA41" s="1"/>
      <c r="HLB41" s="1"/>
      <c r="HLC41" s="1"/>
      <c r="HLD41" s="1"/>
      <c r="HLE41" s="1"/>
      <c r="HLF41" s="1"/>
      <c r="HLG41" s="1"/>
      <c r="HLH41" s="1"/>
      <c r="HLI41" s="1"/>
      <c r="HLJ41" s="1"/>
      <c r="HLK41" s="1"/>
      <c r="HLL41" s="1"/>
      <c r="HLM41" s="1"/>
      <c r="HLN41" s="1"/>
      <c r="HLO41" s="1"/>
      <c r="HLP41" s="1"/>
      <c r="HLQ41" s="1"/>
      <c r="HLR41" s="1"/>
      <c r="HLS41" s="1"/>
      <c r="HLT41" s="1"/>
      <c r="HLU41" s="1"/>
      <c r="HLV41" s="1"/>
      <c r="HLW41" s="1"/>
      <c r="HLX41" s="1"/>
      <c r="HLY41" s="1"/>
      <c r="HLZ41" s="1"/>
      <c r="HMA41" s="1"/>
      <c r="HMB41" s="1"/>
      <c r="HMC41" s="1"/>
      <c r="HMD41" s="1"/>
      <c r="HME41" s="1"/>
      <c r="HMF41" s="1"/>
      <c r="HMG41" s="1"/>
      <c r="HMH41" s="1"/>
      <c r="HMI41" s="1"/>
      <c r="HMJ41" s="1"/>
      <c r="HMK41" s="1"/>
      <c r="HML41" s="1"/>
      <c r="HMM41" s="1"/>
      <c r="HMN41" s="1"/>
      <c r="HMO41" s="1"/>
      <c r="HMP41" s="1"/>
      <c r="HMQ41" s="1"/>
      <c r="HMR41" s="1"/>
      <c r="HMS41" s="1"/>
      <c r="HMT41" s="1"/>
      <c r="HMU41" s="1"/>
      <c r="HMV41" s="1"/>
      <c r="HMW41" s="1"/>
      <c r="HMX41" s="1"/>
      <c r="HMY41" s="1"/>
      <c r="HMZ41" s="1"/>
      <c r="HNA41" s="1"/>
      <c r="HNB41" s="1"/>
      <c r="HNC41" s="1"/>
      <c r="HND41" s="1"/>
      <c r="HNE41" s="1"/>
      <c r="HNF41" s="1"/>
      <c r="HNG41" s="1"/>
      <c r="HNH41" s="1"/>
      <c r="HNI41" s="1"/>
      <c r="HNJ41" s="1"/>
      <c r="HNK41" s="1"/>
      <c r="HNL41" s="1"/>
      <c r="HNM41" s="1"/>
      <c r="HNN41" s="1"/>
      <c r="HNO41" s="1"/>
      <c r="HNP41" s="1"/>
      <c r="HNQ41" s="1"/>
      <c r="HNR41" s="1"/>
      <c r="HNS41" s="1"/>
      <c r="HNT41" s="1"/>
      <c r="HNU41" s="1"/>
      <c r="HNV41" s="1"/>
      <c r="HNW41" s="1"/>
      <c r="HNX41" s="1"/>
      <c r="HNY41" s="1"/>
      <c r="HNZ41" s="1"/>
      <c r="HOA41" s="1"/>
      <c r="HOB41" s="1"/>
      <c r="HOC41" s="1"/>
      <c r="HOD41" s="1"/>
      <c r="HOE41" s="1"/>
      <c r="HOF41" s="1"/>
      <c r="HOG41" s="1"/>
      <c r="HOH41" s="1"/>
      <c r="HOI41" s="1"/>
      <c r="HOJ41" s="1"/>
      <c r="HOK41" s="1"/>
      <c r="HOL41" s="1"/>
      <c r="HOM41" s="1"/>
      <c r="HON41" s="1"/>
      <c r="HOO41" s="1"/>
      <c r="HOP41" s="1"/>
      <c r="HOQ41" s="1"/>
      <c r="HOR41" s="1"/>
      <c r="HOS41" s="1"/>
      <c r="HOT41" s="1"/>
      <c r="HOU41" s="1"/>
      <c r="HOV41" s="1"/>
      <c r="HOW41" s="1"/>
      <c r="HOX41" s="1"/>
      <c r="HOY41" s="1"/>
      <c r="HOZ41" s="1"/>
      <c r="HPA41" s="1"/>
      <c r="HPB41" s="1"/>
      <c r="HPC41" s="1"/>
      <c r="HPD41" s="1"/>
      <c r="HPE41" s="1"/>
      <c r="HPF41" s="1"/>
      <c r="HPG41" s="1"/>
      <c r="HPH41" s="1"/>
      <c r="HPI41" s="1"/>
      <c r="HPJ41" s="1"/>
      <c r="HPK41" s="1"/>
      <c r="HPL41" s="1"/>
      <c r="HPM41" s="1"/>
      <c r="HPN41" s="1"/>
      <c r="HPO41" s="1"/>
      <c r="HPP41" s="1"/>
      <c r="HPQ41" s="1"/>
      <c r="HPR41" s="1"/>
      <c r="HPS41" s="1"/>
      <c r="HPT41" s="1"/>
      <c r="HPU41" s="1"/>
      <c r="HPV41" s="1"/>
      <c r="HPW41" s="1"/>
      <c r="HPX41" s="1"/>
      <c r="HPY41" s="1"/>
      <c r="HPZ41" s="1"/>
      <c r="HQA41" s="1"/>
      <c r="HQB41" s="1"/>
      <c r="HQC41" s="1"/>
      <c r="HQD41" s="1"/>
      <c r="HQE41" s="1"/>
      <c r="HQF41" s="1"/>
      <c r="HQG41" s="1"/>
      <c r="HQH41" s="1"/>
      <c r="HQI41" s="1"/>
      <c r="HQJ41" s="1"/>
      <c r="HQK41" s="1"/>
      <c r="HQL41" s="1"/>
      <c r="HQM41" s="1"/>
      <c r="HQN41" s="1"/>
      <c r="HQO41" s="1"/>
      <c r="HQP41" s="1"/>
      <c r="HQQ41" s="1"/>
      <c r="HQR41" s="1"/>
      <c r="HQS41" s="1"/>
      <c r="HQT41" s="1"/>
      <c r="HQU41" s="1"/>
      <c r="HQV41" s="1"/>
      <c r="HQW41" s="1"/>
      <c r="HQX41" s="1"/>
      <c r="HQY41" s="1"/>
      <c r="HQZ41" s="1"/>
      <c r="HRA41" s="1"/>
      <c r="HRB41" s="1"/>
      <c r="HRC41" s="1"/>
      <c r="HRD41" s="1"/>
      <c r="HRE41" s="1"/>
      <c r="HRF41" s="1"/>
      <c r="HRG41" s="1"/>
      <c r="HRH41" s="1"/>
      <c r="HRI41" s="1"/>
      <c r="HRJ41" s="1"/>
      <c r="HRK41" s="1"/>
      <c r="HRL41" s="1"/>
      <c r="HRM41" s="1"/>
      <c r="HRN41" s="1"/>
      <c r="HRO41" s="1"/>
      <c r="HRP41" s="1"/>
      <c r="HRQ41" s="1"/>
      <c r="HRR41" s="1"/>
      <c r="HRS41" s="1"/>
      <c r="HRT41" s="1"/>
      <c r="HRU41" s="1"/>
      <c r="HRV41" s="1"/>
      <c r="HRW41" s="1"/>
      <c r="HRX41" s="1"/>
      <c r="HRY41" s="1"/>
      <c r="HRZ41" s="1"/>
      <c r="HSA41" s="1"/>
      <c r="HSB41" s="1"/>
      <c r="HSC41" s="1"/>
      <c r="HSD41" s="1"/>
      <c r="HSE41" s="1"/>
      <c r="HSF41" s="1"/>
      <c r="HSG41" s="1"/>
      <c r="HSH41" s="1"/>
      <c r="HSI41" s="1"/>
      <c r="HSJ41" s="1"/>
      <c r="HSK41" s="1"/>
      <c r="HSL41" s="1"/>
      <c r="HSM41" s="1"/>
      <c r="HSN41" s="1"/>
      <c r="HSO41" s="1"/>
      <c r="HSP41" s="1"/>
      <c r="HSQ41" s="1"/>
      <c r="HSR41" s="1"/>
      <c r="HSS41" s="1"/>
      <c r="HST41" s="1"/>
      <c r="HSU41" s="1"/>
      <c r="HSV41" s="1"/>
      <c r="HSW41" s="1"/>
      <c r="HSX41" s="1"/>
      <c r="HSY41" s="1"/>
      <c r="HSZ41" s="1"/>
      <c r="HTA41" s="1"/>
      <c r="HTB41" s="1"/>
      <c r="HTC41" s="1"/>
      <c r="HTD41" s="1"/>
      <c r="HTE41" s="1"/>
      <c r="HTF41" s="1"/>
      <c r="HTG41" s="1"/>
      <c r="HTH41" s="1"/>
      <c r="HTI41" s="1"/>
      <c r="HTJ41" s="1"/>
      <c r="HTK41" s="1"/>
      <c r="HTL41" s="1"/>
      <c r="HTM41" s="1"/>
      <c r="HTN41" s="1"/>
      <c r="HTO41" s="1"/>
      <c r="HTP41" s="1"/>
      <c r="HTQ41" s="1"/>
      <c r="HTR41" s="1"/>
      <c r="HTS41" s="1"/>
      <c r="HTT41" s="1"/>
      <c r="HTU41" s="1"/>
      <c r="HTV41" s="1"/>
      <c r="HTW41" s="1"/>
      <c r="HTX41" s="1"/>
      <c r="HTY41" s="1"/>
      <c r="HTZ41" s="1"/>
      <c r="HUA41" s="1"/>
      <c r="HUB41" s="1"/>
      <c r="HUC41" s="1"/>
      <c r="HUD41" s="1"/>
      <c r="HUE41" s="1"/>
      <c r="HUF41" s="1"/>
      <c r="HUG41" s="1"/>
      <c r="HUH41" s="1"/>
      <c r="HUI41" s="1"/>
      <c r="HUJ41" s="1"/>
      <c r="HUK41" s="1"/>
      <c r="HUL41" s="1"/>
      <c r="HUM41" s="1"/>
      <c r="HUN41" s="1"/>
      <c r="HUO41" s="1"/>
      <c r="HUP41" s="1"/>
      <c r="HUQ41" s="1"/>
      <c r="HUR41" s="1"/>
      <c r="HUS41" s="1"/>
      <c r="HUT41" s="1"/>
      <c r="HUU41" s="1"/>
      <c r="HUV41" s="1"/>
      <c r="HUW41" s="1"/>
      <c r="HUX41" s="1"/>
      <c r="HUY41" s="1"/>
      <c r="HUZ41" s="1"/>
      <c r="HVA41" s="1"/>
      <c r="HVB41" s="1"/>
      <c r="HVC41" s="1"/>
      <c r="HVD41" s="1"/>
      <c r="HVE41" s="1"/>
      <c r="HVF41" s="1"/>
      <c r="HVG41" s="1"/>
      <c r="HVH41" s="1"/>
      <c r="HVI41" s="1"/>
      <c r="HVJ41" s="1"/>
      <c r="HVK41" s="1"/>
      <c r="HVL41" s="1"/>
      <c r="HVM41" s="1"/>
      <c r="HVN41" s="1"/>
      <c r="HVO41" s="1"/>
      <c r="HVP41" s="1"/>
      <c r="HVQ41" s="1"/>
      <c r="HVR41" s="1"/>
      <c r="HVS41" s="1"/>
      <c r="HVT41" s="1"/>
      <c r="HVU41" s="1"/>
      <c r="HVV41" s="1"/>
      <c r="HVW41" s="1"/>
      <c r="HVX41" s="1"/>
      <c r="HVY41" s="1"/>
      <c r="HVZ41" s="1"/>
      <c r="HWA41" s="1"/>
      <c r="HWB41" s="1"/>
      <c r="HWC41" s="1"/>
      <c r="HWD41" s="1"/>
      <c r="HWE41" s="1"/>
      <c r="HWF41" s="1"/>
      <c r="HWG41" s="1"/>
      <c r="HWH41" s="1"/>
      <c r="HWI41" s="1"/>
      <c r="HWJ41" s="1"/>
      <c r="HWK41" s="1"/>
      <c r="HWL41" s="1"/>
      <c r="HWM41" s="1"/>
      <c r="HWN41" s="1"/>
      <c r="HWO41" s="1"/>
      <c r="HWP41" s="1"/>
      <c r="HWQ41" s="1"/>
      <c r="HWR41" s="1"/>
      <c r="HWS41" s="1"/>
      <c r="HWT41" s="1"/>
      <c r="HWU41" s="1"/>
      <c r="HWV41" s="1"/>
      <c r="HWW41" s="1"/>
      <c r="HWX41" s="1"/>
      <c r="HWY41" s="1"/>
      <c r="HWZ41" s="1"/>
      <c r="HXA41" s="1"/>
      <c r="HXB41" s="1"/>
      <c r="HXC41" s="1"/>
      <c r="HXD41" s="1"/>
      <c r="HXE41" s="1"/>
      <c r="HXF41" s="1"/>
      <c r="HXG41" s="1"/>
      <c r="HXH41" s="1"/>
      <c r="HXI41" s="1"/>
      <c r="HXJ41" s="1"/>
      <c r="HXK41" s="1"/>
      <c r="HXL41" s="1"/>
      <c r="HXM41" s="1"/>
      <c r="HXN41" s="1"/>
      <c r="HXO41" s="1"/>
      <c r="HXP41" s="1"/>
      <c r="HXQ41" s="1"/>
      <c r="HXR41" s="1"/>
      <c r="HXS41" s="1"/>
      <c r="HXT41" s="1"/>
      <c r="HXU41" s="1"/>
      <c r="HXV41" s="1"/>
      <c r="HXW41" s="1"/>
      <c r="HXX41" s="1"/>
      <c r="HXY41" s="1"/>
      <c r="HXZ41" s="1"/>
      <c r="HYA41" s="1"/>
      <c r="HYB41" s="1"/>
      <c r="HYC41" s="1"/>
      <c r="HYD41" s="1"/>
      <c r="HYE41" s="1"/>
      <c r="HYF41" s="1"/>
      <c r="HYG41" s="1"/>
      <c r="HYH41" s="1"/>
      <c r="HYI41" s="1"/>
      <c r="HYJ41" s="1"/>
      <c r="HYK41" s="1"/>
      <c r="HYL41" s="1"/>
      <c r="HYM41" s="1"/>
      <c r="HYN41" s="1"/>
      <c r="HYO41" s="1"/>
      <c r="HYP41" s="1"/>
      <c r="HYQ41" s="1"/>
      <c r="HYR41" s="1"/>
      <c r="HYS41" s="1"/>
      <c r="HYT41" s="1"/>
      <c r="HYU41" s="1"/>
      <c r="HYV41" s="1"/>
      <c r="HYW41" s="1"/>
      <c r="HYX41" s="1"/>
      <c r="HYY41" s="1"/>
      <c r="HYZ41" s="1"/>
      <c r="HZA41" s="1"/>
      <c r="HZB41" s="1"/>
      <c r="HZC41" s="1"/>
      <c r="HZD41" s="1"/>
      <c r="HZE41" s="1"/>
      <c r="HZF41" s="1"/>
      <c r="HZG41" s="1"/>
      <c r="HZH41" s="1"/>
      <c r="HZI41" s="1"/>
      <c r="HZJ41" s="1"/>
      <c r="HZK41" s="1"/>
      <c r="HZL41" s="1"/>
      <c r="HZM41" s="1"/>
      <c r="HZN41" s="1"/>
      <c r="HZO41" s="1"/>
      <c r="HZP41" s="1"/>
      <c r="HZQ41" s="1"/>
      <c r="HZR41" s="1"/>
      <c r="HZS41" s="1"/>
      <c r="HZT41" s="1"/>
      <c r="HZU41" s="1"/>
      <c r="HZV41" s="1"/>
      <c r="HZW41" s="1"/>
      <c r="HZX41" s="1"/>
      <c r="HZY41" s="1"/>
      <c r="HZZ41" s="1"/>
      <c r="IAA41" s="1"/>
      <c r="IAB41" s="1"/>
      <c r="IAC41" s="1"/>
      <c r="IAD41" s="1"/>
      <c r="IAE41" s="1"/>
      <c r="IAF41" s="1"/>
      <c r="IAG41" s="1"/>
      <c r="IAH41" s="1"/>
      <c r="IAI41" s="1"/>
      <c r="IAJ41" s="1"/>
      <c r="IAK41" s="1"/>
      <c r="IAL41" s="1"/>
      <c r="IAM41" s="1"/>
      <c r="IAN41" s="1"/>
      <c r="IAO41" s="1"/>
      <c r="IAP41" s="1"/>
      <c r="IAQ41" s="1"/>
      <c r="IAR41" s="1"/>
      <c r="IAS41" s="1"/>
      <c r="IAT41" s="1"/>
      <c r="IAU41" s="1"/>
      <c r="IAV41" s="1"/>
      <c r="IAW41" s="1"/>
      <c r="IAX41" s="1"/>
      <c r="IAY41" s="1"/>
      <c r="IAZ41" s="1"/>
      <c r="IBA41" s="1"/>
      <c r="IBB41" s="1"/>
      <c r="IBC41" s="1"/>
      <c r="IBD41" s="1"/>
      <c r="IBE41" s="1"/>
      <c r="IBF41" s="1"/>
      <c r="IBG41" s="1"/>
      <c r="IBH41" s="1"/>
      <c r="IBI41" s="1"/>
      <c r="IBJ41" s="1"/>
      <c r="IBK41" s="1"/>
      <c r="IBL41" s="1"/>
      <c r="IBM41" s="1"/>
      <c r="IBN41" s="1"/>
      <c r="IBO41" s="1"/>
      <c r="IBP41" s="1"/>
      <c r="IBQ41" s="1"/>
      <c r="IBR41" s="1"/>
      <c r="IBS41" s="1"/>
      <c r="IBT41" s="1"/>
      <c r="IBU41" s="1"/>
      <c r="IBV41" s="1"/>
      <c r="IBW41" s="1"/>
      <c r="IBX41" s="1"/>
      <c r="IBY41" s="1"/>
      <c r="IBZ41" s="1"/>
      <c r="ICA41" s="1"/>
      <c r="ICB41" s="1"/>
      <c r="ICC41" s="1"/>
      <c r="ICD41" s="1"/>
      <c r="ICE41" s="1"/>
      <c r="ICF41" s="1"/>
      <c r="ICG41" s="1"/>
      <c r="ICH41" s="1"/>
      <c r="ICI41" s="1"/>
      <c r="ICJ41" s="1"/>
      <c r="ICK41" s="1"/>
      <c r="ICL41" s="1"/>
      <c r="ICM41" s="1"/>
      <c r="ICN41" s="1"/>
      <c r="ICO41" s="1"/>
      <c r="ICP41" s="1"/>
      <c r="ICQ41" s="1"/>
      <c r="ICR41" s="1"/>
      <c r="ICS41" s="1"/>
      <c r="ICT41" s="1"/>
      <c r="ICU41" s="1"/>
      <c r="ICV41" s="1"/>
      <c r="ICW41" s="1"/>
      <c r="ICX41" s="1"/>
      <c r="ICY41" s="1"/>
      <c r="ICZ41" s="1"/>
      <c r="IDA41" s="1"/>
      <c r="IDB41" s="1"/>
      <c r="IDC41" s="1"/>
      <c r="IDD41" s="1"/>
      <c r="IDE41" s="1"/>
      <c r="IDF41" s="1"/>
      <c r="IDG41" s="1"/>
      <c r="IDH41" s="1"/>
      <c r="IDI41" s="1"/>
      <c r="IDJ41" s="1"/>
      <c r="IDK41" s="1"/>
      <c r="IDL41" s="1"/>
      <c r="IDM41" s="1"/>
      <c r="IDN41" s="1"/>
      <c r="IDO41" s="1"/>
      <c r="IDP41" s="1"/>
      <c r="IDQ41" s="1"/>
      <c r="IDR41" s="1"/>
      <c r="IDS41" s="1"/>
      <c r="IDT41" s="1"/>
      <c r="IDU41" s="1"/>
      <c r="IDV41" s="1"/>
      <c r="IDW41" s="1"/>
      <c r="IDX41" s="1"/>
      <c r="IDY41" s="1"/>
      <c r="IDZ41" s="1"/>
      <c r="IEA41" s="1"/>
      <c r="IEB41" s="1"/>
      <c r="IEC41" s="1"/>
      <c r="IED41" s="1"/>
      <c r="IEE41" s="1"/>
      <c r="IEF41" s="1"/>
      <c r="IEG41" s="1"/>
      <c r="IEH41" s="1"/>
      <c r="IEI41" s="1"/>
      <c r="IEJ41" s="1"/>
      <c r="IEK41" s="1"/>
      <c r="IEL41" s="1"/>
      <c r="IEM41" s="1"/>
      <c r="IEN41" s="1"/>
      <c r="IEO41" s="1"/>
      <c r="IEP41" s="1"/>
      <c r="IEQ41" s="1"/>
      <c r="IER41" s="1"/>
      <c r="IES41" s="1"/>
      <c r="IET41" s="1"/>
      <c r="IEU41" s="1"/>
      <c r="IEV41" s="1"/>
      <c r="IEW41" s="1"/>
      <c r="IEX41" s="1"/>
      <c r="IEY41" s="1"/>
      <c r="IEZ41" s="1"/>
      <c r="IFA41" s="1"/>
      <c r="IFB41" s="1"/>
      <c r="IFC41" s="1"/>
      <c r="IFD41" s="1"/>
      <c r="IFE41" s="1"/>
      <c r="IFF41" s="1"/>
      <c r="IFG41" s="1"/>
      <c r="IFH41" s="1"/>
      <c r="IFI41" s="1"/>
      <c r="IFJ41" s="1"/>
      <c r="IFK41" s="1"/>
      <c r="IFL41" s="1"/>
      <c r="IFM41" s="1"/>
      <c r="IFN41" s="1"/>
      <c r="IFO41" s="1"/>
      <c r="IFP41" s="1"/>
      <c r="IFQ41" s="1"/>
      <c r="IFR41" s="1"/>
      <c r="IFS41" s="1"/>
      <c r="IFT41" s="1"/>
      <c r="IFU41" s="1"/>
      <c r="IFV41" s="1"/>
      <c r="IFW41" s="1"/>
      <c r="IFX41" s="1"/>
      <c r="IFY41" s="1"/>
      <c r="IFZ41" s="1"/>
      <c r="IGA41" s="1"/>
      <c r="IGB41" s="1"/>
      <c r="IGC41" s="1"/>
      <c r="IGD41" s="1"/>
      <c r="IGE41" s="1"/>
      <c r="IGF41" s="1"/>
      <c r="IGG41" s="1"/>
      <c r="IGH41" s="1"/>
      <c r="IGI41" s="1"/>
      <c r="IGJ41" s="1"/>
      <c r="IGK41" s="1"/>
      <c r="IGL41" s="1"/>
      <c r="IGM41" s="1"/>
      <c r="IGN41" s="1"/>
      <c r="IGO41" s="1"/>
      <c r="IGP41" s="1"/>
      <c r="IGQ41" s="1"/>
      <c r="IGR41" s="1"/>
      <c r="IGS41" s="1"/>
      <c r="IGT41" s="1"/>
      <c r="IGU41" s="1"/>
      <c r="IGV41" s="1"/>
      <c r="IGW41" s="1"/>
      <c r="IGX41" s="1"/>
      <c r="IGY41" s="1"/>
      <c r="IGZ41" s="1"/>
      <c r="IHA41" s="1"/>
      <c r="IHB41" s="1"/>
      <c r="IHC41" s="1"/>
      <c r="IHD41" s="1"/>
      <c r="IHE41" s="1"/>
      <c r="IHF41" s="1"/>
      <c r="IHG41" s="1"/>
      <c r="IHH41" s="1"/>
      <c r="IHI41" s="1"/>
      <c r="IHJ41" s="1"/>
      <c r="IHK41" s="1"/>
      <c r="IHL41" s="1"/>
      <c r="IHM41" s="1"/>
      <c r="IHN41" s="1"/>
      <c r="IHO41" s="1"/>
      <c r="IHP41" s="1"/>
      <c r="IHQ41" s="1"/>
      <c r="IHR41" s="1"/>
      <c r="IHS41" s="1"/>
      <c r="IHT41" s="1"/>
      <c r="IHU41" s="1"/>
      <c r="IHV41" s="1"/>
      <c r="IHW41" s="1"/>
      <c r="IHX41" s="1"/>
      <c r="IHY41" s="1"/>
      <c r="IHZ41" s="1"/>
      <c r="IIA41" s="1"/>
      <c r="IIB41" s="1"/>
      <c r="IIC41" s="1"/>
      <c r="IID41" s="1"/>
      <c r="IIE41" s="1"/>
      <c r="IIF41" s="1"/>
      <c r="IIG41" s="1"/>
      <c r="IIH41" s="1"/>
      <c r="III41" s="1"/>
      <c r="IIJ41" s="1"/>
      <c r="IIK41" s="1"/>
      <c r="IIL41" s="1"/>
      <c r="IIM41" s="1"/>
      <c r="IIN41" s="1"/>
      <c r="IIO41" s="1"/>
      <c r="IIP41" s="1"/>
      <c r="IIQ41" s="1"/>
      <c r="IIR41" s="1"/>
      <c r="IIS41" s="1"/>
      <c r="IIT41" s="1"/>
      <c r="IIU41" s="1"/>
      <c r="IIV41" s="1"/>
      <c r="IIW41" s="1"/>
      <c r="IIX41" s="1"/>
      <c r="IIY41" s="1"/>
      <c r="IIZ41" s="1"/>
      <c r="IJA41" s="1"/>
      <c r="IJB41" s="1"/>
      <c r="IJC41" s="1"/>
      <c r="IJD41" s="1"/>
      <c r="IJE41" s="1"/>
      <c r="IJF41" s="1"/>
      <c r="IJG41" s="1"/>
      <c r="IJH41" s="1"/>
      <c r="IJI41" s="1"/>
      <c r="IJJ41" s="1"/>
      <c r="IJK41" s="1"/>
      <c r="IJL41" s="1"/>
      <c r="IJM41" s="1"/>
      <c r="IJN41" s="1"/>
      <c r="IJO41" s="1"/>
      <c r="IJP41" s="1"/>
      <c r="IJQ41" s="1"/>
      <c r="IJR41" s="1"/>
      <c r="IJS41" s="1"/>
      <c r="IJT41" s="1"/>
      <c r="IJU41" s="1"/>
      <c r="IJV41" s="1"/>
      <c r="IJW41" s="1"/>
      <c r="IJX41" s="1"/>
      <c r="IJY41" s="1"/>
      <c r="IJZ41" s="1"/>
      <c r="IKA41" s="1"/>
      <c r="IKB41" s="1"/>
      <c r="IKC41" s="1"/>
      <c r="IKD41" s="1"/>
      <c r="IKE41" s="1"/>
      <c r="IKF41" s="1"/>
      <c r="IKG41" s="1"/>
      <c r="IKH41" s="1"/>
      <c r="IKI41" s="1"/>
      <c r="IKJ41" s="1"/>
      <c r="IKK41" s="1"/>
      <c r="IKL41" s="1"/>
      <c r="IKM41" s="1"/>
      <c r="IKN41" s="1"/>
      <c r="IKO41" s="1"/>
      <c r="IKP41" s="1"/>
      <c r="IKQ41" s="1"/>
      <c r="IKR41" s="1"/>
      <c r="IKS41" s="1"/>
      <c r="IKT41" s="1"/>
      <c r="IKU41" s="1"/>
      <c r="IKV41" s="1"/>
      <c r="IKW41" s="1"/>
      <c r="IKX41" s="1"/>
      <c r="IKY41" s="1"/>
      <c r="IKZ41" s="1"/>
      <c r="ILA41" s="1"/>
      <c r="ILB41" s="1"/>
      <c r="ILC41" s="1"/>
      <c r="ILD41" s="1"/>
      <c r="ILE41" s="1"/>
      <c r="ILF41" s="1"/>
      <c r="ILG41" s="1"/>
      <c r="ILH41" s="1"/>
      <c r="ILI41" s="1"/>
      <c r="ILJ41" s="1"/>
      <c r="ILK41" s="1"/>
      <c r="ILL41" s="1"/>
      <c r="ILM41" s="1"/>
      <c r="ILN41" s="1"/>
      <c r="ILO41" s="1"/>
      <c r="ILP41" s="1"/>
      <c r="ILQ41" s="1"/>
      <c r="ILR41" s="1"/>
      <c r="ILS41" s="1"/>
      <c r="ILT41" s="1"/>
      <c r="ILU41" s="1"/>
      <c r="ILV41" s="1"/>
      <c r="ILW41" s="1"/>
      <c r="ILX41" s="1"/>
      <c r="ILY41" s="1"/>
      <c r="ILZ41" s="1"/>
      <c r="IMA41" s="1"/>
      <c r="IMB41" s="1"/>
      <c r="IMC41" s="1"/>
      <c r="IMD41" s="1"/>
      <c r="IME41" s="1"/>
      <c r="IMF41" s="1"/>
      <c r="IMG41" s="1"/>
      <c r="IMH41" s="1"/>
      <c r="IMI41" s="1"/>
      <c r="IMJ41" s="1"/>
      <c r="IMK41" s="1"/>
      <c r="IML41" s="1"/>
      <c r="IMM41" s="1"/>
      <c r="IMN41" s="1"/>
      <c r="IMO41" s="1"/>
      <c r="IMP41" s="1"/>
      <c r="IMQ41" s="1"/>
      <c r="IMR41" s="1"/>
      <c r="IMS41" s="1"/>
      <c r="IMT41" s="1"/>
      <c r="IMU41" s="1"/>
      <c r="IMV41" s="1"/>
      <c r="IMW41" s="1"/>
      <c r="IMX41" s="1"/>
      <c r="IMY41" s="1"/>
      <c r="IMZ41" s="1"/>
      <c r="INA41" s="1"/>
      <c r="INB41" s="1"/>
      <c r="INC41" s="1"/>
      <c r="IND41" s="1"/>
      <c r="INE41" s="1"/>
      <c r="INF41" s="1"/>
      <c r="ING41" s="1"/>
      <c r="INH41" s="1"/>
      <c r="INI41" s="1"/>
      <c r="INJ41" s="1"/>
      <c r="INK41" s="1"/>
      <c r="INL41" s="1"/>
      <c r="INM41" s="1"/>
      <c r="INN41" s="1"/>
      <c r="INO41" s="1"/>
      <c r="INP41" s="1"/>
      <c r="INQ41" s="1"/>
      <c r="INR41" s="1"/>
      <c r="INS41" s="1"/>
      <c r="INT41" s="1"/>
      <c r="INU41" s="1"/>
      <c r="INV41" s="1"/>
      <c r="INW41" s="1"/>
      <c r="INX41" s="1"/>
      <c r="INY41" s="1"/>
      <c r="INZ41" s="1"/>
      <c r="IOA41" s="1"/>
      <c r="IOB41" s="1"/>
      <c r="IOC41" s="1"/>
      <c r="IOD41" s="1"/>
      <c r="IOE41" s="1"/>
      <c r="IOF41" s="1"/>
      <c r="IOG41" s="1"/>
      <c r="IOH41" s="1"/>
      <c r="IOI41" s="1"/>
      <c r="IOJ41" s="1"/>
      <c r="IOK41" s="1"/>
      <c r="IOL41" s="1"/>
      <c r="IOM41" s="1"/>
      <c r="ION41" s="1"/>
      <c r="IOO41" s="1"/>
      <c r="IOP41" s="1"/>
      <c r="IOQ41" s="1"/>
      <c r="IOR41" s="1"/>
      <c r="IOS41" s="1"/>
      <c r="IOT41" s="1"/>
      <c r="IOU41" s="1"/>
      <c r="IOV41" s="1"/>
      <c r="IOW41" s="1"/>
      <c r="IOX41" s="1"/>
      <c r="IOY41" s="1"/>
      <c r="IOZ41" s="1"/>
      <c r="IPA41" s="1"/>
      <c r="IPB41" s="1"/>
      <c r="IPC41" s="1"/>
      <c r="IPD41" s="1"/>
      <c r="IPE41" s="1"/>
      <c r="IPF41" s="1"/>
      <c r="IPG41" s="1"/>
      <c r="IPH41" s="1"/>
      <c r="IPI41" s="1"/>
      <c r="IPJ41" s="1"/>
      <c r="IPK41" s="1"/>
      <c r="IPL41" s="1"/>
      <c r="IPM41" s="1"/>
      <c r="IPN41" s="1"/>
      <c r="IPO41" s="1"/>
      <c r="IPP41" s="1"/>
      <c r="IPQ41" s="1"/>
      <c r="IPR41" s="1"/>
      <c r="IPS41" s="1"/>
      <c r="IPT41" s="1"/>
      <c r="IPU41" s="1"/>
      <c r="IPV41" s="1"/>
      <c r="IPW41" s="1"/>
      <c r="IPX41" s="1"/>
      <c r="IPY41" s="1"/>
      <c r="IPZ41" s="1"/>
      <c r="IQA41" s="1"/>
      <c r="IQB41" s="1"/>
      <c r="IQC41" s="1"/>
      <c r="IQD41" s="1"/>
      <c r="IQE41" s="1"/>
      <c r="IQF41" s="1"/>
      <c r="IQG41" s="1"/>
      <c r="IQH41" s="1"/>
      <c r="IQI41" s="1"/>
      <c r="IQJ41" s="1"/>
      <c r="IQK41" s="1"/>
      <c r="IQL41" s="1"/>
      <c r="IQM41" s="1"/>
      <c r="IQN41" s="1"/>
      <c r="IQO41" s="1"/>
      <c r="IQP41" s="1"/>
      <c r="IQQ41" s="1"/>
      <c r="IQR41" s="1"/>
      <c r="IQS41" s="1"/>
      <c r="IQT41" s="1"/>
      <c r="IQU41" s="1"/>
      <c r="IQV41" s="1"/>
      <c r="IQW41" s="1"/>
      <c r="IQX41" s="1"/>
      <c r="IQY41" s="1"/>
      <c r="IQZ41" s="1"/>
      <c r="IRA41" s="1"/>
      <c r="IRB41" s="1"/>
      <c r="IRC41" s="1"/>
      <c r="IRD41" s="1"/>
      <c r="IRE41" s="1"/>
      <c r="IRF41" s="1"/>
      <c r="IRG41" s="1"/>
      <c r="IRH41" s="1"/>
      <c r="IRI41" s="1"/>
      <c r="IRJ41" s="1"/>
      <c r="IRK41" s="1"/>
      <c r="IRL41" s="1"/>
      <c r="IRM41" s="1"/>
      <c r="IRN41" s="1"/>
      <c r="IRO41" s="1"/>
      <c r="IRP41" s="1"/>
      <c r="IRQ41" s="1"/>
      <c r="IRR41" s="1"/>
      <c r="IRS41" s="1"/>
      <c r="IRT41" s="1"/>
      <c r="IRU41" s="1"/>
      <c r="IRV41" s="1"/>
      <c r="IRW41" s="1"/>
      <c r="IRX41" s="1"/>
      <c r="IRY41" s="1"/>
      <c r="IRZ41" s="1"/>
      <c r="ISA41" s="1"/>
      <c r="ISB41" s="1"/>
      <c r="ISC41" s="1"/>
      <c r="ISD41" s="1"/>
      <c r="ISE41" s="1"/>
      <c r="ISF41" s="1"/>
      <c r="ISG41" s="1"/>
      <c r="ISH41" s="1"/>
      <c r="ISI41" s="1"/>
      <c r="ISJ41" s="1"/>
      <c r="ISK41" s="1"/>
      <c r="ISL41" s="1"/>
      <c r="ISM41" s="1"/>
      <c r="ISN41" s="1"/>
      <c r="ISO41" s="1"/>
      <c r="ISP41" s="1"/>
      <c r="ISQ41" s="1"/>
      <c r="ISR41" s="1"/>
      <c r="ISS41" s="1"/>
      <c r="IST41" s="1"/>
      <c r="ISU41" s="1"/>
      <c r="ISV41" s="1"/>
      <c r="ISW41" s="1"/>
      <c r="ISX41" s="1"/>
      <c r="ISY41" s="1"/>
      <c r="ISZ41" s="1"/>
      <c r="ITA41" s="1"/>
      <c r="ITB41" s="1"/>
      <c r="ITC41" s="1"/>
      <c r="ITD41" s="1"/>
      <c r="ITE41" s="1"/>
      <c r="ITF41" s="1"/>
      <c r="ITG41" s="1"/>
      <c r="ITH41" s="1"/>
      <c r="ITI41" s="1"/>
      <c r="ITJ41" s="1"/>
      <c r="ITK41" s="1"/>
      <c r="ITL41" s="1"/>
      <c r="ITM41" s="1"/>
      <c r="ITN41" s="1"/>
      <c r="ITO41" s="1"/>
      <c r="ITP41" s="1"/>
      <c r="ITQ41" s="1"/>
      <c r="ITR41" s="1"/>
      <c r="ITS41" s="1"/>
      <c r="ITT41" s="1"/>
      <c r="ITU41" s="1"/>
      <c r="ITV41" s="1"/>
      <c r="ITW41" s="1"/>
      <c r="ITX41" s="1"/>
      <c r="ITY41" s="1"/>
      <c r="ITZ41" s="1"/>
      <c r="IUA41" s="1"/>
      <c r="IUB41" s="1"/>
      <c r="IUC41" s="1"/>
      <c r="IUD41" s="1"/>
      <c r="IUE41" s="1"/>
      <c r="IUF41" s="1"/>
      <c r="IUG41" s="1"/>
      <c r="IUH41" s="1"/>
      <c r="IUI41" s="1"/>
      <c r="IUJ41" s="1"/>
      <c r="IUK41" s="1"/>
      <c r="IUL41" s="1"/>
      <c r="IUM41" s="1"/>
      <c r="IUN41" s="1"/>
      <c r="IUO41" s="1"/>
      <c r="IUP41" s="1"/>
      <c r="IUQ41" s="1"/>
      <c r="IUR41" s="1"/>
      <c r="IUS41" s="1"/>
      <c r="IUT41" s="1"/>
      <c r="IUU41" s="1"/>
      <c r="IUV41" s="1"/>
      <c r="IUW41" s="1"/>
      <c r="IUX41" s="1"/>
      <c r="IUY41" s="1"/>
      <c r="IUZ41" s="1"/>
      <c r="IVA41" s="1"/>
      <c r="IVB41" s="1"/>
      <c r="IVC41" s="1"/>
      <c r="IVD41" s="1"/>
      <c r="IVE41" s="1"/>
      <c r="IVF41" s="1"/>
      <c r="IVG41" s="1"/>
      <c r="IVH41" s="1"/>
      <c r="IVI41" s="1"/>
      <c r="IVJ41" s="1"/>
      <c r="IVK41" s="1"/>
      <c r="IVL41" s="1"/>
      <c r="IVM41" s="1"/>
      <c r="IVN41" s="1"/>
      <c r="IVO41" s="1"/>
      <c r="IVP41" s="1"/>
      <c r="IVQ41" s="1"/>
      <c r="IVR41" s="1"/>
      <c r="IVS41" s="1"/>
      <c r="IVT41" s="1"/>
      <c r="IVU41" s="1"/>
      <c r="IVV41" s="1"/>
      <c r="IVW41" s="1"/>
      <c r="IVX41" s="1"/>
      <c r="IVY41" s="1"/>
      <c r="IVZ41" s="1"/>
      <c r="IWA41" s="1"/>
      <c r="IWB41" s="1"/>
      <c r="IWC41" s="1"/>
      <c r="IWD41" s="1"/>
      <c r="IWE41" s="1"/>
      <c r="IWF41" s="1"/>
      <c r="IWG41" s="1"/>
      <c r="IWH41" s="1"/>
      <c r="IWI41" s="1"/>
      <c r="IWJ41" s="1"/>
      <c r="IWK41" s="1"/>
      <c r="IWL41" s="1"/>
      <c r="IWM41" s="1"/>
      <c r="IWN41" s="1"/>
      <c r="IWO41" s="1"/>
      <c r="IWP41" s="1"/>
      <c r="IWQ41" s="1"/>
      <c r="IWR41" s="1"/>
      <c r="IWS41" s="1"/>
      <c r="IWT41" s="1"/>
      <c r="IWU41" s="1"/>
      <c r="IWV41" s="1"/>
      <c r="IWW41" s="1"/>
      <c r="IWX41" s="1"/>
      <c r="IWY41" s="1"/>
      <c r="IWZ41" s="1"/>
      <c r="IXA41" s="1"/>
      <c r="IXB41" s="1"/>
      <c r="IXC41" s="1"/>
      <c r="IXD41" s="1"/>
      <c r="IXE41" s="1"/>
      <c r="IXF41" s="1"/>
      <c r="IXG41" s="1"/>
      <c r="IXH41" s="1"/>
      <c r="IXI41" s="1"/>
      <c r="IXJ41" s="1"/>
      <c r="IXK41" s="1"/>
      <c r="IXL41" s="1"/>
      <c r="IXM41" s="1"/>
      <c r="IXN41" s="1"/>
      <c r="IXO41" s="1"/>
      <c r="IXP41" s="1"/>
      <c r="IXQ41" s="1"/>
      <c r="IXR41" s="1"/>
      <c r="IXS41" s="1"/>
      <c r="IXT41" s="1"/>
      <c r="IXU41" s="1"/>
      <c r="IXV41" s="1"/>
      <c r="IXW41" s="1"/>
      <c r="IXX41" s="1"/>
      <c r="IXY41" s="1"/>
      <c r="IXZ41" s="1"/>
      <c r="IYA41" s="1"/>
      <c r="IYB41" s="1"/>
      <c r="IYC41" s="1"/>
      <c r="IYD41" s="1"/>
      <c r="IYE41" s="1"/>
      <c r="IYF41" s="1"/>
      <c r="IYG41" s="1"/>
      <c r="IYH41" s="1"/>
      <c r="IYI41" s="1"/>
      <c r="IYJ41" s="1"/>
      <c r="IYK41" s="1"/>
      <c r="IYL41" s="1"/>
      <c r="IYM41" s="1"/>
      <c r="IYN41" s="1"/>
      <c r="IYO41" s="1"/>
      <c r="IYP41" s="1"/>
      <c r="IYQ41" s="1"/>
      <c r="IYR41" s="1"/>
      <c r="IYS41" s="1"/>
      <c r="IYT41" s="1"/>
      <c r="IYU41" s="1"/>
      <c r="IYV41" s="1"/>
      <c r="IYW41" s="1"/>
      <c r="IYX41" s="1"/>
      <c r="IYY41" s="1"/>
      <c r="IYZ41" s="1"/>
      <c r="IZA41" s="1"/>
      <c r="IZB41" s="1"/>
      <c r="IZC41" s="1"/>
      <c r="IZD41" s="1"/>
      <c r="IZE41" s="1"/>
      <c r="IZF41" s="1"/>
      <c r="IZG41" s="1"/>
      <c r="IZH41" s="1"/>
      <c r="IZI41" s="1"/>
      <c r="IZJ41" s="1"/>
      <c r="IZK41" s="1"/>
      <c r="IZL41" s="1"/>
      <c r="IZM41" s="1"/>
      <c r="IZN41" s="1"/>
      <c r="IZO41" s="1"/>
      <c r="IZP41" s="1"/>
      <c r="IZQ41" s="1"/>
      <c r="IZR41" s="1"/>
      <c r="IZS41" s="1"/>
      <c r="IZT41" s="1"/>
      <c r="IZU41" s="1"/>
      <c r="IZV41" s="1"/>
      <c r="IZW41" s="1"/>
      <c r="IZX41" s="1"/>
      <c r="IZY41" s="1"/>
      <c r="IZZ41" s="1"/>
      <c r="JAA41" s="1"/>
      <c r="JAB41" s="1"/>
      <c r="JAC41" s="1"/>
      <c r="JAD41" s="1"/>
      <c r="JAE41" s="1"/>
      <c r="JAF41" s="1"/>
      <c r="JAG41" s="1"/>
      <c r="JAH41" s="1"/>
      <c r="JAI41" s="1"/>
      <c r="JAJ41" s="1"/>
      <c r="JAK41" s="1"/>
      <c r="JAL41" s="1"/>
      <c r="JAM41" s="1"/>
      <c r="JAN41" s="1"/>
      <c r="JAO41" s="1"/>
      <c r="JAP41" s="1"/>
      <c r="JAQ41" s="1"/>
      <c r="JAR41" s="1"/>
      <c r="JAS41" s="1"/>
      <c r="JAT41" s="1"/>
      <c r="JAU41" s="1"/>
      <c r="JAV41" s="1"/>
      <c r="JAW41" s="1"/>
      <c r="JAX41" s="1"/>
      <c r="JAY41" s="1"/>
      <c r="JAZ41" s="1"/>
      <c r="JBA41" s="1"/>
      <c r="JBB41" s="1"/>
      <c r="JBC41" s="1"/>
      <c r="JBD41" s="1"/>
      <c r="JBE41" s="1"/>
      <c r="JBF41" s="1"/>
      <c r="JBG41" s="1"/>
      <c r="JBH41" s="1"/>
      <c r="JBI41" s="1"/>
      <c r="JBJ41" s="1"/>
      <c r="JBK41" s="1"/>
      <c r="JBL41" s="1"/>
      <c r="JBM41" s="1"/>
      <c r="JBN41" s="1"/>
      <c r="JBO41" s="1"/>
      <c r="JBP41" s="1"/>
      <c r="JBQ41" s="1"/>
      <c r="JBR41" s="1"/>
      <c r="JBS41" s="1"/>
      <c r="JBT41" s="1"/>
      <c r="JBU41" s="1"/>
      <c r="JBV41" s="1"/>
      <c r="JBW41" s="1"/>
      <c r="JBX41" s="1"/>
      <c r="JBY41" s="1"/>
      <c r="JBZ41" s="1"/>
      <c r="JCA41" s="1"/>
      <c r="JCB41" s="1"/>
      <c r="JCC41" s="1"/>
      <c r="JCD41" s="1"/>
      <c r="JCE41" s="1"/>
      <c r="JCF41" s="1"/>
      <c r="JCG41" s="1"/>
      <c r="JCH41" s="1"/>
      <c r="JCI41" s="1"/>
      <c r="JCJ41" s="1"/>
      <c r="JCK41" s="1"/>
      <c r="JCL41" s="1"/>
      <c r="JCM41" s="1"/>
      <c r="JCN41" s="1"/>
      <c r="JCO41" s="1"/>
      <c r="JCP41" s="1"/>
      <c r="JCQ41" s="1"/>
      <c r="JCR41" s="1"/>
      <c r="JCS41" s="1"/>
      <c r="JCT41" s="1"/>
      <c r="JCU41" s="1"/>
      <c r="JCV41" s="1"/>
      <c r="JCW41" s="1"/>
      <c r="JCX41" s="1"/>
      <c r="JCY41" s="1"/>
      <c r="JCZ41" s="1"/>
      <c r="JDA41" s="1"/>
      <c r="JDB41" s="1"/>
      <c r="JDC41" s="1"/>
      <c r="JDD41" s="1"/>
      <c r="JDE41" s="1"/>
      <c r="JDF41" s="1"/>
      <c r="JDG41" s="1"/>
      <c r="JDH41" s="1"/>
      <c r="JDI41" s="1"/>
      <c r="JDJ41" s="1"/>
      <c r="JDK41" s="1"/>
      <c r="JDL41" s="1"/>
      <c r="JDM41" s="1"/>
      <c r="JDN41" s="1"/>
      <c r="JDO41" s="1"/>
      <c r="JDP41" s="1"/>
      <c r="JDQ41" s="1"/>
      <c r="JDR41" s="1"/>
      <c r="JDS41" s="1"/>
      <c r="JDT41" s="1"/>
      <c r="JDU41" s="1"/>
      <c r="JDV41" s="1"/>
      <c r="JDW41" s="1"/>
      <c r="JDX41" s="1"/>
      <c r="JDY41" s="1"/>
      <c r="JDZ41" s="1"/>
      <c r="JEA41" s="1"/>
      <c r="JEB41" s="1"/>
      <c r="JEC41" s="1"/>
      <c r="JED41" s="1"/>
      <c r="JEE41" s="1"/>
      <c r="JEF41" s="1"/>
      <c r="JEG41" s="1"/>
      <c r="JEH41" s="1"/>
      <c r="JEI41" s="1"/>
      <c r="JEJ41" s="1"/>
      <c r="JEK41" s="1"/>
      <c r="JEL41" s="1"/>
      <c r="JEM41" s="1"/>
      <c r="JEN41" s="1"/>
      <c r="JEO41" s="1"/>
      <c r="JEP41" s="1"/>
      <c r="JEQ41" s="1"/>
      <c r="JER41" s="1"/>
      <c r="JES41" s="1"/>
      <c r="JET41" s="1"/>
      <c r="JEU41" s="1"/>
      <c r="JEV41" s="1"/>
      <c r="JEW41" s="1"/>
      <c r="JEX41" s="1"/>
      <c r="JEY41" s="1"/>
      <c r="JEZ41" s="1"/>
      <c r="JFA41" s="1"/>
      <c r="JFB41" s="1"/>
      <c r="JFC41" s="1"/>
      <c r="JFD41" s="1"/>
      <c r="JFE41" s="1"/>
      <c r="JFF41" s="1"/>
      <c r="JFG41" s="1"/>
      <c r="JFH41" s="1"/>
      <c r="JFI41" s="1"/>
      <c r="JFJ41" s="1"/>
      <c r="JFK41" s="1"/>
      <c r="JFL41" s="1"/>
      <c r="JFM41" s="1"/>
      <c r="JFN41" s="1"/>
      <c r="JFO41" s="1"/>
      <c r="JFP41" s="1"/>
      <c r="JFQ41" s="1"/>
      <c r="JFR41" s="1"/>
      <c r="JFS41" s="1"/>
      <c r="JFT41" s="1"/>
      <c r="JFU41" s="1"/>
      <c r="JFV41" s="1"/>
      <c r="JFW41" s="1"/>
      <c r="JFX41" s="1"/>
      <c r="JFY41" s="1"/>
      <c r="JFZ41" s="1"/>
      <c r="JGA41" s="1"/>
      <c r="JGB41" s="1"/>
      <c r="JGC41" s="1"/>
      <c r="JGD41" s="1"/>
      <c r="JGE41" s="1"/>
      <c r="JGF41" s="1"/>
      <c r="JGG41" s="1"/>
      <c r="JGH41" s="1"/>
      <c r="JGI41" s="1"/>
      <c r="JGJ41" s="1"/>
      <c r="JGK41" s="1"/>
      <c r="JGL41" s="1"/>
      <c r="JGM41" s="1"/>
      <c r="JGN41" s="1"/>
      <c r="JGO41" s="1"/>
      <c r="JGP41" s="1"/>
      <c r="JGQ41" s="1"/>
      <c r="JGR41" s="1"/>
      <c r="JGS41" s="1"/>
      <c r="JGT41" s="1"/>
      <c r="JGU41" s="1"/>
      <c r="JGV41" s="1"/>
      <c r="JGW41" s="1"/>
      <c r="JGX41" s="1"/>
      <c r="JGY41" s="1"/>
      <c r="JGZ41" s="1"/>
      <c r="JHA41" s="1"/>
      <c r="JHB41" s="1"/>
      <c r="JHC41" s="1"/>
      <c r="JHD41" s="1"/>
      <c r="JHE41" s="1"/>
      <c r="JHF41" s="1"/>
      <c r="JHG41" s="1"/>
      <c r="JHH41" s="1"/>
      <c r="JHI41" s="1"/>
      <c r="JHJ41" s="1"/>
      <c r="JHK41" s="1"/>
      <c r="JHL41" s="1"/>
      <c r="JHM41" s="1"/>
      <c r="JHN41" s="1"/>
      <c r="JHO41" s="1"/>
      <c r="JHP41" s="1"/>
      <c r="JHQ41" s="1"/>
      <c r="JHR41" s="1"/>
      <c r="JHS41" s="1"/>
      <c r="JHT41" s="1"/>
      <c r="JHU41" s="1"/>
      <c r="JHV41" s="1"/>
      <c r="JHW41" s="1"/>
      <c r="JHX41" s="1"/>
      <c r="JHY41" s="1"/>
      <c r="JHZ41" s="1"/>
      <c r="JIA41" s="1"/>
      <c r="JIB41" s="1"/>
      <c r="JIC41" s="1"/>
      <c r="JID41" s="1"/>
      <c r="JIE41" s="1"/>
      <c r="JIF41" s="1"/>
      <c r="JIG41" s="1"/>
      <c r="JIH41" s="1"/>
      <c r="JII41" s="1"/>
      <c r="JIJ41" s="1"/>
      <c r="JIK41" s="1"/>
      <c r="JIL41" s="1"/>
      <c r="JIM41" s="1"/>
      <c r="JIN41" s="1"/>
      <c r="JIO41" s="1"/>
      <c r="JIP41" s="1"/>
      <c r="JIQ41" s="1"/>
      <c r="JIR41" s="1"/>
      <c r="JIS41" s="1"/>
      <c r="JIT41" s="1"/>
      <c r="JIU41" s="1"/>
      <c r="JIV41" s="1"/>
      <c r="JIW41" s="1"/>
      <c r="JIX41" s="1"/>
      <c r="JIY41" s="1"/>
      <c r="JIZ41" s="1"/>
      <c r="JJA41" s="1"/>
      <c r="JJB41" s="1"/>
      <c r="JJC41" s="1"/>
      <c r="JJD41" s="1"/>
      <c r="JJE41" s="1"/>
      <c r="JJF41" s="1"/>
      <c r="JJG41" s="1"/>
      <c r="JJH41" s="1"/>
      <c r="JJI41" s="1"/>
      <c r="JJJ41" s="1"/>
      <c r="JJK41" s="1"/>
      <c r="JJL41" s="1"/>
      <c r="JJM41" s="1"/>
      <c r="JJN41" s="1"/>
      <c r="JJO41" s="1"/>
      <c r="JJP41" s="1"/>
      <c r="JJQ41" s="1"/>
      <c r="JJR41" s="1"/>
      <c r="JJS41" s="1"/>
      <c r="JJT41" s="1"/>
      <c r="JJU41" s="1"/>
      <c r="JJV41" s="1"/>
      <c r="JJW41" s="1"/>
      <c r="JJX41" s="1"/>
      <c r="JJY41" s="1"/>
      <c r="JJZ41" s="1"/>
      <c r="JKA41" s="1"/>
      <c r="JKB41" s="1"/>
      <c r="JKC41" s="1"/>
      <c r="JKD41" s="1"/>
      <c r="JKE41" s="1"/>
      <c r="JKF41" s="1"/>
      <c r="JKG41" s="1"/>
      <c r="JKH41" s="1"/>
      <c r="JKI41" s="1"/>
      <c r="JKJ41" s="1"/>
      <c r="JKK41" s="1"/>
      <c r="JKL41" s="1"/>
      <c r="JKM41" s="1"/>
      <c r="JKN41" s="1"/>
      <c r="JKO41" s="1"/>
      <c r="JKP41" s="1"/>
      <c r="JKQ41" s="1"/>
      <c r="JKR41" s="1"/>
      <c r="JKS41" s="1"/>
      <c r="JKT41" s="1"/>
      <c r="JKU41" s="1"/>
      <c r="JKV41" s="1"/>
      <c r="JKW41" s="1"/>
      <c r="JKX41" s="1"/>
      <c r="JKY41" s="1"/>
      <c r="JKZ41" s="1"/>
      <c r="JLA41" s="1"/>
      <c r="JLB41" s="1"/>
      <c r="JLC41" s="1"/>
      <c r="JLD41" s="1"/>
      <c r="JLE41" s="1"/>
      <c r="JLF41" s="1"/>
      <c r="JLG41" s="1"/>
      <c r="JLH41" s="1"/>
      <c r="JLI41" s="1"/>
      <c r="JLJ41" s="1"/>
      <c r="JLK41" s="1"/>
      <c r="JLL41" s="1"/>
      <c r="JLM41" s="1"/>
      <c r="JLN41" s="1"/>
      <c r="JLO41" s="1"/>
      <c r="JLP41" s="1"/>
      <c r="JLQ41" s="1"/>
      <c r="JLR41" s="1"/>
      <c r="JLS41" s="1"/>
      <c r="JLT41" s="1"/>
      <c r="JLU41" s="1"/>
      <c r="JLV41" s="1"/>
      <c r="JLW41" s="1"/>
      <c r="JLX41" s="1"/>
      <c r="JLY41" s="1"/>
      <c r="JLZ41" s="1"/>
      <c r="JMA41" s="1"/>
      <c r="JMB41" s="1"/>
      <c r="JMC41" s="1"/>
      <c r="JMD41" s="1"/>
      <c r="JME41" s="1"/>
      <c r="JMF41" s="1"/>
      <c r="JMG41" s="1"/>
      <c r="JMH41" s="1"/>
      <c r="JMI41" s="1"/>
      <c r="JMJ41" s="1"/>
      <c r="JMK41" s="1"/>
      <c r="JML41" s="1"/>
      <c r="JMM41" s="1"/>
      <c r="JMN41" s="1"/>
      <c r="JMO41" s="1"/>
      <c r="JMP41" s="1"/>
      <c r="JMQ41" s="1"/>
      <c r="JMR41" s="1"/>
      <c r="JMS41" s="1"/>
      <c r="JMT41" s="1"/>
      <c r="JMU41" s="1"/>
      <c r="JMV41" s="1"/>
      <c r="JMW41" s="1"/>
      <c r="JMX41" s="1"/>
      <c r="JMY41" s="1"/>
      <c r="JMZ41" s="1"/>
      <c r="JNA41" s="1"/>
      <c r="JNB41" s="1"/>
      <c r="JNC41" s="1"/>
      <c r="JND41" s="1"/>
      <c r="JNE41" s="1"/>
      <c r="JNF41" s="1"/>
      <c r="JNG41" s="1"/>
      <c r="JNH41" s="1"/>
      <c r="JNI41" s="1"/>
      <c r="JNJ41" s="1"/>
      <c r="JNK41" s="1"/>
      <c r="JNL41" s="1"/>
      <c r="JNM41" s="1"/>
      <c r="JNN41" s="1"/>
      <c r="JNO41" s="1"/>
      <c r="JNP41" s="1"/>
      <c r="JNQ41" s="1"/>
      <c r="JNR41" s="1"/>
      <c r="JNS41" s="1"/>
      <c r="JNT41" s="1"/>
      <c r="JNU41" s="1"/>
      <c r="JNV41" s="1"/>
      <c r="JNW41" s="1"/>
      <c r="JNX41" s="1"/>
      <c r="JNY41" s="1"/>
      <c r="JNZ41" s="1"/>
      <c r="JOA41" s="1"/>
      <c r="JOB41" s="1"/>
      <c r="JOC41" s="1"/>
      <c r="JOD41" s="1"/>
      <c r="JOE41" s="1"/>
      <c r="JOF41" s="1"/>
      <c r="JOG41" s="1"/>
      <c r="JOH41" s="1"/>
      <c r="JOI41" s="1"/>
      <c r="JOJ41" s="1"/>
      <c r="JOK41" s="1"/>
      <c r="JOL41" s="1"/>
      <c r="JOM41" s="1"/>
      <c r="JON41" s="1"/>
      <c r="JOO41" s="1"/>
      <c r="JOP41" s="1"/>
      <c r="JOQ41" s="1"/>
      <c r="JOR41" s="1"/>
      <c r="JOS41" s="1"/>
      <c r="JOT41" s="1"/>
      <c r="JOU41" s="1"/>
      <c r="JOV41" s="1"/>
      <c r="JOW41" s="1"/>
      <c r="JOX41" s="1"/>
      <c r="JOY41" s="1"/>
      <c r="JOZ41" s="1"/>
      <c r="JPA41" s="1"/>
      <c r="JPB41" s="1"/>
      <c r="JPC41" s="1"/>
      <c r="JPD41" s="1"/>
      <c r="JPE41" s="1"/>
      <c r="JPF41" s="1"/>
      <c r="JPG41" s="1"/>
      <c r="JPH41" s="1"/>
      <c r="JPI41" s="1"/>
      <c r="JPJ41" s="1"/>
      <c r="JPK41" s="1"/>
      <c r="JPL41" s="1"/>
      <c r="JPM41" s="1"/>
      <c r="JPN41" s="1"/>
      <c r="JPO41" s="1"/>
      <c r="JPP41" s="1"/>
      <c r="JPQ41" s="1"/>
      <c r="JPR41" s="1"/>
      <c r="JPS41" s="1"/>
      <c r="JPT41" s="1"/>
      <c r="JPU41" s="1"/>
      <c r="JPV41" s="1"/>
      <c r="JPW41" s="1"/>
      <c r="JPX41" s="1"/>
      <c r="JPY41" s="1"/>
      <c r="JPZ41" s="1"/>
      <c r="JQA41" s="1"/>
      <c r="JQB41" s="1"/>
      <c r="JQC41" s="1"/>
      <c r="JQD41" s="1"/>
      <c r="JQE41" s="1"/>
      <c r="JQF41" s="1"/>
      <c r="JQG41" s="1"/>
      <c r="JQH41" s="1"/>
      <c r="JQI41" s="1"/>
      <c r="JQJ41" s="1"/>
      <c r="JQK41" s="1"/>
      <c r="JQL41" s="1"/>
      <c r="JQM41" s="1"/>
      <c r="JQN41" s="1"/>
      <c r="JQO41" s="1"/>
      <c r="JQP41" s="1"/>
      <c r="JQQ41" s="1"/>
      <c r="JQR41" s="1"/>
      <c r="JQS41" s="1"/>
      <c r="JQT41" s="1"/>
      <c r="JQU41" s="1"/>
      <c r="JQV41" s="1"/>
      <c r="JQW41" s="1"/>
      <c r="JQX41" s="1"/>
      <c r="JQY41" s="1"/>
      <c r="JQZ41" s="1"/>
      <c r="JRA41" s="1"/>
      <c r="JRB41" s="1"/>
      <c r="JRC41" s="1"/>
      <c r="JRD41" s="1"/>
      <c r="JRE41" s="1"/>
      <c r="JRF41" s="1"/>
      <c r="JRG41" s="1"/>
      <c r="JRH41" s="1"/>
      <c r="JRI41" s="1"/>
      <c r="JRJ41" s="1"/>
      <c r="JRK41" s="1"/>
      <c r="JRL41" s="1"/>
      <c r="JRM41" s="1"/>
      <c r="JRN41" s="1"/>
      <c r="JRO41" s="1"/>
      <c r="JRP41" s="1"/>
      <c r="JRQ41" s="1"/>
      <c r="JRR41" s="1"/>
      <c r="JRS41" s="1"/>
      <c r="JRT41" s="1"/>
      <c r="JRU41" s="1"/>
      <c r="JRV41" s="1"/>
      <c r="JRW41" s="1"/>
      <c r="JRX41" s="1"/>
      <c r="JRY41" s="1"/>
      <c r="JRZ41" s="1"/>
      <c r="JSA41" s="1"/>
      <c r="JSB41" s="1"/>
      <c r="JSC41" s="1"/>
      <c r="JSD41" s="1"/>
      <c r="JSE41" s="1"/>
      <c r="JSF41" s="1"/>
      <c r="JSG41" s="1"/>
      <c r="JSH41" s="1"/>
      <c r="JSI41" s="1"/>
      <c r="JSJ41" s="1"/>
      <c r="JSK41" s="1"/>
      <c r="JSL41" s="1"/>
      <c r="JSM41" s="1"/>
      <c r="JSN41" s="1"/>
      <c r="JSO41" s="1"/>
      <c r="JSP41" s="1"/>
      <c r="JSQ41" s="1"/>
      <c r="JSR41" s="1"/>
      <c r="JSS41" s="1"/>
      <c r="JST41" s="1"/>
      <c r="JSU41" s="1"/>
      <c r="JSV41" s="1"/>
      <c r="JSW41" s="1"/>
      <c r="JSX41" s="1"/>
      <c r="JSY41" s="1"/>
      <c r="JSZ41" s="1"/>
      <c r="JTA41" s="1"/>
      <c r="JTB41" s="1"/>
      <c r="JTC41" s="1"/>
      <c r="JTD41" s="1"/>
      <c r="JTE41" s="1"/>
      <c r="JTF41" s="1"/>
      <c r="JTG41" s="1"/>
      <c r="JTH41" s="1"/>
      <c r="JTI41" s="1"/>
      <c r="JTJ41" s="1"/>
      <c r="JTK41" s="1"/>
      <c r="JTL41" s="1"/>
      <c r="JTM41" s="1"/>
      <c r="JTN41" s="1"/>
      <c r="JTO41" s="1"/>
      <c r="JTP41" s="1"/>
      <c r="JTQ41" s="1"/>
      <c r="JTR41" s="1"/>
      <c r="JTS41" s="1"/>
      <c r="JTT41" s="1"/>
      <c r="JTU41" s="1"/>
      <c r="JTV41" s="1"/>
      <c r="JTW41" s="1"/>
      <c r="JTX41" s="1"/>
      <c r="JTY41" s="1"/>
      <c r="JTZ41" s="1"/>
      <c r="JUA41" s="1"/>
      <c r="JUB41" s="1"/>
      <c r="JUC41" s="1"/>
      <c r="JUD41" s="1"/>
      <c r="JUE41" s="1"/>
      <c r="JUF41" s="1"/>
      <c r="JUG41" s="1"/>
      <c r="JUH41" s="1"/>
      <c r="JUI41" s="1"/>
      <c r="JUJ41" s="1"/>
      <c r="JUK41" s="1"/>
      <c r="JUL41" s="1"/>
      <c r="JUM41" s="1"/>
      <c r="JUN41" s="1"/>
      <c r="JUO41" s="1"/>
      <c r="JUP41" s="1"/>
      <c r="JUQ41" s="1"/>
      <c r="JUR41" s="1"/>
      <c r="JUS41" s="1"/>
      <c r="JUT41" s="1"/>
      <c r="JUU41" s="1"/>
      <c r="JUV41" s="1"/>
      <c r="JUW41" s="1"/>
      <c r="JUX41" s="1"/>
      <c r="JUY41" s="1"/>
      <c r="JUZ41" s="1"/>
      <c r="JVA41" s="1"/>
      <c r="JVB41" s="1"/>
      <c r="JVC41" s="1"/>
      <c r="JVD41" s="1"/>
      <c r="JVE41" s="1"/>
      <c r="JVF41" s="1"/>
      <c r="JVG41" s="1"/>
      <c r="JVH41" s="1"/>
      <c r="JVI41" s="1"/>
      <c r="JVJ41" s="1"/>
      <c r="JVK41" s="1"/>
      <c r="JVL41" s="1"/>
      <c r="JVM41" s="1"/>
      <c r="JVN41" s="1"/>
      <c r="JVO41" s="1"/>
      <c r="JVP41" s="1"/>
      <c r="JVQ41" s="1"/>
      <c r="JVR41" s="1"/>
      <c r="JVS41" s="1"/>
      <c r="JVT41" s="1"/>
      <c r="JVU41" s="1"/>
      <c r="JVV41" s="1"/>
      <c r="JVW41" s="1"/>
      <c r="JVX41" s="1"/>
      <c r="JVY41" s="1"/>
      <c r="JVZ41" s="1"/>
      <c r="JWA41" s="1"/>
      <c r="JWB41" s="1"/>
      <c r="JWC41" s="1"/>
      <c r="JWD41" s="1"/>
      <c r="JWE41" s="1"/>
      <c r="JWF41" s="1"/>
      <c r="JWG41" s="1"/>
      <c r="JWH41" s="1"/>
      <c r="JWI41" s="1"/>
      <c r="JWJ41" s="1"/>
      <c r="JWK41" s="1"/>
      <c r="JWL41" s="1"/>
      <c r="JWM41" s="1"/>
      <c r="JWN41" s="1"/>
      <c r="JWO41" s="1"/>
      <c r="JWP41" s="1"/>
      <c r="JWQ41" s="1"/>
      <c r="JWR41" s="1"/>
      <c r="JWS41" s="1"/>
      <c r="JWT41" s="1"/>
      <c r="JWU41" s="1"/>
      <c r="JWV41" s="1"/>
      <c r="JWW41" s="1"/>
      <c r="JWX41" s="1"/>
      <c r="JWY41" s="1"/>
      <c r="JWZ41" s="1"/>
      <c r="JXA41" s="1"/>
      <c r="JXB41" s="1"/>
      <c r="JXC41" s="1"/>
      <c r="JXD41" s="1"/>
      <c r="JXE41" s="1"/>
      <c r="JXF41" s="1"/>
      <c r="JXG41" s="1"/>
      <c r="JXH41" s="1"/>
      <c r="JXI41" s="1"/>
      <c r="JXJ41" s="1"/>
      <c r="JXK41" s="1"/>
      <c r="JXL41" s="1"/>
      <c r="JXM41" s="1"/>
      <c r="JXN41" s="1"/>
      <c r="JXO41" s="1"/>
      <c r="JXP41" s="1"/>
      <c r="JXQ41" s="1"/>
      <c r="JXR41" s="1"/>
      <c r="JXS41" s="1"/>
      <c r="JXT41" s="1"/>
      <c r="JXU41" s="1"/>
      <c r="JXV41" s="1"/>
      <c r="JXW41" s="1"/>
      <c r="JXX41" s="1"/>
      <c r="JXY41" s="1"/>
      <c r="JXZ41" s="1"/>
      <c r="JYA41" s="1"/>
      <c r="JYB41" s="1"/>
      <c r="JYC41" s="1"/>
      <c r="JYD41" s="1"/>
      <c r="JYE41" s="1"/>
      <c r="JYF41" s="1"/>
      <c r="JYG41" s="1"/>
      <c r="JYH41" s="1"/>
      <c r="JYI41" s="1"/>
      <c r="JYJ41" s="1"/>
      <c r="JYK41" s="1"/>
      <c r="JYL41" s="1"/>
      <c r="JYM41" s="1"/>
      <c r="JYN41" s="1"/>
      <c r="JYO41" s="1"/>
      <c r="JYP41" s="1"/>
      <c r="JYQ41" s="1"/>
      <c r="JYR41" s="1"/>
      <c r="JYS41" s="1"/>
      <c r="JYT41" s="1"/>
      <c r="JYU41" s="1"/>
      <c r="JYV41" s="1"/>
      <c r="JYW41" s="1"/>
      <c r="JYX41" s="1"/>
      <c r="JYY41" s="1"/>
      <c r="JYZ41" s="1"/>
      <c r="JZA41" s="1"/>
      <c r="JZB41" s="1"/>
      <c r="JZC41" s="1"/>
      <c r="JZD41" s="1"/>
      <c r="JZE41" s="1"/>
      <c r="JZF41" s="1"/>
      <c r="JZG41" s="1"/>
      <c r="JZH41" s="1"/>
      <c r="JZI41" s="1"/>
      <c r="JZJ41" s="1"/>
      <c r="JZK41" s="1"/>
      <c r="JZL41" s="1"/>
      <c r="JZM41" s="1"/>
      <c r="JZN41" s="1"/>
      <c r="JZO41" s="1"/>
      <c r="JZP41" s="1"/>
      <c r="JZQ41" s="1"/>
      <c r="JZR41" s="1"/>
      <c r="JZS41" s="1"/>
      <c r="JZT41" s="1"/>
      <c r="JZU41" s="1"/>
      <c r="JZV41" s="1"/>
      <c r="JZW41" s="1"/>
      <c r="JZX41" s="1"/>
      <c r="JZY41" s="1"/>
      <c r="JZZ41" s="1"/>
      <c r="KAA41" s="1"/>
      <c r="KAB41" s="1"/>
      <c r="KAC41" s="1"/>
      <c r="KAD41" s="1"/>
      <c r="KAE41" s="1"/>
      <c r="KAF41" s="1"/>
      <c r="KAG41" s="1"/>
      <c r="KAH41" s="1"/>
      <c r="KAI41" s="1"/>
      <c r="KAJ41" s="1"/>
      <c r="KAK41" s="1"/>
      <c r="KAL41" s="1"/>
      <c r="KAM41" s="1"/>
      <c r="KAN41" s="1"/>
      <c r="KAO41" s="1"/>
      <c r="KAP41" s="1"/>
      <c r="KAQ41" s="1"/>
      <c r="KAR41" s="1"/>
      <c r="KAS41" s="1"/>
      <c r="KAT41" s="1"/>
      <c r="KAU41" s="1"/>
      <c r="KAV41" s="1"/>
      <c r="KAW41" s="1"/>
      <c r="KAX41" s="1"/>
      <c r="KAY41" s="1"/>
      <c r="KAZ41" s="1"/>
      <c r="KBA41" s="1"/>
      <c r="KBB41" s="1"/>
      <c r="KBC41" s="1"/>
      <c r="KBD41" s="1"/>
      <c r="KBE41" s="1"/>
      <c r="KBF41" s="1"/>
      <c r="KBG41" s="1"/>
      <c r="KBH41" s="1"/>
      <c r="KBI41" s="1"/>
      <c r="KBJ41" s="1"/>
      <c r="KBK41" s="1"/>
      <c r="KBL41" s="1"/>
      <c r="KBM41" s="1"/>
      <c r="KBN41" s="1"/>
      <c r="KBO41" s="1"/>
      <c r="KBP41" s="1"/>
      <c r="KBQ41" s="1"/>
      <c r="KBR41" s="1"/>
      <c r="KBS41" s="1"/>
      <c r="KBT41" s="1"/>
      <c r="KBU41" s="1"/>
      <c r="KBV41" s="1"/>
      <c r="KBW41" s="1"/>
      <c r="KBX41" s="1"/>
      <c r="KBY41" s="1"/>
      <c r="KBZ41" s="1"/>
      <c r="KCA41" s="1"/>
      <c r="KCB41" s="1"/>
      <c r="KCC41" s="1"/>
      <c r="KCD41" s="1"/>
      <c r="KCE41" s="1"/>
      <c r="KCF41" s="1"/>
      <c r="KCG41" s="1"/>
      <c r="KCH41" s="1"/>
      <c r="KCI41" s="1"/>
      <c r="KCJ41" s="1"/>
      <c r="KCK41" s="1"/>
      <c r="KCL41" s="1"/>
      <c r="KCM41" s="1"/>
      <c r="KCN41" s="1"/>
      <c r="KCO41" s="1"/>
      <c r="KCP41" s="1"/>
      <c r="KCQ41" s="1"/>
      <c r="KCR41" s="1"/>
      <c r="KCS41" s="1"/>
      <c r="KCT41" s="1"/>
      <c r="KCU41" s="1"/>
      <c r="KCV41" s="1"/>
      <c r="KCW41" s="1"/>
      <c r="KCX41" s="1"/>
      <c r="KCY41" s="1"/>
      <c r="KCZ41" s="1"/>
      <c r="KDA41" s="1"/>
      <c r="KDB41" s="1"/>
      <c r="KDC41" s="1"/>
      <c r="KDD41" s="1"/>
      <c r="KDE41" s="1"/>
      <c r="KDF41" s="1"/>
      <c r="KDG41" s="1"/>
      <c r="KDH41" s="1"/>
      <c r="KDI41" s="1"/>
      <c r="KDJ41" s="1"/>
      <c r="KDK41" s="1"/>
      <c r="KDL41" s="1"/>
      <c r="KDM41" s="1"/>
      <c r="KDN41" s="1"/>
      <c r="KDO41" s="1"/>
      <c r="KDP41" s="1"/>
      <c r="KDQ41" s="1"/>
      <c r="KDR41" s="1"/>
      <c r="KDS41" s="1"/>
      <c r="KDT41" s="1"/>
      <c r="KDU41" s="1"/>
      <c r="KDV41" s="1"/>
      <c r="KDW41" s="1"/>
      <c r="KDX41" s="1"/>
      <c r="KDY41" s="1"/>
      <c r="KDZ41" s="1"/>
      <c r="KEA41" s="1"/>
      <c r="KEB41" s="1"/>
      <c r="KEC41" s="1"/>
      <c r="KED41" s="1"/>
      <c r="KEE41" s="1"/>
      <c r="KEF41" s="1"/>
      <c r="KEG41" s="1"/>
      <c r="KEH41" s="1"/>
      <c r="KEI41" s="1"/>
      <c r="KEJ41" s="1"/>
      <c r="KEK41" s="1"/>
      <c r="KEL41" s="1"/>
      <c r="KEM41" s="1"/>
      <c r="KEN41" s="1"/>
      <c r="KEO41" s="1"/>
      <c r="KEP41" s="1"/>
      <c r="KEQ41" s="1"/>
      <c r="KER41" s="1"/>
      <c r="KES41" s="1"/>
      <c r="KET41" s="1"/>
      <c r="KEU41" s="1"/>
      <c r="KEV41" s="1"/>
      <c r="KEW41" s="1"/>
      <c r="KEX41" s="1"/>
      <c r="KEY41" s="1"/>
      <c r="KEZ41" s="1"/>
      <c r="KFA41" s="1"/>
      <c r="KFB41" s="1"/>
      <c r="KFC41" s="1"/>
      <c r="KFD41" s="1"/>
      <c r="KFE41" s="1"/>
      <c r="KFF41" s="1"/>
      <c r="KFG41" s="1"/>
      <c r="KFH41" s="1"/>
      <c r="KFI41" s="1"/>
      <c r="KFJ41" s="1"/>
      <c r="KFK41" s="1"/>
      <c r="KFL41" s="1"/>
      <c r="KFM41" s="1"/>
      <c r="KFN41" s="1"/>
      <c r="KFO41" s="1"/>
      <c r="KFP41" s="1"/>
      <c r="KFQ41" s="1"/>
      <c r="KFR41" s="1"/>
      <c r="KFS41" s="1"/>
      <c r="KFT41" s="1"/>
      <c r="KFU41" s="1"/>
      <c r="KFV41" s="1"/>
      <c r="KFW41" s="1"/>
      <c r="KFX41" s="1"/>
      <c r="KFY41" s="1"/>
      <c r="KFZ41" s="1"/>
      <c r="KGA41" s="1"/>
      <c r="KGB41" s="1"/>
      <c r="KGC41" s="1"/>
      <c r="KGD41" s="1"/>
      <c r="KGE41" s="1"/>
      <c r="KGF41" s="1"/>
      <c r="KGG41" s="1"/>
      <c r="KGH41" s="1"/>
      <c r="KGI41" s="1"/>
      <c r="KGJ41" s="1"/>
      <c r="KGK41" s="1"/>
      <c r="KGL41" s="1"/>
      <c r="KGM41" s="1"/>
      <c r="KGN41" s="1"/>
      <c r="KGO41" s="1"/>
      <c r="KGP41" s="1"/>
      <c r="KGQ41" s="1"/>
      <c r="KGR41" s="1"/>
      <c r="KGS41" s="1"/>
      <c r="KGT41" s="1"/>
      <c r="KGU41" s="1"/>
      <c r="KGV41" s="1"/>
      <c r="KGW41" s="1"/>
      <c r="KGX41" s="1"/>
      <c r="KGY41" s="1"/>
      <c r="KGZ41" s="1"/>
      <c r="KHA41" s="1"/>
      <c r="KHB41" s="1"/>
      <c r="KHC41" s="1"/>
      <c r="KHD41" s="1"/>
      <c r="KHE41" s="1"/>
      <c r="KHF41" s="1"/>
      <c r="KHG41" s="1"/>
      <c r="KHH41" s="1"/>
      <c r="KHI41" s="1"/>
      <c r="KHJ41" s="1"/>
      <c r="KHK41" s="1"/>
      <c r="KHL41" s="1"/>
      <c r="KHM41" s="1"/>
      <c r="KHN41" s="1"/>
      <c r="KHO41" s="1"/>
      <c r="KHP41" s="1"/>
      <c r="KHQ41" s="1"/>
      <c r="KHR41" s="1"/>
      <c r="KHS41" s="1"/>
      <c r="KHT41" s="1"/>
      <c r="KHU41" s="1"/>
      <c r="KHV41" s="1"/>
      <c r="KHW41" s="1"/>
      <c r="KHX41" s="1"/>
      <c r="KHY41" s="1"/>
      <c r="KHZ41" s="1"/>
      <c r="KIA41" s="1"/>
      <c r="KIB41" s="1"/>
      <c r="KIC41" s="1"/>
      <c r="KID41" s="1"/>
      <c r="KIE41" s="1"/>
      <c r="KIF41" s="1"/>
      <c r="KIG41" s="1"/>
      <c r="KIH41" s="1"/>
      <c r="KII41" s="1"/>
      <c r="KIJ41" s="1"/>
      <c r="KIK41" s="1"/>
      <c r="KIL41" s="1"/>
      <c r="KIM41" s="1"/>
      <c r="KIN41" s="1"/>
      <c r="KIO41" s="1"/>
      <c r="KIP41" s="1"/>
      <c r="KIQ41" s="1"/>
      <c r="KIR41" s="1"/>
      <c r="KIS41" s="1"/>
      <c r="KIT41" s="1"/>
      <c r="KIU41" s="1"/>
      <c r="KIV41" s="1"/>
      <c r="KIW41" s="1"/>
      <c r="KIX41" s="1"/>
      <c r="KIY41" s="1"/>
      <c r="KIZ41" s="1"/>
      <c r="KJA41" s="1"/>
      <c r="KJB41" s="1"/>
      <c r="KJC41" s="1"/>
      <c r="KJD41" s="1"/>
      <c r="KJE41" s="1"/>
      <c r="KJF41" s="1"/>
      <c r="KJG41" s="1"/>
      <c r="KJH41" s="1"/>
      <c r="KJI41" s="1"/>
      <c r="KJJ41" s="1"/>
      <c r="KJK41" s="1"/>
      <c r="KJL41" s="1"/>
      <c r="KJM41" s="1"/>
      <c r="KJN41" s="1"/>
      <c r="KJO41" s="1"/>
      <c r="KJP41" s="1"/>
      <c r="KJQ41" s="1"/>
      <c r="KJR41" s="1"/>
      <c r="KJS41" s="1"/>
      <c r="KJT41" s="1"/>
      <c r="KJU41" s="1"/>
      <c r="KJV41" s="1"/>
      <c r="KJW41" s="1"/>
      <c r="KJX41" s="1"/>
      <c r="KJY41" s="1"/>
      <c r="KJZ41" s="1"/>
      <c r="KKA41" s="1"/>
      <c r="KKB41" s="1"/>
      <c r="KKC41" s="1"/>
      <c r="KKD41" s="1"/>
      <c r="KKE41" s="1"/>
      <c r="KKF41" s="1"/>
      <c r="KKG41" s="1"/>
      <c r="KKH41" s="1"/>
      <c r="KKI41" s="1"/>
      <c r="KKJ41" s="1"/>
      <c r="KKK41" s="1"/>
      <c r="KKL41" s="1"/>
      <c r="KKM41" s="1"/>
      <c r="KKN41" s="1"/>
      <c r="KKO41" s="1"/>
      <c r="KKP41" s="1"/>
      <c r="KKQ41" s="1"/>
      <c r="KKR41" s="1"/>
      <c r="KKS41" s="1"/>
      <c r="KKT41" s="1"/>
      <c r="KKU41" s="1"/>
      <c r="KKV41" s="1"/>
      <c r="KKW41" s="1"/>
      <c r="KKX41" s="1"/>
      <c r="KKY41" s="1"/>
      <c r="KKZ41" s="1"/>
      <c r="KLA41" s="1"/>
      <c r="KLB41" s="1"/>
      <c r="KLC41" s="1"/>
      <c r="KLD41" s="1"/>
      <c r="KLE41" s="1"/>
      <c r="KLF41" s="1"/>
      <c r="KLG41" s="1"/>
      <c r="KLH41" s="1"/>
      <c r="KLI41" s="1"/>
      <c r="KLJ41" s="1"/>
      <c r="KLK41" s="1"/>
      <c r="KLL41" s="1"/>
      <c r="KLM41" s="1"/>
      <c r="KLN41" s="1"/>
      <c r="KLO41" s="1"/>
      <c r="KLP41" s="1"/>
      <c r="KLQ41" s="1"/>
      <c r="KLR41" s="1"/>
      <c r="KLS41" s="1"/>
      <c r="KLT41" s="1"/>
      <c r="KLU41" s="1"/>
      <c r="KLV41" s="1"/>
      <c r="KLW41" s="1"/>
      <c r="KLX41" s="1"/>
      <c r="KLY41" s="1"/>
      <c r="KLZ41" s="1"/>
      <c r="KMA41" s="1"/>
      <c r="KMB41" s="1"/>
      <c r="KMC41" s="1"/>
      <c r="KMD41" s="1"/>
      <c r="KME41" s="1"/>
      <c r="KMF41" s="1"/>
      <c r="KMG41" s="1"/>
      <c r="KMH41" s="1"/>
      <c r="KMI41" s="1"/>
      <c r="KMJ41" s="1"/>
      <c r="KMK41" s="1"/>
      <c r="KML41" s="1"/>
      <c r="KMM41" s="1"/>
      <c r="KMN41" s="1"/>
      <c r="KMO41" s="1"/>
      <c r="KMP41" s="1"/>
      <c r="KMQ41" s="1"/>
      <c r="KMR41" s="1"/>
      <c r="KMS41" s="1"/>
      <c r="KMT41" s="1"/>
      <c r="KMU41" s="1"/>
      <c r="KMV41" s="1"/>
      <c r="KMW41" s="1"/>
      <c r="KMX41" s="1"/>
      <c r="KMY41" s="1"/>
      <c r="KMZ41" s="1"/>
      <c r="KNA41" s="1"/>
      <c r="KNB41" s="1"/>
      <c r="KNC41" s="1"/>
      <c r="KND41" s="1"/>
      <c r="KNE41" s="1"/>
      <c r="KNF41" s="1"/>
      <c r="KNG41" s="1"/>
      <c r="KNH41" s="1"/>
      <c r="KNI41" s="1"/>
      <c r="KNJ41" s="1"/>
      <c r="KNK41" s="1"/>
      <c r="KNL41" s="1"/>
      <c r="KNM41" s="1"/>
      <c r="KNN41" s="1"/>
      <c r="KNO41" s="1"/>
      <c r="KNP41" s="1"/>
      <c r="KNQ41" s="1"/>
      <c r="KNR41" s="1"/>
      <c r="KNS41" s="1"/>
      <c r="KNT41" s="1"/>
      <c r="KNU41" s="1"/>
      <c r="KNV41" s="1"/>
      <c r="KNW41" s="1"/>
      <c r="KNX41" s="1"/>
      <c r="KNY41" s="1"/>
      <c r="KNZ41" s="1"/>
      <c r="KOA41" s="1"/>
      <c r="KOB41" s="1"/>
      <c r="KOC41" s="1"/>
      <c r="KOD41" s="1"/>
      <c r="KOE41" s="1"/>
      <c r="KOF41" s="1"/>
      <c r="KOG41" s="1"/>
      <c r="KOH41" s="1"/>
      <c r="KOI41" s="1"/>
      <c r="KOJ41" s="1"/>
      <c r="KOK41" s="1"/>
      <c r="KOL41" s="1"/>
      <c r="KOM41" s="1"/>
      <c r="KON41" s="1"/>
      <c r="KOO41" s="1"/>
      <c r="KOP41" s="1"/>
      <c r="KOQ41" s="1"/>
      <c r="KOR41" s="1"/>
      <c r="KOS41" s="1"/>
      <c r="KOT41" s="1"/>
      <c r="KOU41" s="1"/>
      <c r="KOV41" s="1"/>
      <c r="KOW41" s="1"/>
      <c r="KOX41" s="1"/>
      <c r="KOY41" s="1"/>
      <c r="KOZ41" s="1"/>
      <c r="KPA41" s="1"/>
      <c r="KPB41" s="1"/>
      <c r="KPC41" s="1"/>
      <c r="KPD41" s="1"/>
      <c r="KPE41" s="1"/>
      <c r="KPF41" s="1"/>
      <c r="KPG41" s="1"/>
      <c r="KPH41" s="1"/>
      <c r="KPI41" s="1"/>
      <c r="KPJ41" s="1"/>
      <c r="KPK41" s="1"/>
      <c r="KPL41" s="1"/>
      <c r="KPM41" s="1"/>
      <c r="KPN41" s="1"/>
      <c r="KPO41" s="1"/>
      <c r="KPP41" s="1"/>
      <c r="KPQ41" s="1"/>
      <c r="KPR41" s="1"/>
      <c r="KPS41" s="1"/>
      <c r="KPT41" s="1"/>
      <c r="KPU41" s="1"/>
      <c r="KPV41" s="1"/>
      <c r="KPW41" s="1"/>
      <c r="KPX41" s="1"/>
      <c r="KPY41" s="1"/>
      <c r="KPZ41" s="1"/>
      <c r="KQA41" s="1"/>
      <c r="KQB41" s="1"/>
      <c r="KQC41" s="1"/>
      <c r="KQD41" s="1"/>
      <c r="KQE41" s="1"/>
      <c r="KQF41" s="1"/>
      <c r="KQG41" s="1"/>
      <c r="KQH41" s="1"/>
      <c r="KQI41" s="1"/>
      <c r="KQJ41" s="1"/>
      <c r="KQK41" s="1"/>
      <c r="KQL41" s="1"/>
      <c r="KQM41" s="1"/>
      <c r="KQN41" s="1"/>
      <c r="KQO41" s="1"/>
      <c r="KQP41" s="1"/>
      <c r="KQQ41" s="1"/>
      <c r="KQR41" s="1"/>
      <c r="KQS41" s="1"/>
      <c r="KQT41" s="1"/>
      <c r="KQU41" s="1"/>
      <c r="KQV41" s="1"/>
      <c r="KQW41" s="1"/>
      <c r="KQX41" s="1"/>
      <c r="KQY41" s="1"/>
      <c r="KQZ41" s="1"/>
      <c r="KRA41" s="1"/>
      <c r="KRB41" s="1"/>
      <c r="KRC41" s="1"/>
      <c r="KRD41" s="1"/>
      <c r="KRE41" s="1"/>
      <c r="KRF41" s="1"/>
      <c r="KRG41" s="1"/>
      <c r="KRH41" s="1"/>
      <c r="KRI41" s="1"/>
      <c r="KRJ41" s="1"/>
      <c r="KRK41" s="1"/>
      <c r="KRL41" s="1"/>
      <c r="KRM41" s="1"/>
      <c r="KRN41" s="1"/>
      <c r="KRO41" s="1"/>
      <c r="KRP41" s="1"/>
      <c r="KRQ41" s="1"/>
      <c r="KRR41" s="1"/>
      <c r="KRS41" s="1"/>
      <c r="KRT41" s="1"/>
      <c r="KRU41" s="1"/>
      <c r="KRV41" s="1"/>
      <c r="KRW41" s="1"/>
      <c r="KRX41" s="1"/>
      <c r="KRY41" s="1"/>
      <c r="KRZ41" s="1"/>
      <c r="KSA41" s="1"/>
      <c r="KSB41" s="1"/>
      <c r="KSC41" s="1"/>
      <c r="KSD41" s="1"/>
      <c r="KSE41" s="1"/>
      <c r="KSF41" s="1"/>
      <c r="KSG41" s="1"/>
      <c r="KSH41" s="1"/>
      <c r="KSI41" s="1"/>
      <c r="KSJ41" s="1"/>
      <c r="KSK41" s="1"/>
      <c r="KSL41" s="1"/>
      <c r="KSM41" s="1"/>
      <c r="KSN41" s="1"/>
      <c r="KSO41" s="1"/>
      <c r="KSP41" s="1"/>
      <c r="KSQ41" s="1"/>
      <c r="KSR41" s="1"/>
      <c r="KSS41" s="1"/>
      <c r="KST41" s="1"/>
      <c r="KSU41" s="1"/>
      <c r="KSV41" s="1"/>
      <c r="KSW41" s="1"/>
      <c r="KSX41" s="1"/>
      <c r="KSY41" s="1"/>
      <c r="KSZ41" s="1"/>
      <c r="KTA41" s="1"/>
      <c r="KTB41" s="1"/>
      <c r="KTC41" s="1"/>
      <c r="KTD41" s="1"/>
      <c r="KTE41" s="1"/>
      <c r="KTF41" s="1"/>
      <c r="KTG41" s="1"/>
      <c r="KTH41" s="1"/>
      <c r="KTI41" s="1"/>
      <c r="KTJ41" s="1"/>
      <c r="KTK41" s="1"/>
      <c r="KTL41" s="1"/>
      <c r="KTM41" s="1"/>
      <c r="KTN41" s="1"/>
      <c r="KTO41" s="1"/>
      <c r="KTP41" s="1"/>
      <c r="KTQ41" s="1"/>
      <c r="KTR41" s="1"/>
      <c r="KTS41" s="1"/>
      <c r="KTT41" s="1"/>
      <c r="KTU41" s="1"/>
      <c r="KTV41" s="1"/>
      <c r="KTW41" s="1"/>
      <c r="KTX41" s="1"/>
      <c r="KTY41" s="1"/>
      <c r="KTZ41" s="1"/>
      <c r="KUA41" s="1"/>
      <c r="KUB41" s="1"/>
      <c r="KUC41" s="1"/>
      <c r="KUD41" s="1"/>
      <c r="KUE41" s="1"/>
      <c r="KUF41" s="1"/>
      <c r="KUG41" s="1"/>
      <c r="KUH41" s="1"/>
      <c r="KUI41" s="1"/>
      <c r="KUJ41" s="1"/>
      <c r="KUK41" s="1"/>
      <c r="KUL41" s="1"/>
      <c r="KUM41" s="1"/>
      <c r="KUN41" s="1"/>
      <c r="KUO41" s="1"/>
      <c r="KUP41" s="1"/>
      <c r="KUQ41" s="1"/>
      <c r="KUR41" s="1"/>
      <c r="KUS41" s="1"/>
      <c r="KUT41" s="1"/>
      <c r="KUU41" s="1"/>
      <c r="KUV41" s="1"/>
      <c r="KUW41" s="1"/>
      <c r="KUX41" s="1"/>
      <c r="KUY41" s="1"/>
      <c r="KUZ41" s="1"/>
      <c r="KVA41" s="1"/>
      <c r="KVB41" s="1"/>
      <c r="KVC41" s="1"/>
      <c r="KVD41" s="1"/>
      <c r="KVE41" s="1"/>
      <c r="KVF41" s="1"/>
      <c r="KVG41" s="1"/>
      <c r="KVH41" s="1"/>
      <c r="KVI41" s="1"/>
      <c r="KVJ41" s="1"/>
      <c r="KVK41" s="1"/>
      <c r="KVL41" s="1"/>
      <c r="KVM41" s="1"/>
      <c r="KVN41" s="1"/>
      <c r="KVO41" s="1"/>
      <c r="KVP41" s="1"/>
      <c r="KVQ41" s="1"/>
      <c r="KVR41" s="1"/>
      <c r="KVS41" s="1"/>
      <c r="KVT41" s="1"/>
      <c r="KVU41" s="1"/>
      <c r="KVV41" s="1"/>
      <c r="KVW41" s="1"/>
      <c r="KVX41" s="1"/>
      <c r="KVY41" s="1"/>
      <c r="KVZ41" s="1"/>
      <c r="KWA41" s="1"/>
      <c r="KWB41" s="1"/>
      <c r="KWC41" s="1"/>
      <c r="KWD41" s="1"/>
      <c r="KWE41" s="1"/>
      <c r="KWF41" s="1"/>
      <c r="KWG41" s="1"/>
      <c r="KWH41" s="1"/>
      <c r="KWI41" s="1"/>
      <c r="KWJ41" s="1"/>
      <c r="KWK41" s="1"/>
      <c r="KWL41" s="1"/>
      <c r="KWM41" s="1"/>
      <c r="KWN41" s="1"/>
      <c r="KWO41" s="1"/>
      <c r="KWP41" s="1"/>
      <c r="KWQ41" s="1"/>
      <c r="KWR41" s="1"/>
      <c r="KWS41" s="1"/>
      <c r="KWT41" s="1"/>
      <c r="KWU41" s="1"/>
      <c r="KWV41" s="1"/>
      <c r="KWW41" s="1"/>
      <c r="KWX41" s="1"/>
      <c r="KWY41" s="1"/>
      <c r="KWZ41" s="1"/>
      <c r="KXA41" s="1"/>
      <c r="KXB41" s="1"/>
      <c r="KXC41" s="1"/>
      <c r="KXD41" s="1"/>
      <c r="KXE41" s="1"/>
      <c r="KXF41" s="1"/>
      <c r="KXG41" s="1"/>
      <c r="KXH41" s="1"/>
      <c r="KXI41" s="1"/>
      <c r="KXJ41" s="1"/>
      <c r="KXK41" s="1"/>
      <c r="KXL41" s="1"/>
      <c r="KXM41" s="1"/>
      <c r="KXN41" s="1"/>
      <c r="KXO41" s="1"/>
      <c r="KXP41" s="1"/>
      <c r="KXQ41" s="1"/>
      <c r="KXR41" s="1"/>
      <c r="KXS41" s="1"/>
      <c r="KXT41" s="1"/>
      <c r="KXU41" s="1"/>
      <c r="KXV41" s="1"/>
      <c r="KXW41" s="1"/>
      <c r="KXX41" s="1"/>
      <c r="KXY41" s="1"/>
      <c r="KXZ41" s="1"/>
      <c r="KYA41" s="1"/>
      <c r="KYB41" s="1"/>
      <c r="KYC41" s="1"/>
      <c r="KYD41" s="1"/>
      <c r="KYE41" s="1"/>
      <c r="KYF41" s="1"/>
      <c r="KYG41" s="1"/>
      <c r="KYH41" s="1"/>
      <c r="KYI41" s="1"/>
      <c r="KYJ41" s="1"/>
      <c r="KYK41" s="1"/>
      <c r="KYL41" s="1"/>
      <c r="KYM41" s="1"/>
      <c r="KYN41" s="1"/>
      <c r="KYO41" s="1"/>
      <c r="KYP41" s="1"/>
      <c r="KYQ41" s="1"/>
      <c r="KYR41" s="1"/>
      <c r="KYS41" s="1"/>
      <c r="KYT41" s="1"/>
      <c r="KYU41" s="1"/>
      <c r="KYV41" s="1"/>
      <c r="KYW41" s="1"/>
      <c r="KYX41" s="1"/>
      <c r="KYY41" s="1"/>
      <c r="KYZ41" s="1"/>
      <c r="KZA41" s="1"/>
      <c r="KZB41" s="1"/>
      <c r="KZC41" s="1"/>
      <c r="KZD41" s="1"/>
      <c r="KZE41" s="1"/>
      <c r="KZF41" s="1"/>
      <c r="KZG41" s="1"/>
      <c r="KZH41" s="1"/>
      <c r="KZI41" s="1"/>
      <c r="KZJ41" s="1"/>
      <c r="KZK41" s="1"/>
      <c r="KZL41" s="1"/>
      <c r="KZM41" s="1"/>
      <c r="KZN41" s="1"/>
      <c r="KZO41" s="1"/>
      <c r="KZP41" s="1"/>
      <c r="KZQ41" s="1"/>
      <c r="KZR41" s="1"/>
      <c r="KZS41" s="1"/>
      <c r="KZT41" s="1"/>
      <c r="KZU41" s="1"/>
      <c r="KZV41" s="1"/>
      <c r="KZW41" s="1"/>
      <c r="KZX41" s="1"/>
      <c r="KZY41" s="1"/>
      <c r="KZZ41" s="1"/>
      <c r="LAA41" s="1"/>
      <c r="LAB41" s="1"/>
      <c r="LAC41" s="1"/>
      <c r="LAD41" s="1"/>
      <c r="LAE41" s="1"/>
      <c r="LAF41" s="1"/>
      <c r="LAG41" s="1"/>
      <c r="LAH41" s="1"/>
      <c r="LAI41" s="1"/>
      <c r="LAJ41" s="1"/>
      <c r="LAK41" s="1"/>
      <c r="LAL41" s="1"/>
      <c r="LAM41" s="1"/>
      <c r="LAN41" s="1"/>
      <c r="LAO41" s="1"/>
      <c r="LAP41" s="1"/>
      <c r="LAQ41" s="1"/>
      <c r="LAR41" s="1"/>
      <c r="LAS41" s="1"/>
      <c r="LAT41" s="1"/>
      <c r="LAU41" s="1"/>
      <c r="LAV41" s="1"/>
      <c r="LAW41" s="1"/>
      <c r="LAX41" s="1"/>
      <c r="LAY41" s="1"/>
      <c r="LAZ41" s="1"/>
      <c r="LBA41" s="1"/>
      <c r="LBB41" s="1"/>
      <c r="LBC41" s="1"/>
      <c r="LBD41" s="1"/>
      <c r="LBE41" s="1"/>
      <c r="LBF41" s="1"/>
      <c r="LBG41" s="1"/>
      <c r="LBH41" s="1"/>
      <c r="LBI41" s="1"/>
      <c r="LBJ41" s="1"/>
      <c r="LBK41" s="1"/>
      <c r="LBL41" s="1"/>
      <c r="LBM41" s="1"/>
      <c r="LBN41" s="1"/>
      <c r="LBO41" s="1"/>
      <c r="LBP41" s="1"/>
      <c r="LBQ41" s="1"/>
      <c r="LBR41" s="1"/>
      <c r="LBS41" s="1"/>
      <c r="LBT41" s="1"/>
      <c r="LBU41" s="1"/>
      <c r="LBV41" s="1"/>
      <c r="LBW41" s="1"/>
      <c r="LBX41" s="1"/>
      <c r="LBY41" s="1"/>
      <c r="LBZ41" s="1"/>
      <c r="LCA41" s="1"/>
      <c r="LCB41" s="1"/>
      <c r="LCC41" s="1"/>
      <c r="LCD41" s="1"/>
      <c r="LCE41" s="1"/>
      <c r="LCF41" s="1"/>
      <c r="LCG41" s="1"/>
      <c r="LCH41" s="1"/>
      <c r="LCI41" s="1"/>
      <c r="LCJ41" s="1"/>
      <c r="LCK41" s="1"/>
      <c r="LCL41" s="1"/>
      <c r="LCM41" s="1"/>
      <c r="LCN41" s="1"/>
      <c r="LCO41" s="1"/>
      <c r="LCP41" s="1"/>
      <c r="LCQ41" s="1"/>
      <c r="LCR41" s="1"/>
      <c r="LCS41" s="1"/>
      <c r="LCT41" s="1"/>
      <c r="LCU41" s="1"/>
      <c r="LCV41" s="1"/>
      <c r="LCW41" s="1"/>
      <c r="LCX41" s="1"/>
      <c r="LCY41" s="1"/>
      <c r="LCZ41" s="1"/>
      <c r="LDA41" s="1"/>
      <c r="LDB41" s="1"/>
      <c r="LDC41" s="1"/>
      <c r="LDD41" s="1"/>
      <c r="LDE41" s="1"/>
      <c r="LDF41" s="1"/>
      <c r="LDG41" s="1"/>
      <c r="LDH41" s="1"/>
      <c r="LDI41" s="1"/>
      <c r="LDJ41" s="1"/>
      <c r="LDK41" s="1"/>
      <c r="LDL41" s="1"/>
      <c r="LDM41" s="1"/>
      <c r="LDN41" s="1"/>
      <c r="LDO41" s="1"/>
      <c r="LDP41" s="1"/>
      <c r="LDQ41" s="1"/>
      <c r="LDR41" s="1"/>
      <c r="LDS41" s="1"/>
      <c r="LDT41" s="1"/>
      <c r="LDU41" s="1"/>
      <c r="LDV41" s="1"/>
      <c r="LDW41" s="1"/>
      <c r="LDX41" s="1"/>
      <c r="LDY41" s="1"/>
      <c r="LDZ41" s="1"/>
      <c r="LEA41" s="1"/>
      <c r="LEB41" s="1"/>
      <c r="LEC41" s="1"/>
      <c r="LED41" s="1"/>
      <c r="LEE41" s="1"/>
      <c r="LEF41" s="1"/>
      <c r="LEG41" s="1"/>
      <c r="LEH41" s="1"/>
      <c r="LEI41" s="1"/>
      <c r="LEJ41" s="1"/>
      <c r="LEK41" s="1"/>
      <c r="LEL41" s="1"/>
      <c r="LEM41" s="1"/>
      <c r="LEN41" s="1"/>
      <c r="LEO41" s="1"/>
      <c r="LEP41" s="1"/>
      <c r="LEQ41" s="1"/>
      <c r="LER41" s="1"/>
      <c r="LES41" s="1"/>
      <c r="LET41" s="1"/>
      <c r="LEU41" s="1"/>
      <c r="LEV41" s="1"/>
      <c r="LEW41" s="1"/>
      <c r="LEX41" s="1"/>
      <c r="LEY41" s="1"/>
      <c r="LEZ41" s="1"/>
      <c r="LFA41" s="1"/>
      <c r="LFB41" s="1"/>
      <c r="LFC41" s="1"/>
      <c r="LFD41" s="1"/>
      <c r="LFE41" s="1"/>
      <c r="LFF41" s="1"/>
      <c r="LFG41" s="1"/>
      <c r="LFH41" s="1"/>
      <c r="LFI41" s="1"/>
      <c r="LFJ41" s="1"/>
      <c r="LFK41" s="1"/>
      <c r="LFL41" s="1"/>
      <c r="LFM41" s="1"/>
      <c r="LFN41" s="1"/>
      <c r="LFO41" s="1"/>
      <c r="LFP41" s="1"/>
      <c r="LFQ41" s="1"/>
      <c r="LFR41" s="1"/>
      <c r="LFS41" s="1"/>
      <c r="LFT41" s="1"/>
      <c r="LFU41" s="1"/>
      <c r="LFV41" s="1"/>
      <c r="LFW41" s="1"/>
      <c r="LFX41" s="1"/>
      <c r="LFY41" s="1"/>
      <c r="LFZ41" s="1"/>
      <c r="LGA41" s="1"/>
      <c r="LGB41" s="1"/>
      <c r="LGC41" s="1"/>
      <c r="LGD41" s="1"/>
      <c r="LGE41" s="1"/>
      <c r="LGF41" s="1"/>
      <c r="LGG41" s="1"/>
      <c r="LGH41" s="1"/>
      <c r="LGI41" s="1"/>
      <c r="LGJ41" s="1"/>
      <c r="LGK41" s="1"/>
      <c r="LGL41" s="1"/>
      <c r="LGM41" s="1"/>
      <c r="LGN41" s="1"/>
      <c r="LGO41" s="1"/>
      <c r="LGP41" s="1"/>
      <c r="LGQ41" s="1"/>
      <c r="LGR41" s="1"/>
      <c r="LGS41" s="1"/>
      <c r="LGT41" s="1"/>
      <c r="LGU41" s="1"/>
      <c r="LGV41" s="1"/>
      <c r="LGW41" s="1"/>
      <c r="LGX41" s="1"/>
      <c r="LGY41" s="1"/>
      <c r="LGZ41" s="1"/>
      <c r="LHA41" s="1"/>
      <c r="LHB41" s="1"/>
      <c r="LHC41" s="1"/>
      <c r="LHD41" s="1"/>
      <c r="LHE41" s="1"/>
      <c r="LHF41" s="1"/>
      <c r="LHG41" s="1"/>
      <c r="LHH41" s="1"/>
      <c r="LHI41" s="1"/>
      <c r="LHJ41" s="1"/>
      <c r="LHK41" s="1"/>
      <c r="LHL41" s="1"/>
      <c r="LHM41" s="1"/>
      <c r="LHN41" s="1"/>
      <c r="LHO41" s="1"/>
      <c r="LHP41" s="1"/>
      <c r="LHQ41" s="1"/>
      <c r="LHR41" s="1"/>
      <c r="LHS41" s="1"/>
      <c r="LHT41" s="1"/>
      <c r="LHU41" s="1"/>
      <c r="LHV41" s="1"/>
      <c r="LHW41" s="1"/>
      <c r="LHX41" s="1"/>
      <c r="LHY41" s="1"/>
      <c r="LHZ41" s="1"/>
      <c r="LIA41" s="1"/>
      <c r="LIB41" s="1"/>
      <c r="LIC41" s="1"/>
      <c r="LID41" s="1"/>
      <c r="LIE41" s="1"/>
      <c r="LIF41" s="1"/>
      <c r="LIG41" s="1"/>
      <c r="LIH41" s="1"/>
      <c r="LII41" s="1"/>
      <c r="LIJ41" s="1"/>
      <c r="LIK41" s="1"/>
      <c r="LIL41" s="1"/>
      <c r="LIM41" s="1"/>
      <c r="LIN41" s="1"/>
      <c r="LIO41" s="1"/>
      <c r="LIP41" s="1"/>
      <c r="LIQ41" s="1"/>
      <c r="LIR41" s="1"/>
      <c r="LIS41" s="1"/>
      <c r="LIT41" s="1"/>
      <c r="LIU41" s="1"/>
      <c r="LIV41" s="1"/>
      <c r="LIW41" s="1"/>
      <c r="LIX41" s="1"/>
      <c r="LIY41" s="1"/>
      <c r="LIZ41" s="1"/>
      <c r="LJA41" s="1"/>
      <c r="LJB41" s="1"/>
      <c r="LJC41" s="1"/>
      <c r="LJD41" s="1"/>
      <c r="LJE41" s="1"/>
      <c r="LJF41" s="1"/>
      <c r="LJG41" s="1"/>
      <c r="LJH41" s="1"/>
      <c r="LJI41" s="1"/>
      <c r="LJJ41" s="1"/>
      <c r="LJK41" s="1"/>
      <c r="LJL41" s="1"/>
      <c r="LJM41" s="1"/>
      <c r="LJN41" s="1"/>
      <c r="LJO41" s="1"/>
      <c r="LJP41" s="1"/>
      <c r="LJQ41" s="1"/>
      <c r="LJR41" s="1"/>
      <c r="LJS41" s="1"/>
      <c r="LJT41" s="1"/>
      <c r="LJU41" s="1"/>
      <c r="LJV41" s="1"/>
      <c r="LJW41" s="1"/>
      <c r="LJX41" s="1"/>
      <c r="LJY41" s="1"/>
      <c r="LJZ41" s="1"/>
      <c r="LKA41" s="1"/>
      <c r="LKB41" s="1"/>
      <c r="LKC41" s="1"/>
      <c r="LKD41" s="1"/>
      <c r="LKE41" s="1"/>
      <c r="LKF41" s="1"/>
      <c r="LKG41" s="1"/>
      <c r="LKH41" s="1"/>
      <c r="LKI41" s="1"/>
      <c r="LKJ41" s="1"/>
      <c r="LKK41" s="1"/>
      <c r="LKL41" s="1"/>
      <c r="LKM41" s="1"/>
      <c r="LKN41" s="1"/>
      <c r="LKO41" s="1"/>
      <c r="LKP41" s="1"/>
      <c r="LKQ41" s="1"/>
      <c r="LKR41" s="1"/>
      <c r="LKS41" s="1"/>
      <c r="LKT41" s="1"/>
      <c r="LKU41" s="1"/>
      <c r="LKV41" s="1"/>
      <c r="LKW41" s="1"/>
      <c r="LKX41" s="1"/>
      <c r="LKY41" s="1"/>
      <c r="LKZ41" s="1"/>
      <c r="LLA41" s="1"/>
      <c r="LLB41" s="1"/>
      <c r="LLC41" s="1"/>
      <c r="LLD41" s="1"/>
      <c r="LLE41" s="1"/>
      <c r="LLF41" s="1"/>
      <c r="LLG41" s="1"/>
      <c r="LLH41" s="1"/>
      <c r="LLI41" s="1"/>
      <c r="LLJ41" s="1"/>
      <c r="LLK41" s="1"/>
      <c r="LLL41" s="1"/>
      <c r="LLM41" s="1"/>
      <c r="LLN41" s="1"/>
      <c r="LLO41" s="1"/>
      <c r="LLP41" s="1"/>
      <c r="LLQ41" s="1"/>
      <c r="LLR41" s="1"/>
      <c r="LLS41" s="1"/>
      <c r="LLT41" s="1"/>
      <c r="LLU41" s="1"/>
      <c r="LLV41" s="1"/>
      <c r="LLW41" s="1"/>
      <c r="LLX41" s="1"/>
      <c r="LLY41" s="1"/>
      <c r="LLZ41" s="1"/>
      <c r="LMA41" s="1"/>
      <c r="LMB41" s="1"/>
      <c r="LMC41" s="1"/>
      <c r="LMD41" s="1"/>
      <c r="LME41" s="1"/>
      <c r="LMF41" s="1"/>
      <c r="LMG41" s="1"/>
      <c r="LMH41" s="1"/>
      <c r="LMI41" s="1"/>
      <c r="LMJ41" s="1"/>
      <c r="LMK41" s="1"/>
      <c r="LML41" s="1"/>
      <c r="LMM41" s="1"/>
      <c r="LMN41" s="1"/>
      <c r="LMO41" s="1"/>
      <c r="LMP41" s="1"/>
      <c r="LMQ41" s="1"/>
      <c r="LMR41" s="1"/>
      <c r="LMS41" s="1"/>
      <c r="LMT41" s="1"/>
      <c r="LMU41" s="1"/>
      <c r="LMV41" s="1"/>
      <c r="LMW41" s="1"/>
      <c r="LMX41" s="1"/>
      <c r="LMY41" s="1"/>
      <c r="LMZ41" s="1"/>
      <c r="LNA41" s="1"/>
      <c r="LNB41" s="1"/>
      <c r="LNC41" s="1"/>
      <c r="LND41" s="1"/>
      <c r="LNE41" s="1"/>
      <c r="LNF41" s="1"/>
      <c r="LNG41" s="1"/>
      <c r="LNH41" s="1"/>
      <c r="LNI41" s="1"/>
      <c r="LNJ41" s="1"/>
      <c r="LNK41" s="1"/>
      <c r="LNL41" s="1"/>
      <c r="LNM41" s="1"/>
      <c r="LNN41" s="1"/>
      <c r="LNO41" s="1"/>
      <c r="LNP41" s="1"/>
      <c r="LNQ41" s="1"/>
      <c r="LNR41" s="1"/>
      <c r="LNS41" s="1"/>
      <c r="LNT41" s="1"/>
      <c r="LNU41" s="1"/>
      <c r="LNV41" s="1"/>
      <c r="LNW41" s="1"/>
      <c r="LNX41" s="1"/>
      <c r="LNY41" s="1"/>
      <c r="LNZ41" s="1"/>
      <c r="LOA41" s="1"/>
      <c r="LOB41" s="1"/>
      <c r="LOC41" s="1"/>
      <c r="LOD41" s="1"/>
      <c r="LOE41" s="1"/>
      <c r="LOF41" s="1"/>
      <c r="LOG41" s="1"/>
      <c r="LOH41" s="1"/>
      <c r="LOI41" s="1"/>
      <c r="LOJ41" s="1"/>
      <c r="LOK41" s="1"/>
      <c r="LOL41" s="1"/>
      <c r="LOM41" s="1"/>
      <c r="LON41" s="1"/>
      <c r="LOO41" s="1"/>
      <c r="LOP41" s="1"/>
      <c r="LOQ41" s="1"/>
      <c r="LOR41" s="1"/>
      <c r="LOS41" s="1"/>
      <c r="LOT41" s="1"/>
      <c r="LOU41" s="1"/>
      <c r="LOV41" s="1"/>
      <c r="LOW41" s="1"/>
      <c r="LOX41" s="1"/>
      <c r="LOY41" s="1"/>
      <c r="LOZ41" s="1"/>
      <c r="LPA41" s="1"/>
      <c r="LPB41" s="1"/>
      <c r="LPC41" s="1"/>
      <c r="LPD41" s="1"/>
      <c r="LPE41" s="1"/>
      <c r="LPF41" s="1"/>
      <c r="LPG41" s="1"/>
      <c r="LPH41" s="1"/>
      <c r="LPI41" s="1"/>
      <c r="LPJ41" s="1"/>
      <c r="LPK41" s="1"/>
      <c r="LPL41" s="1"/>
      <c r="LPM41" s="1"/>
      <c r="LPN41" s="1"/>
      <c r="LPO41" s="1"/>
      <c r="LPP41" s="1"/>
      <c r="LPQ41" s="1"/>
      <c r="LPR41" s="1"/>
      <c r="LPS41" s="1"/>
      <c r="LPT41" s="1"/>
      <c r="LPU41" s="1"/>
      <c r="LPV41" s="1"/>
      <c r="LPW41" s="1"/>
      <c r="LPX41" s="1"/>
      <c r="LPY41" s="1"/>
      <c r="LPZ41" s="1"/>
      <c r="LQA41" s="1"/>
      <c r="LQB41" s="1"/>
      <c r="LQC41" s="1"/>
      <c r="LQD41" s="1"/>
      <c r="LQE41" s="1"/>
      <c r="LQF41" s="1"/>
      <c r="LQG41" s="1"/>
      <c r="LQH41" s="1"/>
      <c r="LQI41" s="1"/>
      <c r="LQJ41" s="1"/>
      <c r="LQK41" s="1"/>
      <c r="LQL41" s="1"/>
      <c r="LQM41" s="1"/>
      <c r="LQN41" s="1"/>
      <c r="LQO41" s="1"/>
      <c r="LQP41" s="1"/>
      <c r="LQQ41" s="1"/>
      <c r="LQR41" s="1"/>
      <c r="LQS41" s="1"/>
      <c r="LQT41" s="1"/>
      <c r="LQU41" s="1"/>
      <c r="LQV41" s="1"/>
      <c r="LQW41" s="1"/>
      <c r="LQX41" s="1"/>
      <c r="LQY41" s="1"/>
      <c r="LQZ41" s="1"/>
      <c r="LRA41" s="1"/>
      <c r="LRB41" s="1"/>
      <c r="LRC41" s="1"/>
      <c r="LRD41" s="1"/>
      <c r="LRE41" s="1"/>
      <c r="LRF41" s="1"/>
      <c r="LRG41" s="1"/>
      <c r="LRH41" s="1"/>
      <c r="LRI41" s="1"/>
      <c r="LRJ41" s="1"/>
      <c r="LRK41" s="1"/>
      <c r="LRL41" s="1"/>
      <c r="LRM41" s="1"/>
      <c r="LRN41" s="1"/>
      <c r="LRO41" s="1"/>
      <c r="LRP41" s="1"/>
      <c r="LRQ41" s="1"/>
      <c r="LRR41" s="1"/>
      <c r="LRS41" s="1"/>
      <c r="LRT41" s="1"/>
      <c r="LRU41" s="1"/>
      <c r="LRV41" s="1"/>
      <c r="LRW41" s="1"/>
      <c r="LRX41" s="1"/>
      <c r="LRY41" s="1"/>
      <c r="LRZ41" s="1"/>
      <c r="LSA41" s="1"/>
      <c r="LSB41" s="1"/>
      <c r="LSC41" s="1"/>
      <c r="LSD41" s="1"/>
      <c r="LSE41" s="1"/>
      <c r="LSF41" s="1"/>
      <c r="LSG41" s="1"/>
      <c r="LSH41" s="1"/>
      <c r="LSI41" s="1"/>
      <c r="LSJ41" s="1"/>
      <c r="LSK41" s="1"/>
      <c r="LSL41" s="1"/>
      <c r="LSM41" s="1"/>
      <c r="LSN41" s="1"/>
      <c r="LSO41" s="1"/>
      <c r="LSP41" s="1"/>
      <c r="LSQ41" s="1"/>
      <c r="LSR41" s="1"/>
      <c r="LSS41" s="1"/>
      <c r="LST41" s="1"/>
      <c r="LSU41" s="1"/>
      <c r="LSV41" s="1"/>
      <c r="LSW41" s="1"/>
      <c r="LSX41" s="1"/>
      <c r="LSY41" s="1"/>
      <c r="LSZ41" s="1"/>
      <c r="LTA41" s="1"/>
      <c r="LTB41" s="1"/>
      <c r="LTC41" s="1"/>
      <c r="LTD41" s="1"/>
      <c r="LTE41" s="1"/>
      <c r="LTF41" s="1"/>
      <c r="LTG41" s="1"/>
      <c r="LTH41" s="1"/>
      <c r="LTI41" s="1"/>
      <c r="LTJ41" s="1"/>
      <c r="LTK41" s="1"/>
      <c r="LTL41" s="1"/>
      <c r="LTM41" s="1"/>
      <c r="LTN41" s="1"/>
      <c r="LTO41" s="1"/>
      <c r="LTP41" s="1"/>
      <c r="LTQ41" s="1"/>
      <c r="LTR41" s="1"/>
      <c r="LTS41" s="1"/>
      <c r="LTT41" s="1"/>
      <c r="LTU41" s="1"/>
      <c r="LTV41" s="1"/>
      <c r="LTW41" s="1"/>
      <c r="LTX41" s="1"/>
      <c r="LTY41" s="1"/>
      <c r="LTZ41" s="1"/>
      <c r="LUA41" s="1"/>
      <c r="LUB41" s="1"/>
      <c r="LUC41" s="1"/>
      <c r="LUD41" s="1"/>
      <c r="LUE41" s="1"/>
      <c r="LUF41" s="1"/>
      <c r="LUG41" s="1"/>
      <c r="LUH41" s="1"/>
      <c r="LUI41" s="1"/>
      <c r="LUJ41" s="1"/>
      <c r="LUK41" s="1"/>
      <c r="LUL41" s="1"/>
      <c r="LUM41" s="1"/>
      <c r="LUN41" s="1"/>
      <c r="LUO41" s="1"/>
      <c r="LUP41" s="1"/>
      <c r="LUQ41" s="1"/>
      <c r="LUR41" s="1"/>
      <c r="LUS41" s="1"/>
      <c r="LUT41" s="1"/>
      <c r="LUU41" s="1"/>
      <c r="LUV41" s="1"/>
      <c r="LUW41" s="1"/>
      <c r="LUX41" s="1"/>
      <c r="LUY41" s="1"/>
      <c r="LUZ41" s="1"/>
      <c r="LVA41" s="1"/>
      <c r="LVB41" s="1"/>
      <c r="LVC41" s="1"/>
      <c r="LVD41" s="1"/>
      <c r="LVE41" s="1"/>
      <c r="LVF41" s="1"/>
      <c r="LVG41" s="1"/>
      <c r="LVH41" s="1"/>
      <c r="LVI41" s="1"/>
      <c r="LVJ41" s="1"/>
      <c r="LVK41" s="1"/>
      <c r="LVL41" s="1"/>
      <c r="LVM41" s="1"/>
      <c r="LVN41" s="1"/>
      <c r="LVO41" s="1"/>
      <c r="LVP41" s="1"/>
      <c r="LVQ41" s="1"/>
      <c r="LVR41" s="1"/>
      <c r="LVS41" s="1"/>
      <c r="LVT41" s="1"/>
      <c r="LVU41" s="1"/>
      <c r="LVV41" s="1"/>
      <c r="LVW41" s="1"/>
      <c r="LVX41" s="1"/>
      <c r="LVY41" s="1"/>
      <c r="LVZ41" s="1"/>
      <c r="LWA41" s="1"/>
      <c r="LWB41" s="1"/>
      <c r="LWC41" s="1"/>
      <c r="LWD41" s="1"/>
      <c r="LWE41" s="1"/>
      <c r="LWF41" s="1"/>
      <c r="LWG41" s="1"/>
      <c r="LWH41" s="1"/>
      <c r="LWI41" s="1"/>
      <c r="LWJ41" s="1"/>
      <c r="LWK41" s="1"/>
      <c r="LWL41" s="1"/>
      <c r="LWM41" s="1"/>
      <c r="LWN41" s="1"/>
      <c r="LWO41" s="1"/>
      <c r="LWP41" s="1"/>
      <c r="LWQ41" s="1"/>
      <c r="LWR41" s="1"/>
      <c r="LWS41" s="1"/>
      <c r="LWT41" s="1"/>
      <c r="LWU41" s="1"/>
      <c r="LWV41" s="1"/>
      <c r="LWW41" s="1"/>
      <c r="LWX41" s="1"/>
      <c r="LWY41" s="1"/>
      <c r="LWZ41" s="1"/>
      <c r="LXA41" s="1"/>
      <c r="LXB41" s="1"/>
      <c r="LXC41" s="1"/>
      <c r="LXD41" s="1"/>
      <c r="LXE41" s="1"/>
      <c r="LXF41" s="1"/>
      <c r="LXG41" s="1"/>
      <c r="LXH41" s="1"/>
      <c r="LXI41" s="1"/>
      <c r="LXJ41" s="1"/>
      <c r="LXK41" s="1"/>
      <c r="LXL41" s="1"/>
      <c r="LXM41" s="1"/>
      <c r="LXN41" s="1"/>
      <c r="LXO41" s="1"/>
      <c r="LXP41" s="1"/>
      <c r="LXQ41" s="1"/>
      <c r="LXR41" s="1"/>
      <c r="LXS41" s="1"/>
      <c r="LXT41" s="1"/>
      <c r="LXU41" s="1"/>
      <c r="LXV41" s="1"/>
      <c r="LXW41" s="1"/>
      <c r="LXX41" s="1"/>
      <c r="LXY41" s="1"/>
      <c r="LXZ41" s="1"/>
      <c r="LYA41" s="1"/>
      <c r="LYB41" s="1"/>
      <c r="LYC41" s="1"/>
      <c r="LYD41" s="1"/>
      <c r="LYE41" s="1"/>
      <c r="LYF41" s="1"/>
      <c r="LYG41" s="1"/>
      <c r="LYH41" s="1"/>
      <c r="LYI41" s="1"/>
      <c r="LYJ41" s="1"/>
      <c r="LYK41" s="1"/>
      <c r="LYL41" s="1"/>
      <c r="LYM41" s="1"/>
      <c r="LYN41" s="1"/>
      <c r="LYO41" s="1"/>
      <c r="LYP41" s="1"/>
      <c r="LYQ41" s="1"/>
      <c r="LYR41" s="1"/>
      <c r="LYS41" s="1"/>
      <c r="LYT41" s="1"/>
      <c r="LYU41" s="1"/>
      <c r="LYV41" s="1"/>
      <c r="LYW41" s="1"/>
      <c r="LYX41" s="1"/>
      <c r="LYY41" s="1"/>
      <c r="LYZ41" s="1"/>
      <c r="LZA41" s="1"/>
      <c r="LZB41" s="1"/>
      <c r="LZC41" s="1"/>
      <c r="LZD41" s="1"/>
      <c r="LZE41" s="1"/>
      <c r="LZF41" s="1"/>
      <c r="LZG41" s="1"/>
      <c r="LZH41" s="1"/>
      <c r="LZI41" s="1"/>
      <c r="LZJ41" s="1"/>
      <c r="LZK41" s="1"/>
      <c r="LZL41" s="1"/>
      <c r="LZM41" s="1"/>
      <c r="LZN41" s="1"/>
      <c r="LZO41" s="1"/>
      <c r="LZP41" s="1"/>
      <c r="LZQ41" s="1"/>
      <c r="LZR41" s="1"/>
      <c r="LZS41" s="1"/>
      <c r="LZT41" s="1"/>
      <c r="LZU41" s="1"/>
      <c r="LZV41" s="1"/>
      <c r="LZW41" s="1"/>
      <c r="LZX41" s="1"/>
      <c r="LZY41" s="1"/>
      <c r="LZZ41" s="1"/>
      <c r="MAA41" s="1"/>
      <c r="MAB41" s="1"/>
      <c r="MAC41" s="1"/>
      <c r="MAD41" s="1"/>
      <c r="MAE41" s="1"/>
      <c r="MAF41" s="1"/>
      <c r="MAG41" s="1"/>
      <c r="MAH41" s="1"/>
      <c r="MAI41" s="1"/>
      <c r="MAJ41" s="1"/>
      <c r="MAK41" s="1"/>
      <c r="MAL41" s="1"/>
      <c r="MAM41" s="1"/>
      <c r="MAN41" s="1"/>
      <c r="MAO41" s="1"/>
      <c r="MAP41" s="1"/>
      <c r="MAQ41" s="1"/>
      <c r="MAR41" s="1"/>
      <c r="MAS41" s="1"/>
      <c r="MAT41" s="1"/>
      <c r="MAU41" s="1"/>
      <c r="MAV41" s="1"/>
      <c r="MAW41" s="1"/>
      <c r="MAX41" s="1"/>
      <c r="MAY41" s="1"/>
      <c r="MAZ41" s="1"/>
      <c r="MBA41" s="1"/>
      <c r="MBB41" s="1"/>
      <c r="MBC41" s="1"/>
      <c r="MBD41" s="1"/>
      <c r="MBE41" s="1"/>
      <c r="MBF41" s="1"/>
      <c r="MBG41" s="1"/>
      <c r="MBH41" s="1"/>
      <c r="MBI41" s="1"/>
      <c r="MBJ41" s="1"/>
      <c r="MBK41" s="1"/>
      <c r="MBL41" s="1"/>
      <c r="MBM41" s="1"/>
      <c r="MBN41" s="1"/>
      <c r="MBO41" s="1"/>
      <c r="MBP41" s="1"/>
      <c r="MBQ41" s="1"/>
      <c r="MBR41" s="1"/>
      <c r="MBS41" s="1"/>
      <c r="MBT41" s="1"/>
      <c r="MBU41" s="1"/>
      <c r="MBV41" s="1"/>
      <c r="MBW41" s="1"/>
      <c r="MBX41" s="1"/>
      <c r="MBY41" s="1"/>
      <c r="MBZ41" s="1"/>
      <c r="MCA41" s="1"/>
      <c r="MCB41" s="1"/>
      <c r="MCC41" s="1"/>
      <c r="MCD41" s="1"/>
      <c r="MCE41" s="1"/>
      <c r="MCF41" s="1"/>
      <c r="MCG41" s="1"/>
      <c r="MCH41" s="1"/>
      <c r="MCI41" s="1"/>
      <c r="MCJ41" s="1"/>
      <c r="MCK41" s="1"/>
      <c r="MCL41" s="1"/>
      <c r="MCM41" s="1"/>
      <c r="MCN41" s="1"/>
      <c r="MCO41" s="1"/>
      <c r="MCP41" s="1"/>
      <c r="MCQ41" s="1"/>
      <c r="MCR41" s="1"/>
      <c r="MCS41" s="1"/>
      <c r="MCT41" s="1"/>
      <c r="MCU41" s="1"/>
      <c r="MCV41" s="1"/>
      <c r="MCW41" s="1"/>
      <c r="MCX41" s="1"/>
      <c r="MCY41" s="1"/>
      <c r="MCZ41" s="1"/>
      <c r="MDA41" s="1"/>
      <c r="MDB41" s="1"/>
      <c r="MDC41" s="1"/>
      <c r="MDD41" s="1"/>
      <c r="MDE41" s="1"/>
      <c r="MDF41" s="1"/>
      <c r="MDG41" s="1"/>
      <c r="MDH41" s="1"/>
      <c r="MDI41" s="1"/>
      <c r="MDJ41" s="1"/>
      <c r="MDK41" s="1"/>
      <c r="MDL41" s="1"/>
      <c r="MDM41" s="1"/>
      <c r="MDN41" s="1"/>
      <c r="MDO41" s="1"/>
      <c r="MDP41" s="1"/>
      <c r="MDQ41" s="1"/>
      <c r="MDR41" s="1"/>
      <c r="MDS41" s="1"/>
      <c r="MDT41" s="1"/>
      <c r="MDU41" s="1"/>
      <c r="MDV41" s="1"/>
      <c r="MDW41" s="1"/>
      <c r="MDX41" s="1"/>
      <c r="MDY41" s="1"/>
      <c r="MDZ41" s="1"/>
      <c r="MEA41" s="1"/>
      <c r="MEB41" s="1"/>
      <c r="MEC41" s="1"/>
      <c r="MED41" s="1"/>
      <c r="MEE41" s="1"/>
      <c r="MEF41" s="1"/>
      <c r="MEG41" s="1"/>
      <c r="MEH41" s="1"/>
      <c r="MEI41" s="1"/>
      <c r="MEJ41" s="1"/>
      <c r="MEK41" s="1"/>
      <c r="MEL41" s="1"/>
      <c r="MEM41" s="1"/>
      <c r="MEN41" s="1"/>
      <c r="MEO41" s="1"/>
      <c r="MEP41" s="1"/>
      <c r="MEQ41" s="1"/>
      <c r="MER41" s="1"/>
      <c r="MES41" s="1"/>
      <c r="MET41" s="1"/>
      <c r="MEU41" s="1"/>
      <c r="MEV41" s="1"/>
      <c r="MEW41" s="1"/>
      <c r="MEX41" s="1"/>
      <c r="MEY41" s="1"/>
      <c r="MEZ41" s="1"/>
      <c r="MFA41" s="1"/>
      <c r="MFB41" s="1"/>
      <c r="MFC41" s="1"/>
      <c r="MFD41" s="1"/>
      <c r="MFE41" s="1"/>
      <c r="MFF41" s="1"/>
      <c r="MFG41" s="1"/>
      <c r="MFH41" s="1"/>
      <c r="MFI41" s="1"/>
      <c r="MFJ41" s="1"/>
      <c r="MFK41" s="1"/>
      <c r="MFL41" s="1"/>
      <c r="MFM41" s="1"/>
      <c r="MFN41" s="1"/>
      <c r="MFO41" s="1"/>
      <c r="MFP41" s="1"/>
      <c r="MFQ41" s="1"/>
      <c r="MFR41" s="1"/>
      <c r="MFS41" s="1"/>
      <c r="MFT41" s="1"/>
      <c r="MFU41" s="1"/>
      <c r="MFV41" s="1"/>
      <c r="MFW41" s="1"/>
      <c r="MFX41" s="1"/>
      <c r="MFY41" s="1"/>
      <c r="MFZ41" s="1"/>
      <c r="MGA41" s="1"/>
      <c r="MGB41" s="1"/>
      <c r="MGC41" s="1"/>
      <c r="MGD41" s="1"/>
      <c r="MGE41" s="1"/>
      <c r="MGF41" s="1"/>
      <c r="MGG41" s="1"/>
      <c r="MGH41" s="1"/>
      <c r="MGI41" s="1"/>
      <c r="MGJ41" s="1"/>
      <c r="MGK41" s="1"/>
      <c r="MGL41" s="1"/>
      <c r="MGM41" s="1"/>
      <c r="MGN41" s="1"/>
      <c r="MGO41" s="1"/>
      <c r="MGP41" s="1"/>
      <c r="MGQ41" s="1"/>
      <c r="MGR41" s="1"/>
      <c r="MGS41" s="1"/>
      <c r="MGT41" s="1"/>
      <c r="MGU41" s="1"/>
      <c r="MGV41" s="1"/>
      <c r="MGW41" s="1"/>
      <c r="MGX41" s="1"/>
      <c r="MGY41" s="1"/>
      <c r="MGZ41" s="1"/>
      <c r="MHA41" s="1"/>
      <c r="MHB41" s="1"/>
      <c r="MHC41" s="1"/>
      <c r="MHD41" s="1"/>
      <c r="MHE41" s="1"/>
      <c r="MHF41" s="1"/>
      <c r="MHG41" s="1"/>
      <c r="MHH41" s="1"/>
      <c r="MHI41" s="1"/>
      <c r="MHJ41" s="1"/>
      <c r="MHK41" s="1"/>
      <c r="MHL41" s="1"/>
      <c r="MHM41" s="1"/>
      <c r="MHN41" s="1"/>
      <c r="MHO41" s="1"/>
      <c r="MHP41" s="1"/>
      <c r="MHQ41" s="1"/>
      <c r="MHR41" s="1"/>
      <c r="MHS41" s="1"/>
      <c r="MHT41" s="1"/>
      <c r="MHU41" s="1"/>
      <c r="MHV41" s="1"/>
      <c r="MHW41" s="1"/>
      <c r="MHX41" s="1"/>
      <c r="MHY41" s="1"/>
      <c r="MHZ41" s="1"/>
      <c r="MIA41" s="1"/>
      <c r="MIB41" s="1"/>
      <c r="MIC41" s="1"/>
      <c r="MID41" s="1"/>
      <c r="MIE41" s="1"/>
      <c r="MIF41" s="1"/>
      <c r="MIG41" s="1"/>
      <c r="MIH41" s="1"/>
      <c r="MII41" s="1"/>
      <c r="MIJ41" s="1"/>
      <c r="MIK41" s="1"/>
      <c r="MIL41" s="1"/>
      <c r="MIM41" s="1"/>
      <c r="MIN41" s="1"/>
      <c r="MIO41" s="1"/>
      <c r="MIP41" s="1"/>
      <c r="MIQ41" s="1"/>
      <c r="MIR41" s="1"/>
      <c r="MIS41" s="1"/>
      <c r="MIT41" s="1"/>
      <c r="MIU41" s="1"/>
      <c r="MIV41" s="1"/>
      <c r="MIW41" s="1"/>
      <c r="MIX41" s="1"/>
      <c r="MIY41" s="1"/>
      <c r="MIZ41" s="1"/>
      <c r="MJA41" s="1"/>
      <c r="MJB41" s="1"/>
      <c r="MJC41" s="1"/>
      <c r="MJD41" s="1"/>
      <c r="MJE41" s="1"/>
      <c r="MJF41" s="1"/>
      <c r="MJG41" s="1"/>
      <c r="MJH41" s="1"/>
      <c r="MJI41" s="1"/>
      <c r="MJJ41" s="1"/>
      <c r="MJK41" s="1"/>
      <c r="MJL41" s="1"/>
      <c r="MJM41" s="1"/>
      <c r="MJN41" s="1"/>
      <c r="MJO41" s="1"/>
      <c r="MJP41" s="1"/>
      <c r="MJQ41" s="1"/>
      <c r="MJR41" s="1"/>
      <c r="MJS41" s="1"/>
      <c r="MJT41" s="1"/>
      <c r="MJU41" s="1"/>
      <c r="MJV41" s="1"/>
      <c r="MJW41" s="1"/>
      <c r="MJX41" s="1"/>
      <c r="MJY41" s="1"/>
      <c r="MJZ41" s="1"/>
      <c r="MKA41" s="1"/>
      <c r="MKB41" s="1"/>
      <c r="MKC41" s="1"/>
      <c r="MKD41" s="1"/>
      <c r="MKE41" s="1"/>
      <c r="MKF41" s="1"/>
      <c r="MKG41" s="1"/>
      <c r="MKH41" s="1"/>
      <c r="MKI41" s="1"/>
      <c r="MKJ41" s="1"/>
      <c r="MKK41" s="1"/>
      <c r="MKL41" s="1"/>
      <c r="MKM41" s="1"/>
      <c r="MKN41" s="1"/>
      <c r="MKO41" s="1"/>
      <c r="MKP41" s="1"/>
      <c r="MKQ41" s="1"/>
      <c r="MKR41" s="1"/>
      <c r="MKS41" s="1"/>
      <c r="MKT41" s="1"/>
      <c r="MKU41" s="1"/>
      <c r="MKV41" s="1"/>
      <c r="MKW41" s="1"/>
      <c r="MKX41" s="1"/>
      <c r="MKY41" s="1"/>
      <c r="MKZ41" s="1"/>
      <c r="MLA41" s="1"/>
      <c r="MLB41" s="1"/>
      <c r="MLC41" s="1"/>
      <c r="MLD41" s="1"/>
      <c r="MLE41" s="1"/>
      <c r="MLF41" s="1"/>
      <c r="MLG41" s="1"/>
      <c r="MLH41" s="1"/>
      <c r="MLI41" s="1"/>
      <c r="MLJ41" s="1"/>
      <c r="MLK41" s="1"/>
      <c r="MLL41" s="1"/>
      <c r="MLM41" s="1"/>
      <c r="MLN41" s="1"/>
      <c r="MLO41" s="1"/>
      <c r="MLP41" s="1"/>
      <c r="MLQ41" s="1"/>
      <c r="MLR41" s="1"/>
      <c r="MLS41" s="1"/>
      <c r="MLT41" s="1"/>
      <c r="MLU41" s="1"/>
      <c r="MLV41" s="1"/>
      <c r="MLW41" s="1"/>
      <c r="MLX41" s="1"/>
      <c r="MLY41" s="1"/>
      <c r="MLZ41" s="1"/>
      <c r="MMA41" s="1"/>
      <c r="MMB41" s="1"/>
      <c r="MMC41" s="1"/>
      <c r="MMD41" s="1"/>
      <c r="MME41" s="1"/>
      <c r="MMF41" s="1"/>
      <c r="MMG41" s="1"/>
      <c r="MMH41" s="1"/>
      <c r="MMI41" s="1"/>
      <c r="MMJ41" s="1"/>
      <c r="MMK41" s="1"/>
      <c r="MML41" s="1"/>
      <c r="MMM41" s="1"/>
      <c r="MMN41" s="1"/>
      <c r="MMO41" s="1"/>
      <c r="MMP41" s="1"/>
      <c r="MMQ41" s="1"/>
      <c r="MMR41" s="1"/>
      <c r="MMS41" s="1"/>
      <c r="MMT41" s="1"/>
      <c r="MMU41" s="1"/>
      <c r="MMV41" s="1"/>
      <c r="MMW41" s="1"/>
      <c r="MMX41" s="1"/>
      <c r="MMY41" s="1"/>
      <c r="MMZ41" s="1"/>
      <c r="MNA41" s="1"/>
      <c r="MNB41" s="1"/>
      <c r="MNC41" s="1"/>
      <c r="MND41" s="1"/>
      <c r="MNE41" s="1"/>
      <c r="MNF41" s="1"/>
      <c r="MNG41" s="1"/>
      <c r="MNH41" s="1"/>
      <c r="MNI41" s="1"/>
      <c r="MNJ41" s="1"/>
      <c r="MNK41" s="1"/>
      <c r="MNL41" s="1"/>
      <c r="MNM41" s="1"/>
      <c r="MNN41" s="1"/>
      <c r="MNO41" s="1"/>
      <c r="MNP41" s="1"/>
      <c r="MNQ41" s="1"/>
      <c r="MNR41" s="1"/>
      <c r="MNS41" s="1"/>
      <c r="MNT41" s="1"/>
      <c r="MNU41" s="1"/>
      <c r="MNV41" s="1"/>
      <c r="MNW41" s="1"/>
      <c r="MNX41" s="1"/>
      <c r="MNY41" s="1"/>
      <c r="MNZ41" s="1"/>
      <c r="MOA41" s="1"/>
      <c r="MOB41" s="1"/>
      <c r="MOC41" s="1"/>
      <c r="MOD41" s="1"/>
      <c r="MOE41" s="1"/>
      <c r="MOF41" s="1"/>
      <c r="MOG41" s="1"/>
      <c r="MOH41" s="1"/>
      <c r="MOI41" s="1"/>
      <c r="MOJ41" s="1"/>
      <c r="MOK41" s="1"/>
      <c r="MOL41" s="1"/>
      <c r="MOM41" s="1"/>
      <c r="MON41" s="1"/>
      <c r="MOO41" s="1"/>
      <c r="MOP41" s="1"/>
      <c r="MOQ41" s="1"/>
      <c r="MOR41" s="1"/>
      <c r="MOS41" s="1"/>
      <c r="MOT41" s="1"/>
      <c r="MOU41" s="1"/>
      <c r="MOV41" s="1"/>
      <c r="MOW41" s="1"/>
      <c r="MOX41" s="1"/>
      <c r="MOY41" s="1"/>
      <c r="MOZ41" s="1"/>
      <c r="MPA41" s="1"/>
      <c r="MPB41" s="1"/>
      <c r="MPC41" s="1"/>
      <c r="MPD41" s="1"/>
      <c r="MPE41" s="1"/>
      <c r="MPF41" s="1"/>
      <c r="MPG41" s="1"/>
      <c r="MPH41" s="1"/>
      <c r="MPI41" s="1"/>
      <c r="MPJ41" s="1"/>
      <c r="MPK41" s="1"/>
      <c r="MPL41" s="1"/>
      <c r="MPM41" s="1"/>
      <c r="MPN41" s="1"/>
      <c r="MPO41" s="1"/>
      <c r="MPP41" s="1"/>
      <c r="MPQ41" s="1"/>
      <c r="MPR41" s="1"/>
      <c r="MPS41" s="1"/>
      <c r="MPT41" s="1"/>
      <c r="MPU41" s="1"/>
      <c r="MPV41" s="1"/>
      <c r="MPW41" s="1"/>
      <c r="MPX41" s="1"/>
      <c r="MPY41" s="1"/>
      <c r="MPZ41" s="1"/>
      <c r="MQA41" s="1"/>
      <c r="MQB41" s="1"/>
      <c r="MQC41" s="1"/>
      <c r="MQD41" s="1"/>
      <c r="MQE41" s="1"/>
      <c r="MQF41" s="1"/>
      <c r="MQG41" s="1"/>
      <c r="MQH41" s="1"/>
      <c r="MQI41" s="1"/>
      <c r="MQJ41" s="1"/>
      <c r="MQK41" s="1"/>
      <c r="MQL41" s="1"/>
      <c r="MQM41" s="1"/>
      <c r="MQN41" s="1"/>
      <c r="MQO41" s="1"/>
      <c r="MQP41" s="1"/>
      <c r="MQQ41" s="1"/>
      <c r="MQR41" s="1"/>
      <c r="MQS41" s="1"/>
      <c r="MQT41" s="1"/>
      <c r="MQU41" s="1"/>
      <c r="MQV41" s="1"/>
      <c r="MQW41" s="1"/>
      <c r="MQX41" s="1"/>
      <c r="MQY41" s="1"/>
      <c r="MQZ41" s="1"/>
      <c r="MRA41" s="1"/>
      <c r="MRB41" s="1"/>
      <c r="MRC41" s="1"/>
      <c r="MRD41" s="1"/>
      <c r="MRE41" s="1"/>
      <c r="MRF41" s="1"/>
      <c r="MRG41" s="1"/>
      <c r="MRH41" s="1"/>
      <c r="MRI41" s="1"/>
      <c r="MRJ41" s="1"/>
      <c r="MRK41" s="1"/>
      <c r="MRL41" s="1"/>
      <c r="MRM41" s="1"/>
      <c r="MRN41" s="1"/>
      <c r="MRO41" s="1"/>
      <c r="MRP41" s="1"/>
      <c r="MRQ41" s="1"/>
      <c r="MRR41" s="1"/>
      <c r="MRS41" s="1"/>
      <c r="MRT41" s="1"/>
      <c r="MRU41" s="1"/>
      <c r="MRV41" s="1"/>
      <c r="MRW41" s="1"/>
      <c r="MRX41" s="1"/>
      <c r="MRY41" s="1"/>
      <c r="MRZ41" s="1"/>
      <c r="MSA41" s="1"/>
      <c r="MSB41" s="1"/>
      <c r="MSC41" s="1"/>
      <c r="MSD41" s="1"/>
      <c r="MSE41" s="1"/>
      <c r="MSF41" s="1"/>
      <c r="MSG41" s="1"/>
      <c r="MSH41" s="1"/>
      <c r="MSI41" s="1"/>
      <c r="MSJ41" s="1"/>
      <c r="MSK41" s="1"/>
      <c r="MSL41" s="1"/>
      <c r="MSM41" s="1"/>
      <c r="MSN41" s="1"/>
      <c r="MSO41" s="1"/>
      <c r="MSP41" s="1"/>
      <c r="MSQ41" s="1"/>
      <c r="MSR41" s="1"/>
      <c r="MSS41" s="1"/>
      <c r="MST41" s="1"/>
      <c r="MSU41" s="1"/>
      <c r="MSV41" s="1"/>
      <c r="MSW41" s="1"/>
      <c r="MSX41" s="1"/>
      <c r="MSY41" s="1"/>
      <c r="MSZ41" s="1"/>
      <c r="MTA41" s="1"/>
      <c r="MTB41" s="1"/>
      <c r="MTC41" s="1"/>
      <c r="MTD41" s="1"/>
      <c r="MTE41" s="1"/>
      <c r="MTF41" s="1"/>
      <c r="MTG41" s="1"/>
      <c r="MTH41" s="1"/>
      <c r="MTI41" s="1"/>
      <c r="MTJ41" s="1"/>
      <c r="MTK41" s="1"/>
      <c r="MTL41" s="1"/>
      <c r="MTM41" s="1"/>
      <c r="MTN41" s="1"/>
      <c r="MTO41" s="1"/>
      <c r="MTP41" s="1"/>
      <c r="MTQ41" s="1"/>
      <c r="MTR41" s="1"/>
      <c r="MTS41" s="1"/>
      <c r="MTT41" s="1"/>
      <c r="MTU41" s="1"/>
      <c r="MTV41" s="1"/>
      <c r="MTW41" s="1"/>
      <c r="MTX41" s="1"/>
      <c r="MTY41" s="1"/>
      <c r="MTZ41" s="1"/>
      <c r="MUA41" s="1"/>
      <c r="MUB41" s="1"/>
      <c r="MUC41" s="1"/>
      <c r="MUD41" s="1"/>
      <c r="MUE41" s="1"/>
      <c r="MUF41" s="1"/>
      <c r="MUG41" s="1"/>
      <c r="MUH41" s="1"/>
      <c r="MUI41" s="1"/>
      <c r="MUJ41" s="1"/>
      <c r="MUK41" s="1"/>
      <c r="MUL41" s="1"/>
      <c r="MUM41" s="1"/>
      <c r="MUN41" s="1"/>
      <c r="MUO41" s="1"/>
      <c r="MUP41" s="1"/>
      <c r="MUQ41" s="1"/>
      <c r="MUR41" s="1"/>
      <c r="MUS41" s="1"/>
      <c r="MUT41" s="1"/>
      <c r="MUU41" s="1"/>
      <c r="MUV41" s="1"/>
      <c r="MUW41" s="1"/>
      <c r="MUX41" s="1"/>
      <c r="MUY41" s="1"/>
      <c r="MUZ41" s="1"/>
      <c r="MVA41" s="1"/>
      <c r="MVB41" s="1"/>
      <c r="MVC41" s="1"/>
      <c r="MVD41" s="1"/>
      <c r="MVE41" s="1"/>
      <c r="MVF41" s="1"/>
      <c r="MVG41" s="1"/>
      <c r="MVH41" s="1"/>
      <c r="MVI41" s="1"/>
      <c r="MVJ41" s="1"/>
      <c r="MVK41" s="1"/>
      <c r="MVL41" s="1"/>
      <c r="MVM41" s="1"/>
      <c r="MVN41" s="1"/>
      <c r="MVO41" s="1"/>
      <c r="MVP41" s="1"/>
      <c r="MVQ41" s="1"/>
      <c r="MVR41" s="1"/>
      <c r="MVS41" s="1"/>
      <c r="MVT41" s="1"/>
      <c r="MVU41" s="1"/>
      <c r="MVV41" s="1"/>
      <c r="MVW41" s="1"/>
      <c r="MVX41" s="1"/>
      <c r="MVY41" s="1"/>
      <c r="MVZ41" s="1"/>
      <c r="MWA41" s="1"/>
      <c r="MWB41" s="1"/>
      <c r="MWC41" s="1"/>
      <c r="MWD41" s="1"/>
      <c r="MWE41" s="1"/>
      <c r="MWF41" s="1"/>
      <c r="MWG41" s="1"/>
      <c r="MWH41" s="1"/>
      <c r="MWI41" s="1"/>
      <c r="MWJ41" s="1"/>
      <c r="MWK41" s="1"/>
      <c r="MWL41" s="1"/>
      <c r="MWM41" s="1"/>
      <c r="MWN41" s="1"/>
      <c r="MWO41" s="1"/>
      <c r="MWP41" s="1"/>
      <c r="MWQ41" s="1"/>
      <c r="MWR41" s="1"/>
      <c r="MWS41" s="1"/>
      <c r="MWT41" s="1"/>
      <c r="MWU41" s="1"/>
      <c r="MWV41" s="1"/>
      <c r="MWW41" s="1"/>
      <c r="MWX41" s="1"/>
      <c r="MWY41" s="1"/>
      <c r="MWZ41" s="1"/>
      <c r="MXA41" s="1"/>
      <c r="MXB41" s="1"/>
      <c r="MXC41" s="1"/>
      <c r="MXD41" s="1"/>
      <c r="MXE41" s="1"/>
      <c r="MXF41" s="1"/>
      <c r="MXG41" s="1"/>
      <c r="MXH41" s="1"/>
      <c r="MXI41" s="1"/>
      <c r="MXJ41" s="1"/>
      <c r="MXK41" s="1"/>
      <c r="MXL41" s="1"/>
      <c r="MXM41" s="1"/>
      <c r="MXN41" s="1"/>
      <c r="MXO41" s="1"/>
      <c r="MXP41" s="1"/>
      <c r="MXQ41" s="1"/>
      <c r="MXR41" s="1"/>
      <c r="MXS41" s="1"/>
      <c r="MXT41" s="1"/>
      <c r="MXU41" s="1"/>
      <c r="MXV41" s="1"/>
      <c r="MXW41" s="1"/>
      <c r="MXX41" s="1"/>
      <c r="MXY41" s="1"/>
      <c r="MXZ41" s="1"/>
      <c r="MYA41" s="1"/>
      <c r="MYB41" s="1"/>
      <c r="MYC41" s="1"/>
      <c r="MYD41" s="1"/>
      <c r="MYE41" s="1"/>
      <c r="MYF41" s="1"/>
      <c r="MYG41" s="1"/>
      <c r="MYH41" s="1"/>
      <c r="MYI41" s="1"/>
      <c r="MYJ41" s="1"/>
      <c r="MYK41" s="1"/>
      <c r="MYL41" s="1"/>
      <c r="MYM41" s="1"/>
      <c r="MYN41" s="1"/>
      <c r="MYO41" s="1"/>
      <c r="MYP41" s="1"/>
      <c r="MYQ41" s="1"/>
      <c r="MYR41" s="1"/>
      <c r="MYS41" s="1"/>
      <c r="MYT41" s="1"/>
      <c r="MYU41" s="1"/>
      <c r="MYV41" s="1"/>
      <c r="MYW41" s="1"/>
      <c r="MYX41" s="1"/>
      <c r="MYY41" s="1"/>
      <c r="MYZ41" s="1"/>
      <c r="MZA41" s="1"/>
      <c r="MZB41" s="1"/>
      <c r="MZC41" s="1"/>
      <c r="MZD41" s="1"/>
      <c r="MZE41" s="1"/>
      <c r="MZF41" s="1"/>
      <c r="MZG41" s="1"/>
      <c r="MZH41" s="1"/>
      <c r="MZI41" s="1"/>
      <c r="MZJ41" s="1"/>
      <c r="MZK41" s="1"/>
      <c r="MZL41" s="1"/>
      <c r="MZM41" s="1"/>
      <c r="MZN41" s="1"/>
      <c r="MZO41" s="1"/>
      <c r="MZP41" s="1"/>
      <c r="MZQ41" s="1"/>
      <c r="MZR41" s="1"/>
      <c r="MZS41" s="1"/>
      <c r="MZT41" s="1"/>
      <c r="MZU41" s="1"/>
      <c r="MZV41" s="1"/>
      <c r="MZW41" s="1"/>
      <c r="MZX41" s="1"/>
      <c r="MZY41" s="1"/>
      <c r="MZZ41" s="1"/>
      <c r="NAA41" s="1"/>
      <c r="NAB41" s="1"/>
      <c r="NAC41" s="1"/>
      <c r="NAD41" s="1"/>
      <c r="NAE41" s="1"/>
      <c r="NAF41" s="1"/>
      <c r="NAG41" s="1"/>
      <c r="NAH41" s="1"/>
      <c r="NAI41" s="1"/>
      <c r="NAJ41" s="1"/>
      <c r="NAK41" s="1"/>
      <c r="NAL41" s="1"/>
      <c r="NAM41" s="1"/>
      <c r="NAN41" s="1"/>
      <c r="NAO41" s="1"/>
      <c r="NAP41" s="1"/>
      <c r="NAQ41" s="1"/>
      <c r="NAR41" s="1"/>
      <c r="NAS41" s="1"/>
      <c r="NAT41" s="1"/>
      <c r="NAU41" s="1"/>
      <c r="NAV41" s="1"/>
      <c r="NAW41" s="1"/>
      <c r="NAX41" s="1"/>
      <c r="NAY41" s="1"/>
      <c r="NAZ41" s="1"/>
      <c r="NBA41" s="1"/>
      <c r="NBB41" s="1"/>
      <c r="NBC41" s="1"/>
      <c r="NBD41" s="1"/>
      <c r="NBE41" s="1"/>
      <c r="NBF41" s="1"/>
      <c r="NBG41" s="1"/>
      <c r="NBH41" s="1"/>
      <c r="NBI41" s="1"/>
      <c r="NBJ41" s="1"/>
      <c r="NBK41" s="1"/>
      <c r="NBL41" s="1"/>
      <c r="NBM41" s="1"/>
      <c r="NBN41" s="1"/>
      <c r="NBO41" s="1"/>
      <c r="NBP41" s="1"/>
      <c r="NBQ41" s="1"/>
      <c r="NBR41" s="1"/>
      <c r="NBS41" s="1"/>
      <c r="NBT41" s="1"/>
      <c r="NBU41" s="1"/>
      <c r="NBV41" s="1"/>
      <c r="NBW41" s="1"/>
      <c r="NBX41" s="1"/>
      <c r="NBY41" s="1"/>
      <c r="NBZ41" s="1"/>
      <c r="NCA41" s="1"/>
      <c r="NCB41" s="1"/>
      <c r="NCC41" s="1"/>
      <c r="NCD41" s="1"/>
      <c r="NCE41" s="1"/>
      <c r="NCF41" s="1"/>
      <c r="NCG41" s="1"/>
      <c r="NCH41" s="1"/>
      <c r="NCI41" s="1"/>
      <c r="NCJ41" s="1"/>
      <c r="NCK41" s="1"/>
      <c r="NCL41" s="1"/>
      <c r="NCM41" s="1"/>
      <c r="NCN41" s="1"/>
      <c r="NCO41" s="1"/>
      <c r="NCP41" s="1"/>
      <c r="NCQ41" s="1"/>
      <c r="NCR41" s="1"/>
      <c r="NCS41" s="1"/>
      <c r="NCT41" s="1"/>
      <c r="NCU41" s="1"/>
      <c r="NCV41" s="1"/>
      <c r="NCW41" s="1"/>
      <c r="NCX41" s="1"/>
      <c r="NCY41" s="1"/>
      <c r="NCZ41" s="1"/>
      <c r="NDA41" s="1"/>
      <c r="NDB41" s="1"/>
      <c r="NDC41" s="1"/>
      <c r="NDD41" s="1"/>
      <c r="NDE41" s="1"/>
      <c r="NDF41" s="1"/>
      <c r="NDG41" s="1"/>
      <c r="NDH41" s="1"/>
      <c r="NDI41" s="1"/>
      <c r="NDJ41" s="1"/>
      <c r="NDK41" s="1"/>
      <c r="NDL41" s="1"/>
      <c r="NDM41" s="1"/>
      <c r="NDN41" s="1"/>
      <c r="NDO41" s="1"/>
      <c r="NDP41" s="1"/>
      <c r="NDQ41" s="1"/>
      <c r="NDR41" s="1"/>
      <c r="NDS41" s="1"/>
      <c r="NDT41" s="1"/>
      <c r="NDU41" s="1"/>
      <c r="NDV41" s="1"/>
      <c r="NDW41" s="1"/>
      <c r="NDX41" s="1"/>
      <c r="NDY41" s="1"/>
      <c r="NDZ41" s="1"/>
      <c r="NEA41" s="1"/>
      <c r="NEB41" s="1"/>
      <c r="NEC41" s="1"/>
      <c r="NED41" s="1"/>
      <c r="NEE41" s="1"/>
      <c r="NEF41" s="1"/>
      <c r="NEG41" s="1"/>
      <c r="NEH41" s="1"/>
      <c r="NEI41" s="1"/>
      <c r="NEJ41" s="1"/>
      <c r="NEK41" s="1"/>
      <c r="NEL41" s="1"/>
      <c r="NEM41" s="1"/>
      <c r="NEN41" s="1"/>
      <c r="NEO41" s="1"/>
      <c r="NEP41" s="1"/>
      <c r="NEQ41" s="1"/>
      <c r="NER41" s="1"/>
      <c r="NES41" s="1"/>
      <c r="NET41" s="1"/>
      <c r="NEU41" s="1"/>
      <c r="NEV41" s="1"/>
      <c r="NEW41" s="1"/>
      <c r="NEX41" s="1"/>
      <c r="NEY41" s="1"/>
      <c r="NEZ41" s="1"/>
      <c r="NFA41" s="1"/>
      <c r="NFB41" s="1"/>
      <c r="NFC41" s="1"/>
      <c r="NFD41" s="1"/>
      <c r="NFE41" s="1"/>
      <c r="NFF41" s="1"/>
      <c r="NFG41" s="1"/>
      <c r="NFH41" s="1"/>
      <c r="NFI41" s="1"/>
      <c r="NFJ41" s="1"/>
      <c r="NFK41" s="1"/>
      <c r="NFL41" s="1"/>
      <c r="NFM41" s="1"/>
      <c r="NFN41" s="1"/>
      <c r="NFO41" s="1"/>
      <c r="NFP41" s="1"/>
      <c r="NFQ41" s="1"/>
      <c r="NFR41" s="1"/>
      <c r="NFS41" s="1"/>
      <c r="NFT41" s="1"/>
      <c r="NFU41" s="1"/>
      <c r="NFV41" s="1"/>
      <c r="NFW41" s="1"/>
      <c r="NFX41" s="1"/>
      <c r="NFY41" s="1"/>
      <c r="NFZ41" s="1"/>
      <c r="NGA41" s="1"/>
      <c r="NGB41" s="1"/>
      <c r="NGC41" s="1"/>
      <c r="NGD41" s="1"/>
      <c r="NGE41" s="1"/>
      <c r="NGF41" s="1"/>
      <c r="NGG41" s="1"/>
      <c r="NGH41" s="1"/>
      <c r="NGI41" s="1"/>
      <c r="NGJ41" s="1"/>
      <c r="NGK41" s="1"/>
      <c r="NGL41" s="1"/>
      <c r="NGM41" s="1"/>
      <c r="NGN41" s="1"/>
      <c r="NGO41" s="1"/>
      <c r="NGP41" s="1"/>
      <c r="NGQ41" s="1"/>
      <c r="NGR41" s="1"/>
      <c r="NGS41" s="1"/>
      <c r="NGT41" s="1"/>
      <c r="NGU41" s="1"/>
      <c r="NGV41" s="1"/>
      <c r="NGW41" s="1"/>
      <c r="NGX41" s="1"/>
      <c r="NGY41" s="1"/>
      <c r="NGZ41" s="1"/>
      <c r="NHA41" s="1"/>
      <c r="NHB41" s="1"/>
      <c r="NHC41" s="1"/>
      <c r="NHD41" s="1"/>
      <c r="NHE41" s="1"/>
      <c r="NHF41" s="1"/>
      <c r="NHG41" s="1"/>
      <c r="NHH41" s="1"/>
      <c r="NHI41" s="1"/>
      <c r="NHJ41" s="1"/>
      <c r="NHK41" s="1"/>
      <c r="NHL41" s="1"/>
      <c r="NHM41" s="1"/>
      <c r="NHN41" s="1"/>
      <c r="NHO41" s="1"/>
      <c r="NHP41" s="1"/>
      <c r="NHQ41" s="1"/>
      <c r="NHR41" s="1"/>
      <c r="NHS41" s="1"/>
      <c r="NHT41" s="1"/>
      <c r="NHU41" s="1"/>
      <c r="NHV41" s="1"/>
      <c r="NHW41" s="1"/>
      <c r="NHX41" s="1"/>
      <c r="NHY41" s="1"/>
      <c r="NHZ41" s="1"/>
      <c r="NIA41" s="1"/>
      <c r="NIB41" s="1"/>
      <c r="NIC41" s="1"/>
      <c r="NID41" s="1"/>
      <c r="NIE41" s="1"/>
      <c r="NIF41" s="1"/>
      <c r="NIG41" s="1"/>
      <c r="NIH41" s="1"/>
      <c r="NII41" s="1"/>
      <c r="NIJ41" s="1"/>
      <c r="NIK41" s="1"/>
      <c r="NIL41" s="1"/>
      <c r="NIM41" s="1"/>
      <c r="NIN41" s="1"/>
      <c r="NIO41" s="1"/>
      <c r="NIP41" s="1"/>
      <c r="NIQ41" s="1"/>
      <c r="NIR41" s="1"/>
      <c r="NIS41" s="1"/>
      <c r="NIT41" s="1"/>
      <c r="NIU41" s="1"/>
      <c r="NIV41" s="1"/>
      <c r="NIW41" s="1"/>
      <c r="NIX41" s="1"/>
      <c r="NIY41" s="1"/>
      <c r="NIZ41" s="1"/>
      <c r="NJA41" s="1"/>
      <c r="NJB41" s="1"/>
      <c r="NJC41" s="1"/>
      <c r="NJD41" s="1"/>
      <c r="NJE41" s="1"/>
      <c r="NJF41" s="1"/>
      <c r="NJG41" s="1"/>
      <c r="NJH41" s="1"/>
      <c r="NJI41" s="1"/>
      <c r="NJJ41" s="1"/>
      <c r="NJK41" s="1"/>
      <c r="NJL41" s="1"/>
      <c r="NJM41" s="1"/>
      <c r="NJN41" s="1"/>
      <c r="NJO41" s="1"/>
      <c r="NJP41" s="1"/>
      <c r="NJQ41" s="1"/>
      <c r="NJR41" s="1"/>
      <c r="NJS41" s="1"/>
      <c r="NJT41" s="1"/>
      <c r="NJU41" s="1"/>
      <c r="NJV41" s="1"/>
      <c r="NJW41" s="1"/>
      <c r="NJX41" s="1"/>
      <c r="NJY41" s="1"/>
      <c r="NJZ41" s="1"/>
      <c r="NKA41" s="1"/>
      <c r="NKB41" s="1"/>
      <c r="NKC41" s="1"/>
      <c r="NKD41" s="1"/>
      <c r="NKE41" s="1"/>
      <c r="NKF41" s="1"/>
      <c r="NKG41" s="1"/>
      <c r="NKH41" s="1"/>
      <c r="NKI41" s="1"/>
      <c r="NKJ41" s="1"/>
      <c r="NKK41" s="1"/>
      <c r="NKL41" s="1"/>
      <c r="NKM41" s="1"/>
      <c r="NKN41" s="1"/>
      <c r="NKO41" s="1"/>
      <c r="NKP41" s="1"/>
      <c r="NKQ41" s="1"/>
      <c r="NKR41" s="1"/>
      <c r="NKS41" s="1"/>
      <c r="NKT41" s="1"/>
      <c r="NKU41" s="1"/>
      <c r="NKV41" s="1"/>
      <c r="NKW41" s="1"/>
      <c r="NKX41" s="1"/>
      <c r="NKY41" s="1"/>
      <c r="NKZ41" s="1"/>
      <c r="NLA41" s="1"/>
      <c r="NLB41" s="1"/>
      <c r="NLC41" s="1"/>
      <c r="NLD41" s="1"/>
      <c r="NLE41" s="1"/>
      <c r="NLF41" s="1"/>
      <c r="NLG41" s="1"/>
      <c r="NLH41" s="1"/>
      <c r="NLI41" s="1"/>
      <c r="NLJ41" s="1"/>
      <c r="NLK41" s="1"/>
      <c r="NLL41" s="1"/>
      <c r="NLM41" s="1"/>
      <c r="NLN41" s="1"/>
      <c r="NLO41" s="1"/>
      <c r="NLP41" s="1"/>
      <c r="NLQ41" s="1"/>
      <c r="NLR41" s="1"/>
      <c r="NLS41" s="1"/>
      <c r="NLT41" s="1"/>
      <c r="NLU41" s="1"/>
      <c r="NLV41" s="1"/>
      <c r="NLW41" s="1"/>
      <c r="NLX41" s="1"/>
      <c r="NLY41" s="1"/>
      <c r="NLZ41" s="1"/>
      <c r="NMA41" s="1"/>
      <c r="NMB41" s="1"/>
      <c r="NMC41" s="1"/>
      <c r="NMD41" s="1"/>
      <c r="NME41" s="1"/>
      <c r="NMF41" s="1"/>
      <c r="NMG41" s="1"/>
      <c r="NMH41" s="1"/>
      <c r="NMI41" s="1"/>
      <c r="NMJ41" s="1"/>
      <c r="NMK41" s="1"/>
      <c r="NML41" s="1"/>
      <c r="NMM41" s="1"/>
      <c r="NMN41" s="1"/>
      <c r="NMO41" s="1"/>
      <c r="NMP41" s="1"/>
      <c r="NMQ41" s="1"/>
      <c r="NMR41" s="1"/>
      <c r="NMS41" s="1"/>
      <c r="NMT41" s="1"/>
      <c r="NMU41" s="1"/>
      <c r="NMV41" s="1"/>
      <c r="NMW41" s="1"/>
      <c r="NMX41" s="1"/>
      <c r="NMY41" s="1"/>
      <c r="NMZ41" s="1"/>
      <c r="NNA41" s="1"/>
      <c r="NNB41" s="1"/>
      <c r="NNC41" s="1"/>
      <c r="NND41" s="1"/>
      <c r="NNE41" s="1"/>
      <c r="NNF41" s="1"/>
      <c r="NNG41" s="1"/>
      <c r="NNH41" s="1"/>
      <c r="NNI41" s="1"/>
      <c r="NNJ41" s="1"/>
      <c r="NNK41" s="1"/>
      <c r="NNL41" s="1"/>
      <c r="NNM41" s="1"/>
      <c r="NNN41" s="1"/>
      <c r="NNO41" s="1"/>
      <c r="NNP41" s="1"/>
      <c r="NNQ41" s="1"/>
      <c r="NNR41" s="1"/>
      <c r="NNS41" s="1"/>
      <c r="NNT41" s="1"/>
      <c r="NNU41" s="1"/>
      <c r="NNV41" s="1"/>
      <c r="NNW41" s="1"/>
      <c r="NNX41" s="1"/>
      <c r="NNY41" s="1"/>
      <c r="NNZ41" s="1"/>
      <c r="NOA41" s="1"/>
      <c r="NOB41" s="1"/>
      <c r="NOC41" s="1"/>
      <c r="NOD41" s="1"/>
      <c r="NOE41" s="1"/>
      <c r="NOF41" s="1"/>
      <c r="NOG41" s="1"/>
      <c r="NOH41" s="1"/>
      <c r="NOI41" s="1"/>
      <c r="NOJ41" s="1"/>
      <c r="NOK41" s="1"/>
      <c r="NOL41" s="1"/>
      <c r="NOM41" s="1"/>
      <c r="NON41" s="1"/>
      <c r="NOO41" s="1"/>
      <c r="NOP41" s="1"/>
      <c r="NOQ41" s="1"/>
      <c r="NOR41" s="1"/>
      <c r="NOS41" s="1"/>
      <c r="NOT41" s="1"/>
      <c r="NOU41" s="1"/>
      <c r="NOV41" s="1"/>
      <c r="NOW41" s="1"/>
      <c r="NOX41" s="1"/>
      <c r="NOY41" s="1"/>
      <c r="NOZ41" s="1"/>
      <c r="NPA41" s="1"/>
      <c r="NPB41" s="1"/>
      <c r="NPC41" s="1"/>
      <c r="NPD41" s="1"/>
      <c r="NPE41" s="1"/>
      <c r="NPF41" s="1"/>
      <c r="NPG41" s="1"/>
      <c r="NPH41" s="1"/>
      <c r="NPI41" s="1"/>
      <c r="NPJ41" s="1"/>
      <c r="NPK41" s="1"/>
      <c r="NPL41" s="1"/>
      <c r="NPM41" s="1"/>
      <c r="NPN41" s="1"/>
      <c r="NPO41" s="1"/>
      <c r="NPP41" s="1"/>
      <c r="NPQ41" s="1"/>
      <c r="NPR41" s="1"/>
      <c r="NPS41" s="1"/>
      <c r="NPT41" s="1"/>
      <c r="NPU41" s="1"/>
      <c r="NPV41" s="1"/>
      <c r="NPW41" s="1"/>
      <c r="NPX41" s="1"/>
      <c r="NPY41" s="1"/>
      <c r="NPZ41" s="1"/>
      <c r="NQA41" s="1"/>
      <c r="NQB41" s="1"/>
      <c r="NQC41" s="1"/>
      <c r="NQD41" s="1"/>
      <c r="NQE41" s="1"/>
      <c r="NQF41" s="1"/>
      <c r="NQG41" s="1"/>
      <c r="NQH41" s="1"/>
      <c r="NQI41" s="1"/>
      <c r="NQJ41" s="1"/>
      <c r="NQK41" s="1"/>
      <c r="NQL41" s="1"/>
      <c r="NQM41" s="1"/>
      <c r="NQN41" s="1"/>
      <c r="NQO41" s="1"/>
      <c r="NQP41" s="1"/>
      <c r="NQQ41" s="1"/>
      <c r="NQR41" s="1"/>
      <c r="NQS41" s="1"/>
      <c r="NQT41" s="1"/>
      <c r="NQU41" s="1"/>
      <c r="NQV41" s="1"/>
      <c r="NQW41" s="1"/>
      <c r="NQX41" s="1"/>
      <c r="NQY41" s="1"/>
      <c r="NQZ41" s="1"/>
      <c r="NRA41" s="1"/>
      <c r="NRB41" s="1"/>
      <c r="NRC41" s="1"/>
      <c r="NRD41" s="1"/>
      <c r="NRE41" s="1"/>
      <c r="NRF41" s="1"/>
      <c r="NRG41" s="1"/>
      <c r="NRH41" s="1"/>
      <c r="NRI41" s="1"/>
      <c r="NRJ41" s="1"/>
      <c r="NRK41" s="1"/>
      <c r="NRL41" s="1"/>
      <c r="NRM41" s="1"/>
      <c r="NRN41" s="1"/>
      <c r="NRO41" s="1"/>
      <c r="NRP41" s="1"/>
      <c r="NRQ41" s="1"/>
      <c r="NRR41" s="1"/>
      <c r="NRS41" s="1"/>
      <c r="NRT41" s="1"/>
      <c r="NRU41" s="1"/>
      <c r="NRV41" s="1"/>
      <c r="NRW41" s="1"/>
      <c r="NRX41" s="1"/>
      <c r="NRY41" s="1"/>
      <c r="NRZ41" s="1"/>
      <c r="NSA41" s="1"/>
      <c r="NSB41" s="1"/>
      <c r="NSC41" s="1"/>
      <c r="NSD41" s="1"/>
      <c r="NSE41" s="1"/>
      <c r="NSF41" s="1"/>
      <c r="NSG41" s="1"/>
      <c r="NSH41" s="1"/>
      <c r="NSI41" s="1"/>
      <c r="NSJ41" s="1"/>
      <c r="NSK41" s="1"/>
      <c r="NSL41" s="1"/>
      <c r="NSM41" s="1"/>
      <c r="NSN41" s="1"/>
      <c r="NSO41" s="1"/>
      <c r="NSP41" s="1"/>
      <c r="NSQ41" s="1"/>
      <c r="NSR41" s="1"/>
      <c r="NSS41" s="1"/>
      <c r="NST41" s="1"/>
      <c r="NSU41" s="1"/>
      <c r="NSV41" s="1"/>
      <c r="NSW41" s="1"/>
      <c r="NSX41" s="1"/>
      <c r="NSY41" s="1"/>
      <c r="NSZ41" s="1"/>
      <c r="NTA41" s="1"/>
      <c r="NTB41" s="1"/>
      <c r="NTC41" s="1"/>
      <c r="NTD41" s="1"/>
      <c r="NTE41" s="1"/>
      <c r="NTF41" s="1"/>
      <c r="NTG41" s="1"/>
      <c r="NTH41" s="1"/>
      <c r="NTI41" s="1"/>
      <c r="NTJ41" s="1"/>
      <c r="NTK41" s="1"/>
      <c r="NTL41" s="1"/>
      <c r="NTM41" s="1"/>
      <c r="NTN41" s="1"/>
      <c r="NTO41" s="1"/>
      <c r="NTP41" s="1"/>
      <c r="NTQ41" s="1"/>
      <c r="NTR41" s="1"/>
      <c r="NTS41" s="1"/>
      <c r="NTT41" s="1"/>
      <c r="NTU41" s="1"/>
      <c r="NTV41" s="1"/>
      <c r="NTW41" s="1"/>
      <c r="NTX41" s="1"/>
      <c r="NTY41" s="1"/>
      <c r="NTZ41" s="1"/>
      <c r="NUA41" s="1"/>
      <c r="NUB41" s="1"/>
      <c r="NUC41" s="1"/>
      <c r="NUD41" s="1"/>
      <c r="NUE41" s="1"/>
      <c r="NUF41" s="1"/>
      <c r="NUG41" s="1"/>
      <c r="NUH41" s="1"/>
      <c r="NUI41" s="1"/>
      <c r="NUJ41" s="1"/>
      <c r="NUK41" s="1"/>
      <c r="NUL41" s="1"/>
      <c r="NUM41" s="1"/>
      <c r="NUN41" s="1"/>
      <c r="NUO41" s="1"/>
      <c r="NUP41" s="1"/>
      <c r="NUQ41" s="1"/>
      <c r="NUR41" s="1"/>
      <c r="NUS41" s="1"/>
      <c r="NUT41" s="1"/>
      <c r="NUU41" s="1"/>
      <c r="NUV41" s="1"/>
      <c r="NUW41" s="1"/>
      <c r="NUX41" s="1"/>
      <c r="NUY41" s="1"/>
      <c r="NUZ41" s="1"/>
      <c r="NVA41" s="1"/>
      <c r="NVB41" s="1"/>
      <c r="NVC41" s="1"/>
      <c r="NVD41" s="1"/>
      <c r="NVE41" s="1"/>
      <c r="NVF41" s="1"/>
      <c r="NVG41" s="1"/>
      <c r="NVH41" s="1"/>
      <c r="NVI41" s="1"/>
      <c r="NVJ41" s="1"/>
      <c r="NVK41" s="1"/>
      <c r="NVL41" s="1"/>
      <c r="NVM41" s="1"/>
      <c r="NVN41" s="1"/>
      <c r="NVO41" s="1"/>
      <c r="NVP41" s="1"/>
      <c r="NVQ41" s="1"/>
      <c r="NVR41" s="1"/>
      <c r="NVS41" s="1"/>
      <c r="NVT41" s="1"/>
      <c r="NVU41" s="1"/>
      <c r="NVV41" s="1"/>
      <c r="NVW41" s="1"/>
      <c r="NVX41" s="1"/>
      <c r="NVY41" s="1"/>
      <c r="NVZ41" s="1"/>
      <c r="NWA41" s="1"/>
      <c r="NWB41" s="1"/>
      <c r="NWC41" s="1"/>
      <c r="NWD41" s="1"/>
      <c r="NWE41" s="1"/>
      <c r="NWF41" s="1"/>
      <c r="NWG41" s="1"/>
      <c r="NWH41" s="1"/>
      <c r="NWI41" s="1"/>
      <c r="NWJ41" s="1"/>
      <c r="NWK41" s="1"/>
      <c r="NWL41" s="1"/>
      <c r="NWM41" s="1"/>
      <c r="NWN41" s="1"/>
      <c r="NWO41" s="1"/>
      <c r="NWP41" s="1"/>
      <c r="NWQ41" s="1"/>
      <c r="NWR41" s="1"/>
      <c r="NWS41" s="1"/>
      <c r="NWT41" s="1"/>
      <c r="NWU41" s="1"/>
      <c r="NWV41" s="1"/>
      <c r="NWW41" s="1"/>
      <c r="NWX41" s="1"/>
      <c r="NWY41" s="1"/>
      <c r="NWZ41" s="1"/>
      <c r="NXA41" s="1"/>
      <c r="NXB41" s="1"/>
      <c r="NXC41" s="1"/>
      <c r="NXD41" s="1"/>
      <c r="NXE41" s="1"/>
      <c r="NXF41" s="1"/>
      <c r="NXG41" s="1"/>
      <c r="NXH41" s="1"/>
      <c r="NXI41" s="1"/>
      <c r="NXJ41" s="1"/>
      <c r="NXK41" s="1"/>
      <c r="NXL41" s="1"/>
      <c r="NXM41" s="1"/>
      <c r="NXN41" s="1"/>
      <c r="NXO41" s="1"/>
      <c r="NXP41" s="1"/>
      <c r="NXQ41" s="1"/>
      <c r="NXR41" s="1"/>
      <c r="NXS41" s="1"/>
      <c r="NXT41" s="1"/>
      <c r="NXU41" s="1"/>
      <c r="NXV41" s="1"/>
      <c r="NXW41" s="1"/>
      <c r="NXX41" s="1"/>
      <c r="NXY41" s="1"/>
      <c r="NXZ41" s="1"/>
      <c r="NYA41" s="1"/>
      <c r="NYB41" s="1"/>
      <c r="NYC41" s="1"/>
      <c r="NYD41" s="1"/>
      <c r="NYE41" s="1"/>
      <c r="NYF41" s="1"/>
      <c r="NYG41" s="1"/>
      <c r="NYH41" s="1"/>
      <c r="NYI41" s="1"/>
      <c r="NYJ41" s="1"/>
      <c r="NYK41" s="1"/>
      <c r="NYL41" s="1"/>
      <c r="NYM41" s="1"/>
      <c r="NYN41" s="1"/>
      <c r="NYO41" s="1"/>
      <c r="NYP41" s="1"/>
      <c r="NYQ41" s="1"/>
      <c r="NYR41" s="1"/>
      <c r="NYS41" s="1"/>
      <c r="NYT41" s="1"/>
      <c r="NYU41" s="1"/>
      <c r="NYV41" s="1"/>
      <c r="NYW41" s="1"/>
      <c r="NYX41" s="1"/>
      <c r="NYY41" s="1"/>
      <c r="NYZ41" s="1"/>
      <c r="NZA41" s="1"/>
      <c r="NZB41" s="1"/>
      <c r="NZC41" s="1"/>
      <c r="NZD41" s="1"/>
      <c r="NZE41" s="1"/>
      <c r="NZF41" s="1"/>
      <c r="NZG41" s="1"/>
      <c r="NZH41" s="1"/>
      <c r="NZI41" s="1"/>
      <c r="NZJ41" s="1"/>
      <c r="NZK41" s="1"/>
      <c r="NZL41" s="1"/>
      <c r="NZM41" s="1"/>
      <c r="NZN41" s="1"/>
      <c r="NZO41" s="1"/>
      <c r="NZP41" s="1"/>
      <c r="NZQ41" s="1"/>
      <c r="NZR41" s="1"/>
      <c r="NZS41" s="1"/>
      <c r="NZT41" s="1"/>
      <c r="NZU41" s="1"/>
      <c r="NZV41" s="1"/>
      <c r="NZW41" s="1"/>
      <c r="NZX41" s="1"/>
      <c r="NZY41" s="1"/>
      <c r="NZZ41" s="1"/>
      <c r="OAA41" s="1"/>
      <c r="OAB41" s="1"/>
      <c r="OAC41" s="1"/>
      <c r="OAD41" s="1"/>
      <c r="OAE41" s="1"/>
      <c r="OAF41" s="1"/>
      <c r="OAG41" s="1"/>
      <c r="OAH41" s="1"/>
      <c r="OAI41" s="1"/>
      <c r="OAJ41" s="1"/>
      <c r="OAK41" s="1"/>
      <c r="OAL41" s="1"/>
      <c r="OAM41" s="1"/>
      <c r="OAN41" s="1"/>
      <c r="OAO41" s="1"/>
      <c r="OAP41" s="1"/>
      <c r="OAQ41" s="1"/>
      <c r="OAR41" s="1"/>
      <c r="OAS41" s="1"/>
      <c r="OAT41" s="1"/>
      <c r="OAU41" s="1"/>
      <c r="OAV41" s="1"/>
      <c r="OAW41" s="1"/>
      <c r="OAX41" s="1"/>
      <c r="OAY41" s="1"/>
      <c r="OAZ41" s="1"/>
      <c r="OBA41" s="1"/>
      <c r="OBB41" s="1"/>
      <c r="OBC41" s="1"/>
      <c r="OBD41" s="1"/>
      <c r="OBE41" s="1"/>
      <c r="OBF41" s="1"/>
      <c r="OBG41" s="1"/>
      <c r="OBH41" s="1"/>
      <c r="OBI41" s="1"/>
      <c r="OBJ41" s="1"/>
      <c r="OBK41" s="1"/>
      <c r="OBL41" s="1"/>
      <c r="OBM41" s="1"/>
      <c r="OBN41" s="1"/>
      <c r="OBO41" s="1"/>
      <c r="OBP41" s="1"/>
      <c r="OBQ41" s="1"/>
      <c r="OBR41" s="1"/>
      <c r="OBS41" s="1"/>
      <c r="OBT41" s="1"/>
      <c r="OBU41" s="1"/>
      <c r="OBV41" s="1"/>
      <c r="OBW41" s="1"/>
      <c r="OBX41" s="1"/>
      <c r="OBY41" s="1"/>
      <c r="OBZ41" s="1"/>
      <c r="OCA41" s="1"/>
      <c r="OCB41" s="1"/>
      <c r="OCC41" s="1"/>
      <c r="OCD41" s="1"/>
      <c r="OCE41" s="1"/>
      <c r="OCF41" s="1"/>
      <c r="OCG41" s="1"/>
      <c r="OCH41" s="1"/>
      <c r="OCI41" s="1"/>
      <c r="OCJ41" s="1"/>
      <c r="OCK41" s="1"/>
      <c r="OCL41" s="1"/>
      <c r="OCM41" s="1"/>
      <c r="OCN41" s="1"/>
      <c r="OCO41" s="1"/>
      <c r="OCP41" s="1"/>
      <c r="OCQ41" s="1"/>
      <c r="OCR41" s="1"/>
      <c r="OCS41" s="1"/>
      <c r="OCT41" s="1"/>
      <c r="OCU41" s="1"/>
      <c r="OCV41" s="1"/>
      <c r="OCW41" s="1"/>
      <c r="OCX41" s="1"/>
      <c r="OCY41" s="1"/>
      <c r="OCZ41" s="1"/>
      <c r="ODA41" s="1"/>
      <c r="ODB41" s="1"/>
      <c r="ODC41" s="1"/>
      <c r="ODD41" s="1"/>
      <c r="ODE41" s="1"/>
      <c r="ODF41" s="1"/>
      <c r="ODG41" s="1"/>
      <c r="ODH41" s="1"/>
      <c r="ODI41" s="1"/>
      <c r="ODJ41" s="1"/>
      <c r="ODK41" s="1"/>
      <c r="ODL41" s="1"/>
      <c r="ODM41" s="1"/>
      <c r="ODN41" s="1"/>
      <c r="ODO41" s="1"/>
      <c r="ODP41" s="1"/>
      <c r="ODQ41" s="1"/>
      <c r="ODR41" s="1"/>
      <c r="ODS41" s="1"/>
      <c r="ODT41" s="1"/>
      <c r="ODU41" s="1"/>
      <c r="ODV41" s="1"/>
      <c r="ODW41" s="1"/>
      <c r="ODX41" s="1"/>
      <c r="ODY41" s="1"/>
      <c r="ODZ41" s="1"/>
      <c r="OEA41" s="1"/>
      <c r="OEB41" s="1"/>
      <c r="OEC41" s="1"/>
      <c r="OED41" s="1"/>
      <c r="OEE41" s="1"/>
      <c r="OEF41" s="1"/>
      <c r="OEG41" s="1"/>
      <c r="OEH41" s="1"/>
      <c r="OEI41" s="1"/>
      <c r="OEJ41" s="1"/>
      <c r="OEK41" s="1"/>
      <c r="OEL41" s="1"/>
      <c r="OEM41" s="1"/>
      <c r="OEN41" s="1"/>
      <c r="OEO41" s="1"/>
      <c r="OEP41" s="1"/>
      <c r="OEQ41" s="1"/>
      <c r="OER41" s="1"/>
      <c r="OES41" s="1"/>
      <c r="OET41" s="1"/>
      <c r="OEU41" s="1"/>
      <c r="OEV41" s="1"/>
      <c r="OEW41" s="1"/>
      <c r="OEX41" s="1"/>
      <c r="OEY41" s="1"/>
      <c r="OEZ41" s="1"/>
      <c r="OFA41" s="1"/>
      <c r="OFB41" s="1"/>
      <c r="OFC41" s="1"/>
      <c r="OFD41" s="1"/>
      <c r="OFE41" s="1"/>
      <c r="OFF41" s="1"/>
      <c r="OFG41" s="1"/>
      <c r="OFH41" s="1"/>
      <c r="OFI41" s="1"/>
      <c r="OFJ41" s="1"/>
      <c r="OFK41" s="1"/>
      <c r="OFL41" s="1"/>
      <c r="OFM41" s="1"/>
      <c r="OFN41" s="1"/>
      <c r="OFO41" s="1"/>
      <c r="OFP41" s="1"/>
      <c r="OFQ41" s="1"/>
      <c r="OFR41" s="1"/>
      <c r="OFS41" s="1"/>
      <c r="OFT41" s="1"/>
      <c r="OFU41" s="1"/>
      <c r="OFV41" s="1"/>
      <c r="OFW41" s="1"/>
      <c r="OFX41" s="1"/>
      <c r="OFY41" s="1"/>
      <c r="OFZ41" s="1"/>
      <c r="OGA41" s="1"/>
      <c r="OGB41" s="1"/>
      <c r="OGC41" s="1"/>
      <c r="OGD41" s="1"/>
      <c r="OGE41" s="1"/>
      <c r="OGF41" s="1"/>
      <c r="OGG41" s="1"/>
      <c r="OGH41" s="1"/>
      <c r="OGI41" s="1"/>
      <c r="OGJ41" s="1"/>
      <c r="OGK41" s="1"/>
      <c r="OGL41" s="1"/>
      <c r="OGM41" s="1"/>
      <c r="OGN41" s="1"/>
      <c r="OGO41" s="1"/>
      <c r="OGP41" s="1"/>
      <c r="OGQ41" s="1"/>
      <c r="OGR41" s="1"/>
      <c r="OGS41" s="1"/>
      <c r="OGT41" s="1"/>
      <c r="OGU41" s="1"/>
      <c r="OGV41" s="1"/>
      <c r="OGW41" s="1"/>
      <c r="OGX41" s="1"/>
      <c r="OGY41" s="1"/>
      <c r="OGZ41" s="1"/>
      <c r="OHA41" s="1"/>
      <c r="OHB41" s="1"/>
      <c r="OHC41" s="1"/>
      <c r="OHD41" s="1"/>
      <c r="OHE41" s="1"/>
      <c r="OHF41" s="1"/>
      <c r="OHG41" s="1"/>
      <c r="OHH41" s="1"/>
      <c r="OHI41" s="1"/>
      <c r="OHJ41" s="1"/>
      <c r="OHK41" s="1"/>
      <c r="OHL41" s="1"/>
      <c r="OHM41" s="1"/>
      <c r="OHN41" s="1"/>
      <c r="OHO41" s="1"/>
      <c r="OHP41" s="1"/>
      <c r="OHQ41" s="1"/>
      <c r="OHR41" s="1"/>
      <c r="OHS41" s="1"/>
      <c r="OHT41" s="1"/>
      <c r="OHU41" s="1"/>
      <c r="OHV41" s="1"/>
      <c r="OHW41" s="1"/>
      <c r="OHX41" s="1"/>
      <c r="OHY41" s="1"/>
      <c r="OHZ41" s="1"/>
      <c r="OIA41" s="1"/>
      <c r="OIB41" s="1"/>
      <c r="OIC41" s="1"/>
      <c r="OID41" s="1"/>
      <c r="OIE41" s="1"/>
      <c r="OIF41" s="1"/>
      <c r="OIG41" s="1"/>
      <c r="OIH41" s="1"/>
      <c r="OII41" s="1"/>
      <c r="OIJ41" s="1"/>
      <c r="OIK41" s="1"/>
      <c r="OIL41" s="1"/>
      <c r="OIM41" s="1"/>
      <c r="OIN41" s="1"/>
      <c r="OIO41" s="1"/>
      <c r="OIP41" s="1"/>
      <c r="OIQ41" s="1"/>
      <c r="OIR41" s="1"/>
      <c r="OIS41" s="1"/>
      <c r="OIT41" s="1"/>
      <c r="OIU41" s="1"/>
      <c r="OIV41" s="1"/>
      <c r="OIW41" s="1"/>
      <c r="OIX41" s="1"/>
      <c r="OIY41" s="1"/>
      <c r="OIZ41" s="1"/>
      <c r="OJA41" s="1"/>
      <c r="OJB41" s="1"/>
      <c r="OJC41" s="1"/>
      <c r="OJD41" s="1"/>
      <c r="OJE41" s="1"/>
      <c r="OJF41" s="1"/>
      <c r="OJG41" s="1"/>
      <c r="OJH41" s="1"/>
      <c r="OJI41" s="1"/>
      <c r="OJJ41" s="1"/>
      <c r="OJK41" s="1"/>
      <c r="OJL41" s="1"/>
      <c r="OJM41" s="1"/>
      <c r="OJN41" s="1"/>
      <c r="OJO41" s="1"/>
      <c r="OJP41" s="1"/>
      <c r="OJQ41" s="1"/>
      <c r="OJR41" s="1"/>
      <c r="OJS41" s="1"/>
      <c r="OJT41" s="1"/>
      <c r="OJU41" s="1"/>
      <c r="OJV41" s="1"/>
      <c r="OJW41" s="1"/>
      <c r="OJX41" s="1"/>
      <c r="OJY41" s="1"/>
      <c r="OJZ41" s="1"/>
      <c r="OKA41" s="1"/>
      <c r="OKB41" s="1"/>
      <c r="OKC41" s="1"/>
      <c r="OKD41" s="1"/>
      <c r="OKE41" s="1"/>
      <c r="OKF41" s="1"/>
      <c r="OKG41" s="1"/>
      <c r="OKH41" s="1"/>
      <c r="OKI41" s="1"/>
      <c r="OKJ41" s="1"/>
      <c r="OKK41" s="1"/>
      <c r="OKL41" s="1"/>
      <c r="OKM41" s="1"/>
      <c r="OKN41" s="1"/>
      <c r="OKO41" s="1"/>
      <c r="OKP41" s="1"/>
      <c r="OKQ41" s="1"/>
      <c r="OKR41" s="1"/>
      <c r="OKS41" s="1"/>
      <c r="OKT41" s="1"/>
      <c r="OKU41" s="1"/>
      <c r="OKV41" s="1"/>
      <c r="OKW41" s="1"/>
      <c r="OKX41" s="1"/>
      <c r="OKY41" s="1"/>
      <c r="OKZ41" s="1"/>
      <c r="OLA41" s="1"/>
      <c r="OLB41" s="1"/>
      <c r="OLC41" s="1"/>
      <c r="OLD41" s="1"/>
      <c r="OLE41" s="1"/>
      <c r="OLF41" s="1"/>
      <c r="OLG41" s="1"/>
      <c r="OLH41" s="1"/>
      <c r="OLI41" s="1"/>
      <c r="OLJ41" s="1"/>
      <c r="OLK41" s="1"/>
      <c r="OLL41" s="1"/>
      <c r="OLM41" s="1"/>
      <c r="OLN41" s="1"/>
      <c r="OLO41" s="1"/>
      <c r="OLP41" s="1"/>
      <c r="OLQ41" s="1"/>
      <c r="OLR41" s="1"/>
      <c r="OLS41" s="1"/>
      <c r="OLT41" s="1"/>
      <c r="OLU41" s="1"/>
      <c r="OLV41" s="1"/>
      <c r="OLW41" s="1"/>
      <c r="OLX41" s="1"/>
      <c r="OLY41" s="1"/>
      <c r="OLZ41" s="1"/>
      <c r="OMA41" s="1"/>
      <c r="OMB41" s="1"/>
      <c r="OMC41" s="1"/>
      <c r="OMD41" s="1"/>
      <c r="OME41" s="1"/>
      <c r="OMF41" s="1"/>
      <c r="OMG41" s="1"/>
      <c r="OMH41" s="1"/>
      <c r="OMI41" s="1"/>
      <c r="OMJ41" s="1"/>
      <c r="OMK41" s="1"/>
      <c r="OML41" s="1"/>
      <c r="OMM41" s="1"/>
      <c r="OMN41" s="1"/>
      <c r="OMO41" s="1"/>
      <c r="OMP41" s="1"/>
      <c r="OMQ41" s="1"/>
      <c r="OMR41" s="1"/>
      <c r="OMS41" s="1"/>
      <c r="OMT41" s="1"/>
      <c r="OMU41" s="1"/>
      <c r="OMV41" s="1"/>
      <c r="OMW41" s="1"/>
      <c r="OMX41" s="1"/>
      <c r="OMY41" s="1"/>
      <c r="OMZ41" s="1"/>
      <c r="ONA41" s="1"/>
      <c r="ONB41" s="1"/>
      <c r="ONC41" s="1"/>
      <c r="OND41" s="1"/>
      <c r="ONE41" s="1"/>
      <c r="ONF41" s="1"/>
      <c r="ONG41" s="1"/>
      <c r="ONH41" s="1"/>
      <c r="ONI41" s="1"/>
      <c r="ONJ41" s="1"/>
      <c r="ONK41" s="1"/>
      <c r="ONL41" s="1"/>
      <c r="ONM41" s="1"/>
      <c r="ONN41" s="1"/>
      <c r="ONO41" s="1"/>
      <c r="ONP41" s="1"/>
      <c r="ONQ41" s="1"/>
      <c r="ONR41" s="1"/>
      <c r="ONS41" s="1"/>
      <c r="ONT41" s="1"/>
      <c r="ONU41" s="1"/>
      <c r="ONV41" s="1"/>
      <c r="ONW41" s="1"/>
      <c r="ONX41" s="1"/>
      <c r="ONY41" s="1"/>
      <c r="ONZ41" s="1"/>
      <c r="OOA41" s="1"/>
      <c r="OOB41" s="1"/>
      <c r="OOC41" s="1"/>
      <c r="OOD41" s="1"/>
      <c r="OOE41" s="1"/>
      <c r="OOF41" s="1"/>
      <c r="OOG41" s="1"/>
      <c r="OOH41" s="1"/>
      <c r="OOI41" s="1"/>
      <c r="OOJ41" s="1"/>
      <c r="OOK41" s="1"/>
      <c r="OOL41" s="1"/>
      <c r="OOM41" s="1"/>
      <c r="OON41" s="1"/>
      <c r="OOO41" s="1"/>
      <c r="OOP41" s="1"/>
      <c r="OOQ41" s="1"/>
      <c r="OOR41" s="1"/>
      <c r="OOS41" s="1"/>
      <c r="OOT41" s="1"/>
      <c r="OOU41" s="1"/>
      <c r="OOV41" s="1"/>
      <c r="OOW41" s="1"/>
      <c r="OOX41" s="1"/>
      <c r="OOY41" s="1"/>
      <c r="OOZ41" s="1"/>
      <c r="OPA41" s="1"/>
      <c r="OPB41" s="1"/>
      <c r="OPC41" s="1"/>
      <c r="OPD41" s="1"/>
      <c r="OPE41" s="1"/>
      <c r="OPF41" s="1"/>
      <c r="OPG41" s="1"/>
      <c r="OPH41" s="1"/>
      <c r="OPI41" s="1"/>
      <c r="OPJ41" s="1"/>
      <c r="OPK41" s="1"/>
      <c r="OPL41" s="1"/>
      <c r="OPM41" s="1"/>
      <c r="OPN41" s="1"/>
      <c r="OPO41" s="1"/>
      <c r="OPP41" s="1"/>
      <c r="OPQ41" s="1"/>
      <c r="OPR41" s="1"/>
      <c r="OPS41" s="1"/>
      <c r="OPT41" s="1"/>
      <c r="OPU41" s="1"/>
      <c r="OPV41" s="1"/>
      <c r="OPW41" s="1"/>
      <c r="OPX41" s="1"/>
      <c r="OPY41" s="1"/>
      <c r="OPZ41" s="1"/>
      <c r="OQA41" s="1"/>
      <c r="OQB41" s="1"/>
      <c r="OQC41" s="1"/>
      <c r="OQD41" s="1"/>
      <c r="OQE41" s="1"/>
      <c r="OQF41" s="1"/>
      <c r="OQG41" s="1"/>
      <c r="OQH41" s="1"/>
      <c r="OQI41" s="1"/>
      <c r="OQJ41" s="1"/>
      <c r="OQK41" s="1"/>
      <c r="OQL41" s="1"/>
      <c r="OQM41" s="1"/>
      <c r="OQN41" s="1"/>
      <c r="OQO41" s="1"/>
      <c r="OQP41" s="1"/>
      <c r="OQQ41" s="1"/>
      <c r="OQR41" s="1"/>
      <c r="OQS41" s="1"/>
      <c r="OQT41" s="1"/>
      <c r="OQU41" s="1"/>
      <c r="OQV41" s="1"/>
      <c r="OQW41" s="1"/>
      <c r="OQX41" s="1"/>
      <c r="OQY41" s="1"/>
      <c r="OQZ41" s="1"/>
      <c r="ORA41" s="1"/>
      <c r="ORB41" s="1"/>
      <c r="ORC41" s="1"/>
      <c r="ORD41" s="1"/>
      <c r="ORE41" s="1"/>
      <c r="ORF41" s="1"/>
      <c r="ORG41" s="1"/>
      <c r="ORH41" s="1"/>
      <c r="ORI41" s="1"/>
      <c r="ORJ41" s="1"/>
      <c r="ORK41" s="1"/>
      <c r="ORL41" s="1"/>
      <c r="ORM41" s="1"/>
      <c r="ORN41" s="1"/>
      <c r="ORO41" s="1"/>
      <c r="ORP41" s="1"/>
      <c r="ORQ41" s="1"/>
      <c r="ORR41" s="1"/>
      <c r="ORS41" s="1"/>
      <c r="ORT41" s="1"/>
      <c r="ORU41" s="1"/>
      <c r="ORV41" s="1"/>
      <c r="ORW41" s="1"/>
      <c r="ORX41" s="1"/>
      <c r="ORY41" s="1"/>
      <c r="ORZ41" s="1"/>
      <c r="OSA41" s="1"/>
      <c r="OSB41" s="1"/>
      <c r="OSC41" s="1"/>
      <c r="OSD41" s="1"/>
      <c r="OSE41" s="1"/>
      <c r="OSF41" s="1"/>
      <c r="OSG41" s="1"/>
      <c r="OSH41" s="1"/>
      <c r="OSI41" s="1"/>
      <c r="OSJ41" s="1"/>
      <c r="OSK41" s="1"/>
      <c r="OSL41" s="1"/>
      <c r="OSM41" s="1"/>
      <c r="OSN41" s="1"/>
      <c r="OSO41" s="1"/>
      <c r="OSP41" s="1"/>
      <c r="OSQ41" s="1"/>
      <c r="OSR41" s="1"/>
      <c r="OSS41" s="1"/>
      <c r="OST41" s="1"/>
      <c r="OSU41" s="1"/>
      <c r="OSV41" s="1"/>
      <c r="OSW41" s="1"/>
      <c r="OSX41" s="1"/>
      <c r="OSY41" s="1"/>
      <c r="OSZ41" s="1"/>
      <c r="OTA41" s="1"/>
      <c r="OTB41" s="1"/>
      <c r="OTC41" s="1"/>
      <c r="OTD41" s="1"/>
      <c r="OTE41" s="1"/>
      <c r="OTF41" s="1"/>
      <c r="OTG41" s="1"/>
      <c r="OTH41" s="1"/>
      <c r="OTI41" s="1"/>
      <c r="OTJ41" s="1"/>
      <c r="OTK41" s="1"/>
      <c r="OTL41" s="1"/>
      <c r="OTM41" s="1"/>
      <c r="OTN41" s="1"/>
      <c r="OTO41" s="1"/>
      <c r="OTP41" s="1"/>
      <c r="OTQ41" s="1"/>
      <c r="OTR41" s="1"/>
      <c r="OTS41" s="1"/>
      <c r="OTT41" s="1"/>
      <c r="OTU41" s="1"/>
      <c r="OTV41" s="1"/>
      <c r="OTW41" s="1"/>
      <c r="OTX41" s="1"/>
      <c r="OTY41" s="1"/>
      <c r="OTZ41" s="1"/>
      <c r="OUA41" s="1"/>
      <c r="OUB41" s="1"/>
      <c r="OUC41" s="1"/>
      <c r="OUD41" s="1"/>
      <c r="OUE41" s="1"/>
      <c r="OUF41" s="1"/>
      <c r="OUG41" s="1"/>
      <c r="OUH41" s="1"/>
      <c r="OUI41" s="1"/>
      <c r="OUJ41" s="1"/>
      <c r="OUK41" s="1"/>
      <c r="OUL41" s="1"/>
      <c r="OUM41" s="1"/>
      <c r="OUN41" s="1"/>
      <c r="OUO41" s="1"/>
      <c r="OUP41" s="1"/>
      <c r="OUQ41" s="1"/>
      <c r="OUR41" s="1"/>
      <c r="OUS41" s="1"/>
      <c r="OUT41" s="1"/>
      <c r="OUU41" s="1"/>
      <c r="OUV41" s="1"/>
      <c r="OUW41" s="1"/>
      <c r="OUX41" s="1"/>
      <c r="OUY41" s="1"/>
      <c r="OUZ41" s="1"/>
      <c r="OVA41" s="1"/>
      <c r="OVB41" s="1"/>
      <c r="OVC41" s="1"/>
      <c r="OVD41" s="1"/>
      <c r="OVE41" s="1"/>
      <c r="OVF41" s="1"/>
      <c r="OVG41" s="1"/>
      <c r="OVH41" s="1"/>
      <c r="OVI41" s="1"/>
      <c r="OVJ41" s="1"/>
      <c r="OVK41" s="1"/>
      <c r="OVL41" s="1"/>
      <c r="OVM41" s="1"/>
      <c r="OVN41" s="1"/>
      <c r="OVO41" s="1"/>
      <c r="OVP41" s="1"/>
      <c r="OVQ41" s="1"/>
      <c r="OVR41" s="1"/>
      <c r="OVS41" s="1"/>
      <c r="OVT41" s="1"/>
      <c r="OVU41" s="1"/>
      <c r="OVV41" s="1"/>
      <c r="OVW41" s="1"/>
      <c r="OVX41" s="1"/>
      <c r="OVY41" s="1"/>
      <c r="OVZ41" s="1"/>
      <c r="OWA41" s="1"/>
      <c r="OWB41" s="1"/>
      <c r="OWC41" s="1"/>
      <c r="OWD41" s="1"/>
      <c r="OWE41" s="1"/>
      <c r="OWF41" s="1"/>
      <c r="OWG41" s="1"/>
      <c r="OWH41" s="1"/>
      <c r="OWI41" s="1"/>
      <c r="OWJ41" s="1"/>
      <c r="OWK41" s="1"/>
      <c r="OWL41" s="1"/>
      <c r="OWM41" s="1"/>
      <c r="OWN41" s="1"/>
      <c r="OWO41" s="1"/>
      <c r="OWP41" s="1"/>
      <c r="OWQ41" s="1"/>
      <c r="OWR41" s="1"/>
      <c r="OWS41" s="1"/>
      <c r="OWT41" s="1"/>
      <c r="OWU41" s="1"/>
      <c r="OWV41" s="1"/>
      <c r="OWW41" s="1"/>
      <c r="OWX41" s="1"/>
      <c r="OWY41" s="1"/>
      <c r="OWZ41" s="1"/>
      <c r="OXA41" s="1"/>
      <c r="OXB41" s="1"/>
      <c r="OXC41" s="1"/>
      <c r="OXD41" s="1"/>
      <c r="OXE41" s="1"/>
      <c r="OXF41" s="1"/>
      <c r="OXG41" s="1"/>
      <c r="OXH41" s="1"/>
      <c r="OXI41" s="1"/>
      <c r="OXJ41" s="1"/>
      <c r="OXK41" s="1"/>
      <c r="OXL41" s="1"/>
      <c r="OXM41" s="1"/>
      <c r="OXN41" s="1"/>
      <c r="OXO41" s="1"/>
      <c r="OXP41" s="1"/>
      <c r="OXQ41" s="1"/>
      <c r="OXR41" s="1"/>
      <c r="OXS41" s="1"/>
      <c r="OXT41" s="1"/>
      <c r="OXU41" s="1"/>
      <c r="OXV41" s="1"/>
      <c r="OXW41" s="1"/>
      <c r="OXX41" s="1"/>
      <c r="OXY41" s="1"/>
      <c r="OXZ41" s="1"/>
      <c r="OYA41" s="1"/>
      <c r="OYB41" s="1"/>
      <c r="OYC41" s="1"/>
      <c r="OYD41" s="1"/>
      <c r="OYE41" s="1"/>
      <c r="OYF41" s="1"/>
      <c r="OYG41" s="1"/>
      <c r="OYH41" s="1"/>
      <c r="OYI41" s="1"/>
      <c r="OYJ41" s="1"/>
      <c r="OYK41" s="1"/>
      <c r="OYL41" s="1"/>
      <c r="OYM41" s="1"/>
      <c r="OYN41" s="1"/>
      <c r="OYO41" s="1"/>
      <c r="OYP41" s="1"/>
      <c r="OYQ41" s="1"/>
      <c r="OYR41" s="1"/>
      <c r="OYS41" s="1"/>
      <c r="OYT41" s="1"/>
      <c r="OYU41" s="1"/>
      <c r="OYV41" s="1"/>
      <c r="OYW41" s="1"/>
      <c r="OYX41" s="1"/>
      <c r="OYY41" s="1"/>
      <c r="OYZ41" s="1"/>
      <c r="OZA41" s="1"/>
      <c r="OZB41" s="1"/>
      <c r="OZC41" s="1"/>
      <c r="OZD41" s="1"/>
      <c r="OZE41" s="1"/>
      <c r="OZF41" s="1"/>
      <c r="OZG41" s="1"/>
      <c r="OZH41" s="1"/>
      <c r="OZI41" s="1"/>
      <c r="OZJ41" s="1"/>
      <c r="OZK41" s="1"/>
      <c r="OZL41" s="1"/>
      <c r="OZM41" s="1"/>
      <c r="OZN41" s="1"/>
      <c r="OZO41" s="1"/>
      <c r="OZP41" s="1"/>
      <c r="OZQ41" s="1"/>
      <c r="OZR41" s="1"/>
      <c r="OZS41" s="1"/>
      <c r="OZT41" s="1"/>
      <c r="OZU41" s="1"/>
      <c r="OZV41" s="1"/>
      <c r="OZW41" s="1"/>
      <c r="OZX41" s="1"/>
      <c r="OZY41" s="1"/>
      <c r="OZZ41" s="1"/>
      <c r="PAA41" s="1"/>
      <c r="PAB41" s="1"/>
      <c r="PAC41" s="1"/>
      <c r="PAD41" s="1"/>
      <c r="PAE41" s="1"/>
      <c r="PAF41" s="1"/>
      <c r="PAG41" s="1"/>
      <c r="PAH41" s="1"/>
      <c r="PAI41" s="1"/>
      <c r="PAJ41" s="1"/>
      <c r="PAK41" s="1"/>
      <c r="PAL41" s="1"/>
      <c r="PAM41" s="1"/>
      <c r="PAN41" s="1"/>
      <c r="PAO41" s="1"/>
      <c r="PAP41" s="1"/>
      <c r="PAQ41" s="1"/>
      <c r="PAR41" s="1"/>
      <c r="PAS41" s="1"/>
      <c r="PAT41" s="1"/>
      <c r="PAU41" s="1"/>
      <c r="PAV41" s="1"/>
      <c r="PAW41" s="1"/>
      <c r="PAX41" s="1"/>
      <c r="PAY41" s="1"/>
      <c r="PAZ41" s="1"/>
      <c r="PBA41" s="1"/>
      <c r="PBB41" s="1"/>
      <c r="PBC41" s="1"/>
      <c r="PBD41" s="1"/>
      <c r="PBE41" s="1"/>
      <c r="PBF41" s="1"/>
      <c r="PBG41" s="1"/>
      <c r="PBH41" s="1"/>
      <c r="PBI41" s="1"/>
      <c r="PBJ41" s="1"/>
      <c r="PBK41" s="1"/>
      <c r="PBL41" s="1"/>
      <c r="PBM41" s="1"/>
      <c r="PBN41" s="1"/>
      <c r="PBO41" s="1"/>
      <c r="PBP41" s="1"/>
      <c r="PBQ41" s="1"/>
      <c r="PBR41" s="1"/>
      <c r="PBS41" s="1"/>
      <c r="PBT41" s="1"/>
      <c r="PBU41" s="1"/>
      <c r="PBV41" s="1"/>
      <c r="PBW41" s="1"/>
      <c r="PBX41" s="1"/>
      <c r="PBY41" s="1"/>
      <c r="PBZ41" s="1"/>
      <c r="PCA41" s="1"/>
      <c r="PCB41" s="1"/>
      <c r="PCC41" s="1"/>
      <c r="PCD41" s="1"/>
      <c r="PCE41" s="1"/>
      <c r="PCF41" s="1"/>
      <c r="PCG41" s="1"/>
      <c r="PCH41" s="1"/>
      <c r="PCI41" s="1"/>
      <c r="PCJ41" s="1"/>
      <c r="PCK41" s="1"/>
      <c r="PCL41" s="1"/>
      <c r="PCM41" s="1"/>
      <c r="PCN41" s="1"/>
      <c r="PCO41" s="1"/>
      <c r="PCP41" s="1"/>
      <c r="PCQ41" s="1"/>
      <c r="PCR41" s="1"/>
      <c r="PCS41" s="1"/>
      <c r="PCT41" s="1"/>
      <c r="PCU41" s="1"/>
      <c r="PCV41" s="1"/>
      <c r="PCW41" s="1"/>
      <c r="PCX41" s="1"/>
      <c r="PCY41" s="1"/>
      <c r="PCZ41" s="1"/>
      <c r="PDA41" s="1"/>
      <c r="PDB41" s="1"/>
      <c r="PDC41" s="1"/>
      <c r="PDD41" s="1"/>
      <c r="PDE41" s="1"/>
      <c r="PDF41" s="1"/>
      <c r="PDG41" s="1"/>
      <c r="PDH41" s="1"/>
      <c r="PDI41" s="1"/>
      <c r="PDJ41" s="1"/>
      <c r="PDK41" s="1"/>
      <c r="PDL41" s="1"/>
      <c r="PDM41" s="1"/>
      <c r="PDN41" s="1"/>
      <c r="PDO41" s="1"/>
      <c r="PDP41" s="1"/>
      <c r="PDQ41" s="1"/>
      <c r="PDR41" s="1"/>
      <c r="PDS41" s="1"/>
      <c r="PDT41" s="1"/>
      <c r="PDU41" s="1"/>
      <c r="PDV41" s="1"/>
      <c r="PDW41" s="1"/>
      <c r="PDX41" s="1"/>
      <c r="PDY41" s="1"/>
      <c r="PDZ41" s="1"/>
      <c r="PEA41" s="1"/>
      <c r="PEB41" s="1"/>
      <c r="PEC41" s="1"/>
      <c r="PED41" s="1"/>
      <c r="PEE41" s="1"/>
      <c r="PEF41" s="1"/>
      <c r="PEG41" s="1"/>
      <c r="PEH41" s="1"/>
      <c r="PEI41" s="1"/>
      <c r="PEJ41" s="1"/>
      <c r="PEK41" s="1"/>
      <c r="PEL41" s="1"/>
      <c r="PEM41" s="1"/>
      <c r="PEN41" s="1"/>
      <c r="PEO41" s="1"/>
      <c r="PEP41" s="1"/>
      <c r="PEQ41" s="1"/>
      <c r="PER41" s="1"/>
      <c r="PES41" s="1"/>
      <c r="PET41" s="1"/>
      <c r="PEU41" s="1"/>
      <c r="PEV41" s="1"/>
      <c r="PEW41" s="1"/>
      <c r="PEX41" s="1"/>
      <c r="PEY41" s="1"/>
      <c r="PEZ41" s="1"/>
      <c r="PFA41" s="1"/>
      <c r="PFB41" s="1"/>
      <c r="PFC41" s="1"/>
      <c r="PFD41" s="1"/>
      <c r="PFE41" s="1"/>
      <c r="PFF41" s="1"/>
      <c r="PFG41" s="1"/>
      <c r="PFH41" s="1"/>
      <c r="PFI41" s="1"/>
      <c r="PFJ41" s="1"/>
      <c r="PFK41" s="1"/>
      <c r="PFL41" s="1"/>
      <c r="PFM41" s="1"/>
      <c r="PFN41" s="1"/>
      <c r="PFO41" s="1"/>
      <c r="PFP41" s="1"/>
      <c r="PFQ41" s="1"/>
      <c r="PFR41" s="1"/>
      <c r="PFS41" s="1"/>
      <c r="PFT41" s="1"/>
      <c r="PFU41" s="1"/>
      <c r="PFV41" s="1"/>
      <c r="PFW41" s="1"/>
      <c r="PFX41" s="1"/>
      <c r="PFY41" s="1"/>
      <c r="PFZ41" s="1"/>
      <c r="PGA41" s="1"/>
      <c r="PGB41" s="1"/>
      <c r="PGC41" s="1"/>
      <c r="PGD41" s="1"/>
      <c r="PGE41" s="1"/>
      <c r="PGF41" s="1"/>
      <c r="PGG41" s="1"/>
      <c r="PGH41" s="1"/>
      <c r="PGI41" s="1"/>
      <c r="PGJ41" s="1"/>
      <c r="PGK41" s="1"/>
      <c r="PGL41" s="1"/>
      <c r="PGM41" s="1"/>
      <c r="PGN41" s="1"/>
      <c r="PGO41" s="1"/>
      <c r="PGP41" s="1"/>
      <c r="PGQ41" s="1"/>
      <c r="PGR41" s="1"/>
      <c r="PGS41" s="1"/>
      <c r="PGT41" s="1"/>
      <c r="PGU41" s="1"/>
      <c r="PGV41" s="1"/>
      <c r="PGW41" s="1"/>
      <c r="PGX41" s="1"/>
      <c r="PGY41" s="1"/>
      <c r="PGZ41" s="1"/>
      <c r="PHA41" s="1"/>
      <c r="PHB41" s="1"/>
      <c r="PHC41" s="1"/>
      <c r="PHD41" s="1"/>
      <c r="PHE41" s="1"/>
      <c r="PHF41" s="1"/>
      <c r="PHG41" s="1"/>
      <c r="PHH41" s="1"/>
      <c r="PHI41" s="1"/>
      <c r="PHJ41" s="1"/>
      <c r="PHK41" s="1"/>
      <c r="PHL41" s="1"/>
      <c r="PHM41" s="1"/>
      <c r="PHN41" s="1"/>
      <c r="PHO41" s="1"/>
      <c r="PHP41" s="1"/>
      <c r="PHQ41" s="1"/>
      <c r="PHR41" s="1"/>
      <c r="PHS41" s="1"/>
      <c r="PHT41" s="1"/>
      <c r="PHU41" s="1"/>
      <c r="PHV41" s="1"/>
      <c r="PHW41" s="1"/>
      <c r="PHX41" s="1"/>
      <c r="PHY41" s="1"/>
      <c r="PHZ41" s="1"/>
      <c r="PIA41" s="1"/>
      <c r="PIB41" s="1"/>
      <c r="PIC41" s="1"/>
      <c r="PID41" s="1"/>
      <c r="PIE41" s="1"/>
      <c r="PIF41" s="1"/>
      <c r="PIG41" s="1"/>
      <c r="PIH41" s="1"/>
      <c r="PII41" s="1"/>
      <c r="PIJ41" s="1"/>
      <c r="PIK41" s="1"/>
      <c r="PIL41" s="1"/>
      <c r="PIM41" s="1"/>
      <c r="PIN41" s="1"/>
      <c r="PIO41" s="1"/>
      <c r="PIP41" s="1"/>
      <c r="PIQ41" s="1"/>
      <c r="PIR41" s="1"/>
      <c r="PIS41" s="1"/>
      <c r="PIT41" s="1"/>
      <c r="PIU41" s="1"/>
      <c r="PIV41" s="1"/>
      <c r="PIW41" s="1"/>
      <c r="PIX41" s="1"/>
      <c r="PIY41" s="1"/>
      <c r="PIZ41" s="1"/>
      <c r="PJA41" s="1"/>
      <c r="PJB41" s="1"/>
      <c r="PJC41" s="1"/>
      <c r="PJD41" s="1"/>
      <c r="PJE41" s="1"/>
      <c r="PJF41" s="1"/>
      <c r="PJG41" s="1"/>
      <c r="PJH41" s="1"/>
      <c r="PJI41" s="1"/>
      <c r="PJJ41" s="1"/>
      <c r="PJK41" s="1"/>
      <c r="PJL41" s="1"/>
      <c r="PJM41" s="1"/>
      <c r="PJN41" s="1"/>
      <c r="PJO41" s="1"/>
      <c r="PJP41" s="1"/>
      <c r="PJQ41" s="1"/>
      <c r="PJR41" s="1"/>
      <c r="PJS41" s="1"/>
      <c r="PJT41" s="1"/>
      <c r="PJU41" s="1"/>
      <c r="PJV41" s="1"/>
      <c r="PJW41" s="1"/>
      <c r="PJX41" s="1"/>
      <c r="PJY41" s="1"/>
      <c r="PJZ41" s="1"/>
      <c r="PKA41" s="1"/>
      <c r="PKB41" s="1"/>
      <c r="PKC41" s="1"/>
      <c r="PKD41" s="1"/>
      <c r="PKE41" s="1"/>
      <c r="PKF41" s="1"/>
      <c r="PKG41" s="1"/>
      <c r="PKH41" s="1"/>
      <c r="PKI41" s="1"/>
      <c r="PKJ41" s="1"/>
      <c r="PKK41" s="1"/>
      <c r="PKL41" s="1"/>
      <c r="PKM41" s="1"/>
      <c r="PKN41" s="1"/>
      <c r="PKO41" s="1"/>
      <c r="PKP41" s="1"/>
      <c r="PKQ41" s="1"/>
      <c r="PKR41" s="1"/>
      <c r="PKS41" s="1"/>
      <c r="PKT41" s="1"/>
      <c r="PKU41" s="1"/>
      <c r="PKV41" s="1"/>
      <c r="PKW41" s="1"/>
      <c r="PKX41" s="1"/>
      <c r="PKY41" s="1"/>
      <c r="PKZ41" s="1"/>
      <c r="PLA41" s="1"/>
      <c r="PLB41" s="1"/>
      <c r="PLC41" s="1"/>
      <c r="PLD41" s="1"/>
      <c r="PLE41" s="1"/>
      <c r="PLF41" s="1"/>
      <c r="PLG41" s="1"/>
      <c r="PLH41" s="1"/>
      <c r="PLI41" s="1"/>
      <c r="PLJ41" s="1"/>
      <c r="PLK41" s="1"/>
      <c r="PLL41" s="1"/>
      <c r="PLM41" s="1"/>
      <c r="PLN41" s="1"/>
      <c r="PLO41" s="1"/>
      <c r="PLP41" s="1"/>
      <c r="PLQ41" s="1"/>
      <c r="PLR41" s="1"/>
      <c r="PLS41" s="1"/>
      <c r="PLT41" s="1"/>
      <c r="PLU41" s="1"/>
      <c r="PLV41" s="1"/>
      <c r="PLW41" s="1"/>
      <c r="PLX41" s="1"/>
      <c r="PLY41" s="1"/>
      <c r="PLZ41" s="1"/>
      <c r="PMA41" s="1"/>
      <c r="PMB41" s="1"/>
      <c r="PMC41" s="1"/>
      <c r="PMD41" s="1"/>
      <c r="PME41" s="1"/>
      <c r="PMF41" s="1"/>
      <c r="PMG41" s="1"/>
      <c r="PMH41" s="1"/>
      <c r="PMI41" s="1"/>
      <c r="PMJ41" s="1"/>
      <c r="PMK41" s="1"/>
      <c r="PML41" s="1"/>
      <c r="PMM41" s="1"/>
      <c r="PMN41" s="1"/>
      <c r="PMO41" s="1"/>
      <c r="PMP41" s="1"/>
      <c r="PMQ41" s="1"/>
      <c r="PMR41" s="1"/>
      <c r="PMS41" s="1"/>
      <c r="PMT41" s="1"/>
      <c r="PMU41" s="1"/>
      <c r="PMV41" s="1"/>
      <c r="PMW41" s="1"/>
      <c r="PMX41" s="1"/>
      <c r="PMY41" s="1"/>
      <c r="PMZ41" s="1"/>
      <c r="PNA41" s="1"/>
      <c r="PNB41" s="1"/>
      <c r="PNC41" s="1"/>
      <c r="PND41" s="1"/>
      <c r="PNE41" s="1"/>
      <c r="PNF41" s="1"/>
      <c r="PNG41" s="1"/>
      <c r="PNH41" s="1"/>
      <c r="PNI41" s="1"/>
      <c r="PNJ41" s="1"/>
      <c r="PNK41" s="1"/>
      <c r="PNL41" s="1"/>
      <c r="PNM41" s="1"/>
      <c r="PNN41" s="1"/>
      <c r="PNO41" s="1"/>
      <c r="PNP41" s="1"/>
      <c r="PNQ41" s="1"/>
      <c r="PNR41" s="1"/>
      <c r="PNS41" s="1"/>
      <c r="PNT41" s="1"/>
      <c r="PNU41" s="1"/>
      <c r="PNV41" s="1"/>
      <c r="PNW41" s="1"/>
      <c r="PNX41" s="1"/>
      <c r="PNY41" s="1"/>
      <c r="PNZ41" s="1"/>
      <c r="POA41" s="1"/>
      <c r="POB41" s="1"/>
      <c r="POC41" s="1"/>
      <c r="POD41" s="1"/>
      <c r="POE41" s="1"/>
      <c r="POF41" s="1"/>
      <c r="POG41" s="1"/>
      <c r="POH41" s="1"/>
      <c r="POI41" s="1"/>
      <c r="POJ41" s="1"/>
      <c r="POK41" s="1"/>
      <c r="POL41" s="1"/>
      <c r="POM41" s="1"/>
      <c r="PON41" s="1"/>
      <c r="POO41" s="1"/>
      <c r="POP41" s="1"/>
      <c r="POQ41" s="1"/>
      <c r="POR41" s="1"/>
      <c r="POS41" s="1"/>
      <c r="POT41" s="1"/>
      <c r="POU41" s="1"/>
      <c r="POV41" s="1"/>
      <c r="POW41" s="1"/>
      <c r="POX41" s="1"/>
      <c r="POY41" s="1"/>
      <c r="POZ41" s="1"/>
      <c r="PPA41" s="1"/>
      <c r="PPB41" s="1"/>
      <c r="PPC41" s="1"/>
      <c r="PPD41" s="1"/>
      <c r="PPE41" s="1"/>
      <c r="PPF41" s="1"/>
      <c r="PPG41" s="1"/>
      <c r="PPH41" s="1"/>
      <c r="PPI41" s="1"/>
      <c r="PPJ41" s="1"/>
      <c r="PPK41" s="1"/>
      <c r="PPL41" s="1"/>
      <c r="PPM41" s="1"/>
      <c r="PPN41" s="1"/>
      <c r="PPO41" s="1"/>
      <c r="PPP41" s="1"/>
      <c r="PPQ41" s="1"/>
      <c r="PPR41" s="1"/>
      <c r="PPS41" s="1"/>
      <c r="PPT41" s="1"/>
      <c r="PPU41" s="1"/>
      <c r="PPV41" s="1"/>
      <c r="PPW41" s="1"/>
      <c r="PPX41" s="1"/>
      <c r="PPY41" s="1"/>
      <c r="PPZ41" s="1"/>
      <c r="PQA41" s="1"/>
      <c r="PQB41" s="1"/>
      <c r="PQC41" s="1"/>
      <c r="PQD41" s="1"/>
      <c r="PQE41" s="1"/>
      <c r="PQF41" s="1"/>
      <c r="PQG41" s="1"/>
      <c r="PQH41" s="1"/>
      <c r="PQI41" s="1"/>
      <c r="PQJ41" s="1"/>
      <c r="PQK41" s="1"/>
      <c r="PQL41" s="1"/>
      <c r="PQM41" s="1"/>
      <c r="PQN41" s="1"/>
      <c r="PQO41" s="1"/>
      <c r="PQP41" s="1"/>
      <c r="PQQ41" s="1"/>
      <c r="PQR41" s="1"/>
      <c r="PQS41" s="1"/>
      <c r="PQT41" s="1"/>
      <c r="PQU41" s="1"/>
      <c r="PQV41" s="1"/>
      <c r="PQW41" s="1"/>
      <c r="PQX41" s="1"/>
      <c r="PQY41" s="1"/>
      <c r="PQZ41" s="1"/>
      <c r="PRA41" s="1"/>
      <c r="PRB41" s="1"/>
      <c r="PRC41" s="1"/>
      <c r="PRD41" s="1"/>
      <c r="PRE41" s="1"/>
      <c r="PRF41" s="1"/>
      <c r="PRG41" s="1"/>
      <c r="PRH41" s="1"/>
      <c r="PRI41" s="1"/>
      <c r="PRJ41" s="1"/>
      <c r="PRK41" s="1"/>
      <c r="PRL41" s="1"/>
      <c r="PRM41" s="1"/>
      <c r="PRN41" s="1"/>
      <c r="PRO41" s="1"/>
      <c r="PRP41" s="1"/>
      <c r="PRQ41" s="1"/>
      <c r="PRR41" s="1"/>
      <c r="PRS41" s="1"/>
      <c r="PRT41" s="1"/>
      <c r="PRU41" s="1"/>
      <c r="PRV41" s="1"/>
      <c r="PRW41" s="1"/>
      <c r="PRX41" s="1"/>
      <c r="PRY41" s="1"/>
      <c r="PRZ41" s="1"/>
      <c r="PSA41" s="1"/>
      <c r="PSB41" s="1"/>
      <c r="PSC41" s="1"/>
      <c r="PSD41" s="1"/>
      <c r="PSE41" s="1"/>
      <c r="PSF41" s="1"/>
      <c r="PSG41" s="1"/>
      <c r="PSH41" s="1"/>
      <c r="PSI41" s="1"/>
      <c r="PSJ41" s="1"/>
      <c r="PSK41" s="1"/>
      <c r="PSL41" s="1"/>
      <c r="PSM41" s="1"/>
      <c r="PSN41" s="1"/>
      <c r="PSO41" s="1"/>
      <c r="PSP41" s="1"/>
      <c r="PSQ41" s="1"/>
      <c r="PSR41" s="1"/>
      <c r="PSS41" s="1"/>
      <c r="PST41" s="1"/>
      <c r="PSU41" s="1"/>
      <c r="PSV41" s="1"/>
      <c r="PSW41" s="1"/>
      <c r="PSX41" s="1"/>
      <c r="PSY41" s="1"/>
      <c r="PSZ41" s="1"/>
      <c r="PTA41" s="1"/>
      <c r="PTB41" s="1"/>
      <c r="PTC41" s="1"/>
      <c r="PTD41" s="1"/>
      <c r="PTE41" s="1"/>
      <c r="PTF41" s="1"/>
      <c r="PTG41" s="1"/>
      <c r="PTH41" s="1"/>
      <c r="PTI41" s="1"/>
      <c r="PTJ41" s="1"/>
      <c r="PTK41" s="1"/>
      <c r="PTL41" s="1"/>
      <c r="PTM41" s="1"/>
      <c r="PTN41" s="1"/>
      <c r="PTO41" s="1"/>
      <c r="PTP41" s="1"/>
      <c r="PTQ41" s="1"/>
      <c r="PTR41" s="1"/>
      <c r="PTS41" s="1"/>
      <c r="PTT41" s="1"/>
      <c r="PTU41" s="1"/>
      <c r="PTV41" s="1"/>
      <c r="PTW41" s="1"/>
      <c r="PTX41" s="1"/>
      <c r="PTY41" s="1"/>
      <c r="PTZ41" s="1"/>
      <c r="PUA41" s="1"/>
      <c r="PUB41" s="1"/>
      <c r="PUC41" s="1"/>
      <c r="PUD41" s="1"/>
      <c r="PUE41" s="1"/>
      <c r="PUF41" s="1"/>
      <c r="PUG41" s="1"/>
      <c r="PUH41" s="1"/>
      <c r="PUI41" s="1"/>
      <c r="PUJ41" s="1"/>
      <c r="PUK41" s="1"/>
      <c r="PUL41" s="1"/>
      <c r="PUM41" s="1"/>
      <c r="PUN41" s="1"/>
      <c r="PUO41" s="1"/>
      <c r="PUP41" s="1"/>
      <c r="PUQ41" s="1"/>
      <c r="PUR41" s="1"/>
      <c r="PUS41" s="1"/>
      <c r="PUT41" s="1"/>
      <c r="PUU41" s="1"/>
      <c r="PUV41" s="1"/>
      <c r="PUW41" s="1"/>
      <c r="PUX41" s="1"/>
      <c r="PUY41" s="1"/>
      <c r="PUZ41" s="1"/>
      <c r="PVA41" s="1"/>
      <c r="PVB41" s="1"/>
      <c r="PVC41" s="1"/>
      <c r="PVD41" s="1"/>
      <c r="PVE41" s="1"/>
      <c r="PVF41" s="1"/>
      <c r="PVG41" s="1"/>
      <c r="PVH41" s="1"/>
      <c r="PVI41" s="1"/>
      <c r="PVJ41" s="1"/>
      <c r="PVK41" s="1"/>
      <c r="PVL41" s="1"/>
      <c r="PVM41" s="1"/>
      <c r="PVN41" s="1"/>
      <c r="PVO41" s="1"/>
      <c r="PVP41" s="1"/>
      <c r="PVQ41" s="1"/>
      <c r="PVR41" s="1"/>
      <c r="PVS41" s="1"/>
      <c r="PVT41" s="1"/>
      <c r="PVU41" s="1"/>
      <c r="PVV41" s="1"/>
      <c r="PVW41" s="1"/>
      <c r="PVX41" s="1"/>
      <c r="PVY41" s="1"/>
      <c r="PVZ41" s="1"/>
      <c r="PWA41" s="1"/>
      <c r="PWB41" s="1"/>
      <c r="PWC41" s="1"/>
      <c r="PWD41" s="1"/>
      <c r="PWE41" s="1"/>
      <c r="PWF41" s="1"/>
      <c r="PWG41" s="1"/>
      <c r="PWH41" s="1"/>
      <c r="PWI41" s="1"/>
      <c r="PWJ41" s="1"/>
      <c r="PWK41" s="1"/>
      <c r="PWL41" s="1"/>
      <c r="PWM41" s="1"/>
      <c r="PWN41" s="1"/>
      <c r="PWO41" s="1"/>
      <c r="PWP41" s="1"/>
      <c r="PWQ41" s="1"/>
      <c r="PWR41" s="1"/>
      <c r="PWS41" s="1"/>
      <c r="PWT41" s="1"/>
      <c r="PWU41" s="1"/>
      <c r="PWV41" s="1"/>
      <c r="PWW41" s="1"/>
      <c r="PWX41" s="1"/>
      <c r="PWY41" s="1"/>
      <c r="PWZ41" s="1"/>
      <c r="PXA41" s="1"/>
      <c r="PXB41" s="1"/>
      <c r="PXC41" s="1"/>
      <c r="PXD41" s="1"/>
      <c r="PXE41" s="1"/>
      <c r="PXF41" s="1"/>
      <c r="PXG41" s="1"/>
      <c r="PXH41" s="1"/>
      <c r="PXI41" s="1"/>
      <c r="PXJ41" s="1"/>
      <c r="PXK41" s="1"/>
      <c r="PXL41" s="1"/>
      <c r="PXM41" s="1"/>
      <c r="PXN41" s="1"/>
      <c r="PXO41" s="1"/>
      <c r="PXP41" s="1"/>
      <c r="PXQ41" s="1"/>
      <c r="PXR41" s="1"/>
      <c r="PXS41" s="1"/>
      <c r="PXT41" s="1"/>
      <c r="PXU41" s="1"/>
      <c r="PXV41" s="1"/>
      <c r="PXW41" s="1"/>
      <c r="PXX41" s="1"/>
      <c r="PXY41" s="1"/>
      <c r="PXZ41" s="1"/>
      <c r="PYA41" s="1"/>
      <c r="PYB41" s="1"/>
      <c r="PYC41" s="1"/>
      <c r="PYD41" s="1"/>
      <c r="PYE41" s="1"/>
      <c r="PYF41" s="1"/>
      <c r="PYG41" s="1"/>
      <c r="PYH41" s="1"/>
      <c r="PYI41" s="1"/>
      <c r="PYJ41" s="1"/>
      <c r="PYK41" s="1"/>
      <c r="PYL41" s="1"/>
      <c r="PYM41" s="1"/>
      <c r="PYN41" s="1"/>
      <c r="PYO41" s="1"/>
      <c r="PYP41" s="1"/>
      <c r="PYQ41" s="1"/>
      <c r="PYR41" s="1"/>
      <c r="PYS41" s="1"/>
      <c r="PYT41" s="1"/>
      <c r="PYU41" s="1"/>
      <c r="PYV41" s="1"/>
      <c r="PYW41" s="1"/>
      <c r="PYX41" s="1"/>
      <c r="PYY41" s="1"/>
      <c r="PYZ41" s="1"/>
      <c r="PZA41" s="1"/>
      <c r="PZB41" s="1"/>
      <c r="PZC41" s="1"/>
      <c r="PZD41" s="1"/>
      <c r="PZE41" s="1"/>
      <c r="PZF41" s="1"/>
      <c r="PZG41" s="1"/>
      <c r="PZH41" s="1"/>
      <c r="PZI41" s="1"/>
      <c r="PZJ41" s="1"/>
      <c r="PZK41" s="1"/>
      <c r="PZL41" s="1"/>
      <c r="PZM41" s="1"/>
      <c r="PZN41" s="1"/>
      <c r="PZO41" s="1"/>
      <c r="PZP41" s="1"/>
      <c r="PZQ41" s="1"/>
      <c r="PZR41" s="1"/>
      <c r="PZS41" s="1"/>
      <c r="PZT41" s="1"/>
      <c r="PZU41" s="1"/>
      <c r="PZV41" s="1"/>
      <c r="PZW41" s="1"/>
      <c r="PZX41" s="1"/>
      <c r="PZY41" s="1"/>
      <c r="PZZ41" s="1"/>
      <c r="QAA41" s="1"/>
      <c r="QAB41" s="1"/>
      <c r="QAC41" s="1"/>
      <c r="QAD41" s="1"/>
      <c r="QAE41" s="1"/>
      <c r="QAF41" s="1"/>
      <c r="QAG41" s="1"/>
      <c r="QAH41" s="1"/>
      <c r="QAI41" s="1"/>
      <c r="QAJ41" s="1"/>
      <c r="QAK41" s="1"/>
      <c r="QAL41" s="1"/>
      <c r="QAM41" s="1"/>
      <c r="QAN41" s="1"/>
      <c r="QAO41" s="1"/>
      <c r="QAP41" s="1"/>
      <c r="QAQ41" s="1"/>
      <c r="QAR41" s="1"/>
      <c r="QAS41" s="1"/>
      <c r="QAT41" s="1"/>
      <c r="QAU41" s="1"/>
      <c r="QAV41" s="1"/>
      <c r="QAW41" s="1"/>
      <c r="QAX41" s="1"/>
      <c r="QAY41" s="1"/>
      <c r="QAZ41" s="1"/>
      <c r="QBA41" s="1"/>
      <c r="QBB41" s="1"/>
      <c r="QBC41" s="1"/>
      <c r="QBD41" s="1"/>
      <c r="QBE41" s="1"/>
      <c r="QBF41" s="1"/>
      <c r="QBG41" s="1"/>
      <c r="QBH41" s="1"/>
      <c r="QBI41" s="1"/>
      <c r="QBJ41" s="1"/>
      <c r="QBK41" s="1"/>
      <c r="QBL41" s="1"/>
      <c r="QBM41" s="1"/>
      <c r="QBN41" s="1"/>
      <c r="QBO41" s="1"/>
      <c r="QBP41" s="1"/>
      <c r="QBQ41" s="1"/>
      <c r="QBR41" s="1"/>
      <c r="QBS41" s="1"/>
      <c r="QBT41" s="1"/>
      <c r="QBU41" s="1"/>
      <c r="QBV41" s="1"/>
      <c r="QBW41" s="1"/>
      <c r="QBX41" s="1"/>
      <c r="QBY41" s="1"/>
      <c r="QBZ41" s="1"/>
      <c r="QCA41" s="1"/>
      <c r="QCB41" s="1"/>
      <c r="QCC41" s="1"/>
      <c r="QCD41" s="1"/>
      <c r="QCE41" s="1"/>
      <c r="QCF41" s="1"/>
      <c r="QCG41" s="1"/>
      <c r="QCH41" s="1"/>
      <c r="QCI41" s="1"/>
      <c r="QCJ41" s="1"/>
      <c r="QCK41" s="1"/>
      <c r="QCL41" s="1"/>
      <c r="QCM41" s="1"/>
      <c r="QCN41" s="1"/>
      <c r="QCO41" s="1"/>
      <c r="QCP41" s="1"/>
      <c r="QCQ41" s="1"/>
      <c r="QCR41" s="1"/>
      <c r="QCS41" s="1"/>
      <c r="QCT41" s="1"/>
      <c r="QCU41" s="1"/>
      <c r="QCV41" s="1"/>
      <c r="QCW41" s="1"/>
      <c r="QCX41" s="1"/>
      <c r="QCY41" s="1"/>
      <c r="QCZ41" s="1"/>
      <c r="QDA41" s="1"/>
      <c r="QDB41" s="1"/>
      <c r="QDC41" s="1"/>
      <c r="QDD41" s="1"/>
      <c r="QDE41" s="1"/>
      <c r="QDF41" s="1"/>
      <c r="QDG41" s="1"/>
      <c r="QDH41" s="1"/>
      <c r="QDI41" s="1"/>
      <c r="QDJ41" s="1"/>
      <c r="QDK41" s="1"/>
      <c r="QDL41" s="1"/>
      <c r="QDM41" s="1"/>
      <c r="QDN41" s="1"/>
      <c r="QDO41" s="1"/>
      <c r="QDP41" s="1"/>
      <c r="QDQ41" s="1"/>
      <c r="QDR41" s="1"/>
      <c r="QDS41" s="1"/>
      <c r="QDT41" s="1"/>
      <c r="QDU41" s="1"/>
      <c r="QDV41" s="1"/>
      <c r="QDW41" s="1"/>
      <c r="QDX41" s="1"/>
      <c r="QDY41" s="1"/>
      <c r="QDZ41" s="1"/>
      <c r="QEA41" s="1"/>
      <c r="QEB41" s="1"/>
      <c r="QEC41" s="1"/>
      <c r="QED41" s="1"/>
      <c r="QEE41" s="1"/>
      <c r="QEF41" s="1"/>
      <c r="QEG41" s="1"/>
      <c r="QEH41" s="1"/>
      <c r="QEI41" s="1"/>
      <c r="QEJ41" s="1"/>
      <c r="QEK41" s="1"/>
      <c r="QEL41" s="1"/>
      <c r="QEM41" s="1"/>
      <c r="QEN41" s="1"/>
      <c r="QEO41" s="1"/>
      <c r="QEP41" s="1"/>
      <c r="QEQ41" s="1"/>
      <c r="QER41" s="1"/>
      <c r="QES41" s="1"/>
      <c r="QET41" s="1"/>
      <c r="QEU41" s="1"/>
      <c r="QEV41" s="1"/>
      <c r="QEW41" s="1"/>
      <c r="QEX41" s="1"/>
      <c r="QEY41" s="1"/>
      <c r="QEZ41" s="1"/>
      <c r="QFA41" s="1"/>
      <c r="QFB41" s="1"/>
      <c r="QFC41" s="1"/>
      <c r="QFD41" s="1"/>
      <c r="QFE41" s="1"/>
      <c r="QFF41" s="1"/>
      <c r="QFG41" s="1"/>
      <c r="QFH41" s="1"/>
      <c r="QFI41" s="1"/>
      <c r="QFJ41" s="1"/>
      <c r="QFK41" s="1"/>
      <c r="QFL41" s="1"/>
      <c r="QFM41" s="1"/>
      <c r="QFN41" s="1"/>
      <c r="QFO41" s="1"/>
      <c r="QFP41" s="1"/>
      <c r="QFQ41" s="1"/>
      <c r="QFR41" s="1"/>
      <c r="QFS41" s="1"/>
      <c r="QFT41" s="1"/>
      <c r="QFU41" s="1"/>
      <c r="QFV41" s="1"/>
      <c r="QFW41" s="1"/>
      <c r="QFX41" s="1"/>
      <c r="QFY41" s="1"/>
      <c r="QFZ41" s="1"/>
      <c r="QGA41" s="1"/>
      <c r="QGB41" s="1"/>
      <c r="QGC41" s="1"/>
      <c r="QGD41" s="1"/>
      <c r="QGE41" s="1"/>
      <c r="QGF41" s="1"/>
      <c r="QGG41" s="1"/>
      <c r="QGH41" s="1"/>
      <c r="QGI41" s="1"/>
      <c r="QGJ41" s="1"/>
      <c r="QGK41" s="1"/>
      <c r="QGL41" s="1"/>
      <c r="QGM41" s="1"/>
      <c r="QGN41" s="1"/>
      <c r="QGO41" s="1"/>
      <c r="QGP41" s="1"/>
      <c r="QGQ41" s="1"/>
      <c r="QGR41" s="1"/>
      <c r="QGS41" s="1"/>
      <c r="QGT41" s="1"/>
      <c r="QGU41" s="1"/>
      <c r="QGV41" s="1"/>
      <c r="QGW41" s="1"/>
      <c r="QGX41" s="1"/>
      <c r="QGY41" s="1"/>
      <c r="QGZ41" s="1"/>
      <c r="QHA41" s="1"/>
      <c r="QHB41" s="1"/>
      <c r="QHC41" s="1"/>
      <c r="QHD41" s="1"/>
      <c r="QHE41" s="1"/>
      <c r="QHF41" s="1"/>
      <c r="QHG41" s="1"/>
      <c r="QHH41" s="1"/>
      <c r="QHI41" s="1"/>
      <c r="QHJ41" s="1"/>
      <c r="QHK41" s="1"/>
      <c r="QHL41" s="1"/>
      <c r="QHM41" s="1"/>
      <c r="QHN41" s="1"/>
      <c r="QHO41" s="1"/>
      <c r="QHP41" s="1"/>
      <c r="QHQ41" s="1"/>
      <c r="QHR41" s="1"/>
      <c r="QHS41" s="1"/>
      <c r="QHT41" s="1"/>
      <c r="QHU41" s="1"/>
      <c r="QHV41" s="1"/>
      <c r="QHW41" s="1"/>
      <c r="QHX41" s="1"/>
      <c r="QHY41" s="1"/>
      <c r="QHZ41" s="1"/>
      <c r="QIA41" s="1"/>
      <c r="QIB41" s="1"/>
      <c r="QIC41" s="1"/>
      <c r="QID41" s="1"/>
      <c r="QIE41" s="1"/>
      <c r="QIF41" s="1"/>
      <c r="QIG41" s="1"/>
      <c r="QIH41" s="1"/>
      <c r="QII41" s="1"/>
      <c r="QIJ41" s="1"/>
      <c r="QIK41" s="1"/>
      <c r="QIL41" s="1"/>
      <c r="QIM41" s="1"/>
      <c r="QIN41" s="1"/>
      <c r="QIO41" s="1"/>
      <c r="QIP41" s="1"/>
      <c r="QIQ41" s="1"/>
      <c r="QIR41" s="1"/>
      <c r="QIS41" s="1"/>
      <c r="QIT41" s="1"/>
      <c r="QIU41" s="1"/>
      <c r="QIV41" s="1"/>
      <c r="QIW41" s="1"/>
      <c r="QIX41" s="1"/>
      <c r="QIY41" s="1"/>
      <c r="QIZ41" s="1"/>
      <c r="QJA41" s="1"/>
      <c r="QJB41" s="1"/>
      <c r="QJC41" s="1"/>
      <c r="QJD41" s="1"/>
      <c r="QJE41" s="1"/>
      <c r="QJF41" s="1"/>
      <c r="QJG41" s="1"/>
      <c r="QJH41" s="1"/>
      <c r="QJI41" s="1"/>
      <c r="QJJ41" s="1"/>
      <c r="QJK41" s="1"/>
      <c r="QJL41" s="1"/>
      <c r="QJM41" s="1"/>
      <c r="QJN41" s="1"/>
      <c r="QJO41" s="1"/>
      <c r="QJP41" s="1"/>
      <c r="QJQ41" s="1"/>
      <c r="QJR41" s="1"/>
      <c r="QJS41" s="1"/>
      <c r="QJT41" s="1"/>
      <c r="QJU41" s="1"/>
      <c r="QJV41" s="1"/>
      <c r="QJW41" s="1"/>
      <c r="QJX41" s="1"/>
      <c r="QJY41" s="1"/>
      <c r="QJZ41" s="1"/>
      <c r="QKA41" s="1"/>
      <c r="QKB41" s="1"/>
      <c r="QKC41" s="1"/>
      <c r="QKD41" s="1"/>
      <c r="QKE41" s="1"/>
      <c r="QKF41" s="1"/>
      <c r="QKG41" s="1"/>
      <c r="QKH41" s="1"/>
      <c r="QKI41" s="1"/>
      <c r="QKJ41" s="1"/>
      <c r="QKK41" s="1"/>
      <c r="QKL41" s="1"/>
      <c r="QKM41" s="1"/>
      <c r="QKN41" s="1"/>
      <c r="QKO41" s="1"/>
      <c r="QKP41" s="1"/>
      <c r="QKQ41" s="1"/>
      <c r="QKR41" s="1"/>
      <c r="QKS41" s="1"/>
      <c r="QKT41" s="1"/>
      <c r="QKU41" s="1"/>
      <c r="QKV41" s="1"/>
      <c r="QKW41" s="1"/>
      <c r="QKX41" s="1"/>
      <c r="QKY41" s="1"/>
      <c r="QKZ41" s="1"/>
      <c r="QLA41" s="1"/>
      <c r="QLB41" s="1"/>
      <c r="QLC41" s="1"/>
      <c r="QLD41" s="1"/>
      <c r="QLE41" s="1"/>
      <c r="QLF41" s="1"/>
      <c r="QLG41" s="1"/>
      <c r="QLH41" s="1"/>
      <c r="QLI41" s="1"/>
      <c r="QLJ41" s="1"/>
      <c r="QLK41" s="1"/>
      <c r="QLL41" s="1"/>
      <c r="QLM41" s="1"/>
      <c r="QLN41" s="1"/>
      <c r="QLO41" s="1"/>
      <c r="QLP41" s="1"/>
      <c r="QLQ41" s="1"/>
      <c r="QLR41" s="1"/>
      <c r="QLS41" s="1"/>
      <c r="QLT41" s="1"/>
      <c r="QLU41" s="1"/>
      <c r="QLV41" s="1"/>
      <c r="QLW41" s="1"/>
      <c r="QLX41" s="1"/>
      <c r="QLY41" s="1"/>
      <c r="QLZ41" s="1"/>
      <c r="QMA41" s="1"/>
      <c r="QMB41" s="1"/>
      <c r="QMC41" s="1"/>
      <c r="QMD41" s="1"/>
      <c r="QME41" s="1"/>
      <c r="QMF41" s="1"/>
      <c r="QMG41" s="1"/>
      <c r="QMH41" s="1"/>
      <c r="QMI41" s="1"/>
      <c r="QMJ41" s="1"/>
      <c r="QMK41" s="1"/>
      <c r="QML41" s="1"/>
      <c r="QMM41" s="1"/>
      <c r="QMN41" s="1"/>
      <c r="QMO41" s="1"/>
      <c r="QMP41" s="1"/>
      <c r="QMQ41" s="1"/>
      <c r="QMR41" s="1"/>
      <c r="QMS41" s="1"/>
      <c r="QMT41" s="1"/>
      <c r="QMU41" s="1"/>
      <c r="QMV41" s="1"/>
      <c r="QMW41" s="1"/>
      <c r="QMX41" s="1"/>
      <c r="QMY41" s="1"/>
      <c r="QMZ41" s="1"/>
      <c r="QNA41" s="1"/>
      <c r="QNB41" s="1"/>
      <c r="QNC41" s="1"/>
      <c r="QND41" s="1"/>
      <c r="QNE41" s="1"/>
      <c r="QNF41" s="1"/>
      <c r="QNG41" s="1"/>
      <c r="QNH41" s="1"/>
      <c r="QNI41" s="1"/>
      <c r="QNJ41" s="1"/>
      <c r="QNK41" s="1"/>
      <c r="QNL41" s="1"/>
      <c r="QNM41" s="1"/>
      <c r="QNN41" s="1"/>
      <c r="QNO41" s="1"/>
      <c r="QNP41" s="1"/>
      <c r="QNQ41" s="1"/>
      <c r="QNR41" s="1"/>
      <c r="QNS41" s="1"/>
      <c r="QNT41" s="1"/>
      <c r="QNU41" s="1"/>
      <c r="QNV41" s="1"/>
      <c r="QNW41" s="1"/>
      <c r="QNX41" s="1"/>
      <c r="QNY41" s="1"/>
      <c r="QNZ41" s="1"/>
      <c r="QOA41" s="1"/>
      <c r="QOB41" s="1"/>
      <c r="QOC41" s="1"/>
      <c r="QOD41" s="1"/>
      <c r="QOE41" s="1"/>
      <c r="QOF41" s="1"/>
      <c r="QOG41" s="1"/>
      <c r="QOH41" s="1"/>
      <c r="QOI41" s="1"/>
      <c r="QOJ41" s="1"/>
      <c r="QOK41" s="1"/>
      <c r="QOL41" s="1"/>
      <c r="QOM41" s="1"/>
      <c r="QON41" s="1"/>
      <c r="QOO41" s="1"/>
      <c r="QOP41" s="1"/>
      <c r="QOQ41" s="1"/>
      <c r="QOR41" s="1"/>
      <c r="QOS41" s="1"/>
      <c r="QOT41" s="1"/>
      <c r="QOU41" s="1"/>
      <c r="QOV41" s="1"/>
      <c r="QOW41" s="1"/>
      <c r="QOX41" s="1"/>
      <c r="QOY41" s="1"/>
      <c r="QOZ41" s="1"/>
      <c r="QPA41" s="1"/>
      <c r="QPB41" s="1"/>
      <c r="QPC41" s="1"/>
      <c r="QPD41" s="1"/>
      <c r="QPE41" s="1"/>
      <c r="QPF41" s="1"/>
      <c r="QPG41" s="1"/>
      <c r="QPH41" s="1"/>
      <c r="QPI41" s="1"/>
      <c r="QPJ41" s="1"/>
      <c r="QPK41" s="1"/>
      <c r="QPL41" s="1"/>
      <c r="QPM41" s="1"/>
      <c r="QPN41" s="1"/>
      <c r="QPO41" s="1"/>
      <c r="QPP41" s="1"/>
      <c r="QPQ41" s="1"/>
      <c r="QPR41" s="1"/>
      <c r="QPS41" s="1"/>
      <c r="QPT41" s="1"/>
      <c r="QPU41" s="1"/>
      <c r="QPV41" s="1"/>
      <c r="QPW41" s="1"/>
      <c r="QPX41" s="1"/>
      <c r="QPY41" s="1"/>
      <c r="QPZ41" s="1"/>
      <c r="QQA41" s="1"/>
      <c r="QQB41" s="1"/>
      <c r="QQC41" s="1"/>
      <c r="QQD41" s="1"/>
      <c r="QQE41" s="1"/>
      <c r="QQF41" s="1"/>
      <c r="QQG41" s="1"/>
      <c r="QQH41" s="1"/>
      <c r="QQI41" s="1"/>
      <c r="QQJ41" s="1"/>
      <c r="QQK41" s="1"/>
      <c r="QQL41" s="1"/>
      <c r="QQM41" s="1"/>
      <c r="QQN41" s="1"/>
      <c r="QQO41" s="1"/>
      <c r="QQP41" s="1"/>
      <c r="QQQ41" s="1"/>
      <c r="QQR41" s="1"/>
      <c r="QQS41" s="1"/>
      <c r="QQT41" s="1"/>
      <c r="QQU41" s="1"/>
      <c r="QQV41" s="1"/>
      <c r="QQW41" s="1"/>
      <c r="QQX41" s="1"/>
      <c r="QQY41" s="1"/>
      <c r="QQZ41" s="1"/>
      <c r="QRA41" s="1"/>
      <c r="QRB41" s="1"/>
      <c r="QRC41" s="1"/>
      <c r="QRD41" s="1"/>
      <c r="QRE41" s="1"/>
      <c r="QRF41" s="1"/>
      <c r="QRG41" s="1"/>
      <c r="QRH41" s="1"/>
      <c r="QRI41" s="1"/>
      <c r="QRJ41" s="1"/>
      <c r="QRK41" s="1"/>
      <c r="QRL41" s="1"/>
      <c r="QRM41" s="1"/>
      <c r="QRN41" s="1"/>
      <c r="QRO41" s="1"/>
      <c r="QRP41" s="1"/>
      <c r="QRQ41" s="1"/>
      <c r="QRR41" s="1"/>
      <c r="QRS41" s="1"/>
      <c r="QRT41" s="1"/>
      <c r="QRU41" s="1"/>
      <c r="QRV41" s="1"/>
      <c r="QRW41" s="1"/>
      <c r="QRX41" s="1"/>
      <c r="QRY41" s="1"/>
      <c r="QRZ41" s="1"/>
      <c r="QSA41" s="1"/>
      <c r="QSB41" s="1"/>
      <c r="QSC41" s="1"/>
      <c r="QSD41" s="1"/>
      <c r="QSE41" s="1"/>
      <c r="QSF41" s="1"/>
      <c r="QSG41" s="1"/>
      <c r="QSH41" s="1"/>
      <c r="QSI41" s="1"/>
      <c r="QSJ41" s="1"/>
      <c r="QSK41" s="1"/>
      <c r="QSL41" s="1"/>
      <c r="QSM41" s="1"/>
      <c r="QSN41" s="1"/>
      <c r="QSO41" s="1"/>
      <c r="QSP41" s="1"/>
      <c r="QSQ41" s="1"/>
      <c r="QSR41" s="1"/>
      <c r="QSS41" s="1"/>
      <c r="QST41" s="1"/>
      <c r="QSU41" s="1"/>
      <c r="QSV41" s="1"/>
      <c r="QSW41" s="1"/>
      <c r="QSX41" s="1"/>
      <c r="QSY41" s="1"/>
      <c r="QSZ41" s="1"/>
      <c r="QTA41" s="1"/>
      <c r="QTB41" s="1"/>
      <c r="QTC41" s="1"/>
      <c r="QTD41" s="1"/>
      <c r="QTE41" s="1"/>
      <c r="QTF41" s="1"/>
      <c r="QTG41" s="1"/>
      <c r="QTH41" s="1"/>
      <c r="QTI41" s="1"/>
      <c r="QTJ41" s="1"/>
      <c r="QTK41" s="1"/>
      <c r="QTL41" s="1"/>
      <c r="QTM41" s="1"/>
      <c r="QTN41" s="1"/>
      <c r="QTO41" s="1"/>
      <c r="QTP41" s="1"/>
      <c r="QTQ41" s="1"/>
      <c r="QTR41" s="1"/>
      <c r="QTS41" s="1"/>
      <c r="QTT41" s="1"/>
      <c r="QTU41" s="1"/>
      <c r="QTV41" s="1"/>
      <c r="QTW41" s="1"/>
      <c r="QTX41" s="1"/>
      <c r="QTY41" s="1"/>
      <c r="QTZ41" s="1"/>
      <c r="QUA41" s="1"/>
      <c r="QUB41" s="1"/>
      <c r="QUC41" s="1"/>
      <c r="QUD41" s="1"/>
      <c r="QUE41" s="1"/>
      <c r="QUF41" s="1"/>
      <c r="QUG41" s="1"/>
      <c r="QUH41" s="1"/>
      <c r="QUI41" s="1"/>
      <c r="QUJ41" s="1"/>
      <c r="QUK41" s="1"/>
      <c r="QUL41" s="1"/>
      <c r="QUM41" s="1"/>
      <c r="QUN41" s="1"/>
      <c r="QUO41" s="1"/>
      <c r="QUP41" s="1"/>
      <c r="QUQ41" s="1"/>
      <c r="QUR41" s="1"/>
      <c r="QUS41" s="1"/>
      <c r="QUT41" s="1"/>
      <c r="QUU41" s="1"/>
      <c r="QUV41" s="1"/>
      <c r="QUW41" s="1"/>
      <c r="QUX41" s="1"/>
      <c r="QUY41" s="1"/>
      <c r="QUZ41" s="1"/>
      <c r="QVA41" s="1"/>
      <c r="QVB41" s="1"/>
      <c r="QVC41" s="1"/>
      <c r="QVD41" s="1"/>
      <c r="QVE41" s="1"/>
      <c r="QVF41" s="1"/>
      <c r="QVG41" s="1"/>
      <c r="QVH41" s="1"/>
      <c r="QVI41" s="1"/>
      <c r="QVJ41" s="1"/>
      <c r="QVK41" s="1"/>
      <c r="QVL41" s="1"/>
      <c r="QVM41" s="1"/>
      <c r="QVN41" s="1"/>
      <c r="QVO41" s="1"/>
      <c r="QVP41" s="1"/>
      <c r="QVQ41" s="1"/>
      <c r="QVR41" s="1"/>
      <c r="QVS41" s="1"/>
      <c r="QVT41" s="1"/>
      <c r="QVU41" s="1"/>
      <c r="QVV41" s="1"/>
      <c r="QVW41" s="1"/>
      <c r="QVX41" s="1"/>
      <c r="QVY41" s="1"/>
      <c r="QVZ41" s="1"/>
      <c r="QWA41" s="1"/>
      <c r="QWB41" s="1"/>
      <c r="QWC41" s="1"/>
      <c r="QWD41" s="1"/>
      <c r="QWE41" s="1"/>
      <c r="QWF41" s="1"/>
      <c r="QWG41" s="1"/>
      <c r="QWH41" s="1"/>
      <c r="QWI41" s="1"/>
      <c r="QWJ41" s="1"/>
      <c r="QWK41" s="1"/>
      <c r="QWL41" s="1"/>
      <c r="QWM41" s="1"/>
      <c r="QWN41" s="1"/>
      <c r="QWO41" s="1"/>
      <c r="QWP41" s="1"/>
      <c r="QWQ41" s="1"/>
      <c r="QWR41" s="1"/>
      <c r="QWS41" s="1"/>
      <c r="QWT41" s="1"/>
      <c r="QWU41" s="1"/>
      <c r="QWV41" s="1"/>
      <c r="QWW41" s="1"/>
      <c r="QWX41" s="1"/>
      <c r="QWY41" s="1"/>
      <c r="QWZ41" s="1"/>
      <c r="QXA41" s="1"/>
      <c r="QXB41" s="1"/>
      <c r="QXC41" s="1"/>
      <c r="QXD41" s="1"/>
      <c r="QXE41" s="1"/>
      <c r="QXF41" s="1"/>
      <c r="QXG41" s="1"/>
      <c r="QXH41" s="1"/>
      <c r="QXI41" s="1"/>
      <c r="QXJ41" s="1"/>
      <c r="QXK41" s="1"/>
      <c r="QXL41" s="1"/>
      <c r="QXM41" s="1"/>
      <c r="QXN41" s="1"/>
      <c r="QXO41" s="1"/>
      <c r="QXP41" s="1"/>
      <c r="QXQ41" s="1"/>
      <c r="QXR41" s="1"/>
      <c r="QXS41" s="1"/>
      <c r="QXT41" s="1"/>
      <c r="QXU41" s="1"/>
      <c r="QXV41" s="1"/>
      <c r="QXW41" s="1"/>
      <c r="QXX41" s="1"/>
      <c r="QXY41" s="1"/>
      <c r="QXZ41" s="1"/>
      <c r="QYA41" s="1"/>
      <c r="QYB41" s="1"/>
      <c r="QYC41" s="1"/>
      <c r="QYD41" s="1"/>
      <c r="QYE41" s="1"/>
      <c r="QYF41" s="1"/>
      <c r="QYG41" s="1"/>
      <c r="QYH41" s="1"/>
      <c r="QYI41" s="1"/>
      <c r="QYJ41" s="1"/>
      <c r="QYK41" s="1"/>
      <c r="QYL41" s="1"/>
      <c r="QYM41" s="1"/>
      <c r="QYN41" s="1"/>
      <c r="QYO41" s="1"/>
      <c r="QYP41" s="1"/>
      <c r="QYQ41" s="1"/>
      <c r="QYR41" s="1"/>
      <c r="QYS41" s="1"/>
      <c r="QYT41" s="1"/>
      <c r="QYU41" s="1"/>
      <c r="QYV41" s="1"/>
      <c r="QYW41" s="1"/>
      <c r="QYX41" s="1"/>
      <c r="QYY41" s="1"/>
      <c r="QYZ41" s="1"/>
      <c r="QZA41" s="1"/>
      <c r="QZB41" s="1"/>
      <c r="QZC41" s="1"/>
      <c r="QZD41" s="1"/>
      <c r="QZE41" s="1"/>
      <c r="QZF41" s="1"/>
      <c r="QZG41" s="1"/>
      <c r="QZH41" s="1"/>
      <c r="QZI41" s="1"/>
      <c r="QZJ41" s="1"/>
      <c r="QZK41" s="1"/>
      <c r="QZL41" s="1"/>
      <c r="QZM41" s="1"/>
      <c r="QZN41" s="1"/>
      <c r="QZO41" s="1"/>
      <c r="QZP41" s="1"/>
      <c r="QZQ41" s="1"/>
      <c r="QZR41" s="1"/>
      <c r="QZS41" s="1"/>
      <c r="QZT41" s="1"/>
      <c r="QZU41" s="1"/>
      <c r="QZV41" s="1"/>
      <c r="QZW41" s="1"/>
      <c r="QZX41" s="1"/>
      <c r="QZY41" s="1"/>
      <c r="QZZ41" s="1"/>
      <c r="RAA41" s="1"/>
      <c r="RAB41" s="1"/>
      <c r="RAC41" s="1"/>
      <c r="RAD41" s="1"/>
      <c r="RAE41" s="1"/>
      <c r="RAF41" s="1"/>
      <c r="RAG41" s="1"/>
      <c r="RAH41" s="1"/>
      <c r="RAI41" s="1"/>
      <c r="RAJ41" s="1"/>
      <c r="RAK41" s="1"/>
      <c r="RAL41" s="1"/>
      <c r="RAM41" s="1"/>
      <c r="RAN41" s="1"/>
      <c r="RAO41" s="1"/>
      <c r="RAP41" s="1"/>
      <c r="RAQ41" s="1"/>
      <c r="RAR41" s="1"/>
      <c r="RAS41" s="1"/>
      <c r="RAT41" s="1"/>
      <c r="RAU41" s="1"/>
      <c r="RAV41" s="1"/>
      <c r="RAW41" s="1"/>
      <c r="RAX41" s="1"/>
      <c r="RAY41" s="1"/>
      <c r="RAZ41" s="1"/>
      <c r="RBA41" s="1"/>
      <c r="RBB41" s="1"/>
      <c r="RBC41" s="1"/>
      <c r="RBD41" s="1"/>
      <c r="RBE41" s="1"/>
      <c r="RBF41" s="1"/>
      <c r="RBG41" s="1"/>
      <c r="RBH41" s="1"/>
      <c r="RBI41" s="1"/>
      <c r="RBJ41" s="1"/>
      <c r="RBK41" s="1"/>
      <c r="RBL41" s="1"/>
      <c r="RBM41" s="1"/>
      <c r="RBN41" s="1"/>
      <c r="RBO41" s="1"/>
      <c r="RBP41" s="1"/>
      <c r="RBQ41" s="1"/>
      <c r="RBR41" s="1"/>
      <c r="RBS41" s="1"/>
      <c r="RBT41" s="1"/>
      <c r="RBU41" s="1"/>
      <c r="RBV41" s="1"/>
      <c r="RBW41" s="1"/>
      <c r="RBX41" s="1"/>
      <c r="RBY41" s="1"/>
      <c r="RBZ41" s="1"/>
      <c r="RCA41" s="1"/>
      <c r="RCB41" s="1"/>
      <c r="RCC41" s="1"/>
      <c r="RCD41" s="1"/>
      <c r="RCE41" s="1"/>
      <c r="RCF41" s="1"/>
      <c r="RCG41" s="1"/>
      <c r="RCH41" s="1"/>
      <c r="RCI41" s="1"/>
      <c r="RCJ41" s="1"/>
      <c r="RCK41" s="1"/>
      <c r="RCL41" s="1"/>
      <c r="RCM41" s="1"/>
      <c r="RCN41" s="1"/>
      <c r="RCO41" s="1"/>
      <c r="RCP41" s="1"/>
      <c r="RCQ41" s="1"/>
      <c r="RCR41" s="1"/>
      <c r="RCS41" s="1"/>
      <c r="RCT41" s="1"/>
      <c r="RCU41" s="1"/>
      <c r="RCV41" s="1"/>
      <c r="RCW41" s="1"/>
      <c r="RCX41" s="1"/>
      <c r="RCY41" s="1"/>
      <c r="RCZ41" s="1"/>
      <c r="RDA41" s="1"/>
      <c r="RDB41" s="1"/>
      <c r="RDC41" s="1"/>
      <c r="RDD41" s="1"/>
      <c r="RDE41" s="1"/>
      <c r="RDF41" s="1"/>
      <c r="RDG41" s="1"/>
      <c r="RDH41" s="1"/>
      <c r="RDI41" s="1"/>
      <c r="RDJ41" s="1"/>
      <c r="RDK41" s="1"/>
      <c r="RDL41" s="1"/>
      <c r="RDM41" s="1"/>
      <c r="RDN41" s="1"/>
      <c r="RDO41" s="1"/>
      <c r="RDP41" s="1"/>
      <c r="RDQ41" s="1"/>
      <c r="RDR41" s="1"/>
      <c r="RDS41" s="1"/>
      <c r="RDT41" s="1"/>
      <c r="RDU41" s="1"/>
      <c r="RDV41" s="1"/>
      <c r="RDW41" s="1"/>
      <c r="RDX41" s="1"/>
      <c r="RDY41" s="1"/>
      <c r="RDZ41" s="1"/>
      <c r="REA41" s="1"/>
      <c r="REB41" s="1"/>
      <c r="REC41" s="1"/>
      <c r="RED41" s="1"/>
      <c r="REE41" s="1"/>
      <c r="REF41" s="1"/>
      <c r="REG41" s="1"/>
      <c r="REH41" s="1"/>
      <c r="REI41" s="1"/>
      <c r="REJ41" s="1"/>
      <c r="REK41" s="1"/>
      <c r="REL41" s="1"/>
      <c r="REM41" s="1"/>
      <c r="REN41" s="1"/>
      <c r="REO41" s="1"/>
      <c r="REP41" s="1"/>
      <c r="REQ41" s="1"/>
      <c r="RER41" s="1"/>
      <c r="RES41" s="1"/>
      <c r="RET41" s="1"/>
      <c r="REU41" s="1"/>
      <c r="REV41" s="1"/>
      <c r="REW41" s="1"/>
      <c r="REX41" s="1"/>
      <c r="REY41" s="1"/>
      <c r="REZ41" s="1"/>
      <c r="RFA41" s="1"/>
      <c r="RFB41" s="1"/>
      <c r="RFC41" s="1"/>
      <c r="RFD41" s="1"/>
      <c r="RFE41" s="1"/>
      <c r="RFF41" s="1"/>
      <c r="RFG41" s="1"/>
      <c r="RFH41" s="1"/>
      <c r="RFI41" s="1"/>
      <c r="RFJ41" s="1"/>
      <c r="RFK41" s="1"/>
      <c r="RFL41" s="1"/>
      <c r="RFM41" s="1"/>
      <c r="RFN41" s="1"/>
      <c r="RFO41" s="1"/>
      <c r="RFP41" s="1"/>
      <c r="RFQ41" s="1"/>
      <c r="RFR41" s="1"/>
      <c r="RFS41" s="1"/>
      <c r="RFT41" s="1"/>
      <c r="RFU41" s="1"/>
      <c r="RFV41" s="1"/>
      <c r="RFW41" s="1"/>
      <c r="RFX41" s="1"/>
      <c r="RFY41" s="1"/>
      <c r="RFZ41" s="1"/>
      <c r="RGA41" s="1"/>
      <c r="RGB41" s="1"/>
      <c r="RGC41" s="1"/>
      <c r="RGD41" s="1"/>
      <c r="RGE41" s="1"/>
      <c r="RGF41" s="1"/>
      <c r="RGG41" s="1"/>
      <c r="RGH41" s="1"/>
      <c r="RGI41" s="1"/>
      <c r="RGJ41" s="1"/>
      <c r="RGK41" s="1"/>
      <c r="RGL41" s="1"/>
      <c r="RGM41" s="1"/>
      <c r="RGN41" s="1"/>
      <c r="RGO41" s="1"/>
      <c r="RGP41" s="1"/>
      <c r="RGQ41" s="1"/>
      <c r="RGR41" s="1"/>
      <c r="RGS41" s="1"/>
      <c r="RGT41" s="1"/>
      <c r="RGU41" s="1"/>
      <c r="RGV41" s="1"/>
      <c r="RGW41" s="1"/>
      <c r="RGX41" s="1"/>
      <c r="RGY41" s="1"/>
      <c r="RGZ41" s="1"/>
      <c r="RHA41" s="1"/>
      <c r="RHB41" s="1"/>
      <c r="RHC41" s="1"/>
      <c r="RHD41" s="1"/>
      <c r="RHE41" s="1"/>
      <c r="RHF41" s="1"/>
      <c r="RHG41" s="1"/>
      <c r="RHH41" s="1"/>
      <c r="RHI41" s="1"/>
      <c r="RHJ41" s="1"/>
      <c r="RHK41" s="1"/>
      <c r="RHL41" s="1"/>
      <c r="RHM41" s="1"/>
      <c r="RHN41" s="1"/>
      <c r="RHO41" s="1"/>
      <c r="RHP41" s="1"/>
      <c r="RHQ41" s="1"/>
      <c r="RHR41" s="1"/>
      <c r="RHS41" s="1"/>
      <c r="RHT41" s="1"/>
      <c r="RHU41" s="1"/>
      <c r="RHV41" s="1"/>
      <c r="RHW41" s="1"/>
      <c r="RHX41" s="1"/>
      <c r="RHY41" s="1"/>
      <c r="RHZ41" s="1"/>
      <c r="RIA41" s="1"/>
      <c r="RIB41" s="1"/>
      <c r="RIC41" s="1"/>
      <c r="RID41" s="1"/>
      <c r="RIE41" s="1"/>
      <c r="RIF41" s="1"/>
      <c r="RIG41" s="1"/>
      <c r="RIH41" s="1"/>
      <c r="RII41" s="1"/>
      <c r="RIJ41" s="1"/>
      <c r="RIK41" s="1"/>
      <c r="RIL41" s="1"/>
      <c r="RIM41" s="1"/>
      <c r="RIN41" s="1"/>
      <c r="RIO41" s="1"/>
      <c r="RIP41" s="1"/>
      <c r="RIQ41" s="1"/>
      <c r="RIR41" s="1"/>
      <c r="RIS41" s="1"/>
      <c r="RIT41" s="1"/>
      <c r="RIU41" s="1"/>
      <c r="RIV41" s="1"/>
      <c r="RIW41" s="1"/>
      <c r="RIX41" s="1"/>
      <c r="RIY41" s="1"/>
      <c r="RIZ41" s="1"/>
      <c r="RJA41" s="1"/>
      <c r="RJB41" s="1"/>
      <c r="RJC41" s="1"/>
      <c r="RJD41" s="1"/>
      <c r="RJE41" s="1"/>
      <c r="RJF41" s="1"/>
      <c r="RJG41" s="1"/>
      <c r="RJH41" s="1"/>
      <c r="RJI41" s="1"/>
      <c r="RJJ41" s="1"/>
      <c r="RJK41" s="1"/>
      <c r="RJL41" s="1"/>
      <c r="RJM41" s="1"/>
      <c r="RJN41" s="1"/>
      <c r="RJO41" s="1"/>
      <c r="RJP41" s="1"/>
      <c r="RJQ41" s="1"/>
      <c r="RJR41" s="1"/>
      <c r="RJS41" s="1"/>
      <c r="RJT41" s="1"/>
      <c r="RJU41" s="1"/>
      <c r="RJV41" s="1"/>
      <c r="RJW41" s="1"/>
      <c r="RJX41" s="1"/>
      <c r="RJY41" s="1"/>
      <c r="RJZ41" s="1"/>
      <c r="RKA41" s="1"/>
      <c r="RKB41" s="1"/>
      <c r="RKC41" s="1"/>
      <c r="RKD41" s="1"/>
      <c r="RKE41" s="1"/>
      <c r="RKF41" s="1"/>
      <c r="RKG41" s="1"/>
      <c r="RKH41" s="1"/>
      <c r="RKI41" s="1"/>
      <c r="RKJ41" s="1"/>
      <c r="RKK41" s="1"/>
      <c r="RKL41" s="1"/>
      <c r="RKM41" s="1"/>
      <c r="RKN41" s="1"/>
      <c r="RKO41" s="1"/>
      <c r="RKP41" s="1"/>
      <c r="RKQ41" s="1"/>
      <c r="RKR41" s="1"/>
      <c r="RKS41" s="1"/>
      <c r="RKT41" s="1"/>
      <c r="RKU41" s="1"/>
      <c r="RKV41" s="1"/>
      <c r="RKW41" s="1"/>
      <c r="RKX41" s="1"/>
      <c r="RKY41" s="1"/>
      <c r="RKZ41" s="1"/>
      <c r="RLA41" s="1"/>
      <c r="RLB41" s="1"/>
      <c r="RLC41" s="1"/>
      <c r="RLD41" s="1"/>
      <c r="RLE41" s="1"/>
      <c r="RLF41" s="1"/>
      <c r="RLG41" s="1"/>
      <c r="RLH41" s="1"/>
      <c r="RLI41" s="1"/>
      <c r="RLJ41" s="1"/>
      <c r="RLK41" s="1"/>
      <c r="RLL41" s="1"/>
      <c r="RLM41" s="1"/>
      <c r="RLN41" s="1"/>
      <c r="RLO41" s="1"/>
      <c r="RLP41" s="1"/>
      <c r="RLQ41" s="1"/>
      <c r="RLR41" s="1"/>
      <c r="RLS41" s="1"/>
      <c r="RLT41" s="1"/>
      <c r="RLU41" s="1"/>
      <c r="RLV41" s="1"/>
      <c r="RLW41" s="1"/>
      <c r="RLX41" s="1"/>
      <c r="RLY41" s="1"/>
      <c r="RLZ41" s="1"/>
      <c r="RMA41" s="1"/>
      <c r="RMB41" s="1"/>
      <c r="RMC41" s="1"/>
      <c r="RMD41" s="1"/>
      <c r="RME41" s="1"/>
      <c r="RMF41" s="1"/>
      <c r="RMG41" s="1"/>
      <c r="RMH41" s="1"/>
      <c r="RMI41" s="1"/>
      <c r="RMJ41" s="1"/>
      <c r="RMK41" s="1"/>
      <c r="RML41" s="1"/>
      <c r="RMM41" s="1"/>
      <c r="RMN41" s="1"/>
      <c r="RMO41" s="1"/>
      <c r="RMP41" s="1"/>
      <c r="RMQ41" s="1"/>
      <c r="RMR41" s="1"/>
      <c r="RMS41" s="1"/>
      <c r="RMT41" s="1"/>
      <c r="RMU41" s="1"/>
      <c r="RMV41" s="1"/>
      <c r="RMW41" s="1"/>
      <c r="RMX41" s="1"/>
      <c r="RMY41" s="1"/>
      <c r="RMZ41" s="1"/>
      <c r="RNA41" s="1"/>
      <c r="RNB41" s="1"/>
      <c r="RNC41" s="1"/>
      <c r="RND41" s="1"/>
      <c r="RNE41" s="1"/>
      <c r="RNF41" s="1"/>
      <c r="RNG41" s="1"/>
      <c r="RNH41" s="1"/>
      <c r="RNI41" s="1"/>
      <c r="RNJ41" s="1"/>
      <c r="RNK41" s="1"/>
      <c r="RNL41" s="1"/>
      <c r="RNM41" s="1"/>
      <c r="RNN41" s="1"/>
      <c r="RNO41" s="1"/>
      <c r="RNP41" s="1"/>
      <c r="RNQ41" s="1"/>
      <c r="RNR41" s="1"/>
      <c r="RNS41" s="1"/>
      <c r="RNT41" s="1"/>
      <c r="RNU41" s="1"/>
      <c r="RNV41" s="1"/>
      <c r="RNW41" s="1"/>
      <c r="RNX41" s="1"/>
      <c r="RNY41" s="1"/>
      <c r="RNZ41" s="1"/>
      <c r="ROA41" s="1"/>
      <c r="ROB41" s="1"/>
      <c r="ROC41" s="1"/>
      <c r="ROD41" s="1"/>
      <c r="ROE41" s="1"/>
      <c r="ROF41" s="1"/>
      <c r="ROG41" s="1"/>
      <c r="ROH41" s="1"/>
      <c r="ROI41" s="1"/>
      <c r="ROJ41" s="1"/>
      <c r="ROK41" s="1"/>
      <c r="ROL41" s="1"/>
      <c r="ROM41" s="1"/>
      <c r="RON41" s="1"/>
      <c r="ROO41" s="1"/>
      <c r="ROP41" s="1"/>
      <c r="ROQ41" s="1"/>
      <c r="ROR41" s="1"/>
      <c r="ROS41" s="1"/>
      <c r="ROT41" s="1"/>
      <c r="ROU41" s="1"/>
      <c r="ROV41" s="1"/>
      <c r="ROW41" s="1"/>
      <c r="ROX41" s="1"/>
      <c r="ROY41" s="1"/>
      <c r="ROZ41" s="1"/>
      <c r="RPA41" s="1"/>
      <c r="RPB41" s="1"/>
      <c r="RPC41" s="1"/>
      <c r="RPD41" s="1"/>
      <c r="RPE41" s="1"/>
      <c r="RPF41" s="1"/>
      <c r="RPG41" s="1"/>
      <c r="RPH41" s="1"/>
      <c r="RPI41" s="1"/>
      <c r="RPJ41" s="1"/>
      <c r="RPK41" s="1"/>
      <c r="RPL41" s="1"/>
      <c r="RPM41" s="1"/>
      <c r="RPN41" s="1"/>
      <c r="RPO41" s="1"/>
      <c r="RPP41" s="1"/>
      <c r="RPQ41" s="1"/>
      <c r="RPR41" s="1"/>
      <c r="RPS41" s="1"/>
      <c r="RPT41" s="1"/>
      <c r="RPU41" s="1"/>
      <c r="RPV41" s="1"/>
      <c r="RPW41" s="1"/>
      <c r="RPX41" s="1"/>
      <c r="RPY41" s="1"/>
      <c r="RPZ41" s="1"/>
      <c r="RQA41" s="1"/>
      <c r="RQB41" s="1"/>
      <c r="RQC41" s="1"/>
      <c r="RQD41" s="1"/>
      <c r="RQE41" s="1"/>
      <c r="RQF41" s="1"/>
      <c r="RQG41" s="1"/>
      <c r="RQH41" s="1"/>
      <c r="RQI41" s="1"/>
      <c r="RQJ41" s="1"/>
      <c r="RQK41" s="1"/>
      <c r="RQL41" s="1"/>
      <c r="RQM41" s="1"/>
      <c r="RQN41" s="1"/>
      <c r="RQO41" s="1"/>
      <c r="RQP41" s="1"/>
      <c r="RQQ41" s="1"/>
      <c r="RQR41" s="1"/>
      <c r="RQS41" s="1"/>
      <c r="RQT41" s="1"/>
      <c r="RQU41" s="1"/>
      <c r="RQV41" s="1"/>
      <c r="RQW41" s="1"/>
      <c r="RQX41" s="1"/>
      <c r="RQY41" s="1"/>
      <c r="RQZ41" s="1"/>
      <c r="RRA41" s="1"/>
      <c r="RRB41" s="1"/>
      <c r="RRC41" s="1"/>
      <c r="RRD41" s="1"/>
      <c r="RRE41" s="1"/>
      <c r="RRF41" s="1"/>
      <c r="RRG41" s="1"/>
      <c r="RRH41" s="1"/>
      <c r="RRI41" s="1"/>
      <c r="RRJ41" s="1"/>
      <c r="RRK41" s="1"/>
      <c r="RRL41" s="1"/>
      <c r="RRM41" s="1"/>
      <c r="RRN41" s="1"/>
      <c r="RRO41" s="1"/>
      <c r="RRP41" s="1"/>
      <c r="RRQ41" s="1"/>
      <c r="RRR41" s="1"/>
      <c r="RRS41" s="1"/>
      <c r="RRT41" s="1"/>
      <c r="RRU41" s="1"/>
      <c r="RRV41" s="1"/>
      <c r="RRW41" s="1"/>
      <c r="RRX41" s="1"/>
      <c r="RRY41" s="1"/>
      <c r="RRZ41" s="1"/>
      <c r="RSA41" s="1"/>
      <c r="RSB41" s="1"/>
      <c r="RSC41" s="1"/>
      <c r="RSD41" s="1"/>
      <c r="RSE41" s="1"/>
      <c r="RSF41" s="1"/>
      <c r="RSG41" s="1"/>
      <c r="RSH41" s="1"/>
      <c r="RSI41" s="1"/>
      <c r="RSJ41" s="1"/>
      <c r="RSK41" s="1"/>
      <c r="RSL41" s="1"/>
      <c r="RSM41" s="1"/>
      <c r="RSN41" s="1"/>
      <c r="RSO41" s="1"/>
      <c r="RSP41" s="1"/>
      <c r="RSQ41" s="1"/>
      <c r="RSR41" s="1"/>
      <c r="RSS41" s="1"/>
      <c r="RST41" s="1"/>
      <c r="RSU41" s="1"/>
      <c r="RSV41" s="1"/>
      <c r="RSW41" s="1"/>
      <c r="RSX41" s="1"/>
      <c r="RSY41" s="1"/>
      <c r="RSZ41" s="1"/>
      <c r="RTA41" s="1"/>
      <c r="RTB41" s="1"/>
      <c r="RTC41" s="1"/>
      <c r="RTD41" s="1"/>
      <c r="RTE41" s="1"/>
      <c r="RTF41" s="1"/>
      <c r="RTG41" s="1"/>
      <c r="RTH41" s="1"/>
      <c r="RTI41" s="1"/>
      <c r="RTJ41" s="1"/>
      <c r="RTK41" s="1"/>
      <c r="RTL41" s="1"/>
      <c r="RTM41" s="1"/>
      <c r="RTN41" s="1"/>
      <c r="RTO41" s="1"/>
      <c r="RTP41" s="1"/>
      <c r="RTQ41" s="1"/>
      <c r="RTR41" s="1"/>
      <c r="RTS41" s="1"/>
      <c r="RTT41" s="1"/>
      <c r="RTU41" s="1"/>
      <c r="RTV41" s="1"/>
      <c r="RTW41" s="1"/>
      <c r="RTX41" s="1"/>
      <c r="RTY41" s="1"/>
      <c r="RTZ41" s="1"/>
      <c r="RUA41" s="1"/>
      <c r="RUB41" s="1"/>
      <c r="RUC41" s="1"/>
      <c r="RUD41" s="1"/>
      <c r="RUE41" s="1"/>
      <c r="RUF41" s="1"/>
      <c r="RUG41" s="1"/>
      <c r="RUH41" s="1"/>
      <c r="RUI41" s="1"/>
      <c r="RUJ41" s="1"/>
      <c r="RUK41" s="1"/>
      <c r="RUL41" s="1"/>
      <c r="RUM41" s="1"/>
      <c r="RUN41" s="1"/>
      <c r="RUO41" s="1"/>
      <c r="RUP41" s="1"/>
      <c r="RUQ41" s="1"/>
      <c r="RUR41" s="1"/>
      <c r="RUS41" s="1"/>
      <c r="RUT41" s="1"/>
      <c r="RUU41" s="1"/>
      <c r="RUV41" s="1"/>
      <c r="RUW41" s="1"/>
      <c r="RUX41" s="1"/>
      <c r="RUY41" s="1"/>
      <c r="RUZ41" s="1"/>
      <c r="RVA41" s="1"/>
      <c r="RVB41" s="1"/>
      <c r="RVC41" s="1"/>
      <c r="RVD41" s="1"/>
      <c r="RVE41" s="1"/>
      <c r="RVF41" s="1"/>
      <c r="RVG41" s="1"/>
      <c r="RVH41" s="1"/>
      <c r="RVI41" s="1"/>
      <c r="RVJ41" s="1"/>
      <c r="RVK41" s="1"/>
      <c r="RVL41" s="1"/>
      <c r="RVM41" s="1"/>
      <c r="RVN41" s="1"/>
      <c r="RVO41" s="1"/>
      <c r="RVP41" s="1"/>
      <c r="RVQ41" s="1"/>
      <c r="RVR41" s="1"/>
      <c r="RVS41" s="1"/>
      <c r="RVT41" s="1"/>
      <c r="RVU41" s="1"/>
      <c r="RVV41" s="1"/>
      <c r="RVW41" s="1"/>
      <c r="RVX41" s="1"/>
      <c r="RVY41" s="1"/>
      <c r="RVZ41" s="1"/>
      <c r="RWA41" s="1"/>
      <c r="RWB41" s="1"/>
      <c r="RWC41" s="1"/>
      <c r="RWD41" s="1"/>
      <c r="RWE41" s="1"/>
      <c r="RWF41" s="1"/>
      <c r="RWG41" s="1"/>
      <c r="RWH41" s="1"/>
      <c r="RWI41" s="1"/>
      <c r="RWJ41" s="1"/>
      <c r="RWK41" s="1"/>
      <c r="RWL41" s="1"/>
      <c r="RWM41" s="1"/>
      <c r="RWN41" s="1"/>
      <c r="RWO41" s="1"/>
      <c r="RWP41" s="1"/>
      <c r="RWQ41" s="1"/>
      <c r="RWR41" s="1"/>
      <c r="RWS41" s="1"/>
      <c r="RWT41" s="1"/>
      <c r="RWU41" s="1"/>
      <c r="RWV41" s="1"/>
      <c r="RWW41" s="1"/>
      <c r="RWX41" s="1"/>
      <c r="RWY41" s="1"/>
      <c r="RWZ41" s="1"/>
      <c r="RXA41" s="1"/>
      <c r="RXB41" s="1"/>
      <c r="RXC41" s="1"/>
      <c r="RXD41" s="1"/>
      <c r="RXE41" s="1"/>
      <c r="RXF41" s="1"/>
      <c r="RXG41" s="1"/>
      <c r="RXH41" s="1"/>
      <c r="RXI41" s="1"/>
      <c r="RXJ41" s="1"/>
      <c r="RXK41" s="1"/>
      <c r="RXL41" s="1"/>
      <c r="RXM41" s="1"/>
      <c r="RXN41" s="1"/>
      <c r="RXO41" s="1"/>
      <c r="RXP41" s="1"/>
      <c r="RXQ41" s="1"/>
      <c r="RXR41" s="1"/>
      <c r="RXS41" s="1"/>
      <c r="RXT41" s="1"/>
      <c r="RXU41" s="1"/>
      <c r="RXV41" s="1"/>
      <c r="RXW41" s="1"/>
      <c r="RXX41" s="1"/>
      <c r="RXY41" s="1"/>
      <c r="RXZ41" s="1"/>
      <c r="RYA41" s="1"/>
      <c r="RYB41" s="1"/>
      <c r="RYC41" s="1"/>
      <c r="RYD41" s="1"/>
      <c r="RYE41" s="1"/>
      <c r="RYF41" s="1"/>
      <c r="RYG41" s="1"/>
      <c r="RYH41" s="1"/>
      <c r="RYI41" s="1"/>
      <c r="RYJ41" s="1"/>
      <c r="RYK41" s="1"/>
      <c r="RYL41" s="1"/>
      <c r="RYM41" s="1"/>
      <c r="RYN41" s="1"/>
      <c r="RYO41" s="1"/>
      <c r="RYP41" s="1"/>
      <c r="RYQ41" s="1"/>
      <c r="RYR41" s="1"/>
      <c r="RYS41" s="1"/>
      <c r="RYT41" s="1"/>
      <c r="RYU41" s="1"/>
      <c r="RYV41" s="1"/>
      <c r="RYW41" s="1"/>
      <c r="RYX41" s="1"/>
      <c r="RYY41" s="1"/>
      <c r="RYZ41" s="1"/>
      <c r="RZA41" s="1"/>
      <c r="RZB41" s="1"/>
      <c r="RZC41" s="1"/>
      <c r="RZD41" s="1"/>
      <c r="RZE41" s="1"/>
      <c r="RZF41" s="1"/>
      <c r="RZG41" s="1"/>
      <c r="RZH41" s="1"/>
      <c r="RZI41" s="1"/>
      <c r="RZJ41" s="1"/>
      <c r="RZK41" s="1"/>
      <c r="RZL41" s="1"/>
      <c r="RZM41" s="1"/>
      <c r="RZN41" s="1"/>
      <c r="RZO41" s="1"/>
      <c r="RZP41" s="1"/>
      <c r="RZQ41" s="1"/>
      <c r="RZR41" s="1"/>
      <c r="RZS41" s="1"/>
      <c r="RZT41" s="1"/>
      <c r="RZU41" s="1"/>
      <c r="RZV41" s="1"/>
      <c r="RZW41" s="1"/>
      <c r="RZX41" s="1"/>
      <c r="RZY41" s="1"/>
      <c r="RZZ41" s="1"/>
      <c r="SAA41" s="1"/>
      <c r="SAB41" s="1"/>
      <c r="SAC41" s="1"/>
      <c r="SAD41" s="1"/>
      <c r="SAE41" s="1"/>
      <c r="SAF41" s="1"/>
      <c r="SAG41" s="1"/>
      <c r="SAH41" s="1"/>
      <c r="SAI41" s="1"/>
      <c r="SAJ41" s="1"/>
      <c r="SAK41" s="1"/>
      <c r="SAL41" s="1"/>
      <c r="SAM41" s="1"/>
      <c r="SAN41" s="1"/>
      <c r="SAO41" s="1"/>
      <c r="SAP41" s="1"/>
      <c r="SAQ41" s="1"/>
      <c r="SAR41" s="1"/>
      <c r="SAS41" s="1"/>
      <c r="SAT41" s="1"/>
      <c r="SAU41" s="1"/>
      <c r="SAV41" s="1"/>
      <c r="SAW41" s="1"/>
      <c r="SAX41" s="1"/>
      <c r="SAY41" s="1"/>
      <c r="SAZ41" s="1"/>
      <c r="SBA41" s="1"/>
      <c r="SBB41" s="1"/>
      <c r="SBC41" s="1"/>
      <c r="SBD41" s="1"/>
      <c r="SBE41" s="1"/>
      <c r="SBF41" s="1"/>
      <c r="SBG41" s="1"/>
      <c r="SBH41" s="1"/>
      <c r="SBI41" s="1"/>
      <c r="SBJ41" s="1"/>
      <c r="SBK41" s="1"/>
      <c r="SBL41" s="1"/>
      <c r="SBM41" s="1"/>
      <c r="SBN41" s="1"/>
      <c r="SBO41" s="1"/>
      <c r="SBP41" s="1"/>
      <c r="SBQ41" s="1"/>
      <c r="SBR41" s="1"/>
      <c r="SBS41" s="1"/>
      <c r="SBT41" s="1"/>
      <c r="SBU41" s="1"/>
      <c r="SBV41" s="1"/>
      <c r="SBW41" s="1"/>
      <c r="SBX41" s="1"/>
      <c r="SBY41" s="1"/>
      <c r="SBZ41" s="1"/>
      <c r="SCA41" s="1"/>
      <c r="SCB41" s="1"/>
      <c r="SCC41" s="1"/>
      <c r="SCD41" s="1"/>
      <c r="SCE41" s="1"/>
      <c r="SCF41" s="1"/>
      <c r="SCG41" s="1"/>
      <c r="SCH41" s="1"/>
      <c r="SCI41" s="1"/>
      <c r="SCJ41" s="1"/>
      <c r="SCK41" s="1"/>
      <c r="SCL41" s="1"/>
      <c r="SCM41" s="1"/>
      <c r="SCN41" s="1"/>
      <c r="SCO41" s="1"/>
      <c r="SCP41" s="1"/>
      <c r="SCQ41" s="1"/>
      <c r="SCR41" s="1"/>
      <c r="SCS41" s="1"/>
      <c r="SCT41" s="1"/>
      <c r="SCU41" s="1"/>
      <c r="SCV41" s="1"/>
      <c r="SCW41" s="1"/>
      <c r="SCX41" s="1"/>
      <c r="SCY41" s="1"/>
      <c r="SCZ41" s="1"/>
      <c r="SDA41" s="1"/>
      <c r="SDB41" s="1"/>
      <c r="SDC41" s="1"/>
      <c r="SDD41" s="1"/>
      <c r="SDE41" s="1"/>
      <c r="SDF41" s="1"/>
      <c r="SDG41" s="1"/>
      <c r="SDH41" s="1"/>
      <c r="SDI41" s="1"/>
      <c r="SDJ41" s="1"/>
      <c r="SDK41" s="1"/>
      <c r="SDL41" s="1"/>
      <c r="SDM41" s="1"/>
      <c r="SDN41" s="1"/>
      <c r="SDO41" s="1"/>
      <c r="SDP41" s="1"/>
      <c r="SDQ41" s="1"/>
      <c r="SDR41" s="1"/>
      <c r="SDS41" s="1"/>
      <c r="SDT41" s="1"/>
      <c r="SDU41" s="1"/>
      <c r="SDV41" s="1"/>
      <c r="SDW41" s="1"/>
      <c r="SDX41" s="1"/>
      <c r="SDY41" s="1"/>
      <c r="SDZ41" s="1"/>
      <c r="SEA41" s="1"/>
      <c r="SEB41" s="1"/>
      <c r="SEC41" s="1"/>
      <c r="SED41" s="1"/>
      <c r="SEE41" s="1"/>
      <c r="SEF41" s="1"/>
      <c r="SEG41" s="1"/>
      <c r="SEH41" s="1"/>
      <c r="SEI41" s="1"/>
      <c r="SEJ41" s="1"/>
      <c r="SEK41" s="1"/>
      <c r="SEL41" s="1"/>
      <c r="SEM41" s="1"/>
      <c r="SEN41" s="1"/>
      <c r="SEO41" s="1"/>
      <c r="SEP41" s="1"/>
      <c r="SEQ41" s="1"/>
      <c r="SER41" s="1"/>
      <c r="SES41" s="1"/>
      <c r="SET41" s="1"/>
      <c r="SEU41" s="1"/>
      <c r="SEV41" s="1"/>
      <c r="SEW41" s="1"/>
      <c r="SEX41" s="1"/>
      <c r="SEY41" s="1"/>
      <c r="SEZ41" s="1"/>
      <c r="SFA41" s="1"/>
      <c r="SFB41" s="1"/>
      <c r="SFC41" s="1"/>
      <c r="SFD41" s="1"/>
      <c r="SFE41" s="1"/>
      <c r="SFF41" s="1"/>
      <c r="SFG41" s="1"/>
      <c r="SFH41" s="1"/>
      <c r="SFI41" s="1"/>
      <c r="SFJ41" s="1"/>
      <c r="SFK41" s="1"/>
      <c r="SFL41" s="1"/>
      <c r="SFM41" s="1"/>
      <c r="SFN41" s="1"/>
      <c r="SFO41" s="1"/>
      <c r="SFP41" s="1"/>
      <c r="SFQ41" s="1"/>
      <c r="SFR41" s="1"/>
      <c r="SFS41" s="1"/>
      <c r="SFT41" s="1"/>
      <c r="SFU41" s="1"/>
      <c r="SFV41" s="1"/>
      <c r="SFW41" s="1"/>
      <c r="SFX41" s="1"/>
      <c r="SFY41" s="1"/>
      <c r="SFZ41" s="1"/>
      <c r="SGA41" s="1"/>
      <c r="SGB41" s="1"/>
      <c r="SGC41" s="1"/>
      <c r="SGD41" s="1"/>
      <c r="SGE41" s="1"/>
      <c r="SGF41" s="1"/>
      <c r="SGG41" s="1"/>
      <c r="SGH41" s="1"/>
      <c r="SGI41" s="1"/>
      <c r="SGJ41" s="1"/>
      <c r="SGK41" s="1"/>
      <c r="SGL41" s="1"/>
      <c r="SGM41" s="1"/>
      <c r="SGN41" s="1"/>
      <c r="SGO41" s="1"/>
      <c r="SGP41" s="1"/>
      <c r="SGQ41" s="1"/>
      <c r="SGR41" s="1"/>
      <c r="SGS41" s="1"/>
      <c r="SGT41" s="1"/>
      <c r="SGU41" s="1"/>
      <c r="SGV41" s="1"/>
      <c r="SGW41" s="1"/>
      <c r="SGX41" s="1"/>
      <c r="SGY41" s="1"/>
      <c r="SGZ41" s="1"/>
      <c r="SHA41" s="1"/>
      <c r="SHB41" s="1"/>
      <c r="SHC41" s="1"/>
      <c r="SHD41" s="1"/>
      <c r="SHE41" s="1"/>
      <c r="SHF41" s="1"/>
      <c r="SHG41" s="1"/>
      <c r="SHH41" s="1"/>
      <c r="SHI41" s="1"/>
      <c r="SHJ41" s="1"/>
      <c r="SHK41" s="1"/>
      <c r="SHL41" s="1"/>
      <c r="SHM41" s="1"/>
      <c r="SHN41" s="1"/>
      <c r="SHO41" s="1"/>
      <c r="SHP41" s="1"/>
      <c r="SHQ41" s="1"/>
      <c r="SHR41" s="1"/>
      <c r="SHS41" s="1"/>
      <c r="SHT41" s="1"/>
      <c r="SHU41" s="1"/>
      <c r="SHV41" s="1"/>
      <c r="SHW41" s="1"/>
      <c r="SHX41" s="1"/>
      <c r="SHY41" s="1"/>
      <c r="SHZ41" s="1"/>
      <c r="SIA41" s="1"/>
      <c r="SIB41" s="1"/>
      <c r="SIC41" s="1"/>
      <c r="SID41" s="1"/>
      <c r="SIE41" s="1"/>
      <c r="SIF41" s="1"/>
      <c r="SIG41" s="1"/>
      <c r="SIH41" s="1"/>
      <c r="SII41" s="1"/>
      <c r="SIJ41" s="1"/>
      <c r="SIK41" s="1"/>
      <c r="SIL41" s="1"/>
      <c r="SIM41" s="1"/>
      <c r="SIN41" s="1"/>
      <c r="SIO41" s="1"/>
      <c r="SIP41" s="1"/>
      <c r="SIQ41" s="1"/>
      <c r="SIR41" s="1"/>
      <c r="SIS41" s="1"/>
      <c r="SIT41" s="1"/>
      <c r="SIU41" s="1"/>
      <c r="SIV41" s="1"/>
      <c r="SIW41" s="1"/>
      <c r="SIX41" s="1"/>
      <c r="SIY41" s="1"/>
      <c r="SIZ41" s="1"/>
      <c r="SJA41" s="1"/>
      <c r="SJB41" s="1"/>
      <c r="SJC41" s="1"/>
      <c r="SJD41" s="1"/>
      <c r="SJE41" s="1"/>
      <c r="SJF41" s="1"/>
      <c r="SJG41" s="1"/>
      <c r="SJH41" s="1"/>
      <c r="SJI41" s="1"/>
      <c r="SJJ41" s="1"/>
      <c r="SJK41" s="1"/>
      <c r="SJL41" s="1"/>
      <c r="SJM41" s="1"/>
      <c r="SJN41" s="1"/>
      <c r="SJO41" s="1"/>
      <c r="SJP41" s="1"/>
      <c r="SJQ41" s="1"/>
      <c r="SJR41" s="1"/>
      <c r="SJS41" s="1"/>
      <c r="SJT41" s="1"/>
      <c r="SJU41" s="1"/>
      <c r="SJV41" s="1"/>
      <c r="SJW41" s="1"/>
      <c r="SJX41" s="1"/>
      <c r="SJY41" s="1"/>
      <c r="SJZ41" s="1"/>
      <c r="SKA41" s="1"/>
      <c r="SKB41" s="1"/>
      <c r="SKC41" s="1"/>
      <c r="SKD41" s="1"/>
      <c r="SKE41" s="1"/>
      <c r="SKF41" s="1"/>
      <c r="SKG41" s="1"/>
      <c r="SKH41" s="1"/>
      <c r="SKI41" s="1"/>
      <c r="SKJ41" s="1"/>
      <c r="SKK41" s="1"/>
      <c r="SKL41" s="1"/>
      <c r="SKM41" s="1"/>
      <c r="SKN41" s="1"/>
      <c r="SKO41" s="1"/>
      <c r="SKP41" s="1"/>
      <c r="SKQ41" s="1"/>
      <c r="SKR41" s="1"/>
      <c r="SKS41" s="1"/>
      <c r="SKT41" s="1"/>
      <c r="SKU41" s="1"/>
      <c r="SKV41" s="1"/>
      <c r="SKW41" s="1"/>
      <c r="SKX41" s="1"/>
      <c r="SKY41" s="1"/>
      <c r="SKZ41" s="1"/>
      <c r="SLA41" s="1"/>
      <c r="SLB41" s="1"/>
      <c r="SLC41" s="1"/>
      <c r="SLD41" s="1"/>
      <c r="SLE41" s="1"/>
      <c r="SLF41" s="1"/>
      <c r="SLG41" s="1"/>
      <c r="SLH41" s="1"/>
      <c r="SLI41" s="1"/>
      <c r="SLJ41" s="1"/>
      <c r="SLK41" s="1"/>
      <c r="SLL41" s="1"/>
      <c r="SLM41" s="1"/>
      <c r="SLN41" s="1"/>
      <c r="SLO41" s="1"/>
      <c r="SLP41" s="1"/>
      <c r="SLQ41" s="1"/>
      <c r="SLR41" s="1"/>
      <c r="SLS41" s="1"/>
      <c r="SLT41" s="1"/>
      <c r="SLU41" s="1"/>
      <c r="SLV41" s="1"/>
      <c r="SLW41" s="1"/>
      <c r="SLX41" s="1"/>
      <c r="SLY41" s="1"/>
      <c r="SLZ41" s="1"/>
      <c r="SMA41" s="1"/>
      <c r="SMB41" s="1"/>
      <c r="SMC41" s="1"/>
      <c r="SMD41" s="1"/>
      <c r="SME41" s="1"/>
      <c r="SMF41" s="1"/>
      <c r="SMG41" s="1"/>
      <c r="SMH41" s="1"/>
      <c r="SMI41" s="1"/>
      <c r="SMJ41" s="1"/>
      <c r="SMK41" s="1"/>
      <c r="SML41" s="1"/>
      <c r="SMM41" s="1"/>
      <c r="SMN41" s="1"/>
      <c r="SMO41" s="1"/>
      <c r="SMP41" s="1"/>
      <c r="SMQ41" s="1"/>
      <c r="SMR41" s="1"/>
      <c r="SMS41" s="1"/>
      <c r="SMT41" s="1"/>
      <c r="SMU41" s="1"/>
      <c r="SMV41" s="1"/>
      <c r="SMW41" s="1"/>
      <c r="SMX41" s="1"/>
      <c r="SMY41" s="1"/>
      <c r="SMZ41" s="1"/>
      <c r="SNA41" s="1"/>
      <c r="SNB41" s="1"/>
      <c r="SNC41" s="1"/>
      <c r="SND41" s="1"/>
      <c r="SNE41" s="1"/>
      <c r="SNF41" s="1"/>
      <c r="SNG41" s="1"/>
      <c r="SNH41" s="1"/>
      <c r="SNI41" s="1"/>
      <c r="SNJ41" s="1"/>
      <c r="SNK41" s="1"/>
      <c r="SNL41" s="1"/>
      <c r="SNM41" s="1"/>
      <c r="SNN41" s="1"/>
      <c r="SNO41" s="1"/>
      <c r="SNP41" s="1"/>
      <c r="SNQ41" s="1"/>
      <c r="SNR41" s="1"/>
      <c r="SNS41" s="1"/>
      <c r="SNT41" s="1"/>
      <c r="SNU41" s="1"/>
      <c r="SNV41" s="1"/>
      <c r="SNW41" s="1"/>
      <c r="SNX41" s="1"/>
      <c r="SNY41" s="1"/>
      <c r="SNZ41" s="1"/>
      <c r="SOA41" s="1"/>
      <c r="SOB41" s="1"/>
      <c r="SOC41" s="1"/>
      <c r="SOD41" s="1"/>
      <c r="SOE41" s="1"/>
      <c r="SOF41" s="1"/>
      <c r="SOG41" s="1"/>
      <c r="SOH41" s="1"/>
      <c r="SOI41" s="1"/>
      <c r="SOJ41" s="1"/>
      <c r="SOK41" s="1"/>
      <c r="SOL41" s="1"/>
      <c r="SOM41" s="1"/>
      <c r="SON41" s="1"/>
      <c r="SOO41" s="1"/>
      <c r="SOP41" s="1"/>
      <c r="SOQ41" s="1"/>
      <c r="SOR41" s="1"/>
      <c r="SOS41" s="1"/>
      <c r="SOT41" s="1"/>
      <c r="SOU41" s="1"/>
      <c r="SOV41" s="1"/>
      <c r="SOW41" s="1"/>
      <c r="SOX41" s="1"/>
      <c r="SOY41" s="1"/>
      <c r="SOZ41" s="1"/>
      <c r="SPA41" s="1"/>
      <c r="SPB41" s="1"/>
      <c r="SPC41" s="1"/>
      <c r="SPD41" s="1"/>
      <c r="SPE41" s="1"/>
      <c r="SPF41" s="1"/>
      <c r="SPG41" s="1"/>
      <c r="SPH41" s="1"/>
      <c r="SPI41" s="1"/>
      <c r="SPJ41" s="1"/>
      <c r="SPK41" s="1"/>
      <c r="SPL41" s="1"/>
      <c r="SPM41" s="1"/>
      <c r="SPN41" s="1"/>
      <c r="SPO41" s="1"/>
      <c r="SPP41" s="1"/>
      <c r="SPQ41" s="1"/>
      <c r="SPR41" s="1"/>
      <c r="SPS41" s="1"/>
      <c r="SPT41" s="1"/>
      <c r="SPU41" s="1"/>
      <c r="SPV41" s="1"/>
      <c r="SPW41" s="1"/>
      <c r="SPX41" s="1"/>
      <c r="SPY41" s="1"/>
      <c r="SPZ41" s="1"/>
      <c r="SQA41" s="1"/>
      <c r="SQB41" s="1"/>
      <c r="SQC41" s="1"/>
      <c r="SQD41" s="1"/>
      <c r="SQE41" s="1"/>
      <c r="SQF41" s="1"/>
      <c r="SQG41" s="1"/>
      <c r="SQH41" s="1"/>
      <c r="SQI41" s="1"/>
      <c r="SQJ41" s="1"/>
      <c r="SQK41" s="1"/>
      <c r="SQL41" s="1"/>
      <c r="SQM41" s="1"/>
      <c r="SQN41" s="1"/>
      <c r="SQO41" s="1"/>
      <c r="SQP41" s="1"/>
      <c r="SQQ41" s="1"/>
      <c r="SQR41" s="1"/>
      <c r="SQS41" s="1"/>
      <c r="SQT41" s="1"/>
      <c r="SQU41" s="1"/>
      <c r="SQV41" s="1"/>
      <c r="SQW41" s="1"/>
      <c r="SQX41" s="1"/>
      <c r="SQY41" s="1"/>
      <c r="SQZ41" s="1"/>
      <c r="SRA41" s="1"/>
      <c r="SRB41" s="1"/>
      <c r="SRC41" s="1"/>
      <c r="SRD41" s="1"/>
      <c r="SRE41" s="1"/>
      <c r="SRF41" s="1"/>
      <c r="SRG41" s="1"/>
      <c r="SRH41" s="1"/>
      <c r="SRI41" s="1"/>
      <c r="SRJ41" s="1"/>
      <c r="SRK41" s="1"/>
      <c r="SRL41" s="1"/>
      <c r="SRM41" s="1"/>
      <c r="SRN41" s="1"/>
      <c r="SRO41" s="1"/>
      <c r="SRP41" s="1"/>
      <c r="SRQ41" s="1"/>
      <c r="SRR41" s="1"/>
      <c r="SRS41" s="1"/>
      <c r="SRT41" s="1"/>
      <c r="SRU41" s="1"/>
      <c r="SRV41" s="1"/>
      <c r="SRW41" s="1"/>
      <c r="SRX41" s="1"/>
      <c r="SRY41" s="1"/>
      <c r="SRZ41" s="1"/>
      <c r="SSA41" s="1"/>
      <c r="SSB41" s="1"/>
      <c r="SSC41" s="1"/>
      <c r="SSD41" s="1"/>
      <c r="SSE41" s="1"/>
      <c r="SSF41" s="1"/>
      <c r="SSG41" s="1"/>
      <c r="SSH41" s="1"/>
      <c r="SSI41" s="1"/>
      <c r="SSJ41" s="1"/>
      <c r="SSK41" s="1"/>
      <c r="SSL41" s="1"/>
      <c r="SSM41" s="1"/>
      <c r="SSN41" s="1"/>
      <c r="SSO41" s="1"/>
      <c r="SSP41" s="1"/>
      <c r="SSQ41" s="1"/>
      <c r="SSR41" s="1"/>
      <c r="SSS41" s="1"/>
      <c r="SST41" s="1"/>
      <c r="SSU41" s="1"/>
      <c r="SSV41" s="1"/>
      <c r="SSW41" s="1"/>
      <c r="SSX41" s="1"/>
      <c r="SSY41" s="1"/>
      <c r="SSZ41" s="1"/>
      <c r="STA41" s="1"/>
      <c r="STB41" s="1"/>
      <c r="STC41" s="1"/>
      <c r="STD41" s="1"/>
      <c r="STE41" s="1"/>
      <c r="STF41" s="1"/>
      <c r="STG41" s="1"/>
      <c r="STH41" s="1"/>
      <c r="STI41" s="1"/>
      <c r="STJ41" s="1"/>
      <c r="STK41" s="1"/>
      <c r="STL41" s="1"/>
      <c r="STM41" s="1"/>
      <c r="STN41" s="1"/>
      <c r="STO41" s="1"/>
      <c r="STP41" s="1"/>
      <c r="STQ41" s="1"/>
      <c r="STR41" s="1"/>
      <c r="STS41" s="1"/>
      <c r="STT41" s="1"/>
      <c r="STU41" s="1"/>
      <c r="STV41" s="1"/>
      <c r="STW41" s="1"/>
      <c r="STX41" s="1"/>
      <c r="STY41" s="1"/>
      <c r="STZ41" s="1"/>
      <c r="SUA41" s="1"/>
      <c r="SUB41" s="1"/>
      <c r="SUC41" s="1"/>
      <c r="SUD41" s="1"/>
      <c r="SUE41" s="1"/>
      <c r="SUF41" s="1"/>
      <c r="SUG41" s="1"/>
      <c r="SUH41" s="1"/>
      <c r="SUI41" s="1"/>
      <c r="SUJ41" s="1"/>
      <c r="SUK41" s="1"/>
      <c r="SUL41" s="1"/>
      <c r="SUM41" s="1"/>
      <c r="SUN41" s="1"/>
      <c r="SUO41" s="1"/>
      <c r="SUP41" s="1"/>
      <c r="SUQ41" s="1"/>
      <c r="SUR41" s="1"/>
      <c r="SUS41" s="1"/>
      <c r="SUT41" s="1"/>
      <c r="SUU41" s="1"/>
      <c r="SUV41" s="1"/>
      <c r="SUW41" s="1"/>
      <c r="SUX41" s="1"/>
      <c r="SUY41" s="1"/>
      <c r="SUZ41" s="1"/>
      <c r="SVA41" s="1"/>
      <c r="SVB41" s="1"/>
      <c r="SVC41" s="1"/>
      <c r="SVD41" s="1"/>
      <c r="SVE41" s="1"/>
      <c r="SVF41" s="1"/>
      <c r="SVG41" s="1"/>
      <c r="SVH41" s="1"/>
      <c r="SVI41" s="1"/>
      <c r="SVJ41" s="1"/>
      <c r="SVK41" s="1"/>
      <c r="SVL41" s="1"/>
      <c r="SVM41" s="1"/>
      <c r="SVN41" s="1"/>
      <c r="SVO41" s="1"/>
      <c r="SVP41" s="1"/>
      <c r="SVQ41" s="1"/>
      <c r="SVR41" s="1"/>
      <c r="SVS41" s="1"/>
      <c r="SVT41" s="1"/>
      <c r="SVU41" s="1"/>
      <c r="SVV41" s="1"/>
      <c r="SVW41" s="1"/>
      <c r="SVX41" s="1"/>
      <c r="SVY41" s="1"/>
      <c r="SVZ41" s="1"/>
      <c r="SWA41" s="1"/>
      <c r="SWB41" s="1"/>
      <c r="SWC41" s="1"/>
      <c r="SWD41" s="1"/>
      <c r="SWE41" s="1"/>
      <c r="SWF41" s="1"/>
      <c r="SWG41" s="1"/>
      <c r="SWH41" s="1"/>
      <c r="SWI41" s="1"/>
      <c r="SWJ41" s="1"/>
      <c r="SWK41" s="1"/>
      <c r="SWL41" s="1"/>
      <c r="SWM41" s="1"/>
      <c r="SWN41" s="1"/>
      <c r="SWO41" s="1"/>
      <c r="SWP41" s="1"/>
      <c r="SWQ41" s="1"/>
      <c r="SWR41" s="1"/>
      <c r="SWS41" s="1"/>
      <c r="SWT41" s="1"/>
      <c r="SWU41" s="1"/>
      <c r="SWV41" s="1"/>
      <c r="SWW41" s="1"/>
      <c r="SWX41" s="1"/>
      <c r="SWY41" s="1"/>
      <c r="SWZ41" s="1"/>
      <c r="SXA41" s="1"/>
      <c r="SXB41" s="1"/>
      <c r="SXC41" s="1"/>
      <c r="SXD41" s="1"/>
      <c r="SXE41" s="1"/>
      <c r="SXF41" s="1"/>
      <c r="SXG41" s="1"/>
      <c r="SXH41" s="1"/>
      <c r="SXI41" s="1"/>
      <c r="SXJ41" s="1"/>
      <c r="SXK41" s="1"/>
      <c r="SXL41" s="1"/>
      <c r="SXM41" s="1"/>
      <c r="SXN41" s="1"/>
      <c r="SXO41" s="1"/>
      <c r="SXP41" s="1"/>
      <c r="SXQ41" s="1"/>
      <c r="SXR41" s="1"/>
      <c r="SXS41" s="1"/>
      <c r="SXT41" s="1"/>
      <c r="SXU41" s="1"/>
      <c r="SXV41" s="1"/>
      <c r="SXW41" s="1"/>
      <c r="SXX41" s="1"/>
      <c r="SXY41" s="1"/>
      <c r="SXZ41" s="1"/>
      <c r="SYA41" s="1"/>
      <c r="SYB41" s="1"/>
      <c r="SYC41" s="1"/>
      <c r="SYD41" s="1"/>
      <c r="SYE41" s="1"/>
      <c r="SYF41" s="1"/>
      <c r="SYG41" s="1"/>
      <c r="SYH41" s="1"/>
      <c r="SYI41" s="1"/>
      <c r="SYJ41" s="1"/>
      <c r="SYK41" s="1"/>
      <c r="SYL41" s="1"/>
      <c r="SYM41" s="1"/>
      <c r="SYN41" s="1"/>
      <c r="SYO41" s="1"/>
      <c r="SYP41" s="1"/>
      <c r="SYQ41" s="1"/>
      <c r="SYR41" s="1"/>
      <c r="SYS41" s="1"/>
      <c r="SYT41" s="1"/>
      <c r="SYU41" s="1"/>
      <c r="SYV41" s="1"/>
      <c r="SYW41" s="1"/>
      <c r="SYX41" s="1"/>
      <c r="SYY41" s="1"/>
      <c r="SYZ41" s="1"/>
      <c r="SZA41" s="1"/>
      <c r="SZB41" s="1"/>
      <c r="SZC41" s="1"/>
      <c r="SZD41" s="1"/>
      <c r="SZE41" s="1"/>
      <c r="SZF41" s="1"/>
      <c r="SZG41" s="1"/>
      <c r="SZH41" s="1"/>
      <c r="SZI41" s="1"/>
      <c r="SZJ41" s="1"/>
      <c r="SZK41" s="1"/>
      <c r="SZL41" s="1"/>
      <c r="SZM41" s="1"/>
      <c r="SZN41" s="1"/>
      <c r="SZO41" s="1"/>
      <c r="SZP41" s="1"/>
      <c r="SZQ41" s="1"/>
      <c r="SZR41" s="1"/>
      <c r="SZS41" s="1"/>
      <c r="SZT41" s="1"/>
      <c r="SZU41" s="1"/>
      <c r="SZV41" s="1"/>
      <c r="SZW41" s="1"/>
      <c r="SZX41" s="1"/>
      <c r="SZY41" s="1"/>
      <c r="SZZ41" s="1"/>
      <c r="TAA41" s="1"/>
      <c r="TAB41" s="1"/>
      <c r="TAC41" s="1"/>
      <c r="TAD41" s="1"/>
      <c r="TAE41" s="1"/>
      <c r="TAF41" s="1"/>
      <c r="TAG41" s="1"/>
      <c r="TAH41" s="1"/>
      <c r="TAI41" s="1"/>
      <c r="TAJ41" s="1"/>
      <c r="TAK41" s="1"/>
      <c r="TAL41" s="1"/>
      <c r="TAM41" s="1"/>
      <c r="TAN41" s="1"/>
      <c r="TAO41" s="1"/>
      <c r="TAP41" s="1"/>
      <c r="TAQ41" s="1"/>
      <c r="TAR41" s="1"/>
      <c r="TAS41" s="1"/>
      <c r="TAT41" s="1"/>
      <c r="TAU41" s="1"/>
      <c r="TAV41" s="1"/>
      <c r="TAW41" s="1"/>
      <c r="TAX41" s="1"/>
      <c r="TAY41" s="1"/>
      <c r="TAZ41" s="1"/>
      <c r="TBA41" s="1"/>
      <c r="TBB41" s="1"/>
      <c r="TBC41" s="1"/>
      <c r="TBD41" s="1"/>
      <c r="TBE41" s="1"/>
      <c r="TBF41" s="1"/>
      <c r="TBG41" s="1"/>
      <c r="TBH41" s="1"/>
      <c r="TBI41" s="1"/>
      <c r="TBJ41" s="1"/>
      <c r="TBK41" s="1"/>
      <c r="TBL41" s="1"/>
      <c r="TBM41" s="1"/>
      <c r="TBN41" s="1"/>
      <c r="TBO41" s="1"/>
      <c r="TBP41" s="1"/>
      <c r="TBQ41" s="1"/>
      <c r="TBR41" s="1"/>
      <c r="TBS41" s="1"/>
      <c r="TBT41" s="1"/>
      <c r="TBU41" s="1"/>
      <c r="TBV41" s="1"/>
      <c r="TBW41" s="1"/>
      <c r="TBX41" s="1"/>
      <c r="TBY41" s="1"/>
      <c r="TBZ41" s="1"/>
      <c r="TCA41" s="1"/>
      <c r="TCB41" s="1"/>
      <c r="TCC41" s="1"/>
      <c r="TCD41" s="1"/>
      <c r="TCE41" s="1"/>
      <c r="TCF41" s="1"/>
      <c r="TCG41" s="1"/>
      <c r="TCH41" s="1"/>
      <c r="TCI41" s="1"/>
      <c r="TCJ41" s="1"/>
      <c r="TCK41" s="1"/>
      <c r="TCL41" s="1"/>
      <c r="TCM41" s="1"/>
      <c r="TCN41" s="1"/>
      <c r="TCO41" s="1"/>
      <c r="TCP41" s="1"/>
      <c r="TCQ41" s="1"/>
      <c r="TCR41" s="1"/>
      <c r="TCS41" s="1"/>
      <c r="TCT41" s="1"/>
      <c r="TCU41" s="1"/>
      <c r="TCV41" s="1"/>
      <c r="TCW41" s="1"/>
      <c r="TCX41" s="1"/>
      <c r="TCY41" s="1"/>
      <c r="TCZ41" s="1"/>
      <c r="TDA41" s="1"/>
      <c r="TDB41" s="1"/>
      <c r="TDC41" s="1"/>
      <c r="TDD41" s="1"/>
      <c r="TDE41" s="1"/>
      <c r="TDF41" s="1"/>
      <c r="TDG41" s="1"/>
      <c r="TDH41" s="1"/>
      <c r="TDI41" s="1"/>
      <c r="TDJ41" s="1"/>
      <c r="TDK41" s="1"/>
      <c r="TDL41" s="1"/>
      <c r="TDM41" s="1"/>
      <c r="TDN41" s="1"/>
      <c r="TDO41" s="1"/>
      <c r="TDP41" s="1"/>
      <c r="TDQ41" s="1"/>
      <c r="TDR41" s="1"/>
      <c r="TDS41" s="1"/>
      <c r="TDT41" s="1"/>
      <c r="TDU41" s="1"/>
      <c r="TDV41" s="1"/>
      <c r="TDW41" s="1"/>
      <c r="TDX41" s="1"/>
      <c r="TDY41" s="1"/>
      <c r="TDZ41" s="1"/>
      <c r="TEA41" s="1"/>
      <c r="TEB41" s="1"/>
      <c r="TEC41" s="1"/>
      <c r="TED41" s="1"/>
      <c r="TEE41" s="1"/>
      <c r="TEF41" s="1"/>
      <c r="TEG41" s="1"/>
      <c r="TEH41" s="1"/>
      <c r="TEI41" s="1"/>
      <c r="TEJ41" s="1"/>
      <c r="TEK41" s="1"/>
      <c r="TEL41" s="1"/>
      <c r="TEM41" s="1"/>
      <c r="TEN41" s="1"/>
      <c r="TEO41" s="1"/>
      <c r="TEP41" s="1"/>
      <c r="TEQ41" s="1"/>
      <c r="TER41" s="1"/>
      <c r="TES41" s="1"/>
      <c r="TET41" s="1"/>
      <c r="TEU41" s="1"/>
      <c r="TEV41" s="1"/>
      <c r="TEW41" s="1"/>
      <c r="TEX41" s="1"/>
      <c r="TEY41" s="1"/>
      <c r="TEZ41" s="1"/>
      <c r="TFA41" s="1"/>
      <c r="TFB41" s="1"/>
      <c r="TFC41" s="1"/>
      <c r="TFD41" s="1"/>
      <c r="TFE41" s="1"/>
      <c r="TFF41" s="1"/>
      <c r="TFG41" s="1"/>
      <c r="TFH41" s="1"/>
      <c r="TFI41" s="1"/>
      <c r="TFJ41" s="1"/>
      <c r="TFK41" s="1"/>
      <c r="TFL41" s="1"/>
      <c r="TFM41" s="1"/>
      <c r="TFN41" s="1"/>
      <c r="TFO41" s="1"/>
      <c r="TFP41" s="1"/>
      <c r="TFQ41" s="1"/>
      <c r="TFR41" s="1"/>
      <c r="TFS41" s="1"/>
      <c r="TFT41" s="1"/>
      <c r="TFU41" s="1"/>
      <c r="TFV41" s="1"/>
      <c r="TFW41" s="1"/>
      <c r="TFX41" s="1"/>
      <c r="TFY41" s="1"/>
      <c r="TFZ41" s="1"/>
      <c r="TGA41" s="1"/>
      <c r="TGB41" s="1"/>
      <c r="TGC41" s="1"/>
      <c r="TGD41" s="1"/>
      <c r="TGE41" s="1"/>
      <c r="TGF41" s="1"/>
      <c r="TGG41" s="1"/>
      <c r="TGH41" s="1"/>
      <c r="TGI41" s="1"/>
      <c r="TGJ41" s="1"/>
      <c r="TGK41" s="1"/>
      <c r="TGL41" s="1"/>
      <c r="TGM41" s="1"/>
      <c r="TGN41" s="1"/>
      <c r="TGO41" s="1"/>
      <c r="TGP41" s="1"/>
      <c r="TGQ41" s="1"/>
      <c r="TGR41" s="1"/>
      <c r="TGS41" s="1"/>
      <c r="TGT41" s="1"/>
      <c r="TGU41" s="1"/>
      <c r="TGV41" s="1"/>
      <c r="TGW41" s="1"/>
      <c r="TGX41" s="1"/>
      <c r="TGY41" s="1"/>
      <c r="TGZ41" s="1"/>
      <c r="THA41" s="1"/>
      <c r="THB41" s="1"/>
      <c r="THC41" s="1"/>
      <c r="THD41" s="1"/>
      <c r="THE41" s="1"/>
      <c r="THF41" s="1"/>
      <c r="THG41" s="1"/>
      <c r="THH41" s="1"/>
      <c r="THI41" s="1"/>
      <c r="THJ41" s="1"/>
      <c r="THK41" s="1"/>
      <c r="THL41" s="1"/>
      <c r="THM41" s="1"/>
      <c r="THN41" s="1"/>
      <c r="THO41" s="1"/>
      <c r="THP41" s="1"/>
      <c r="THQ41" s="1"/>
      <c r="THR41" s="1"/>
      <c r="THS41" s="1"/>
      <c r="THT41" s="1"/>
      <c r="THU41" s="1"/>
      <c r="THV41" s="1"/>
      <c r="THW41" s="1"/>
      <c r="THX41" s="1"/>
      <c r="THY41" s="1"/>
      <c r="THZ41" s="1"/>
      <c r="TIA41" s="1"/>
      <c r="TIB41" s="1"/>
      <c r="TIC41" s="1"/>
      <c r="TID41" s="1"/>
      <c r="TIE41" s="1"/>
      <c r="TIF41" s="1"/>
      <c r="TIG41" s="1"/>
      <c r="TIH41" s="1"/>
      <c r="TII41" s="1"/>
      <c r="TIJ41" s="1"/>
      <c r="TIK41" s="1"/>
      <c r="TIL41" s="1"/>
      <c r="TIM41" s="1"/>
      <c r="TIN41" s="1"/>
      <c r="TIO41" s="1"/>
      <c r="TIP41" s="1"/>
      <c r="TIQ41" s="1"/>
      <c r="TIR41" s="1"/>
      <c r="TIS41" s="1"/>
      <c r="TIT41" s="1"/>
      <c r="TIU41" s="1"/>
      <c r="TIV41" s="1"/>
      <c r="TIW41" s="1"/>
      <c r="TIX41" s="1"/>
      <c r="TIY41" s="1"/>
      <c r="TIZ41" s="1"/>
      <c r="TJA41" s="1"/>
      <c r="TJB41" s="1"/>
      <c r="TJC41" s="1"/>
      <c r="TJD41" s="1"/>
      <c r="TJE41" s="1"/>
      <c r="TJF41" s="1"/>
      <c r="TJG41" s="1"/>
      <c r="TJH41" s="1"/>
      <c r="TJI41" s="1"/>
      <c r="TJJ41" s="1"/>
      <c r="TJK41" s="1"/>
      <c r="TJL41" s="1"/>
      <c r="TJM41" s="1"/>
      <c r="TJN41" s="1"/>
      <c r="TJO41" s="1"/>
      <c r="TJP41" s="1"/>
      <c r="TJQ41" s="1"/>
      <c r="TJR41" s="1"/>
      <c r="TJS41" s="1"/>
      <c r="TJT41" s="1"/>
      <c r="TJU41" s="1"/>
      <c r="TJV41" s="1"/>
      <c r="TJW41" s="1"/>
      <c r="TJX41" s="1"/>
      <c r="TJY41" s="1"/>
      <c r="TJZ41" s="1"/>
      <c r="TKA41" s="1"/>
      <c r="TKB41" s="1"/>
      <c r="TKC41" s="1"/>
      <c r="TKD41" s="1"/>
      <c r="TKE41" s="1"/>
      <c r="TKF41" s="1"/>
      <c r="TKG41" s="1"/>
      <c r="TKH41" s="1"/>
      <c r="TKI41" s="1"/>
      <c r="TKJ41" s="1"/>
      <c r="TKK41" s="1"/>
      <c r="TKL41" s="1"/>
      <c r="TKM41" s="1"/>
      <c r="TKN41" s="1"/>
      <c r="TKO41" s="1"/>
      <c r="TKP41" s="1"/>
      <c r="TKQ41" s="1"/>
      <c r="TKR41" s="1"/>
      <c r="TKS41" s="1"/>
      <c r="TKT41" s="1"/>
      <c r="TKU41" s="1"/>
      <c r="TKV41" s="1"/>
      <c r="TKW41" s="1"/>
      <c r="TKX41" s="1"/>
      <c r="TKY41" s="1"/>
      <c r="TKZ41" s="1"/>
      <c r="TLA41" s="1"/>
      <c r="TLB41" s="1"/>
      <c r="TLC41" s="1"/>
      <c r="TLD41" s="1"/>
      <c r="TLE41" s="1"/>
      <c r="TLF41" s="1"/>
      <c r="TLG41" s="1"/>
      <c r="TLH41" s="1"/>
      <c r="TLI41" s="1"/>
      <c r="TLJ41" s="1"/>
      <c r="TLK41" s="1"/>
      <c r="TLL41" s="1"/>
      <c r="TLM41" s="1"/>
      <c r="TLN41" s="1"/>
      <c r="TLO41" s="1"/>
      <c r="TLP41" s="1"/>
      <c r="TLQ41" s="1"/>
      <c r="TLR41" s="1"/>
      <c r="TLS41" s="1"/>
      <c r="TLT41" s="1"/>
      <c r="TLU41" s="1"/>
      <c r="TLV41" s="1"/>
      <c r="TLW41" s="1"/>
      <c r="TLX41" s="1"/>
      <c r="TLY41" s="1"/>
      <c r="TLZ41" s="1"/>
      <c r="TMA41" s="1"/>
      <c r="TMB41" s="1"/>
      <c r="TMC41" s="1"/>
      <c r="TMD41" s="1"/>
      <c r="TME41" s="1"/>
      <c r="TMF41" s="1"/>
      <c r="TMG41" s="1"/>
      <c r="TMH41" s="1"/>
      <c r="TMI41" s="1"/>
      <c r="TMJ41" s="1"/>
      <c r="TMK41" s="1"/>
      <c r="TML41" s="1"/>
      <c r="TMM41" s="1"/>
      <c r="TMN41" s="1"/>
      <c r="TMO41" s="1"/>
      <c r="TMP41" s="1"/>
      <c r="TMQ41" s="1"/>
      <c r="TMR41" s="1"/>
      <c r="TMS41" s="1"/>
      <c r="TMT41" s="1"/>
      <c r="TMU41" s="1"/>
      <c r="TMV41" s="1"/>
      <c r="TMW41" s="1"/>
      <c r="TMX41" s="1"/>
      <c r="TMY41" s="1"/>
      <c r="TMZ41" s="1"/>
      <c r="TNA41" s="1"/>
      <c r="TNB41" s="1"/>
      <c r="TNC41" s="1"/>
      <c r="TND41" s="1"/>
      <c r="TNE41" s="1"/>
      <c r="TNF41" s="1"/>
      <c r="TNG41" s="1"/>
      <c r="TNH41" s="1"/>
      <c r="TNI41" s="1"/>
      <c r="TNJ41" s="1"/>
      <c r="TNK41" s="1"/>
      <c r="TNL41" s="1"/>
      <c r="TNM41" s="1"/>
      <c r="TNN41" s="1"/>
      <c r="TNO41" s="1"/>
      <c r="TNP41" s="1"/>
      <c r="TNQ41" s="1"/>
      <c r="TNR41" s="1"/>
      <c r="TNS41" s="1"/>
      <c r="TNT41" s="1"/>
      <c r="TNU41" s="1"/>
      <c r="TNV41" s="1"/>
      <c r="TNW41" s="1"/>
      <c r="TNX41" s="1"/>
      <c r="TNY41" s="1"/>
      <c r="TNZ41" s="1"/>
      <c r="TOA41" s="1"/>
      <c r="TOB41" s="1"/>
      <c r="TOC41" s="1"/>
      <c r="TOD41" s="1"/>
      <c r="TOE41" s="1"/>
      <c r="TOF41" s="1"/>
      <c r="TOG41" s="1"/>
      <c r="TOH41" s="1"/>
      <c r="TOI41" s="1"/>
      <c r="TOJ41" s="1"/>
      <c r="TOK41" s="1"/>
      <c r="TOL41" s="1"/>
      <c r="TOM41" s="1"/>
      <c r="TON41" s="1"/>
      <c r="TOO41" s="1"/>
      <c r="TOP41" s="1"/>
      <c r="TOQ41" s="1"/>
      <c r="TOR41" s="1"/>
      <c r="TOS41" s="1"/>
      <c r="TOT41" s="1"/>
      <c r="TOU41" s="1"/>
      <c r="TOV41" s="1"/>
      <c r="TOW41" s="1"/>
      <c r="TOX41" s="1"/>
      <c r="TOY41" s="1"/>
      <c r="TOZ41" s="1"/>
      <c r="TPA41" s="1"/>
      <c r="TPB41" s="1"/>
      <c r="TPC41" s="1"/>
      <c r="TPD41" s="1"/>
      <c r="TPE41" s="1"/>
      <c r="TPF41" s="1"/>
      <c r="TPG41" s="1"/>
      <c r="TPH41" s="1"/>
      <c r="TPI41" s="1"/>
      <c r="TPJ41" s="1"/>
      <c r="TPK41" s="1"/>
      <c r="TPL41" s="1"/>
      <c r="TPM41" s="1"/>
      <c r="TPN41" s="1"/>
      <c r="TPO41" s="1"/>
      <c r="TPP41" s="1"/>
      <c r="TPQ41" s="1"/>
      <c r="TPR41" s="1"/>
      <c r="TPS41" s="1"/>
      <c r="TPT41" s="1"/>
      <c r="TPU41" s="1"/>
      <c r="TPV41" s="1"/>
      <c r="TPW41" s="1"/>
      <c r="TPX41" s="1"/>
      <c r="TPY41" s="1"/>
      <c r="TPZ41" s="1"/>
      <c r="TQA41" s="1"/>
      <c r="TQB41" s="1"/>
      <c r="TQC41" s="1"/>
      <c r="TQD41" s="1"/>
      <c r="TQE41" s="1"/>
      <c r="TQF41" s="1"/>
      <c r="TQG41" s="1"/>
      <c r="TQH41" s="1"/>
      <c r="TQI41" s="1"/>
      <c r="TQJ41" s="1"/>
      <c r="TQK41" s="1"/>
      <c r="TQL41" s="1"/>
      <c r="TQM41" s="1"/>
      <c r="TQN41" s="1"/>
      <c r="TQO41" s="1"/>
      <c r="TQP41" s="1"/>
      <c r="TQQ41" s="1"/>
      <c r="TQR41" s="1"/>
      <c r="TQS41" s="1"/>
      <c r="TQT41" s="1"/>
      <c r="TQU41" s="1"/>
      <c r="TQV41" s="1"/>
      <c r="TQW41" s="1"/>
      <c r="TQX41" s="1"/>
      <c r="TQY41" s="1"/>
      <c r="TQZ41" s="1"/>
      <c r="TRA41" s="1"/>
      <c r="TRB41" s="1"/>
      <c r="TRC41" s="1"/>
      <c r="TRD41" s="1"/>
      <c r="TRE41" s="1"/>
      <c r="TRF41" s="1"/>
      <c r="TRG41" s="1"/>
      <c r="TRH41" s="1"/>
      <c r="TRI41" s="1"/>
      <c r="TRJ41" s="1"/>
      <c r="TRK41" s="1"/>
      <c r="TRL41" s="1"/>
      <c r="TRM41" s="1"/>
      <c r="TRN41" s="1"/>
      <c r="TRO41" s="1"/>
      <c r="TRP41" s="1"/>
      <c r="TRQ41" s="1"/>
      <c r="TRR41" s="1"/>
      <c r="TRS41" s="1"/>
      <c r="TRT41" s="1"/>
      <c r="TRU41" s="1"/>
      <c r="TRV41" s="1"/>
      <c r="TRW41" s="1"/>
      <c r="TRX41" s="1"/>
      <c r="TRY41" s="1"/>
      <c r="TRZ41" s="1"/>
      <c r="TSA41" s="1"/>
      <c r="TSB41" s="1"/>
      <c r="TSC41" s="1"/>
      <c r="TSD41" s="1"/>
      <c r="TSE41" s="1"/>
      <c r="TSF41" s="1"/>
      <c r="TSG41" s="1"/>
      <c r="TSH41" s="1"/>
      <c r="TSI41" s="1"/>
      <c r="TSJ41" s="1"/>
      <c r="TSK41" s="1"/>
      <c r="TSL41" s="1"/>
      <c r="TSM41" s="1"/>
      <c r="TSN41" s="1"/>
      <c r="TSO41" s="1"/>
      <c r="TSP41" s="1"/>
      <c r="TSQ41" s="1"/>
      <c r="TSR41" s="1"/>
      <c r="TSS41" s="1"/>
      <c r="TST41" s="1"/>
      <c r="TSU41" s="1"/>
      <c r="TSV41" s="1"/>
      <c r="TSW41" s="1"/>
      <c r="TSX41" s="1"/>
      <c r="TSY41" s="1"/>
      <c r="TSZ41" s="1"/>
      <c r="TTA41" s="1"/>
      <c r="TTB41" s="1"/>
      <c r="TTC41" s="1"/>
      <c r="TTD41" s="1"/>
      <c r="TTE41" s="1"/>
      <c r="TTF41" s="1"/>
      <c r="TTG41" s="1"/>
      <c r="TTH41" s="1"/>
      <c r="TTI41" s="1"/>
      <c r="TTJ41" s="1"/>
      <c r="TTK41" s="1"/>
      <c r="TTL41" s="1"/>
      <c r="TTM41" s="1"/>
      <c r="TTN41" s="1"/>
      <c r="TTO41" s="1"/>
      <c r="TTP41" s="1"/>
      <c r="TTQ41" s="1"/>
      <c r="TTR41" s="1"/>
      <c r="TTS41" s="1"/>
      <c r="TTT41" s="1"/>
      <c r="TTU41" s="1"/>
      <c r="TTV41" s="1"/>
      <c r="TTW41" s="1"/>
      <c r="TTX41" s="1"/>
      <c r="TTY41" s="1"/>
      <c r="TTZ41" s="1"/>
      <c r="TUA41" s="1"/>
      <c r="TUB41" s="1"/>
      <c r="TUC41" s="1"/>
      <c r="TUD41" s="1"/>
      <c r="TUE41" s="1"/>
      <c r="TUF41" s="1"/>
      <c r="TUG41" s="1"/>
      <c r="TUH41" s="1"/>
      <c r="TUI41" s="1"/>
      <c r="TUJ41" s="1"/>
      <c r="TUK41" s="1"/>
      <c r="TUL41" s="1"/>
      <c r="TUM41" s="1"/>
      <c r="TUN41" s="1"/>
      <c r="TUO41" s="1"/>
      <c r="TUP41" s="1"/>
      <c r="TUQ41" s="1"/>
      <c r="TUR41" s="1"/>
      <c r="TUS41" s="1"/>
      <c r="TUT41" s="1"/>
      <c r="TUU41" s="1"/>
      <c r="TUV41" s="1"/>
      <c r="TUW41" s="1"/>
      <c r="TUX41" s="1"/>
      <c r="TUY41" s="1"/>
      <c r="TUZ41" s="1"/>
      <c r="TVA41" s="1"/>
      <c r="TVB41" s="1"/>
      <c r="TVC41" s="1"/>
      <c r="TVD41" s="1"/>
      <c r="TVE41" s="1"/>
      <c r="TVF41" s="1"/>
      <c r="TVG41" s="1"/>
      <c r="TVH41" s="1"/>
      <c r="TVI41" s="1"/>
      <c r="TVJ41" s="1"/>
      <c r="TVK41" s="1"/>
      <c r="TVL41" s="1"/>
      <c r="TVM41" s="1"/>
      <c r="TVN41" s="1"/>
      <c r="TVO41" s="1"/>
      <c r="TVP41" s="1"/>
      <c r="TVQ41" s="1"/>
      <c r="TVR41" s="1"/>
      <c r="TVS41" s="1"/>
      <c r="TVT41" s="1"/>
      <c r="TVU41" s="1"/>
      <c r="TVV41" s="1"/>
      <c r="TVW41" s="1"/>
      <c r="TVX41" s="1"/>
      <c r="TVY41" s="1"/>
      <c r="TVZ41" s="1"/>
      <c r="TWA41" s="1"/>
      <c r="TWB41" s="1"/>
      <c r="TWC41" s="1"/>
      <c r="TWD41" s="1"/>
      <c r="TWE41" s="1"/>
      <c r="TWF41" s="1"/>
      <c r="TWG41" s="1"/>
      <c r="TWH41" s="1"/>
      <c r="TWI41" s="1"/>
      <c r="TWJ41" s="1"/>
      <c r="TWK41" s="1"/>
      <c r="TWL41" s="1"/>
      <c r="TWM41" s="1"/>
      <c r="TWN41" s="1"/>
      <c r="TWO41" s="1"/>
      <c r="TWP41" s="1"/>
      <c r="TWQ41" s="1"/>
      <c r="TWR41" s="1"/>
      <c r="TWS41" s="1"/>
      <c r="TWT41" s="1"/>
      <c r="TWU41" s="1"/>
      <c r="TWV41" s="1"/>
      <c r="TWW41" s="1"/>
      <c r="TWX41" s="1"/>
      <c r="TWY41" s="1"/>
      <c r="TWZ41" s="1"/>
      <c r="TXA41" s="1"/>
      <c r="TXB41" s="1"/>
      <c r="TXC41" s="1"/>
      <c r="TXD41" s="1"/>
      <c r="TXE41" s="1"/>
      <c r="TXF41" s="1"/>
      <c r="TXG41" s="1"/>
      <c r="TXH41" s="1"/>
      <c r="TXI41" s="1"/>
      <c r="TXJ41" s="1"/>
      <c r="TXK41" s="1"/>
      <c r="TXL41" s="1"/>
      <c r="TXM41" s="1"/>
      <c r="TXN41" s="1"/>
      <c r="TXO41" s="1"/>
      <c r="TXP41" s="1"/>
      <c r="TXQ41" s="1"/>
      <c r="TXR41" s="1"/>
      <c r="TXS41" s="1"/>
      <c r="TXT41" s="1"/>
      <c r="TXU41" s="1"/>
      <c r="TXV41" s="1"/>
      <c r="TXW41" s="1"/>
      <c r="TXX41" s="1"/>
      <c r="TXY41" s="1"/>
      <c r="TXZ41" s="1"/>
      <c r="TYA41" s="1"/>
      <c r="TYB41" s="1"/>
      <c r="TYC41" s="1"/>
      <c r="TYD41" s="1"/>
      <c r="TYE41" s="1"/>
      <c r="TYF41" s="1"/>
      <c r="TYG41" s="1"/>
      <c r="TYH41" s="1"/>
      <c r="TYI41" s="1"/>
      <c r="TYJ41" s="1"/>
      <c r="TYK41" s="1"/>
      <c r="TYL41" s="1"/>
      <c r="TYM41" s="1"/>
      <c r="TYN41" s="1"/>
      <c r="TYO41" s="1"/>
      <c r="TYP41" s="1"/>
      <c r="TYQ41" s="1"/>
      <c r="TYR41" s="1"/>
      <c r="TYS41" s="1"/>
      <c r="TYT41" s="1"/>
      <c r="TYU41" s="1"/>
      <c r="TYV41" s="1"/>
      <c r="TYW41" s="1"/>
      <c r="TYX41" s="1"/>
      <c r="TYY41" s="1"/>
      <c r="TYZ41" s="1"/>
      <c r="TZA41" s="1"/>
      <c r="TZB41" s="1"/>
      <c r="TZC41" s="1"/>
      <c r="TZD41" s="1"/>
      <c r="TZE41" s="1"/>
      <c r="TZF41" s="1"/>
      <c r="TZG41" s="1"/>
      <c r="TZH41" s="1"/>
      <c r="TZI41" s="1"/>
      <c r="TZJ41" s="1"/>
      <c r="TZK41" s="1"/>
      <c r="TZL41" s="1"/>
      <c r="TZM41" s="1"/>
      <c r="TZN41" s="1"/>
      <c r="TZO41" s="1"/>
      <c r="TZP41" s="1"/>
      <c r="TZQ41" s="1"/>
      <c r="TZR41" s="1"/>
      <c r="TZS41" s="1"/>
      <c r="TZT41" s="1"/>
      <c r="TZU41" s="1"/>
      <c r="TZV41" s="1"/>
      <c r="TZW41" s="1"/>
      <c r="TZX41" s="1"/>
      <c r="TZY41" s="1"/>
      <c r="TZZ41" s="1"/>
      <c r="UAA41" s="1"/>
      <c r="UAB41" s="1"/>
      <c r="UAC41" s="1"/>
      <c r="UAD41" s="1"/>
      <c r="UAE41" s="1"/>
      <c r="UAF41" s="1"/>
      <c r="UAG41" s="1"/>
      <c r="UAH41" s="1"/>
      <c r="UAI41" s="1"/>
      <c r="UAJ41" s="1"/>
      <c r="UAK41" s="1"/>
      <c r="UAL41" s="1"/>
      <c r="UAM41" s="1"/>
      <c r="UAN41" s="1"/>
      <c r="UAO41" s="1"/>
      <c r="UAP41" s="1"/>
      <c r="UAQ41" s="1"/>
      <c r="UAR41" s="1"/>
      <c r="UAS41" s="1"/>
      <c r="UAT41" s="1"/>
      <c r="UAU41" s="1"/>
      <c r="UAV41" s="1"/>
      <c r="UAW41" s="1"/>
      <c r="UAX41" s="1"/>
      <c r="UAY41" s="1"/>
      <c r="UAZ41" s="1"/>
      <c r="UBA41" s="1"/>
      <c r="UBB41" s="1"/>
      <c r="UBC41" s="1"/>
      <c r="UBD41" s="1"/>
      <c r="UBE41" s="1"/>
      <c r="UBF41" s="1"/>
      <c r="UBG41" s="1"/>
      <c r="UBH41" s="1"/>
      <c r="UBI41" s="1"/>
      <c r="UBJ41" s="1"/>
      <c r="UBK41" s="1"/>
      <c r="UBL41" s="1"/>
      <c r="UBM41" s="1"/>
      <c r="UBN41" s="1"/>
      <c r="UBO41" s="1"/>
      <c r="UBP41" s="1"/>
      <c r="UBQ41" s="1"/>
      <c r="UBR41" s="1"/>
      <c r="UBS41" s="1"/>
      <c r="UBT41" s="1"/>
      <c r="UBU41" s="1"/>
      <c r="UBV41" s="1"/>
      <c r="UBW41" s="1"/>
      <c r="UBX41" s="1"/>
      <c r="UBY41" s="1"/>
      <c r="UBZ41" s="1"/>
      <c r="UCA41" s="1"/>
      <c r="UCB41" s="1"/>
      <c r="UCC41" s="1"/>
      <c r="UCD41" s="1"/>
      <c r="UCE41" s="1"/>
      <c r="UCF41" s="1"/>
      <c r="UCG41" s="1"/>
      <c r="UCH41" s="1"/>
      <c r="UCI41" s="1"/>
      <c r="UCJ41" s="1"/>
      <c r="UCK41" s="1"/>
      <c r="UCL41" s="1"/>
      <c r="UCM41" s="1"/>
      <c r="UCN41" s="1"/>
      <c r="UCO41" s="1"/>
      <c r="UCP41" s="1"/>
      <c r="UCQ41" s="1"/>
      <c r="UCR41" s="1"/>
      <c r="UCS41" s="1"/>
      <c r="UCT41" s="1"/>
      <c r="UCU41" s="1"/>
      <c r="UCV41" s="1"/>
      <c r="UCW41" s="1"/>
      <c r="UCX41" s="1"/>
      <c r="UCY41" s="1"/>
      <c r="UCZ41" s="1"/>
      <c r="UDA41" s="1"/>
      <c r="UDB41" s="1"/>
      <c r="UDC41" s="1"/>
      <c r="UDD41" s="1"/>
      <c r="UDE41" s="1"/>
      <c r="UDF41" s="1"/>
      <c r="UDG41" s="1"/>
      <c r="UDH41" s="1"/>
      <c r="UDI41" s="1"/>
      <c r="UDJ41" s="1"/>
      <c r="UDK41" s="1"/>
      <c r="UDL41" s="1"/>
      <c r="UDM41" s="1"/>
      <c r="UDN41" s="1"/>
      <c r="UDO41" s="1"/>
      <c r="UDP41" s="1"/>
      <c r="UDQ41" s="1"/>
      <c r="UDR41" s="1"/>
      <c r="UDS41" s="1"/>
      <c r="UDT41" s="1"/>
      <c r="UDU41" s="1"/>
      <c r="UDV41" s="1"/>
      <c r="UDW41" s="1"/>
      <c r="UDX41" s="1"/>
      <c r="UDY41" s="1"/>
      <c r="UDZ41" s="1"/>
      <c r="UEA41" s="1"/>
      <c r="UEB41" s="1"/>
      <c r="UEC41" s="1"/>
      <c r="UED41" s="1"/>
      <c r="UEE41" s="1"/>
      <c r="UEF41" s="1"/>
      <c r="UEG41" s="1"/>
      <c r="UEH41" s="1"/>
      <c r="UEI41" s="1"/>
      <c r="UEJ41" s="1"/>
      <c r="UEK41" s="1"/>
      <c r="UEL41" s="1"/>
      <c r="UEM41" s="1"/>
      <c r="UEN41" s="1"/>
      <c r="UEO41" s="1"/>
      <c r="UEP41" s="1"/>
      <c r="UEQ41" s="1"/>
      <c r="UER41" s="1"/>
      <c r="UES41" s="1"/>
      <c r="UET41" s="1"/>
      <c r="UEU41" s="1"/>
      <c r="UEV41" s="1"/>
      <c r="UEW41" s="1"/>
      <c r="UEX41" s="1"/>
      <c r="UEY41" s="1"/>
      <c r="UEZ41" s="1"/>
      <c r="UFA41" s="1"/>
      <c r="UFB41" s="1"/>
      <c r="UFC41" s="1"/>
      <c r="UFD41" s="1"/>
      <c r="UFE41" s="1"/>
      <c r="UFF41" s="1"/>
      <c r="UFG41" s="1"/>
      <c r="UFH41" s="1"/>
      <c r="UFI41" s="1"/>
      <c r="UFJ41" s="1"/>
      <c r="UFK41" s="1"/>
      <c r="UFL41" s="1"/>
      <c r="UFM41" s="1"/>
      <c r="UFN41" s="1"/>
      <c r="UFO41" s="1"/>
      <c r="UFP41" s="1"/>
      <c r="UFQ41" s="1"/>
      <c r="UFR41" s="1"/>
      <c r="UFS41" s="1"/>
      <c r="UFT41" s="1"/>
      <c r="UFU41" s="1"/>
      <c r="UFV41" s="1"/>
      <c r="UFW41" s="1"/>
      <c r="UFX41" s="1"/>
      <c r="UFY41" s="1"/>
      <c r="UFZ41" s="1"/>
      <c r="UGA41" s="1"/>
      <c r="UGB41" s="1"/>
      <c r="UGC41" s="1"/>
      <c r="UGD41" s="1"/>
      <c r="UGE41" s="1"/>
      <c r="UGF41" s="1"/>
      <c r="UGG41" s="1"/>
      <c r="UGH41" s="1"/>
      <c r="UGI41" s="1"/>
      <c r="UGJ41" s="1"/>
      <c r="UGK41" s="1"/>
      <c r="UGL41" s="1"/>
      <c r="UGM41" s="1"/>
      <c r="UGN41" s="1"/>
      <c r="UGO41" s="1"/>
      <c r="UGP41" s="1"/>
      <c r="UGQ41" s="1"/>
      <c r="UGR41" s="1"/>
      <c r="UGS41" s="1"/>
      <c r="UGT41" s="1"/>
      <c r="UGU41" s="1"/>
      <c r="UGV41" s="1"/>
      <c r="UGW41" s="1"/>
      <c r="UGX41" s="1"/>
      <c r="UGY41" s="1"/>
      <c r="UGZ41" s="1"/>
      <c r="UHA41" s="1"/>
      <c r="UHB41" s="1"/>
      <c r="UHC41" s="1"/>
      <c r="UHD41" s="1"/>
      <c r="UHE41" s="1"/>
      <c r="UHF41" s="1"/>
      <c r="UHG41" s="1"/>
      <c r="UHH41" s="1"/>
      <c r="UHI41" s="1"/>
      <c r="UHJ41" s="1"/>
      <c r="UHK41" s="1"/>
      <c r="UHL41" s="1"/>
      <c r="UHM41" s="1"/>
      <c r="UHN41" s="1"/>
      <c r="UHO41" s="1"/>
      <c r="UHP41" s="1"/>
      <c r="UHQ41" s="1"/>
      <c r="UHR41" s="1"/>
      <c r="UHS41" s="1"/>
      <c r="UHT41" s="1"/>
      <c r="UHU41" s="1"/>
      <c r="UHV41" s="1"/>
      <c r="UHW41" s="1"/>
      <c r="UHX41" s="1"/>
      <c r="UHY41" s="1"/>
      <c r="UHZ41" s="1"/>
      <c r="UIA41" s="1"/>
      <c r="UIB41" s="1"/>
      <c r="UIC41" s="1"/>
      <c r="UID41" s="1"/>
      <c r="UIE41" s="1"/>
      <c r="UIF41" s="1"/>
      <c r="UIG41" s="1"/>
      <c r="UIH41" s="1"/>
      <c r="UII41" s="1"/>
      <c r="UIJ41" s="1"/>
      <c r="UIK41" s="1"/>
      <c r="UIL41" s="1"/>
      <c r="UIM41" s="1"/>
      <c r="UIN41" s="1"/>
      <c r="UIO41" s="1"/>
      <c r="UIP41" s="1"/>
      <c r="UIQ41" s="1"/>
      <c r="UIR41" s="1"/>
      <c r="UIS41" s="1"/>
      <c r="UIT41" s="1"/>
      <c r="UIU41" s="1"/>
      <c r="UIV41" s="1"/>
      <c r="UIW41" s="1"/>
      <c r="UIX41" s="1"/>
      <c r="UIY41" s="1"/>
      <c r="UIZ41" s="1"/>
      <c r="UJA41" s="1"/>
      <c r="UJB41" s="1"/>
      <c r="UJC41" s="1"/>
      <c r="UJD41" s="1"/>
      <c r="UJE41" s="1"/>
      <c r="UJF41" s="1"/>
      <c r="UJG41" s="1"/>
      <c r="UJH41" s="1"/>
      <c r="UJI41" s="1"/>
      <c r="UJJ41" s="1"/>
      <c r="UJK41" s="1"/>
      <c r="UJL41" s="1"/>
      <c r="UJM41" s="1"/>
      <c r="UJN41" s="1"/>
      <c r="UJO41" s="1"/>
      <c r="UJP41" s="1"/>
      <c r="UJQ41" s="1"/>
      <c r="UJR41" s="1"/>
      <c r="UJS41" s="1"/>
      <c r="UJT41" s="1"/>
      <c r="UJU41" s="1"/>
      <c r="UJV41" s="1"/>
      <c r="UJW41" s="1"/>
      <c r="UJX41" s="1"/>
      <c r="UJY41" s="1"/>
      <c r="UJZ41" s="1"/>
      <c r="UKA41" s="1"/>
      <c r="UKB41" s="1"/>
      <c r="UKC41" s="1"/>
      <c r="UKD41" s="1"/>
      <c r="UKE41" s="1"/>
      <c r="UKF41" s="1"/>
      <c r="UKG41" s="1"/>
      <c r="UKH41" s="1"/>
      <c r="UKI41" s="1"/>
      <c r="UKJ41" s="1"/>
      <c r="UKK41" s="1"/>
      <c r="UKL41" s="1"/>
      <c r="UKM41" s="1"/>
      <c r="UKN41" s="1"/>
      <c r="UKO41" s="1"/>
      <c r="UKP41" s="1"/>
      <c r="UKQ41" s="1"/>
      <c r="UKR41" s="1"/>
      <c r="UKS41" s="1"/>
      <c r="UKT41" s="1"/>
      <c r="UKU41" s="1"/>
      <c r="UKV41" s="1"/>
      <c r="UKW41" s="1"/>
      <c r="UKX41" s="1"/>
      <c r="UKY41" s="1"/>
      <c r="UKZ41" s="1"/>
      <c r="ULA41" s="1"/>
      <c r="ULB41" s="1"/>
      <c r="ULC41" s="1"/>
      <c r="ULD41" s="1"/>
      <c r="ULE41" s="1"/>
      <c r="ULF41" s="1"/>
      <c r="ULG41" s="1"/>
      <c r="ULH41" s="1"/>
      <c r="ULI41" s="1"/>
      <c r="ULJ41" s="1"/>
      <c r="ULK41" s="1"/>
      <c r="ULL41" s="1"/>
      <c r="ULM41" s="1"/>
      <c r="ULN41" s="1"/>
      <c r="ULO41" s="1"/>
      <c r="ULP41" s="1"/>
      <c r="ULQ41" s="1"/>
      <c r="ULR41" s="1"/>
      <c r="ULS41" s="1"/>
      <c r="ULT41" s="1"/>
      <c r="ULU41" s="1"/>
      <c r="ULV41" s="1"/>
      <c r="ULW41" s="1"/>
      <c r="ULX41" s="1"/>
      <c r="ULY41" s="1"/>
      <c r="ULZ41" s="1"/>
      <c r="UMA41" s="1"/>
      <c r="UMB41" s="1"/>
      <c r="UMC41" s="1"/>
      <c r="UMD41" s="1"/>
      <c r="UME41" s="1"/>
      <c r="UMF41" s="1"/>
      <c r="UMG41" s="1"/>
      <c r="UMH41" s="1"/>
      <c r="UMI41" s="1"/>
      <c r="UMJ41" s="1"/>
      <c r="UMK41" s="1"/>
      <c r="UML41" s="1"/>
      <c r="UMM41" s="1"/>
      <c r="UMN41" s="1"/>
      <c r="UMO41" s="1"/>
      <c r="UMP41" s="1"/>
      <c r="UMQ41" s="1"/>
      <c r="UMR41" s="1"/>
      <c r="UMS41" s="1"/>
      <c r="UMT41" s="1"/>
      <c r="UMU41" s="1"/>
      <c r="UMV41" s="1"/>
      <c r="UMW41" s="1"/>
      <c r="UMX41" s="1"/>
      <c r="UMY41" s="1"/>
      <c r="UMZ41" s="1"/>
      <c r="UNA41" s="1"/>
      <c r="UNB41" s="1"/>
      <c r="UNC41" s="1"/>
      <c r="UND41" s="1"/>
      <c r="UNE41" s="1"/>
      <c r="UNF41" s="1"/>
      <c r="UNG41" s="1"/>
      <c r="UNH41" s="1"/>
      <c r="UNI41" s="1"/>
      <c r="UNJ41" s="1"/>
      <c r="UNK41" s="1"/>
      <c r="UNL41" s="1"/>
      <c r="UNM41" s="1"/>
      <c r="UNN41" s="1"/>
      <c r="UNO41" s="1"/>
      <c r="UNP41" s="1"/>
      <c r="UNQ41" s="1"/>
      <c r="UNR41" s="1"/>
      <c r="UNS41" s="1"/>
      <c r="UNT41" s="1"/>
      <c r="UNU41" s="1"/>
      <c r="UNV41" s="1"/>
      <c r="UNW41" s="1"/>
      <c r="UNX41" s="1"/>
      <c r="UNY41" s="1"/>
      <c r="UNZ41" s="1"/>
      <c r="UOA41" s="1"/>
      <c r="UOB41" s="1"/>
      <c r="UOC41" s="1"/>
      <c r="UOD41" s="1"/>
      <c r="UOE41" s="1"/>
      <c r="UOF41" s="1"/>
      <c r="UOG41" s="1"/>
      <c r="UOH41" s="1"/>
      <c r="UOI41" s="1"/>
      <c r="UOJ41" s="1"/>
      <c r="UOK41" s="1"/>
      <c r="UOL41" s="1"/>
      <c r="UOM41" s="1"/>
      <c r="UON41" s="1"/>
      <c r="UOO41" s="1"/>
      <c r="UOP41" s="1"/>
      <c r="UOQ41" s="1"/>
      <c r="UOR41" s="1"/>
      <c r="UOS41" s="1"/>
      <c r="UOT41" s="1"/>
      <c r="UOU41" s="1"/>
      <c r="UOV41" s="1"/>
      <c r="UOW41" s="1"/>
      <c r="UOX41" s="1"/>
      <c r="UOY41" s="1"/>
      <c r="UOZ41" s="1"/>
      <c r="UPA41" s="1"/>
      <c r="UPB41" s="1"/>
      <c r="UPC41" s="1"/>
      <c r="UPD41" s="1"/>
      <c r="UPE41" s="1"/>
      <c r="UPF41" s="1"/>
      <c r="UPG41" s="1"/>
      <c r="UPH41" s="1"/>
      <c r="UPI41" s="1"/>
      <c r="UPJ41" s="1"/>
      <c r="UPK41" s="1"/>
      <c r="UPL41" s="1"/>
      <c r="UPM41" s="1"/>
      <c r="UPN41" s="1"/>
      <c r="UPO41" s="1"/>
      <c r="UPP41" s="1"/>
      <c r="UPQ41" s="1"/>
      <c r="UPR41" s="1"/>
      <c r="UPS41" s="1"/>
      <c r="UPT41" s="1"/>
      <c r="UPU41" s="1"/>
      <c r="UPV41" s="1"/>
      <c r="UPW41" s="1"/>
      <c r="UPX41" s="1"/>
      <c r="UPY41" s="1"/>
      <c r="UPZ41" s="1"/>
      <c r="UQA41" s="1"/>
      <c r="UQB41" s="1"/>
      <c r="UQC41" s="1"/>
      <c r="UQD41" s="1"/>
      <c r="UQE41" s="1"/>
      <c r="UQF41" s="1"/>
      <c r="UQG41" s="1"/>
      <c r="UQH41" s="1"/>
      <c r="UQI41" s="1"/>
      <c r="UQJ41" s="1"/>
      <c r="UQK41" s="1"/>
      <c r="UQL41" s="1"/>
      <c r="UQM41" s="1"/>
      <c r="UQN41" s="1"/>
      <c r="UQO41" s="1"/>
      <c r="UQP41" s="1"/>
      <c r="UQQ41" s="1"/>
      <c r="UQR41" s="1"/>
      <c r="UQS41" s="1"/>
      <c r="UQT41" s="1"/>
      <c r="UQU41" s="1"/>
      <c r="UQV41" s="1"/>
      <c r="UQW41" s="1"/>
      <c r="UQX41" s="1"/>
      <c r="UQY41" s="1"/>
      <c r="UQZ41" s="1"/>
      <c r="URA41" s="1"/>
      <c r="URB41" s="1"/>
      <c r="URC41" s="1"/>
      <c r="URD41" s="1"/>
      <c r="URE41" s="1"/>
      <c r="URF41" s="1"/>
      <c r="URG41" s="1"/>
      <c r="URH41" s="1"/>
      <c r="URI41" s="1"/>
      <c r="URJ41" s="1"/>
      <c r="URK41" s="1"/>
      <c r="URL41" s="1"/>
      <c r="URM41" s="1"/>
      <c r="URN41" s="1"/>
      <c r="URO41" s="1"/>
      <c r="URP41" s="1"/>
      <c r="URQ41" s="1"/>
      <c r="URR41" s="1"/>
      <c r="URS41" s="1"/>
      <c r="URT41" s="1"/>
      <c r="URU41" s="1"/>
      <c r="URV41" s="1"/>
      <c r="URW41" s="1"/>
      <c r="URX41" s="1"/>
      <c r="URY41" s="1"/>
      <c r="URZ41" s="1"/>
      <c r="USA41" s="1"/>
      <c r="USB41" s="1"/>
      <c r="USC41" s="1"/>
      <c r="USD41" s="1"/>
      <c r="USE41" s="1"/>
      <c r="USF41" s="1"/>
      <c r="USG41" s="1"/>
      <c r="USH41" s="1"/>
      <c r="USI41" s="1"/>
      <c r="USJ41" s="1"/>
      <c r="USK41" s="1"/>
      <c r="USL41" s="1"/>
      <c r="USM41" s="1"/>
      <c r="USN41" s="1"/>
      <c r="USO41" s="1"/>
      <c r="USP41" s="1"/>
      <c r="USQ41" s="1"/>
      <c r="USR41" s="1"/>
      <c r="USS41" s="1"/>
      <c r="UST41" s="1"/>
      <c r="USU41" s="1"/>
      <c r="USV41" s="1"/>
      <c r="USW41" s="1"/>
      <c r="USX41" s="1"/>
      <c r="USY41" s="1"/>
      <c r="USZ41" s="1"/>
      <c r="UTA41" s="1"/>
      <c r="UTB41" s="1"/>
      <c r="UTC41" s="1"/>
      <c r="UTD41" s="1"/>
      <c r="UTE41" s="1"/>
      <c r="UTF41" s="1"/>
      <c r="UTG41" s="1"/>
      <c r="UTH41" s="1"/>
      <c r="UTI41" s="1"/>
      <c r="UTJ41" s="1"/>
      <c r="UTK41" s="1"/>
      <c r="UTL41" s="1"/>
      <c r="UTM41" s="1"/>
      <c r="UTN41" s="1"/>
      <c r="UTO41" s="1"/>
      <c r="UTP41" s="1"/>
      <c r="UTQ41" s="1"/>
      <c r="UTR41" s="1"/>
      <c r="UTS41" s="1"/>
      <c r="UTT41" s="1"/>
      <c r="UTU41" s="1"/>
      <c r="UTV41" s="1"/>
      <c r="UTW41" s="1"/>
      <c r="UTX41" s="1"/>
      <c r="UTY41" s="1"/>
      <c r="UTZ41" s="1"/>
      <c r="UUA41" s="1"/>
      <c r="UUB41" s="1"/>
      <c r="UUC41" s="1"/>
      <c r="UUD41" s="1"/>
      <c r="UUE41" s="1"/>
      <c r="UUF41" s="1"/>
      <c r="UUG41" s="1"/>
      <c r="UUH41" s="1"/>
      <c r="UUI41" s="1"/>
      <c r="UUJ41" s="1"/>
      <c r="UUK41" s="1"/>
      <c r="UUL41" s="1"/>
      <c r="UUM41" s="1"/>
      <c r="UUN41" s="1"/>
      <c r="UUO41" s="1"/>
      <c r="UUP41" s="1"/>
      <c r="UUQ41" s="1"/>
      <c r="UUR41" s="1"/>
      <c r="UUS41" s="1"/>
      <c r="UUT41" s="1"/>
      <c r="UUU41" s="1"/>
      <c r="UUV41" s="1"/>
      <c r="UUW41" s="1"/>
      <c r="UUX41" s="1"/>
      <c r="UUY41" s="1"/>
      <c r="UUZ41" s="1"/>
      <c r="UVA41" s="1"/>
      <c r="UVB41" s="1"/>
      <c r="UVC41" s="1"/>
      <c r="UVD41" s="1"/>
      <c r="UVE41" s="1"/>
      <c r="UVF41" s="1"/>
      <c r="UVG41" s="1"/>
      <c r="UVH41" s="1"/>
      <c r="UVI41" s="1"/>
      <c r="UVJ41" s="1"/>
      <c r="UVK41" s="1"/>
      <c r="UVL41" s="1"/>
      <c r="UVM41" s="1"/>
      <c r="UVN41" s="1"/>
      <c r="UVO41" s="1"/>
      <c r="UVP41" s="1"/>
      <c r="UVQ41" s="1"/>
      <c r="UVR41" s="1"/>
      <c r="UVS41" s="1"/>
      <c r="UVT41" s="1"/>
      <c r="UVU41" s="1"/>
      <c r="UVV41" s="1"/>
      <c r="UVW41" s="1"/>
      <c r="UVX41" s="1"/>
      <c r="UVY41" s="1"/>
      <c r="UVZ41" s="1"/>
      <c r="UWA41" s="1"/>
      <c r="UWB41" s="1"/>
      <c r="UWC41" s="1"/>
      <c r="UWD41" s="1"/>
      <c r="UWE41" s="1"/>
      <c r="UWF41" s="1"/>
      <c r="UWG41" s="1"/>
      <c r="UWH41" s="1"/>
      <c r="UWI41" s="1"/>
      <c r="UWJ41" s="1"/>
      <c r="UWK41" s="1"/>
      <c r="UWL41" s="1"/>
      <c r="UWM41" s="1"/>
      <c r="UWN41" s="1"/>
      <c r="UWO41" s="1"/>
      <c r="UWP41" s="1"/>
      <c r="UWQ41" s="1"/>
      <c r="UWR41" s="1"/>
      <c r="UWS41" s="1"/>
      <c r="UWT41" s="1"/>
      <c r="UWU41" s="1"/>
      <c r="UWV41" s="1"/>
      <c r="UWW41" s="1"/>
      <c r="UWX41" s="1"/>
      <c r="UWY41" s="1"/>
      <c r="UWZ41" s="1"/>
      <c r="UXA41" s="1"/>
      <c r="UXB41" s="1"/>
      <c r="UXC41" s="1"/>
      <c r="UXD41" s="1"/>
      <c r="UXE41" s="1"/>
      <c r="UXF41" s="1"/>
      <c r="UXG41" s="1"/>
      <c r="UXH41" s="1"/>
      <c r="UXI41" s="1"/>
      <c r="UXJ41" s="1"/>
      <c r="UXK41" s="1"/>
      <c r="UXL41" s="1"/>
      <c r="UXM41" s="1"/>
      <c r="UXN41" s="1"/>
      <c r="UXO41" s="1"/>
      <c r="UXP41" s="1"/>
      <c r="UXQ41" s="1"/>
      <c r="UXR41" s="1"/>
      <c r="UXS41" s="1"/>
      <c r="UXT41" s="1"/>
      <c r="UXU41" s="1"/>
      <c r="UXV41" s="1"/>
      <c r="UXW41" s="1"/>
      <c r="UXX41" s="1"/>
      <c r="UXY41" s="1"/>
      <c r="UXZ41" s="1"/>
      <c r="UYA41" s="1"/>
      <c r="UYB41" s="1"/>
      <c r="UYC41" s="1"/>
      <c r="UYD41" s="1"/>
      <c r="UYE41" s="1"/>
      <c r="UYF41" s="1"/>
      <c r="UYG41" s="1"/>
      <c r="UYH41" s="1"/>
      <c r="UYI41" s="1"/>
      <c r="UYJ41" s="1"/>
      <c r="UYK41" s="1"/>
      <c r="UYL41" s="1"/>
      <c r="UYM41" s="1"/>
      <c r="UYN41" s="1"/>
      <c r="UYO41" s="1"/>
      <c r="UYP41" s="1"/>
      <c r="UYQ41" s="1"/>
      <c r="UYR41" s="1"/>
      <c r="UYS41" s="1"/>
      <c r="UYT41" s="1"/>
      <c r="UYU41" s="1"/>
      <c r="UYV41" s="1"/>
      <c r="UYW41" s="1"/>
      <c r="UYX41" s="1"/>
      <c r="UYY41" s="1"/>
      <c r="UYZ41" s="1"/>
      <c r="UZA41" s="1"/>
      <c r="UZB41" s="1"/>
      <c r="UZC41" s="1"/>
      <c r="UZD41" s="1"/>
      <c r="UZE41" s="1"/>
      <c r="UZF41" s="1"/>
      <c r="UZG41" s="1"/>
      <c r="UZH41" s="1"/>
      <c r="UZI41" s="1"/>
      <c r="UZJ41" s="1"/>
      <c r="UZK41" s="1"/>
      <c r="UZL41" s="1"/>
      <c r="UZM41" s="1"/>
      <c r="UZN41" s="1"/>
      <c r="UZO41" s="1"/>
      <c r="UZP41" s="1"/>
      <c r="UZQ41" s="1"/>
      <c r="UZR41" s="1"/>
      <c r="UZS41" s="1"/>
      <c r="UZT41" s="1"/>
      <c r="UZU41" s="1"/>
      <c r="UZV41" s="1"/>
      <c r="UZW41" s="1"/>
      <c r="UZX41" s="1"/>
      <c r="UZY41" s="1"/>
      <c r="UZZ41" s="1"/>
      <c r="VAA41" s="1"/>
      <c r="VAB41" s="1"/>
      <c r="VAC41" s="1"/>
      <c r="VAD41" s="1"/>
      <c r="VAE41" s="1"/>
      <c r="VAF41" s="1"/>
      <c r="VAG41" s="1"/>
      <c r="VAH41" s="1"/>
      <c r="VAI41" s="1"/>
      <c r="VAJ41" s="1"/>
      <c r="VAK41" s="1"/>
      <c r="VAL41" s="1"/>
      <c r="VAM41" s="1"/>
      <c r="VAN41" s="1"/>
      <c r="VAO41" s="1"/>
      <c r="VAP41" s="1"/>
      <c r="VAQ41" s="1"/>
      <c r="VAR41" s="1"/>
      <c r="VAS41" s="1"/>
      <c r="VAT41" s="1"/>
      <c r="VAU41" s="1"/>
      <c r="VAV41" s="1"/>
      <c r="VAW41" s="1"/>
      <c r="VAX41" s="1"/>
      <c r="VAY41" s="1"/>
      <c r="VAZ41" s="1"/>
      <c r="VBA41" s="1"/>
      <c r="VBB41" s="1"/>
      <c r="VBC41" s="1"/>
      <c r="VBD41" s="1"/>
      <c r="VBE41" s="1"/>
      <c r="VBF41" s="1"/>
      <c r="VBG41" s="1"/>
      <c r="VBH41" s="1"/>
      <c r="VBI41" s="1"/>
      <c r="VBJ41" s="1"/>
      <c r="VBK41" s="1"/>
      <c r="VBL41" s="1"/>
      <c r="VBM41" s="1"/>
      <c r="VBN41" s="1"/>
      <c r="VBO41" s="1"/>
      <c r="VBP41" s="1"/>
      <c r="VBQ41" s="1"/>
      <c r="VBR41" s="1"/>
      <c r="VBS41" s="1"/>
      <c r="VBT41" s="1"/>
      <c r="VBU41" s="1"/>
      <c r="VBV41" s="1"/>
      <c r="VBW41" s="1"/>
      <c r="VBX41" s="1"/>
      <c r="VBY41" s="1"/>
      <c r="VBZ41" s="1"/>
      <c r="VCA41" s="1"/>
      <c r="VCB41" s="1"/>
      <c r="VCC41" s="1"/>
      <c r="VCD41" s="1"/>
      <c r="VCE41" s="1"/>
      <c r="VCF41" s="1"/>
      <c r="VCG41" s="1"/>
      <c r="VCH41" s="1"/>
      <c r="VCI41" s="1"/>
      <c r="VCJ41" s="1"/>
      <c r="VCK41" s="1"/>
      <c r="VCL41" s="1"/>
      <c r="VCM41" s="1"/>
      <c r="VCN41" s="1"/>
      <c r="VCO41" s="1"/>
      <c r="VCP41" s="1"/>
      <c r="VCQ41" s="1"/>
      <c r="VCR41" s="1"/>
      <c r="VCS41" s="1"/>
      <c r="VCT41" s="1"/>
      <c r="VCU41" s="1"/>
      <c r="VCV41" s="1"/>
      <c r="VCW41" s="1"/>
      <c r="VCX41" s="1"/>
      <c r="VCY41" s="1"/>
      <c r="VCZ41" s="1"/>
      <c r="VDA41" s="1"/>
      <c r="VDB41" s="1"/>
      <c r="VDC41" s="1"/>
      <c r="VDD41" s="1"/>
      <c r="VDE41" s="1"/>
      <c r="VDF41" s="1"/>
      <c r="VDG41" s="1"/>
      <c r="VDH41" s="1"/>
      <c r="VDI41" s="1"/>
      <c r="VDJ41" s="1"/>
      <c r="VDK41" s="1"/>
      <c r="VDL41" s="1"/>
      <c r="VDM41" s="1"/>
      <c r="VDN41" s="1"/>
      <c r="VDO41" s="1"/>
      <c r="VDP41" s="1"/>
      <c r="VDQ41" s="1"/>
      <c r="VDR41" s="1"/>
      <c r="VDS41" s="1"/>
      <c r="VDT41" s="1"/>
      <c r="VDU41" s="1"/>
      <c r="VDV41" s="1"/>
      <c r="VDW41" s="1"/>
      <c r="VDX41" s="1"/>
      <c r="VDY41" s="1"/>
      <c r="VDZ41" s="1"/>
      <c r="VEA41" s="1"/>
      <c r="VEB41" s="1"/>
      <c r="VEC41" s="1"/>
      <c r="VED41" s="1"/>
      <c r="VEE41" s="1"/>
      <c r="VEF41" s="1"/>
      <c r="VEG41" s="1"/>
      <c r="VEH41" s="1"/>
      <c r="VEI41" s="1"/>
      <c r="VEJ41" s="1"/>
      <c r="VEK41" s="1"/>
      <c r="VEL41" s="1"/>
      <c r="VEM41" s="1"/>
      <c r="VEN41" s="1"/>
      <c r="VEO41" s="1"/>
      <c r="VEP41" s="1"/>
      <c r="VEQ41" s="1"/>
      <c r="VER41" s="1"/>
      <c r="VES41" s="1"/>
      <c r="VET41" s="1"/>
      <c r="VEU41" s="1"/>
      <c r="VEV41" s="1"/>
      <c r="VEW41" s="1"/>
      <c r="VEX41" s="1"/>
      <c r="VEY41" s="1"/>
      <c r="VEZ41" s="1"/>
      <c r="VFA41" s="1"/>
      <c r="VFB41" s="1"/>
      <c r="VFC41" s="1"/>
      <c r="VFD41" s="1"/>
      <c r="VFE41" s="1"/>
      <c r="VFF41" s="1"/>
      <c r="VFG41" s="1"/>
      <c r="VFH41" s="1"/>
      <c r="VFI41" s="1"/>
      <c r="VFJ41" s="1"/>
      <c r="VFK41" s="1"/>
      <c r="VFL41" s="1"/>
      <c r="VFM41" s="1"/>
      <c r="VFN41" s="1"/>
      <c r="VFO41" s="1"/>
      <c r="VFP41" s="1"/>
      <c r="VFQ41" s="1"/>
      <c r="VFR41" s="1"/>
      <c r="VFS41" s="1"/>
      <c r="VFT41" s="1"/>
      <c r="VFU41" s="1"/>
      <c r="VFV41" s="1"/>
      <c r="VFW41" s="1"/>
      <c r="VFX41" s="1"/>
      <c r="VFY41" s="1"/>
      <c r="VFZ41" s="1"/>
      <c r="VGA41" s="1"/>
      <c r="VGB41" s="1"/>
      <c r="VGC41" s="1"/>
      <c r="VGD41" s="1"/>
      <c r="VGE41" s="1"/>
      <c r="VGF41" s="1"/>
      <c r="VGG41" s="1"/>
      <c r="VGH41" s="1"/>
      <c r="VGI41" s="1"/>
      <c r="VGJ41" s="1"/>
      <c r="VGK41" s="1"/>
      <c r="VGL41" s="1"/>
      <c r="VGM41" s="1"/>
      <c r="VGN41" s="1"/>
      <c r="VGO41" s="1"/>
      <c r="VGP41" s="1"/>
      <c r="VGQ41" s="1"/>
      <c r="VGR41" s="1"/>
      <c r="VGS41" s="1"/>
      <c r="VGT41" s="1"/>
      <c r="VGU41" s="1"/>
      <c r="VGV41" s="1"/>
      <c r="VGW41" s="1"/>
      <c r="VGX41" s="1"/>
      <c r="VGY41" s="1"/>
      <c r="VGZ41" s="1"/>
      <c r="VHA41" s="1"/>
      <c r="VHB41" s="1"/>
      <c r="VHC41" s="1"/>
      <c r="VHD41" s="1"/>
      <c r="VHE41" s="1"/>
      <c r="VHF41" s="1"/>
      <c r="VHG41" s="1"/>
      <c r="VHH41" s="1"/>
      <c r="VHI41" s="1"/>
      <c r="VHJ41" s="1"/>
      <c r="VHK41" s="1"/>
      <c r="VHL41" s="1"/>
      <c r="VHM41" s="1"/>
      <c r="VHN41" s="1"/>
      <c r="VHO41" s="1"/>
      <c r="VHP41" s="1"/>
      <c r="VHQ41" s="1"/>
      <c r="VHR41" s="1"/>
      <c r="VHS41" s="1"/>
      <c r="VHT41" s="1"/>
      <c r="VHU41" s="1"/>
      <c r="VHV41" s="1"/>
      <c r="VHW41" s="1"/>
      <c r="VHX41" s="1"/>
      <c r="VHY41" s="1"/>
      <c r="VHZ41" s="1"/>
      <c r="VIA41" s="1"/>
      <c r="VIB41" s="1"/>
      <c r="VIC41" s="1"/>
      <c r="VID41" s="1"/>
      <c r="VIE41" s="1"/>
      <c r="VIF41" s="1"/>
      <c r="VIG41" s="1"/>
      <c r="VIH41" s="1"/>
      <c r="VII41" s="1"/>
      <c r="VIJ41" s="1"/>
      <c r="VIK41" s="1"/>
      <c r="VIL41" s="1"/>
      <c r="VIM41" s="1"/>
      <c r="VIN41" s="1"/>
      <c r="VIO41" s="1"/>
      <c r="VIP41" s="1"/>
      <c r="VIQ41" s="1"/>
      <c r="VIR41" s="1"/>
      <c r="VIS41" s="1"/>
      <c r="VIT41" s="1"/>
      <c r="VIU41" s="1"/>
      <c r="VIV41" s="1"/>
      <c r="VIW41" s="1"/>
      <c r="VIX41" s="1"/>
      <c r="VIY41" s="1"/>
      <c r="VIZ41" s="1"/>
      <c r="VJA41" s="1"/>
      <c r="VJB41" s="1"/>
      <c r="VJC41" s="1"/>
      <c r="VJD41" s="1"/>
      <c r="VJE41" s="1"/>
      <c r="VJF41" s="1"/>
      <c r="VJG41" s="1"/>
      <c r="VJH41" s="1"/>
      <c r="VJI41" s="1"/>
      <c r="VJJ41" s="1"/>
      <c r="VJK41" s="1"/>
      <c r="VJL41" s="1"/>
      <c r="VJM41" s="1"/>
      <c r="VJN41" s="1"/>
      <c r="VJO41" s="1"/>
      <c r="VJP41" s="1"/>
      <c r="VJQ41" s="1"/>
      <c r="VJR41" s="1"/>
      <c r="VJS41" s="1"/>
      <c r="VJT41" s="1"/>
      <c r="VJU41" s="1"/>
      <c r="VJV41" s="1"/>
      <c r="VJW41" s="1"/>
      <c r="VJX41" s="1"/>
      <c r="VJY41" s="1"/>
      <c r="VJZ41" s="1"/>
      <c r="VKA41" s="1"/>
      <c r="VKB41" s="1"/>
      <c r="VKC41" s="1"/>
      <c r="VKD41" s="1"/>
      <c r="VKE41" s="1"/>
      <c r="VKF41" s="1"/>
      <c r="VKG41" s="1"/>
      <c r="VKH41" s="1"/>
      <c r="VKI41" s="1"/>
      <c r="VKJ41" s="1"/>
      <c r="VKK41" s="1"/>
      <c r="VKL41" s="1"/>
      <c r="VKM41" s="1"/>
      <c r="VKN41" s="1"/>
      <c r="VKO41" s="1"/>
      <c r="VKP41" s="1"/>
      <c r="VKQ41" s="1"/>
      <c r="VKR41" s="1"/>
      <c r="VKS41" s="1"/>
      <c r="VKT41" s="1"/>
      <c r="VKU41" s="1"/>
      <c r="VKV41" s="1"/>
      <c r="VKW41" s="1"/>
      <c r="VKX41" s="1"/>
      <c r="VKY41" s="1"/>
      <c r="VKZ41" s="1"/>
      <c r="VLA41" s="1"/>
      <c r="VLB41" s="1"/>
      <c r="VLC41" s="1"/>
      <c r="VLD41" s="1"/>
      <c r="VLE41" s="1"/>
      <c r="VLF41" s="1"/>
      <c r="VLG41" s="1"/>
      <c r="VLH41" s="1"/>
      <c r="VLI41" s="1"/>
      <c r="VLJ41" s="1"/>
      <c r="VLK41" s="1"/>
      <c r="VLL41" s="1"/>
      <c r="VLM41" s="1"/>
      <c r="VLN41" s="1"/>
      <c r="VLO41" s="1"/>
      <c r="VLP41" s="1"/>
      <c r="VLQ41" s="1"/>
      <c r="VLR41" s="1"/>
      <c r="VLS41" s="1"/>
      <c r="VLT41" s="1"/>
      <c r="VLU41" s="1"/>
      <c r="VLV41" s="1"/>
      <c r="VLW41" s="1"/>
      <c r="VLX41" s="1"/>
      <c r="VLY41" s="1"/>
      <c r="VLZ41" s="1"/>
      <c r="VMA41" s="1"/>
      <c r="VMB41" s="1"/>
      <c r="VMC41" s="1"/>
      <c r="VMD41" s="1"/>
      <c r="VME41" s="1"/>
      <c r="VMF41" s="1"/>
      <c r="VMG41" s="1"/>
      <c r="VMH41" s="1"/>
      <c r="VMI41" s="1"/>
      <c r="VMJ41" s="1"/>
      <c r="VMK41" s="1"/>
      <c r="VML41" s="1"/>
      <c r="VMM41" s="1"/>
      <c r="VMN41" s="1"/>
      <c r="VMO41" s="1"/>
      <c r="VMP41" s="1"/>
      <c r="VMQ41" s="1"/>
      <c r="VMR41" s="1"/>
      <c r="VMS41" s="1"/>
      <c r="VMT41" s="1"/>
      <c r="VMU41" s="1"/>
      <c r="VMV41" s="1"/>
      <c r="VMW41" s="1"/>
      <c r="VMX41" s="1"/>
      <c r="VMY41" s="1"/>
      <c r="VMZ41" s="1"/>
      <c r="VNA41" s="1"/>
      <c r="VNB41" s="1"/>
      <c r="VNC41" s="1"/>
      <c r="VND41" s="1"/>
      <c r="VNE41" s="1"/>
      <c r="VNF41" s="1"/>
      <c r="VNG41" s="1"/>
      <c r="VNH41" s="1"/>
      <c r="VNI41" s="1"/>
      <c r="VNJ41" s="1"/>
      <c r="VNK41" s="1"/>
      <c r="VNL41" s="1"/>
      <c r="VNM41" s="1"/>
      <c r="VNN41" s="1"/>
      <c r="VNO41" s="1"/>
      <c r="VNP41" s="1"/>
      <c r="VNQ41" s="1"/>
      <c r="VNR41" s="1"/>
      <c r="VNS41" s="1"/>
      <c r="VNT41" s="1"/>
      <c r="VNU41" s="1"/>
      <c r="VNV41" s="1"/>
      <c r="VNW41" s="1"/>
      <c r="VNX41" s="1"/>
      <c r="VNY41" s="1"/>
      <c r="VNZ41" s="1"/>
      <c r="VOA41" s="1"/>
      <c r="VOB41" s="1"/>
      <c r="VOC41" s="1"/>
      <c r="VOD41" s="1"/>
      <c r="VOE41" s="1"/>
      <c r="VOF41" s="1"/>
      <c r="VOG41" s="1"/>
      <c r="VOH41" s="1"/>
      <c r="VOI41" s="1"/>
      <c r="VOJ41" s="1"/>
      <c r="VOK41" s="1"/>
      <c r="VOL41" s="1"/>
      <c r="VOM41" s="1"/>
      <c r="VON41" s="1"/>
      <c r="VOO41" s="1"/>
      <c r="VOP41" s="1"/>
      <c r="VOQ41" s="1"/>
      <c r="VOR41" s="1"/>
      <c r="VOS41" s="1"/>
      <c r="VOT41" s="1"/>
      <c r="VOU41" s="1"/>
      <c r="VOV41" s="1"/>
      <c r="VOW41" s="1"/>
      <c r="VOX41" s="1"/>
      <c r="VOY41" s="1"/>
      <c r="VOZ41" s="1"/>
      <c r="VPA41" s="1"/>
      <c r="VPB41" s="1"/>
      <c r="VPC41" s="1"/>
      <c r="VPD41" s="1"/>
      <c r="VPE41" s="1"/>
      <c r="VPF41" s="1"/>
      <c r="VPG41" s="1"/>
      <c r="VPH41" s="1"/>
      <c r="VPI41" s="1"/>
      <c r="VPJ41" s="1"/>
      <c r="VPK41" s="1"/>
      <c r="VPL41" s="1"/>
      <c r="VPM41" s="1"/>
      <c r="VPN41" s="1"/>
      <c r="VPO41" s="1"/>
      <c r="VPP41" s="1"/>
      <c r="VPQ41" s="1"/>
      <c r="VPR41" s="1"/>
      <c r="VPS41" s="1"/>
      <c r="VPT41" s="1"/>
      <c r="VPU41" s="1"/>
      <c r="VPV41" s="1"/>
      <c r="VPW41" s="1"/>
      <c r="VPX41" s="1"/>
      <c r="VPY41" s="1"/>
      <c r="VPZ41" s="1"/>
      <c r="VQA41" s="1"/>
      <c r="VQB41" s="1"/>
      <c r="VQC41" s="1"/>
      <c r="VQD41" s="1"/>
      <c r="VQE41" s="1"/>
      <c r="VQF41" s="1"/>
      <c r="VQG41" s="1"/>
      <c r="VQH41" s="1"/>
      <c r="VQI41" s="1"/>
      <c r="VQJ41" s="1"/>
      <c r="VQK41" s="1"/>
      <c r="VQL41" s="1"/>
      <c r="VQM41" s="1"/>
      <c r="VQN41" s="1"/>
      <c r="VQO41" s="1"/>
      <c r="VQP41" s="1"/>
      <c r="VQQ41" s="1"/>
      <c r="VQR41" s="1"/>
      <c r="VQS41" s="1"/>
      <c r="VQT41" s="1"/>
      <c r="VQU41" s="1"/>
      <c r="VQV41" s="1"/>
      <c r="VQW41" s="1"/>
      <c r="VQX41" s="1"/>
      <c r="VQY41" s="1"/>
      <c r="VQZ41" s="1"/>
      <c r="VRA41" s="1"/>
      <c r="VRB41" s="1"/>
      <c r="VRC41" s="1"/>
      <c r="VRD41" s="1"/>
      <c r="VRE41" s="1"/>
      <c r="VRF41" s="1"/>
      <c r="VRG41" s="1"/>
      <c r="VRH41" s="1"/>
      <c r="VRI41" s="1"/>
      <c r="VRJ41" s="1"/>
      <c r="VRK41" s="1"/>
      <c r="VRL41" s="1"/>
      <c r="VRM41" s="1"/>
      <c r="VRN41" s="1"/>
      <c r="VRO41" s="1"/>
      <c r="VRP41" s="1"/>
      <c r="VRQ41" s="1"/>
      <c r="VRR41" s="1"/>
      <c r="VRS41" s="1"/>
      <c r="VRT41" s="1"/>
      <c r="VRU41" s="1"/>
      <c r="VRV41" s="1"/>
      <c r="VRW41" s="1"/>
      <c r="VRX41" s="1"/>
      <c r="VRY41" s="1"/>
      <c r="VRZ41" s="1"/>
      <c r="VSA41" s="1"/>
      <c r="VSB41" s="1"/>
      <c r="VSC41" s="1"/>
      <c r="VSD41" s="1"/>
      <c r="VSE41" s="1"/>
      <c r="VSF41" s="1"/>
      <c r="VSG41" s="1"/>
      <c r="VSH41" s="1"/>
      <c r="VSI41" s="1"/>
      <c r="VSJ41" s="1"/>
      <c r="VSK41" s="1"/>
      <c r="VSL41" s="1"/>
      <c r="VSM41" s="1"/>
      <c r="VSN41" s="1"/>
      <c r="VSO41" s="1"/>
      <c r="VSP41" s="1"/>
      <c r="VSQ41" s="1"/>
    </row>
    <row r="42" spans="2:15383" s="5" customFormat="1" ht="20.100000000000001" customHeight="1">
      <c r="D42" s="15"/>
      <c r="E42" s="22"/>
      <c r="F42" s="20"/>
      <c r="G42" s="20"/>
      <c r="H42" s="20"/>
      <c r="I42" s="20"/>
      <c r="J42" s="20"/>
      <c r="K42" s="20"/>
      <c r="L42" s="20"/>
      <c r="M42" s="20"/>
      <c r="N42" s="20"/>
      <c r="O42" s="20"/>
      <c r="P42" s="20"/>
      <c r="Q42" s="20"/>
      <c r="R42" s="20"/>
      <c r="S42" s="20"/>
      <c r="T42" s="20"/>
      <c r="U42" s="20"/>
      <c r="V42" s="569" t="str">
        <f>HYPERLINK("#'統一伝票規格データ'!A1","統一伝票規格データ")</f>
        <v>統一伝票規格データ</v>
      </c>
      <c r="W42" s="569"/>
      <c r="X42" s="569"/>
      <c r="Y42" s="569"/>
      <c r="Z42" s="569"/>
      <c r="AA42" s="569"/>
      <c r="AB42" s="569"/>
      <c r="AC42" s="569"/>
      <c r="AD42" s="569"/>
      <c r="AE42" s="569"/>
      <c r="AF42" s="569"/>
      <c r="AG42" s="569"/>
      <c r="AH42" s="569"/>
      <c r="AI42" s="569"/>
      <c r="AJ42" s="569"/>
      <c r="AK42" s="569"/>
      <c r="AL42" s="569"/>
      <c r="AM42" s="569"/>
      <c r="AN42" s="23"/>
      <c r="AO42" s="23"/>
      <c r="AP42" s="23"/>
      <c r="AQ42" s="23"/>
      <c r="AR42" s="23"/>
      <c r="AS42" s="21"/>
      <c r="AV42" s="1"/>
    </row>
    <row r="43" spans="2:15383" ht="20.100000000000001" customHeight="1">
      <c r="B43" s="5"/>
      <c r="C43" s="5"/>
      <c r="D43" s="15"/>
      <c r="E43" s="22"/>
      <c r="F43" s="20"/>
      <c r="G43" s="20"/>
      <c r="H43" s="20"/>
      <c r="I43" s="20"/>
      <c r="J43" s="20"/>
      <c r="K43" s="20"/>
      <c r="L43" s="20"/>
      <c r="M43" s="20"/>
      <c r="N43" s="20"/>
      <c r="O43" s="20"/>
      <c r="P43" s="20"/>
      <c r="Q43" s="20"/>
      <c r="R43" s="20"/>
      <c r="S43" s="20"/>
      <c r="T43" s="20"/>
      <c r="U43" s="20"/>
      <c r="V43" s="23"/>
      <c r="W43" s="20"/>
      <c r="X43" s="20"/>
      <c r="Y43" s="20"/>
      <c r="Z43" s="20"/>
      <c r="AA43" s="20"/>
      <c r="AB43" s="20"/>
      <c r="AC43" s="20"/>
      <c r="AD43" s="20"/>
      <c r="AE43" s="20"/>
      <c r="AF43" s="20"/>
      <c r="AG43" s="20"/>
      <c r="AH43" s="20"/>
      <c r="AI43" s="20"/>
      <c r="AJ43" s="20"/>
      <c r="AK43" s="20"/>
      <c r="AL43" s="20"/>
      <c r="AM43" s="20"/>
      <c r="AN43" s="20"/>
      <c r="AO43" s="20"/>
      <c r="AP43" s="20"/>
      <c r="AQ43" s="20"/>
      <c r="AR43" s="20"/>
      <c r="AS43" s="24"/>
      <c r="AT43" s="25"/>
      <c r="AU43" s="5"/>
    </row>
    <row r="44" spans="2:15383" ht="20.100000000000001" customHeight="1">
      <c r="B44" s="5"/>
      <c r="C44" s="5"/>
      <c r="D44" s="15"/>
      <c r="E44" s="16" t="s">
        <v>956</v>
      </c>
      <c r="F44" s="23"/>
      <c r="G44" s="23"/>
      <c r="H44" s="23"/>
      <c r="I44" s="23"/>
      <c r="J44" s="23"/>
      <c r="K44" s="23"/>
      <c r="L44" s="23"/>
      <c r="M44" s="23"/>
      <c r="N44" s="23"/>
      <c r="O44" s="23"/>
      <c r="P44" s="23"/>
      <c r="Q44" s="23"/>
      <c r="R44" s="23"/>
      <c r="S44" s="23"/>
      <c r="T44" s="23"/>
      <c r="U44" s="23"/>
      <c r="V44" s="20"/>
      <c r="W44" s="23"/>
      <c r="X44" s="23"/>
      <c r="Y44" s="23"/>
      <c r="Z44" s="23"/>
      <c r="AA44" s="23"/>
      <c r="AB44" s="23"/>
      <c r="AC44" s="23"/>
      <c r="AD44" s="23"/>
      <c r="AE44" s="23"/>
      <c r="AF44" s="23"/>
      <c r="AG44" s="23"/>
      <c r="AH44" s="23"/>
      <c r="AI44" s="23"/>
      <c r="AJ44" s="23"/>
      <c r="AK44" s="23"/>
      <c r="AL44" s="23"/>
      <c r="AM44" s="23"/>
      <c r="AN44" s="23"/>
      <c r="AO44" s="23"/>
      <c r="AP44" s="23"/>
      <c r="AQ44" s="23"/>
      <c r="AR44" s="23"/>
      <c r="AS44" s="24"/>
      <c r="AT44" s="25"/>
      <c r="AU44" s="5"/>
    </row>
    <row r="45" spans="2:15383" ht="20.100000000000001" customHeight="1">
      <c r="B45" s="5"/>
      <c r="C45" s="5"/>
      <c r="D45" s="15"/>
      <c r="E45" s="16"/>
      <c r="F45" s="23"/>
      <c r="G45" s="23"/>
      <c r="H45" s="23"/>
      <c r="I45" s="23"/>
      <c r="J45" s="23"/>
      <c r="K45" s="23"/>
      <c r="L45" s="23"/>
      <c r="M45" s="23"/>
      <c r="N45" s="23"/>
      <c r="O45" s="23"/>
      <c r="P45" s="23"/>
      <c r="Q45" s="23"/>
      <c r="R45" s="23"/>
      <c r="S45" s="23"/>
      <c r="T45" s="23"/>
      <c r="U45" s="23"/>
      <c r="V45" s="569" t="str">
        <f>HYPERLINK("#'サブスクリプションデータ'!A1","サブスクリプションデータ")</f>
        <v>サブスクリプションデータ</v>
      </c>
      <c r="W45" s="569"/>
      <c r="X45" s="569"/>
      <c r="Y45" s="569"/>
      <c r="Z45" s="569"/>
      <c r="AA45" s="569"/>
      <c r="AB45" s="569"/>
      <c r="AC45" s="569"/>
      <c r="AD45" s="569"/>
      <c r="AE45" s="569"/>
      <c r="AF45" s="569"/>
      <c r="AG45" s="569"/>
      <c r="AH45" s="569"/>
      <c r="AI45" s="569"/>
      <c r="AJ45" s="569"/>
      <c r="AK45" s="569"/>
      <c r="AL45" s="569"/>
      <c r="AM45" s="569"/>
      <c r="AN45" s="23"/>
      <c r="AO45" s="23"/>
      <c r="AP45" s="23"/>
      <c r="AQ45" s="23"/>
      <c r="AR45" s="23"/>
      <c r="AS45" s="24"/>
      <c r="AT45" s="25"/>
      <c r="AU45" s="5"/>
    </row>
    <row r="46" spans="2:15383" s="5" customFormat="1" ht="20.100000000000001" customHeight="1">
      <c r="D46" s="15"/>
      <c r="E46" s="22"/>
      <c r="F46" s="20"/>
      <c r="G46" s="20"/>
      <c r="H46" s="20"/>
      <c r="I46" s="20"/>
      <c r="J46" s="20"/>
      <c r="K46" s="20"/>
      <c r="L46" s="20"/>
      <c r="M46" s="20"/>
      <c r="N46" s="20"/>
      <c r="O46" s="20"/>
      <c r="P46" s="20"/>
      <c r="Q46" s="20"/>
      <c r="R46" s="20"/>
      <c r="S46" s="20"/>
      <c r="T46" s="20"/>
      <c r="U46" s="20"/>
      <c r="V46" s="569" t="str">
        <f>HYPERLINK("#'見積書データ'!A1","見積書データ")</f>
        <v>見積書データ</v>
      </c>
      <c r="W46" s="569"/>
      <c r="X46" s="569"/>
      <c r="Y46" s="569"/>
      <c r="Z46" s="569"/>
      <c r="AA46" s="569"/>
      <c r="AB46" s="569"/>
      <c r="AC46" s="569"/>
      <c r="AD46" s="569"/>
      <c r="AE46" s="569"/>
      <c r="AF46" s="569"/>
      <c r="AG46" s="569"/>
      <c r="AH46" s="569"/>
      <c r="AI46" s="569"/>
      <c r="AJ46" s="569"/>
      <c r="AK46" s="569"/>
      <c r="AL46" s="569"/>
      <c r="AM46" s="569"/>
      <c r="AN46" s="17"/>
      <c r="AO46" s="17"/>
      <c r="AP46" s="17"/>
      <c r="AQ46" s="17"/>
      <c r="AR46" s="17"/>
      <c r="AS46" s="21"/>
    </row>
    <row r="47" spans="2:15383" s="5" customFormat="1" ht="20.100000000000001" customHeight="1">
      <c r="D47" s="15"/>
      <c r="E47" s="22"/>
      <c r="F47" s="20"/>
      <c r="G47" s="20"/>
      <c r="H47" s="20"/>
      <c r="I47" s="20"/>
      <c r="J47" s="20"/>
      <c r="K47" s="20"/>
      <c r="L47" s="20"/>
      <c r="M47" s="20"/>
      <c r="N47" s="20"/>
      <c r="O47" s="20"/>
      <c r="P47" s="20"/>
      <c r="Q47" s="20"/>
      <c r="R47" s="20"/>
      <c r="S47" s="20"/>
      <c r="T47" s="20"/>
      <c r="U47" s="20"/>
      <c r="V47" s="569" t="str">
        <f>HYPERLINK("#'受注伝票データ'!A1","受注伝票データ")</f>
        <v>受注伝票データ</v>
      </c>
      <c r="W47" s="569"/>
      <c r="X47" s="569"/>
      <c r="Y47" s="569"/>
      <c r="Z47" s="569"/>
      <c r="AA47" s="569"/>
      <c r="AB47" s="569"/>
      <c r="AC47" s="569"/>
      <c r="AD47" s="569"/>
      <c r="AE47" s="569"/>
      <c r="AF47" s="569"/>
      <c r="AG47" s="569"/>
      <c r="AH47" s="569"/>
      <c r="AI47" s="569"/>
      <c r="AJ47" s="569"/>
      <c r="AK47" s="569"/>
      <c r="AL47" s="569"/>
      <c r="AM47" s="569"/>
      <c r="AN47" s="17"/>
      <c r="AO47" s="17"/>
      <c r="AP47" s="17"/>
      <c r="AQ47" s="17"/>
      <c r="AR47" s="17"/>
      <c r="AS47" s="21"/>
    </row>
    <row r="48" spans="2:15383" s="5" customFormat="1" ht="20.100000000000001" customHeight="1">
      <c r="D48" s="15"/>
      <c r="E48" s="22"/>
      <c r="F48" s="20"/>
      <c r="G48" s="20"/>
      <c r="H48" s="20"/>
      <c r="I48" s="20"/>
      <c r="J48" s="20"/>
      <c r="K48" s="20"/>
      <c r="L48" s="20"/>
      <c r="M48" s="20"/>
      <c r="N48" s="20"/>
      <c r="O48" s="20"/>
      <c r="P48" s="20"/>
      <c r="Q48" s="20"/>
      <c r="R48" s="20"/>
      <c r="S48" s="20"/>
      <c r="T48" s="20"/>
      <c r="U48" s="20"/>
      <c r="V48" s="569" t="str">
        <f>HYPERLINK("#'売上伝票データ'!A1","売上伝票データ")</f>
        <v>売上伝票データ</v>
      </c>
      <c r="W48" s="569"/>
      <c r="X48" s="569"/>
      <c r="Y48" s="569"/>
      <c r="Z48" s="569"/>
      <c r="AA48" s="569"/>
      <c r="AB48" s="569"/>
      <c r="AC48" s="569"/>
      <c r="AD48" s="569"/>
      <c r="AE48" s="569"/>
      <c r="AF48" s="569"/>
      <c r="AG48" s="569"/>
      <c r="AH48" s="569"/>
      <c r="AI48" s="569"/>
      <c r="AJ48" s="569"/>
      <c r="AK48" s="569"/>
      <c r="AL48" s="569"/>
      <c r="AM48" s="569"/>
      <c r="AN48" s="26"/>
      <c r="AO48" s="26"/>
      <c r="AP48" s="26"/>
      <c r="AQ48" s="26"/>
      <c r="AR48" s="26"/>
      <c r="AS48" s="24"/>
      <c r="AT48" s="25"/>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row>
    <row r="49" spans="2:47" ht="20.100000000000001" customHeight="1">
      <c r="B49" s="5"/>
      <c r="C49" s="5"/>
      <c r="D49" s="15"/>
      <c r="E49" s="22"/>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4"/>
      <c r="AT49" s="25"/>
      <c r="AU49" s="25"/>
    </row>
    <row r="50" spans="2:47" s="5" customFormat="1" ht="20.100000000000001" customHeight="1">
      <c r="D50" s="15"/>
      <c r="E50" s="16" t="s">
        <v>958</v>
      </c>
      <c r="F50" s="23"/>
      <c r="G50" s="23"/>
      <c r="H50" s="23"/>
      <c r="I50" s="23"/>
      <c r="J50" s="23"/>
      <c r="K50" s="23"/>
      <c r="L50" s="23"/>
      <c r="M50" s="23"/>
      <c r="N50" s="23"/>
      <c r="O50" s="23"/>
      <c r="P50" s="23"/>
      <c r="Q50" s="23"/>
      <c r="R50" s="23"/>
      <c r="S50" s="23"/>
      <c r="T50" s="23"/>
      <c r="U50" s="23"/>
      <c r="V50" s="26"/>
      <c r="W50" s="23"/>
      <c r="X50" s="23"/>
      <c r="Y50" s="23"/>
      <c r="Z50" s="23"/>
      <c r="AA50" s="23"/>
      <c r="AB50" s="23"/>
      <c r="AC50" s="23"/>
      <c r="AD50" s="23"/>
      <c r="AE50" s="23"/>
      <c r="AF50" s="23"/>
      <c r="AG50" s="23"/>
      <c r="AH50" s="23"/>
      <c r="AI50" s="23"/>
      <c r="AJ50" s="23"/>
      <c r="AK50" s="23"/>
      <c r="AL50" s="23"/>
      <c r="AM50" s="23"/>
      <c r="AN50" s="23"/>
      <c r="AO50" s="23"/>
      <c r="AP50" s="23"/>
      <c r="AQ50" s="23"/>
      <c r="AR50" s="23"/>
      <c r="AS50" s="21"/>
    </row>
    <row r="51" spans="2:47" s="5" customFormat="1" ht="20.100000000000001" customHeight="1">
      <c r="D51" s="15"/>
      <c r="E51" s="22"/>
      <c r="F51" s="20"/>
      <c r="G51" s="20"/>
      <c r="H51" s="20"/>
      <c r="I51" s="20"/>
      <c r="J51" s="20"/>
      <c r="K51" s="20"/>
      <c r="L51" s="20"/>
      <c r="M51" s="20"/>
      <c r="N51" s="20"/>
      <c r="O51" s="20"/>
      <c r="P51" s="20"/>
      <c r="Q51" s="20"/>
      <c r="R51" s="20"/>
      <c r="S51" s="20"/>
      <c r="T51" s="20"/>
      <c r="U51" s="20"/>
      <c r="V51" s="569" t="str">
        <f>HYPERLINK("#'債権伝票データ'!A1","債権伝票データ")</f>
        <v>債権伝票データ</v>
      </c>
      <c r="W51" s="569"/>
      <c r="X51" s="569"/>
      <c r="Y51" s="569"/>
      <c r="Z51" s="569"/>
      <c r="AA51" s="569"/>
      <c r="AB51" s="569"/>
      <c r="AC51" s="569"/>
      <c r="AD51" s="569"/>
      <c r="AE51" s="569"/>
      <c r="AF51" s="569"/>
      <c r="AG51" s="569"/>
      <c r="AH51" s="569"/>
      <c r="AI51" s="569"/>
      <c r="AJ51" s="569"/>
      <c r="AK51" s="569"/>
      <c r="AL51" s="569"/>
      <c r="AM51" s="569"/>
      <c r="AN51" s="17"/>
      <c r="AO51" s="17"/>
      <c r="AP51" s="17"/>
      <c r="AQ51" s="17"/>
      <c r="AR51" s="17"/>
      <c r="AS51" s="21"/>
    </row>
    <row r="52" spans="2:47" s="5" customFormat="1" ht="20.100000000000001" customHeight="1">
      <c r="D52" s="15"/>
      <c r="E52" s="22"/>
      <c r="F52" s="20"/>
      <c r="G52" s="20"/>
      <c r="H52" s="20"/>
      <c r="I52" s="20"/>
      <c r="J52" s="20"/>
      <c r="K52" s="20"/>
      <c r="L52" s="20"/>
      <c r="M52" s="20"/>
      <c r="N52" s="20"/>
      <c r="O52" s="20"/>
      <c r="P52" s="20"/>
      <c r="Q52" s="20"/>
      <c r="R52" s="20"/>
      <c r="S52" s="20"/>
      <c r="T52" s="20"/>
      <c r="U52" s="20"/>
      <c r="V52" s="569" t="str">
        <f>HYPERLINK("#'入金情報データ'!A1","入金情報データ")</f>
        <v>入金情報データ</v>
      </c>
      <c r="W52" s="569"/>
      <c r="X52" s="569"/>
      <c r="Y52" s="569"/>
      <c r="Z52" s="569"/>
      <c r="AA52" s="569"/>
      <c r="AB52" s="569"/>
      <c r="AC52" s="569"/>
      <c r="AD52" s="569"/>
      <c r="AE52" s="569"/>
      <c r="AF52" s="569"/>
      <c r="AG52" s="569"/>
      <c r="AH52" s="569"/>
      <c r="AI52" s="569"/>
      <c r="AJ52" s="569"/>
      <c r="AK52" s="569"/>
      <c r="AL52" s="569"/>
      <c r="AM52" s="569"/>
      <c r="AN52" s="17"/>
      <c r="AO52" s="17"/>
      <c r="AP52" s="17"/>
      <c r="AQ52" s="17"/>
      <c r="AR52" s="17"/>
      <c r="AS52" s="21"/>
    </row>
    <row r="53" spans="2:47" s="5" customFormat="1" ht="20.100000000000001" customHeight="1">
      <c r="D53" s="15"/>
      <c r="E53" s="22"/>
      <c r="F53" s="20"/>
      <c r="G53" s="20"/>
      <c r="H53" s="20"/>
      <c r="I53" s="20"/>
      <c r="J53" s="20"/>
      <c r="K53" s="20"/>
      <c r="L53" s="20"/>
      <c r="M53" s="20"/>
      <c r="N53" s="20"/>
      <c r="O53" s="20"/>
      <c r="P53" s="20"/>
      <c r="Q53" s="20"/>
      <c r="R53" s="20"/>
      <c r="S53" s="20"/>
      <c r="T53" s="20"/>
      <c r="U53" s="20"/>
      <c r="V53" s="569" t="str">
        <f>HYPERLINK("#'入金伝票データ'!A1","入金伝票データ")</f>
        <v>入金伝票データ</v>
      </c>
      <c r="W53" s="569"/>
      <c r="X53" s="569"/>
      <c r="Y53" s="569"/>
      <c r="Z53" s="569"/>
      <c r="AA53" s="569"/>
      <c r="AB53" s="569"/>
      <c r="AC53" s="569"/>
      <c r="AD53" s="569"/>
      <c r="AE53" s="569"/>
      <c r="AF53" s="569"/>
      <c r="AG53" s="569"/>
      <c r="AH53" s="569"/>
      <c r="AI53" s="569"/>
      <c r="AJ53" s="569"/>
      <c r="AK53" s="569"/>
      <c r="AL53" s="569"/>
      <c r="AM53" s="569"/>
      <c r="AN53" s="17"/>
      <c r="AO53" s="17"/>
      <c r="AP53" s="17"/>
      <c r="AQ53" s="17"/>
      <c r="AR53" s="17"/>
      <c r="AS53" s="21"/>
    </row>
    <row r="54" spans="2:47" s="5" customFormat="1" ht="20.100000000000001" customHeight="1">
      <c r="D54" s="15"/>
      <c r="E54" s="22"/>
      <c r="F54" s="20"/>
      <c r="G54" s="20"/>
      <c r="H54" s="20"/>
      <c r="I54" s="20"/>
      <c r="J54" s="20"/>
      <c r="K54" s="20"/>
      <c r="L54" s="20"/>
      <c r="M54" s="20"/>
      <c r="N54" s="20"/>
      <c r="O54" s="20"/>
      <c r="P54" s="20"/>
      <c r="Q54" s="20"/>
      <c r="R54" s="20"/>
      <c r="S54" s="20"/>
      <c r="T54" s="20"/>
      <c r="U54" s="20"/>
      <c r="V54" s="569" t="str">
        <f>HYPERLINK("#'債権残高データ'!A1","債権残高データ")</f>
        <v>債権残高データ</v>
      </c>
      <c r="W54" s="569"/>
      <c r="X54" s="569"/>
      <c r="Y54" s="569"/>
      <c r="Z54" s="569"/>
      <c r="AA54" s="569"/>
      <c r="AB54" s="569"/>
      <c r="AC54" s="569"/>
      <c r="AD54" s="569"/>
      <c r="AE54" s="569"/>
      <c r="AF54" s="569"/>
      <c r="AG54" s="569"/>
      <c r="AH54" s="569"/>
      <c r="AI54" s="569"/>
      <c r="AJ54" s="569"/>
      <c r="AK54" s="569"/>
      <c r="AL54" s="569"/>
      <c r="AM54" s="569"/>
      <c r="AN54" s="17"/>
      <c r="AO54" s="17"/>
      <c r="AP54" s="17"/>
      <c r="AQ54" s="17"/>
      <c r="AR54" s="17"/>
      <c r="AS54" s="21"/>
    </row>
    <row r="55" spans="2:47" s="5" customFormat="1" ht="20.100000000000001" customHeight="1">
      <c r="D55" s="15"/>
      <c r="E55" s="22"/>
      <c r="F55" s="20"/>
      <c r="G55" s="20"/>
      <c r="H55" s="20"/>
      <c r="I55" s="20"/>
      <c r="J55" s="20"/>
      <c r="K55" s="20"/>
      <c r="L55" s="20"/>
      <c r="M55" s="20"/>
      <c r="N55" s="20"/>
      <c r="O55" s="20"/>
      <c r="P55" s="20"/>
      <c r="Q55" s="20"/>
      <c r="R55" s="20"/>
      <c r="S55" s="20"/>
      <c r="T55" s="20"/>
      <c r="U55" s="20"/>
      <c r="V55" s="569" t="str">
        <f>HYPERLINK("#'前受金残高データ'!A1","前受金残高データ")</f>
        <v>前受金残高データ</v>
      </c>
      <c r="W55" s="569"/>
      <c r="X55" s="569"/>
      <c r="Y55" s="569"/>
      <c r="Z55" s="569"/>
      <c r="AA55" s="569"/>
      <c r="AB55" s="569"/>
      <c r="AC55" s="569"/>
      <c r="AD55" s="569"/>
      <c r="AE55" s="569"/>
      <c r="AF55" s="569"/>
      <c r="AG55" s="569"/>
      <c r="AH55" s="569"/>
      <c r="AI55" s="569"/>
      <c r="AJ55" s="569"/>
      <c r="AK55" s="569"/>
      <c r="AL55" s="569"/>
      <c r="AM55" s="569"/>
      <c r="AN55" s="17"/>
      <c r="AO55" s="17"/>
      <c r="AP55" s="17"/>
      <c r="AQ55" s="17"/>
      <c r="AR55" s="17"/>
      <c r="AS55" s="21"/>
    </row>
    <row r="56" spans="2:47" s="5" customFormat="1" ht="20.100000000000001" customHeight="1">
      <c r="D56" s="15"/>
      <c r="E56" s="22"/>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17"/>
      <c r="AM56" s="17"/>
      <c r="AN56" s="17"/>
      <c r="AO56" s="17"/>
      <c r="AP56" s="17"/>
      <c r="AQ56" s="17"/>
      <c r="AR56" s="17"/>
      <c r="AS56" s="21"/>
    </row>
    <row r="57" spans="2:47" s="5" customFormat="1" ht="15" customHeight="1" thickBot="1">
      <c r="D57" s="31"/>
      <c r="E57" s="32"/>
      <c r="F57" s="33"/>
      <c r="G57" s="33"/>
      <c r="H57" s="33"/>
      <c r="I57" s="33"/>
      <c r="J57" s="33"/>
      <c r="K57" s="33"/>
      <c r="L57" s="33"/>
      <c r="M57" s="34"/>
      <c r="N57" s="34"/>
      <c r="O57" s="34"/>
      <c r="P57" s="34"/>
      <c r="Q57" s="34"/>
      <c r="R57" s="34"/>
      <c r="S57" s="34"/>
      <c r="T57" s="35"/>
      <c r="U57" s="35"/>
      <c r="V57" s="32"/>
      <c r="W57" s="35"/>
      <c r="X57" s="35"/>
      <c r="Y57" s="35"/>
      <c r="Z57" s="35"/>
      <c r="AA57" s="35"/>
      <c r="AB57" s="35"/>
      <c r="AC57" s="34"/>
      <c r="AD57" s="34"/>
      <c r="AE57" s="34"/>
      <c r="AF57" s="34"/>
      <c r="AG57" s="34"/>
      <c r="AH57" s="34"/>
      <c r="AI57" s="34"/>
      <c r="AJ57" s="35"/>
      <c r="AK57" s="35"/>
      <c r="AL57" s="35"/>
      <c r="AM57" s="35"/>
      <c r="AN57" s="35"/>
      <c r="AO57" s="35"/>
      <c r="AP57" s="35"/>
      <c r="AQ57" s="35"/>
      <c r="AR57" s="35"/>
      <c r="AS57" s="36"/>
    </row>
    <row r="58" spans="2:47" s="5" customFormat="1" ht="15" customHeight="1">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row>
  </sheetData>
  <mergeCells count="40">
    <mergeCell ref="V52:AM52"/>
    <mergeCell ref="V53:AM53"/>
    <mergeCell ref="V54:AM54"/>
    <mergeCell ref="V55:AM55"/>
    <mergeCell ref="V46:AM46"/>
    <mergeCell ref="V47:AM47"/>
    <mergeCell ref="V48:AM48"/>
    <mergeCell ref="V51:AM51"/>
    <mergeCell ref="V40:AM40"/>
    <mergeCell ref="V41:AM41"/>
    <mergeCell ref="V42:AM42"/>
    <mergeCell ref="V45:AM45"/>
    <mergeCell ref="V35:AM35"/>
    <mergeCell ref="V36:AM36"/>
    <mergeCell ref="V37:AM37"/>
    <mergeCell ref="V38:AM38"/>
    <mergeCell ref="V39:AM39"/>
    <mergeCell ref="V31:AM31"/>
    <mergeCell ref="V32:AM32"/>
    <mergeCell ref="V33:AM33"/>
    <mergeCell ref="V34:AM34"/>
    <mergeCell ref="V23:AM23"/>
    <mergeCell ref="V24:AM24"/>
    <mergeCell ref="V25:AM25"/>
    <mergeCell ref="V26:AM26"/>
    <mergeCell ref="V29:AM29"/>
    <mergeCell ref="V30:AM30"/>
    <mergeCell ref="V19:AM19"/>
    <mergeCell ref="V20:AM20"/>
    <mergeCell ref="V15:AM15"/>
    <mergeCell ref="V16:AM16"/>
    <mergeCell ref="V17:AM17"/>
    <mergeCell ref="V18:AM18"/>
    <mergeCell ref="V12:AM12"/>
    <mergeCell ref="V13:AM13"/>
    <mergeCell ref="V14:AM14"/>
    <mergeCell ref="V8:AM8"/>
    <mergeCell ref="V9:AM9"/>
    <mergeCell ref="V10:AM10"/>
    <mergeCell ref="V11:AM11"/>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A1:H31"/>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291" t="s">
        <v>1170</v>
      </c>
      <c r="C2" s="292"/>
      <c r="D2" s="292"/>
      <c r="E2" s="292"/>
      <c r="F2" s="292"/>
      <c r="G2" s="293"/>
      <c r="H2" s="196"/>
    </row>
    <row r="3" spans="1:8" ht="13.5" customHeight="1" thickBot="1">
      <c r="A3" s="43"/>
      <c r="B3" s="246"/>
      <c r="C3" s="246"/>
      <c r="D3" s="246"/>
      <c r="E3" s="246"/>
      <c r="F3" s="246"/>
      <c r="G3" s="246"/>
      <c r="H3" s="198"/>
    </row>
    <row r="4" spans="1:8" ht="20.25" customHeight="1" thickBot="1">
      <c r="A4" s="42"/>
      <c r="B4" s="199" t="s">
        <v>968</v>
      </c>
      <c r="C4" s="200" t="s">
        <v>1515</v>
      </c>
      <c r="D4" s="200" t="s">
        <v>1516</v>
      </c>
      <c r="E4" s="200" t="s">
        <v>1517</v>
      </c>
      <c r="F4" s="201" t="s">
        <v>1518</v>
      </c>
      <c r="G4" s="202" t="s">
        <v>562</v>
      </c>
      <c r="H4" s="42"/>
    </row>
    <row r="5" spans="1:8" ht="30">
      <c r="B5" s="207" t="s">
        <v>780</v>
      </c>
      <c r="C5" s="208" t="s">
        <v>5661</v>
      </c>
      <c r="D5" s="209" t="s">
        <v>2313</v>
      </c>
      <c r="E5" s="210" t="s">
        <v>1521</v>
      </c>
      <c r="F5" s="211" t="s">
        <v>1522</v>
      </c>
      <c r="G5" s="212" t="s">
        <v>5641</v>
      </c>
      <c r="H5" s="206"/>
    </row>
    <row r="6" spans="1:8">
      <c r="B6" s="213" t="s">
        <v>5662</v>
      </c>
      <c r="C6" s="214" t="s">
        <v>5663</v>
      </c>
      <c r="D6" s="215" t="s">
        <v>1523</v>
      </c>
      <c r="E6" s="216" t="s">
        <v>2091</v>
      </c>
      <c r="F6" s="217"/>
      <c r="G6" s="220"/>
      <c r="H6" s="206"/>
    </row>
    <row r="7" spans="1:8">
      <c r="B7" s="213" t="s">
        <v>5144</v>
      </c>
      <c r="C7" s="214" t="s">
        <v>5664</v>
      </c>
      <c r="D7" s="215" t="s">
        <v>1531</v>
      </c>
      <c r="E7" s="216" t="s">
        <v>2091</v>
      </c>
      <c r="F7" s="217"/>
      <c r="G7" s="220"/>
      <c r="H7" s="206"/>
    </row>
    <row r="8" spans="1:8">
      <c r="B8" s="213" t="s">
        <v>5665</v>
      </c>
      <c r="C8" s="214" t="s">
        <v>5666</v>
      </c>
      <c r="D8" s="215" t="s">
        <v>1523</v>
      </c>
      <c r="E8" s="216" t="s">
        <v>2091</v>
      </c>
      <c r="F8" s="217"/>
      <c r="G8" s="220"/>
      <c r="H8" s="206"/>
    </row>
    <row r="9" spans="1:8">
      <c r="B9" s="213" t="s">
        <v>1557</v>
      </c>
      <c r="C9" s="214" t="s">
        <v>5667</v>
      </c>
      <c r="D9" s="215" t="s">
        <v>1535</v>
      </c>
      <c r="E9" s="216" t="s">
        <v>3656</v>
      </c>
      <c r="F9" s="217"/>
      <c r="G9" s="220"/>
      <c r="H9" s="206"/>
    </row>
    <row r="10" spans="1:8" ht="45">
      <c r="B10" s="213" t="s">
        <v>5151</v>
      </c>
      <c r="C10" s="214" t="s">
        <v>5668</v>
      </c>
      <c r="D10" s="215" t="s">
        <v>1526</v>
      </c>
      <c r="E10" s="216" t="s">
        <v>1521</v>
      </c>
      <c r="F10" s="217"/>
      <c r="G10" s="220" t="s">
        <v>5669</v>
      </c>
      <c r="H10" s="206"/>
    </row>
    <row r="11" spans="1:8">
      <c r="B11" s="213" t="s">
        <v>5154</v>
      </c>
      <c r="C11" s="214" t="s">
        <v>5670</v>
      </c>
      <c r="D11" s="215" t="s">
        <v>1535</v>
      </c>
      <c r="E11" s="216" t="s">
        <v>2091</v>
      </c>
      <c r="F11" s="217"/>
      <c r="G11" s="220"/>
      <c r="H11" s="206"/>
    </row>
    <row r="12" spans="1:8">
      <c r="B12" s="213" t="s">
        <v>5671</v>
      </c>
      <c r="C12" s="214" t="s">
        <v>5672</v>
      </c>
      <c r="D12" s="215" t="s">
        <v>1576</v>
      </c>
      <c r="E12" s="216" t="s">
        <v>2091</v>
      </c>
      <c r="F12" s="217"/>
      <c r="G12" s="234" t="s">
        <v>5673</v>
      </c>
      <c r="H12" s="206"/>
    </row>
    <row r="13" spans="1:8">
      <c r="B13" s="213" t="s">
        <v>5674</v>
      </c>
      <c r="C13" s="214" t="s">
        <v>5675</v>
      </c>
      <c r="D13" s="215" t="s">
        <v>2335</v>
      </c>
      <c r="E13" s="216" t="s">
        <v>2091</v>
      </c>
      <c r="F13" s="217"/>
      <c r="G13" s="235"/>
      <c r="H13" s="206"/>
    </row>
    <row r="14" spans="1:8">
      <c r="B14" s="213" t="s">
        <v>5676</v>
      </c>
      <c r="C14" s="214" t="s">
        <v>5677</v>
      </c>
      <c r="D14" s="215" t="s">
        <v>1539</v>
      </c>
      <c r="E14" s="216" t="s">
        <v>2091</v>
      </c>
      <c r="F14" s="217"/>
      <c r="G14" s="235"/>
      <c r="H14" s="206"/>
    </row>
    <row r="15" spans="1:8">
      <c r="B15" s="213" t="s">
        <v>5678</v>
      </c>
      <c r="C15" s="214" t="s">
        <v>5679</v>
      </c>
      <c r="D15" s="215" t="s">
        <v>2340</v>
      </c>
      <c r="E15" s="216" t="s">
        <v>2091</v>
      </c>
      <c r="F15" s="217"/>
      <c r="G15" s="258"/>
      <c r="H15" s="206"/>
    </row>
    <row r="16" spans="1:8">
      <c r="B16" s="213" t="s">
        <v>5164</v>
      </c>
      <c r="C16" s="214" t="s">
        <v>5680</v>
      </c>
      <c r="D16" s="215" t="s">
        <v>1643</v>
      </c>
      <c r="E16" s="216" t="s">
        <v>2091</v>
      </c>
      <c r="F16" s="217"/>
      <c r="G16" s="220"/>
      <c r="H16" s="206"/>
    </row>
    <row r="17" spans="2:8">
      <c r="B17" s="213" t="s">
        <v>5166</v>
      </c>
      <c r="C17" s="214" t="s">
        <v>5681</v>
      </c>
      <c r="D17" s="215" t="s">
        <v>1643</v>
      </c>
      <c r="E17" s="216" t="s">
        <v>2091</v>
      </c>
      <c r="F17" s="217"/>
      <c r="G17" s="220"/>
      <c r="H17" s="206"/>
    </row>
    <row r="18" spans="2:8">
      <c r="B18" s="213" t="s">
        <v>5168</v>
      </c>
      <c r="C18" s="214" t="s">
        <v>5682</v>
      </c>
      <c r="D18" s="215" t="s">
        <v>5170</v>
      </c>
      <c r="E18" s="216" t="s">
        <v>2091</v>
      </c>
      <c r="F18" s="217"/>
      <c r="G18" s="220"/>
      <c r="H18" s="206"/>
    </row>
    <row r="19" spans="2:8">
      <c r="B19" s="213" t="s">
        <v>1605</v>
      </c>
      <c r="C19" s="214" t="s">
        <v>5683</v>
      </c>
      <c r="D19" s="215" t="s">
        <v>1531</v>
      </c>
      <c r="E19" s="216" t="s">
        <v>2091</v>
      </c>
      <c r="F19" s="217"/>
      <c r="G19" s="220"/>
      <c r="H19" s="206"/>
    </row>
    <row r="20" spans="2:8">
      <c r="B20" s="213" t="s">
        <v>1607</v>
      </c>
      <c r="C20" s="214" t="s">
        <v>5684</v>
      </c>
      <c r="D20" s="215" t="s">
        <v>1531</v>
      </c>
      <c r="E20" s="216" t="s">
        <v>2091</v>
      </c>
      <c r="F20" s="217"/>
      <c r="G20" s="220"/>
      <c r="H20" s="206"/>
    </row>
    <row r="21" spans="2:8">
      <c r="B21" s="213" t="s">
        <v>1609</v>
      </c>
      <c r="C21" s="214" t="s">
        <v>5685</v>
      </c>
      <c r="D21" s="215" t="s">
        <v>1531</v>
      </c>
      <c r="E21" s="216" t="s">
        <v>1524</v>
      </c>
      <c r="F21" s="217"/>
      <c r="G21" s="220"/>
      <c r="H21" s="206"/>
    </row>
    <row r="22" spans="2:8">
      <c r="B22" s="213" t="s">
        <v>5686</v>
      </c>
      <c r="C22" s="214" t="s">
        <v>5687</v>
      </c>
      <c r="D22" s="215" t="s">
        <v>1531</v>
      </c>
      <c r="E22" s="216" t="s">
        <v>2091</v>
      </c>
      <c r="F22" s="217"/>
      <c r="G22" s="220"/>
      <c r="H22" s="206"/>
    </row>
    <row r="23" spans="2:8">
      <c r="B23" s="213" t="s">
        <v>5688</v>
      </c>
      <c r="C23" s="214" t="s">
        <v>5689</v>
      </c>
      <c r="D23" s="215" t="s">
        <v>1643</v>
      </c>
      <c r="E23" s="216" t="s">
        <v>2091</v>
      </c>
      <c r="F23" s="217"/>
      <c r="G23" s="220"/>
      <c r="H23" s="206"/>
    </row>
    <row r="24" spans="2:8">
      <c r="B24" s="213" t="s">
        <v>5690</v>
      </c>
      <c r="C24" s="214" t="s">
        <v>5691</v>
      </c>
      <c r="D24" s="215" t="s">
        <v>1643</v>
      </c>
      <c r="E24" s="216" t="s">
        <v>2091</v>
      </c>
      <c r="F24" s="217"/>
      <c r="G24" s="220"/>
      <c r="H24" s="206"/>
    </row>
    <row r="25" spans="2:8">
      <c r="B25" s="213" t="s">
        <v>5692</v>
      </c>
      <c r="C25" s="214" t="s">
        <v>5693</v>
      </c>
      <c r="D25" s="215" t="s">
        <v>1539</v>
      </c>
      <c r="E25" s="216" t="s">
        <v>2091</v>
      </c>
      <c r="F25" s="217"/>
      <c r="G25" s="220"/>
      <c r="H25" s="206"/>
    </row>
    <row r="26" spans="2:8">
      <c r="B26" s="213" t="s">
        <v>5694</v>
      </c>
      <c r="C26" s="214" t="s">
        <v>5695</v>
      </c>
      <c r="D26" s="215" t="s">
        <v>1539</v>
      </c>
      <c r="E26" s="216" t="s">
        <v>2091</v>
      </c>
      <c r="F26" s="217"/>
      <c r="G26" s="220"/>
      <c r="H26" s="206"/>
    </row>
    <row r="27" spans="2:8">
      <c r="B27" s="213" t="s">
        <v>5696</v>
      </c>
      <c r="C27" s="214" t="s">
        <v>5697</v>
      </c>
      <c r="D27" s="215" t="s">
        <v>1643</v>
      </c>
      <c r="E27" s="216" t="s">
        <v>2091</v>
      </c>
      <c r="F27" s="217"/>
      <c r="G27" s="220"/>
      <c r="H27" s="206"/>
    </row>
    <row r="28" spans="2:8">
      <c r="B28" s="213" t="s">
        <v>5197</v>
      </c>
      <c r="C28" s="214" t="s">
        <v>5698</v>
      </c>
      <c r="D28" s="215" t="s">
        <v>5170</v>
      </c>
      <c r="E28" s="216" t="s">
        <v>5699</v>
      </c>
      <c r="F28" s="217"/>
      <c r="G28" s="220"/>
      <c r="H28" s="206"/>
    </row>
    <row r="29" spans="2:8" ht="30">
      <c r="B29" s="213" t="s">
        <v>5227</v>
      </c>
      <c r="C29" s="214" t="s">
        <v>5700</v>
      </c>
      <c r="D29" s="215" t="s">
        <v>2170</v>
      </c>
      <c r="E29" s="216" t="s">
        <v>2009</v>
      </c>
      <c r="F29" s="217"/>
      <c r="G29" s="220" t="s">
        <v>5701</v>
      </c>
      <c r="H29" s="206"/>
    </row>
    <row r="30" spans="2:8" ht="30.75" thickBot="1">
      <c r="B30" s="213" t="s">
        <v>5702</v>
      </c>
      <c r="C30" s="214" t="s">
        <v>5703</v>
      </c>
      <c r="D30" s="215" t="s">
        <v>1638</v>
      </c>
      <c r="E30" s="216" t="s">
        <v>1521</v>
      </c>
      <c r="F30" s="217"/>
      <c r="G30" s="220" t="s">
        <v>1754</v>
      </c>
      <c r="H30" s="206"/>
    </row>
    <row r="31" spans="2:8" ht="20.100000000000001" customHeight="1">
      <c r="B31" s="228"/>
      <c r="C31" s="228"/>
      <c r="D31" s="229"/>
      <c r="E31" s="230"/>
      <c r="F31" s="230"/>
      <c r="G31" s="228"/>
      <c r="H31"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A1:H195"/>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1096</v>
      </c>
      <c r="C2" s="194"/>
      <c r="D2" s="194"/>
      <c r="E2" s="194"/>
      <c r="F2" s="194"/>
      <c r="G2" s="195"/>
      <c r="H2" s="196"/>
    </row>
    <row r="3" spans="1:8" s="245" customFormat="1" ht="16.899999999999999" customHeight="1">
      <c r="A3" s="242"/>
      <c r="B3" s="243"/>
      <c r="C3" s="243"/>
      <c r="D3" s="243"/>
      <c r="E3" s="243"/>
      <c r="F3" s="243"/>
      <c r="G3" s="243"/>
      <c r="H3" s="198"/>
    </row>
    <row r="4" spans="1:8" s="245" customFormat="1" ht="16.899999999999999" customHeight="1">
      <c r="A4" s="242"/>
      <c r="B4" s="39" t="s">
        <v>1541</v>
      </c>
      <c r="C4" s="39"/>
      <c r="D4" s="39"/>
      <c r="E4" s="39"/>
      <c r="F4" s="39"/>
      <c r="G4" s="39"/>
      <c r="H4" s="198"/>
    </row>
    <row r="5" spans="1:8" s="245" customFormat="1" ht="16.899999999999999" customHeight="1" thickBot="1">
      <c r="A5" s="242"/>
      <c r="B5" s="246"/>
      <c r="C5" s="246"/>
      <c r="D5" s="246"/>
      <c r="E5" s="246"/>
      <c r="F5" s="246"/>
      <c r="G5" s="246"/>
      <c r="H5" s="198"/>
    </row>
    <row r="6" spans="1:8" ht="20.25" customHeight="1" thickBot="1">
      <c r="A6" s="42"/>
      <c r="B6" s="199" t="s">
        <v>968</v>
      </c>
      <c r="C6" s="200" t="s">
        <v>1515</v>
      </c>
      <c r="D6" s="200" t="s">
        <v>1516</v>
      </c>
      <c r="E6" s="200" t="s">
        <v>1517</v>
      </c>
      <c r="F6" s="201" t="s">
        <v>1518</v>
      </c>
      <c r="G6" s="202" t="s">
        <v>562</v>
      </c>
      <c r="H6" s="42"/>
    </row>
    <row r="7" spans="1:8">
      <c r="B7" s="207" t="s">
        <v>1542</v>
      </c>
      <c r="C7" s="208" t="s">
        <v>1543</v>
      </c>
      <c r="D7" s="209" t="s">
        <v>1544</v>
      </c>
      <c r="E7" s="210" t="s">
        <v>1545</v>
      </c>
      <c r="F7" s="211" t="s">
        <v>1546</v>
      </c>
      <c r="G7" s="212" t="s">
        <v>1547</v>
      </c>
      <c r="H7" s="206"/>
    </row>
    <row r="8" spans="1:8">
      <c r="B8" s="213" t="s">
        <v>1548</v>
      </c>
      <c r="C8" s="214" t="s">
        <v>1549</v>
      </c>
      <c r="D8" s="215" t="s">
        <v>1523</v>
      </c>
      <c r="E8" s="216" t="s">
        <v>1550</v>
      </c>
      <c r="F8" s="217"/>
      <c r="G8" s="220"/>
      <c r="H8" s="206"/>
    </row>
    <row r="9" spans="1:8">
      <c r="B9" s="213" t="s">
        <v>1551</v>
      </c>
      <c r="C9" s="214" t="s">
        <v>1552</v>
      </c>
      <c r="D9" s="215" t="s">
        <v>1526</v>
      </c>
      <c r="E9" s="216" t="s">
        <v>1553</v>
      </c>
      <c r="F9" s="217"/>
      <c r="G9" s="220" t="s">
        <v>1554</v>
      </c>
      <c r="H9" s="206"/>
    </row>
    <row r="10" spans="1:8">
      <c r="B10" s="213" t="s">
        <v>1557</v>
      </c>
      <c r="C10" s="214" t="s">
        <v>1558</v>
      </c>
      <c r="D10" s="215" t="s">
        <v>1535</v>
      </c>
      <c r="E10" s="216" t="s">
        <v>1545</v>
      </c>
      <c r="F10" s="217"/>
      <c r="G10" s="220"/>
      <c r="H10" s="206"/>
    </row>
    <row r="11" spans="1:8" ht="30">
      <c r="B11" s="213" t="s">
        <v>1559</v>
      </c>
      <c r="C11" s="214" t="s">
        <v>1560</v>
      </c>
      <c r="D11" s="215" t="s">
        <v>1526</v>
      </c>
      <c r="E11" s="216" t="s">
        <v>1553</v>
      </c>
      <c r="F11" s="217"/>
      <c r="G11" s="220" t="s">
        <v>1561</v>
      </c>
      <c r="H11" s="206"/>
    </row>
    <row r="12" spans="1:8">
      <c r="B12" s="213" t="s">
        <v>1562</v>
      </c>
      <c r="C12" s="214" t="s">
        <v>1563</v>
      </c>
      <c r="D12" s="215" t="s">
        <v>1564</v>
      </c>
      <c r="E12" s="216" t="s">
        <v>1556</v>
      </c>
      <c r="F12" s="217"/>
      <c r="G12" s="220"/>
      <c r="H12" s="206"/>
    </row>
    <row r="13" spans="1:8" ht="60">
      <c r="B13" s="213" t="s">
        <v>1565</v>
      </c>
      <c r="C13" s="214" t="s">
        <v>1566</v>
      </c>
      <c r="D13" s="215" t="s">
        <v>1526</v>
      </c>
      <c r="E13" s="216" t="s">
        <v>1553</v>
      </c>
      <c r="F13" s="217"/>
      <c r="G13" s="220" t="s">
        <v>1567</v>
      </c>
      <c r="H13" s="206"/>
    </row>
    <row r="14" spans="1:8" ht="60">
      <c r="B14" s="213" t="s">
        <v>1568</v>
      </c>
      <c r="C14" s="214" t="s">
        <v>1569</v>
      </c>
      <c r="D14" s="215" t="s">
        <v>1526</v>
      </c>
      <c r="E14" s="216" t="s">
        <v>1553</v>
      </c>
      <c r="F14" s="217"/>
      <c r="G14" s="220" t="s">
        <v>1570</v>
      </c>
      <c r="H14" s="206"/>
    </row>
    <row r="15" spans="1:8" ht="30">
      <c r="B15" s="213" t="s">
        <v>1571</v>
      </c>
      <c r="C15" s="214" t="s">
        <v>1572</v>
      </c>
      <c r="D15" s="215" t="s">
        <v>1526</v>
      </c>
      <c r="E15" s="216" t="s">
        <v>1553</v>
      </c>
      <c r="F15" s="217"/>
      <c r="G15" s="220" t="s">
        <v>1573</v>
      </c>
      <c r="H15" s="206"/>
    </row>
    <row r="16" spans="1:8" ht="90">
      <c r="B16" s="213" t="s">
        <v>1574</v>
      </c>
      <c r="C16" s="214" t="s">
        <v>1575</v>
      </c>
      <c r="D16" s="215" t="s">
        <v>1576</v>
      </c>
      <c r="E16" s="216" t="s">
        <v>1577</v>
      </c>
      <c r="F16" s="217"/>
      <c r="G16" s="220" t="s">
        <v>1578</v>
      </c>
      <c r="H16" s="206"/>
    </row>
    <row r="17" spans="1:8" ht="90">
      <c r="B17" s="213" t="s">
        <v>1579</v>
      </c>
      <c r="C17" s="214" t="s">
        <v>1580</v>
      </c>
      <c r="D17" s="215" t="s">
        <v>1576</v>
      </c>
      <c r="E17" s="216" t="s">
        <v>1577</v>
      </c>
      <c r="F17" s="217"/>
      <c r="G17" s="220" t="s">
        <v>1581</v>
      </c>
      <c r="H17" s="206"/>
    </row>
    <row r="18" spans="1:8">
      <c r="B18" s="213" t="s">
        <v>1582</v>
      </c>
      <c r="C18" s="214" t="s">
        <v>1583</v>
      </c>
      <c r="D18" s="215" t="s">
        <v>1526</v>
      </c>
      <c r="E18" s="216" t="s">
        <v>1553</v>
      </c>
      <c r="F18" s="217"/>
      <c r="G18" s="220" t="s">
        <v>1584</v>
      </c>
      <c r="H18" s="206"/>
    </row>
    <row r="19" spans="1:8">
      <c r="B19" s="213" t="s">
        <v>1585</v>
      </c>
      <c r="C19" s="214" t="s">
        <v>1586</v>
      </c>
      <c r="D19" s="215">
        <v>1</v>
      </c>
      <c r="E19" s="216" t="s">
        <v>1553</v>
      </c>
      <c r="F19" s="217"/>
      <c r="G19" s="220" t="s">
        <v>1587</v>
      </c>
      <c r="H19" s="206"/>
    </row>
    <row r="20" spans="1:8" ht="30">
      <c r="B20" s="213" t="s">
        <v>1588</v>
      </c>
      <c r="C20" s="214" t="s">
        <v>1589</v>
      </c>
      <c r="D20" s="215" t="s">
        <v>1531</v>
      </c>
      <c r="E20" s="216" t="s">
        <v>1524</v>
      </c>
      <c r="F20" s="217"/>
      <c r="G20" s="220" t="s">
        <v>1590</v>
      </c>
      <c r="H20" s="206"/>
    </row>
    <row r="21" spans="1:8" ht="30">
      <c r="B21" s="213" t="s">
        <v>1591</v>
      </c>
      <c r="C21" s="214" t="s">
        <v>1592</v>
      </c>
      <c r="D21" s="215" t="s">
        <v>1531</v>
      </c>
      <c r="E21" s="216" t="s">
        <v>1524</v>
      </c>
      <c r="F21" s="217"/>
      <c r="G21" s="220" t="s">
        <v>1593</v>
      </c>
      <c r="H21" s="206"/>
    </row>
    <row r="22" spans="1:8" ht="45">
      <c r="B22" s="213" t="s">
        <v>1594</v>
      </c>
      <c r="C22" s="214" t="s">
        <v>1595</v>
      </c>
      <c r="D22" s="215" t="s">
        <v>1544</v>
      </c>
      <c r="E22" s="216" t="s">
        <v>1545</v>
      </c>
      <c r="F22" s="217"/>
      <c r="G22" s="220" t="s">
        <v>1596</v>
      </c>
      <c r="H22" s="206"/>
    </row>
    <row r="23" spans="1:8" ht="45">
      <c r="B23" s="213" t="s">
        <v>1597</v>
      </c>
      <c r="C23" s="214" t="s">
        <v>1598</v>
      </c>
      <c r="D23" s="215" t="s">
        <v>1544</v>
      </c>
      <c r="E23" s="216" t="s">
        <v>1545</v>
      </c>
      <c r="F23" s="217"/>
      <c r="G23" s="220" t="s">
        <v>1599</v>
      </c>
      <c r="H23" s="206"/>
    </row>
    <row r="24" spans="1:8" ht="30">
      <c r="B24" s="213" t="s">
        <v>1600</v>
      </c>
      <c r="C24" s="214" t="s">
        <v>594</v>
      </c>
      <c r="D24" s="215" t="s">
        <v>1531</v>
      </c>
      <c r="E24" s="216" t="s">
        <v>1530</v>
      </c>
      <c r="F24" s="217"/>
      <c r="G24" s="220" t="s">
        <v>1601</v>
      </c>
      <c r="H24" s="206"/>
    </row>
    <row r="25" spans="1:8" ht="90">
      <c r="B25" s="213" t="s">
        <v>1602</v>
      </c>
      <c r="C25" s="214" t="s">
        <v>1603</v>
      </c>
      <c r="D25" s="215" t="s">
        <v>1544</v>
      </c>
      <c r="E25" s="216" t="s">
        <v>1530</v>
      </c>
      <c r="F25" s="217"/>
      <c r="G25" s="248" t="s">
        <v>1604</v>
      </c>
      <c r="H25" s="206"/>
    </row>
    <row r="26" spans="1:8">
      <c r="B26" s="213" t="s">
        <v>1605</v>
      </c>
      <c r="C26" s="214" t="s">
        <v>1606</v>
      </c>
      <c r="D26" s="215" t="s">
        <v>1531</v>
      </c>
      <c r="E26" s="216" t="s">
        <v>1550</v>
      </c>
      <c r="F26" s="217"/>
      <c r="G26" s="220"/>
      <c r="H26" s="206"/>
    </row>
    <row r="27" spans="1:8">
      <c r="B27" s="213" t="s">
        <v>1607</v>
      </c>
      <c r="C27" s="214" t="s">
        <v>1608</v>
      </c>
      <c r="D27" s="215" t="s">
        <v>1531</v>
      </c>
      <c r="E27" s="216" t="s">
        <v>1550</v>
      </c>
      <c r="F27" s="217"/>
      <c r="G27" s="220"/>
      <c r="H27" s="206"/>
    </row>
    <row r="28" spans="1:8" ht="17.25" thickBot="1">
      <c r="B28" s="213" t="s">
        <v>1609</v>
      </c>
      <c r="C28" s="214" t="s">
        <v>1610</v>
      </c>
      <c r="D28" s="215" t="s">
        <v>1531</v>
      </c>
      <c r="E28" s="216" t="s">
        <v>1550</v>
      </c>
      <c r="F28" s="217"/>
      <c r="G28" s="220"/>
      <c r="H28" s="206"/>
    </row>
    <row r="29" spans="1:8" s="42" customFormat="1" ht="20.100000000000001" customHeight="1" thickBot="1">
      <c r="A29" s="6"/>
      <c r="B29" s="203" t="s">
        <v>1611</v>
      </c>
      <c r="C29" s="204"/>
      <c r="D29" s="204"/>
      <c r="E29" s="204"/>
      <c r="F29" s="204"/>
      <c r="G29" s="205"/>
      <c r="H29" s="206"/>
    </row>
    <row r="30" spans="1:8" ht="30">
      <c r="B30" s="207" t="s">
        <v>1612</v>
      </c>
      <c r="C30" s="208" t="s">
        <v>1613</v>
      </c>
      <c r="D30" s="209" t="s">
        <v>1533</v>
      </c>
      <c r="E30" s="210" t="s">
        <v>1577</v>
      </c>
      <c r="F30" s="211"/>
      <c r="G30" s="212" t="s">
        <v>1614</v>
      </c>
      <c r="H30" s="206"/>
    </row>
    <row r="31" spans="1:8" ht="30">
      <c r="B31" s="213" t="s">
        <v>1615</v>
      </c>
      <c r="C31" s="214" t="s">
        <v>1616</v>
      </c>
      <c r="D31" s="215" t="s">
        <v>1533</v>
      </c>
      <c r="E31" s="216" t="s">
        <v>1577</v>
      </c>
      <c r="F31" s="217"/>
      <c r="G31" s="220" t="s">
        <v>1614</v>
      </c>
      <c r="H31" s="206"/>
    </row>
    <row r="32" spans="1:8" ht="45">
      <c r="B32" s="213" t="s">
        <v>1617</v>
      </c>
      <c r="C32" s="214" t="s">
        <v>1618</v>
      </c>
      <c r="D32" s="215" t="s">
        <v>1533</v>
      </c>
      <c r="E32" s="216" t="s">
        <v>1577</v>
      </c>
      <c r="F32" s="217"/>
      <c r="G32" s="248" t="s">
        <v>1619</v>
      </c>
      <c r="H32" s="206"/>
    </row>
    <row r="33" spans="2:8" ht="30">
      <c r="B33" s="213" t="s">
        <v>1620</v>
      </c>
      <c r="C33" s="214" t="s">
        <v>1621</v>
      </c>
      <c r="D33" s="215" t="s">
        <v>1520</v>
      </c>
      <c r="E33" s="216" t="s">
        <v>1521</v>
      </c>
      <c r="F33" s="217"/>
      <c r="G33" s="220" t="s">
        <v>1630</v>
      </c>
      <c r="H33" s="206"/>
    </row>
    <row r="34" spans="2:8" ht="30">
      <c r="B34" s="213" t="s">
        <v>1622</v>
      </c>
      <c r="C34" s="214" t="s">
        <v>1623</v>
      </c>
      <c r="D34" s="215" t="s">
        <v>1520</v>
      </c>
      <c r="E34" s="216" t="s">
        <v>1521</v>
      </c>
      <c r="F34" s="217"/>
      <c r="G34" s="220" t="s">
        <v>1631</v>
      </c>
      <c r="H34" s="206"/>
    </row>
    <row r="35" spans="2:8" ht="30">
      <c r="B35" s="213" t="s">
        <v>1624</v>
      </c>
      <c r="C35" s="214" t="s">
        <v>1625</v>
      </c>
      <c r="D35" s="215" t="s">
        <v>1520</v>
      </c>
      <c r="E35" s="216" t="s">
        <v>1521</v>
      </c>
      <c r="F35" s="217"/>
      <c r="G35" s="220" t="s">
        <v>1632</v>
      </c>
      <c r="H35" s="206"/>
    </row>
    <row r="36" spans="2:8" ht="30">
      <c r="B36" s="213" t="s">
        <v>1626</v>
      </c>
      <c r="C36" s="214" t="s">
        <v>1627</v>
      </c>
      <c r="D36" s="215" t="s">
        <v>1520</v>
      </c>
      <c r="E36" s="216" t="s">
        <v>1521</v>
      </c>
      <c r="F36" s="217"/>
      <c r="G36" s="220" t="s">
        <v>1633</v>
      </c>
      <c r="H36" s="206"/>
    </row>
    <row r="37" spans="2:8" ht="30.75" thickBot="1">
      <c r="B37" s="213" t="s">
        <v>1628</v>
      </c>
      <c r="C37" s="214" t="s">
        <v>1629</v>
      </c>
      <c r="D37" s="215" t="s">
        <v>1520</v>
      </c>
      <c r="E37" s="216" t="s">
        <v>1521</v>
      </c>
      <c r="F37" s="217"/>
      <c r="G37" s="220" t="s">
        <v>1634</v>
      </c>
      <c r="H37" s="206"/>
    </row>
    <row r="38" spans="2:8">
      <c r="B38" s="249" t="s">
        <v>1635</v>
      </c>
      <c r="C38" s="250"/>
      <c r="D38" s="250"/>
      <c r="E38" s="250"/>
      <c r="F38" s="250"/>
      <c r="G38" s="251"/>
      <c r="H38" s="206"/>
    </row>
    <row r="39" spans="2:8" ht="17.25" thickBot="1">
      <c r="B39" s="252" t="s">
        <v>1636</v>
      </c>
      <c r="C39" s="253"/>
      <c r="D39" s="253"/>
      <c r="E39" s="253"/>
      <c r="F39" s="253"/>
      <c r="G39" s="254"/>
      <c r="H39" s="206"/>
    </row>
    <row r="40" spans="2:8">
      <c r="B40" s="207" t="s">
        <v>613</v>
      </c>
      <c r="C40" s="208" t="s">
        <v>614</v>
      </c>
      <c r="D40" s="209" t="s">
        <v>1637</v>
      </c>
      <c r="E40" s="210" t="s">
        <v>1521</v>
      </c>
      <c r="F40" s="211"/>
      <c r="G40" s="212" t="s">
        <v>1547</v>
      </c>
      <c r="H40" s="206"/>
    </row>
    <row r="41" spans="2:8" ht="60">
      <c r="B41" s="213" t="s">
        <v>615</v>
      </c>
      <c r="C41" s="214" t="s">
        <v>616</v>
      </c>
      <c r="D41" s="215" t="s">
        <v>1638</v>
      </c>
      <c r="E41" s="216" t="s">
        <v>1521</v>
      </c>
      <c r="F41" s="217"/>
      <c r="G41" s="220" t="s">
        <v>1639</v>
      </c>
      <c r="H41" s="206"/>
    </row>
    <row r="42" spans="2:8" ht="60">
      <c r="B42" s="213" t="s">
        <v>617</v>
      </c>
      <c r="C42" s="214" t="s">
        <v>618</v>
      </c>
      <c r="D42" s="215" t="s">
        <v>1576</v>
      </c>
      <c r="E42" s="216" t="s">
        <v>1527</v>
      </c>
      <c r="F42" s="217"/>
      <c r="G42" s="255" t="s">
        <v>1640</v>
      </c>
      <c r="H42" s="206"/>
    </row>
    <row r="43" spans="2:8">
      <c r="B43" s="213" t="s">
        <v>619</v>
      </c>
      <c r="C43" s="214" t="s">
        <v>620</v>
      </c>
      <c r="D43" s="215" t="s">
        <v>1641</v>
      </c>
      <c r="E43" s="216" t="s">
        <v>1524</v>
      </c>
      <c r="F43" s="217"/>
      <c r="G43" s="587" t="s">
        <v>1642</v>
      </c>
      <c r="H43" s="206"/>
    </row>
    <row r="44" spans="2:8">
      <c r="B44" s="213" t="s">
        <v>621</v>
      </c>
      <c r="C44" s="214" t="s">
        <v>622</v>
      </c>
      <c r="D44" s="215" t="s">
        <v>1643</v>
      </c>
      <c r="E44" s="216" t="s">
        <v>1524</v>
      </c>
      <c r="F44" s="217"/>
      <c r="G44" s="588"/>
      <c r="H44" s="206"/>
    </row>
    <row r="45" spans="2:8">
      <c r="B45" s="213" t="s">
        <v>623</v>
      </c>
      <c r="C45" s="214" t="s">
        <v>624</v>
      </c>
      <c r="D45" s="215" t="s">
        <v>1643</v>
      </c>
      <c r="E45" s="216" t="s">
        <v>1524</v>
      </c>
      <c r="F45" s="217"/>
      <c r="G45" s="589"/>
      <c r="H45" s="206"/>
    </row>
    <row r="46" spans="2:8">
      <c r="B46" s="213" t="s">
        <v>625</v>
      </c>
      <c r="C46" s="214" t="s">
        <v>626</v>
      </c>
      <c r="D46" s="215" t="s">
        <v>1637</v>
      </c>
      <c r="E46" s="216" t="s">
        <v>1521</v>
      </c>
      <c r="F46" s="217"/>
      <c r="G46" s="234" t="s">
        <v>1644</v>
      </c>
      <c r="H46" s="206"/>
    </row>
    <row r="47" spans="2:8">
      <c r="B47" s="213" t="s">
        <v>627</v>
      </c>
      <c r="C47" s="214" t="s">
        <v>628</v>
      </c>
      <c r="D47" s="215" t="s">
        <v>1638</v>
      </c>
      <c r="E47" s="216" t="s">
        <v>1521</v>
      </c>
      <c r="F47" s="217"/>
      <c r="G47" s="235"/>
      <c r="H47" s="206"/>
    </row>
    <row r="48" spans="2:8">
      <c r="B48" s="213" t="s">
        <v>629</v>
      </c>
      <c r="C48" s="214" t="s">
        <v>630</v>
      </c>
      <c r="D48" s="215" t="s">
        <v>1576</v>
      </c>
      <c r="E48" s="216" t="s">
        <v>1527</v>
      </c>
      <c r="F48" s="217"/>
      <c r="G48" s="235"/>
      <c r="H48" s="206"/>
    </row>
    <row r="49" spans="2:8">
      <c r="B49" s="213" t="s">
        <v>631</v>
      </c>
      <c r="C49" s="214" t="s">
        <v>632</v>
      </c>
      <c r="D49" s="215" t="s">
        <v>1641</v>
      </c>
      <c r="E49" s="216" t="s">
        <v>1524</v>
      </c>
      <c r="F49" s="217"/>
      <c r="G49" s="235"/>
      <c r="H49" s="206"/>
    </row>
    <row r="50" spans="2:8">
      <c r="B50" s="213" t="s">
        <v>633</v>
      </c>
      <c r="C50" s="214" t="s">
        <v>634</v>
      </c>
      <c r="D50" s="256" t="s">
        <v>1643</v>
      </c>
      <c r="E50" s="257" t="s">
        <v>1524</v>
      </c>
      <c r="F50" s="217"/>
      <c r="G50" s="235"/>
      <c r="H50" s="206"/>
    </row>
    <row r="51" spans="2:8">
      <c r="B51" s="213" t="s">
        <v>635</v>
      </c>
      <c r="C51" s="214" t="s">
        <v>636</v>
      </c>
      <c r="D51" s="215" t="s">
        <v>1643</v>
      </c>
      <c r="E51" s="216" t="s">
        <v>1524</v>
      </c>
      <c r="F51" s="217"/>
      <c r="G51" s="258"/>
      <c r="H51" s="206"/>
    </row>
    <row r="52" spans="2:8">
      <c r="B52" s="213" t="s">
        <v>637</v>
      </c>
      <c r="C52" s="214" t="s">
        <v>638</v>
      </c>
      <c r="D52" s="215" t="s">
        <v>1637</v>
      </c>
      <c r="E52" s="216" t="s">
        <v>1521</v>
      </c>
      <c r="F52" s="217"/>
      <c r="G52" s="234" t="s">
        <v>1644</v>
      </c>
      <c r="H52" s="206"/>
    </row>
    <row r="53" spans="2:8">
      <c r="B53" s="213" t="s">
        <v>639</v>
      </c>
      <c r="C53" s="214" t="s">
        <v>640</v>
      </c>
      <c r="D53" s="215" t="s">
        <v>1638</v>
      </c>
      <c r="E53" s="216" t="s">
        <v>1521</v>
      </c>
      <c r="F53" s="217"/>
      <c r="G53" s="235"/>
      <c r="H53" s="206"/>
    </row>
    <row r="54" spans="2:8">
      <c r="B54" s="213" t="s">
        <v>641</v>
      </c>
      <c r="C54" s="214" t="s">
        <v>642</v>
      </c>
      <c r="D54" s="215" t="s">
        <v>1576</v>
      </c>
      <c r="E54" s="216" t="s">
        <v>1527</v>
      </c>
      <c r="F54" s="217"/>
      <c r="G54" s="235"/>
      <c r="H54" s="206"/>
    </row>
    <row r="55" spans="2:8">
      <c r="B55" s="213" t="s">
        <v>643</v>
      </c>
      <c r="C55" s="214" t="s">
        <v>644</v>
      </c>
      <c r="D55" s="215" t="s">
        <v>1641</v>
      </c>
      <c r="E55" s="216" t="s">
        <v>1524</v>
      </c>
      <c r="F55" s="217"/>
      <c r="G55" s="235"/>
      <c r="H55" s="206"/>
    </row>
    <row r="56" spans="2:8">
      <c r="B56" s="213" t="s">
        <v>645</v>
      </c>
      <c r="C56" s="214" t="s">
        <v>646</v>
      </c>
      <c r="D56" s="215" t="s">
        <v>1643</v>
      </c>
      <c r="E56" s="216" t="s">
        <v>1524</v>
      </c>
      <c r="F56" s="217"/>
      <c r="G56" s="235"/>
      <c r="H56" s="206"/>
    </row>
    <row r="57" spans="2:8">
      <c r="B57" s="213" t="s">
        <v>647</v>
      </c>
      <c r="C57" s="214" t="s">
        <v>648</v>
      </c>
      <c r="D57" s="215" t="s">
        <v>1643</v>
      </c>
      <c r="E57" s="216" t="s">
        <v>1524</v>
      </c>
      <c r="F57" s="217"/>
      <c r="G57" s="258"/>
      <c r="H57" s="206"/>
    </row>
    <row r="58" spans="2:8">
      <c r="B58" s="213" t="s">
        <v>649</v>
      </c>
      <c r="C58" s="214" t="s">
        <v>650</v>
      </c>
      <c r="D58" s="215" t="s">
        <v>1637</v>
      </c>
      <c r="E58" s="216" t="s">
        <v>1521</v>
      </c>
      <c r="F58" s="217"/>
      <c r="G58" s="234" t="s">
        <v>1644</v>
      </c>
      <c r="H58" s="206"/>
    </row>
    <row r="59" spans="2:8">
      <c r="B59" s="213" t="s">
        <v>651</v>
      </c>
      <c r="C59" s="214" t="s">
        <v>652</v>
      </c>
      <c r="D59" s="215" t="s">
        <v>1638</v>
      </c>
      <c r="E59" s="216" t="s">
        <v>1521</v>
      </c>
      <c r="F59" s="217"/>
      <c r="G59" s="235"/>
      <c r="H59" s="206"/>
    </row>
    <row r="60" spans="2:8">
      <c r="B60" s="213" t="s">
        <v>653</v>
      </c>
      <c r="C60" s="214" t="s">
        <v>654</v>
      </c>
      <c r="D60" s="215" t="s">
        <v>1576</v>
      </c>
      <c r="E60" s="216" t="s">
        <v>1527</v>
      </c>
      <c r="F60" s="217"/>
      <c r="G60" s="235"/>
      <c r="H60" s="206"/>
    </row>
    <row r="61" spans="2:8">
      <c r="B61" s="213" t="s">
        <v>655</v>
      </c>
      <c r="C61" s="214" t="s">
        <v>656</v>
      </c>
      <c r="D61" s="215" t="s">
        <v>1641</v>
      </c>
      <c r="E61" s="216" t="s">
        <v>1524</v>
      </c>
      <c r="F61" s="217"/>
      <c r="G61" s="235"/>
      <c r="H61" s="206"/>
    </row>
    <row r="62" spans="2:8">
      <c r="B62" s="213" t="s">
        <v>657</v>
      </c>
      <c r="C62" s="214" t="s">
        <v>658</v>
      </c>
      <c r="D62" s="215" t="s">
        <v>1643</v>
      </c>
      <c r="E62" s="216" t="s">
        <v>1524</v>
      </c>
      <c r="F62" s="217"/>
      <c r="G62" s="235"/>
      <c r="H62" s="206"/>
    </row>
    <row r="63" spans="2:8">
      <c r="B63" s="213" t="s">
        <v>659</v>
      </c>
      <c r="C63" s="214" t="s">
        <v>660</v>
      </c>
      <c r="D63" s="215" t="s">
        <v>1643</v>
      </c>
      <c r="E63" s="216" t="s">
        <v>1524</v>
      </c>
      <c r="F63" s="217"/>
      <c r="G63" s="258"/>
      <c r="H63" s="206"/>
    </row>
    <row r="64" spans="2:8" ht="75">
      <c r="B64" s="213" t="s">
        <v>661</v>
      </c>
      <c r="C64" s="214" t="s">
        <v>662</v>
      </c>
      <c r="D64" s="215" t="s">
        <v>1526</v>
      </c>
      <c r="E64" s="216" t="s">
        <v>1527</v>
      </c>
      <c r="F64" s="217"/>
      <c r="G64" s="220" t="s">
        <v>1645</v>
      </c>
      <c r="H64" s="206"/>
    </row>
    <row r="65" spans="1:8" ht="90.75" thickBot="1">
      <c r="B65" s="213" t="s">
        <v>1646</v>
      </c>
      <c r="C65" s="214" t="s">
        <v>663</v>
      </c>
      <c r="D65" s="215" t="s">
        <v>1526</v>
      </c>
      <c r="E65" s="216" t="s">
        <v>1527</v>
      </c>
      <c r="F65" s="217"/>
      <c r="G65" s="220" t="s">
        <v>1647</v>
      </c>
      <c r="H65" s="206"/>
    </row>
    <row r="66" spans="1:8" s="42" customFormat="1" ht="17.25" thickBot="1">
      <c r="A66" s="6"/>
      <c r="B66" s="249" t="s">
        <v>1648</v>
      </c>
      <c r="C66" s="250"/>
      <c r="D66" s="250"/>
      <c r="E66" s="250"/>
      <c r="F66" s="250"/>
      <c r="G66" s="251"/>
      <c r="H66" s="206"/>
    </row>
    <row r="67" spans="1:8" ht="45">
      <c r="B67" s="207" t="s">
        <v>1649</v>
      </c>
      <c r="C67" s="208" t="s">
        <v>1650</v>
      </c>
      <c r="D67" s="209" t="s">
        <v>1520</v>
      </c>
      <c r="E67" s="210" t="s">
        <v>1521</v>
      </c>
      <c r="F67" s="211"/>
      <c r="G67" s="212" t="s">
        <v>5704</v>
      </c>
      <c r="H67" s="206"/>
    </row>
    <row r="68" spans="1:8" ht="45">
      <c r="B68" s="213" t="s">
        <v>1651</v>
      </c>
      <c r="C68" s="214" t="s">
        <v>1652</v>
      </c>
      <c r="D68" s="215" t="s">
        <v>1520</v>
      </c>
      <c r="E68" s="216" t="s">
        <v>1521</v>
      </c>
      <c r="F68" s="217"/>
      <c r="G68" s="220" t="s">
        <v>5705</v>
      </c>
      <c r="H68" s="206"/>
    </row>
    <row r="69" spans="1:8" ht="45">
      <c r="B69" s="213" t="s">
        <v>1653</v>
      </c>
      <c r="C69" s="214" t="s">
        <v>1654</v>
      </c>
      <c r="D69" s="215" t="s">
        <v>1520</v>
      </c>
      <c r="E69" s="216" t="s">
        <v>1521</v>
      </c>
      <c r="F69" s="217"/>
      <c r="G69" s="220" t="s">
        <v>5706</v>
      </c>
      <c r="H69" s="206"/>
    </row>
    <row r="70" spans="1:8">
      <c r="B70" s="213" t="s">
        <v>1655</v>
      </c>
      <c r="C70" s="214" t="s">
        <v>744</v>
      </c>
      <c r="D70" s="215" t="s">
        <v>1526</v>
      </c>
      <c r="E70" s="216" t="s">
        <v>1577</v>
      </c>
      <c r="F70" s="217"/>
      <c r="G70" s="220" t="s">
        <v>1656</v>
      </c>
      <c r="H70" s="206"/>
    </row>
    <row r="71" spans="1:8" ht="30">
      <c r="B71" s="213" t="s">
        <v>987</v>
      </c>
      <c r="C71" s="214" t="s">
        <v>1657</v>
      </c>
      <c r="D71" s="215" t="s">
        <v>1637</v>
      </c>
      <c r="E71" s="216" t="s">
        <v>1521</v>
      </c>
      <c r="F71" s="217"/>
      <c r="G71" s="220" t="s">
        <v>1658</v>
      </c>
      <c r="H71" s="206"/>
    </row>
    <row r="72" spans="1:8" ht="60">
      <c r="B72" s="213" t="s">
        <v>1659</v>
      </c>
      <c r="C72" s="214" t="s">
        <v>1660</v>
      </c>
      <c r="D72" s="215" t="s">
        <v>1661</v>
      </c>
      <c r="E72" s="216" t="s">
        <v>1532</v>
      </c>
      <c r="F72" s="217"/>
      <c r="G72" s="248" t="s">
        <v>5707</v>
      </c>
      <c r="H72" s="206"/>
    </row>
    <row r="73" spans="1:8">
      <c r="B73" s="213" t="s">
        <v>1662</v>
      </c>
      <c r="C73" s="214" t="s">
        <v>1663</v>
      </c>
      <c r="D73" s="215" t="s">
        <v>1526</v>
      </c>
      <c r="E73" s="216" t="s">
        <v>1577</v>
      </c>
      <c r="F73" s="217"/>
      <c r="G73" s="220" t="s">
        <v>1664</v>
      </c>
      <c r="H73" s="206"/>
    </row>
    <row r="74" spans="1:8" ht="90">
      <c r="B74" s="213" t="s">
        <v>1665</v>
      </c>
      <c r="C74" s="214" t="s">
        <v>1666</v>
      </c>
      <c r="D74" s="215" t="s">
        <v>1526</v>
      </c>
      <c r="E74" s="216" t="s">
        <v>1577</v>
      </c>
      <c r="F74" s="217"/>
      <c r="G74" s="220" t="s">
        <v>1667</v>
      </c>
      <c r="H74" s="206"/>
    </row>
    <row r="75" spans="1:8" ht="75">
      <c r="B75" s="213" t="s">
        <v>1668</v>
      </c>
      <c r="C75" s="214" t="s">
        <v>1669</v>
      </c>
      <c r="D75" s="215" t="s">
        <v>1526</v>
      </c>
      <c r="E75" s="216" t="s">
        <v>1577</v>
      </c>
      <c r="F75" s="217"/>
      <c r="G75" s="220" t="s">
        <v>1670</v>
      </c>
      <c r="H75" s="206"/>
    </row>
    <row r="76" spans="1:8" ht="105">
      <c r="B76" s="213" t="s">
        <v>1671</v>
      </c>
      <c r="C76" s="214" t="s">
        <v>1672</v>
      </c>
      <c r="D76" s="215" t="s">
        <v>1526</v>
      </c>
      <c r="E76" s="216" t="s">
        <v>1577</v>
      </c>
      <c r="F76" s="217"/>
      <c r="G76" s="220" t="s">
        <v>1673</v>
      </c>
      <c r="H76" s="206"/>
    </row>
    <row r="77" spans="1:8" ht="30">
      <c r="B77" s="213" t="s">
        <v>1674</v>
      </c>
      <c r="C77" s="214" t="s">
        <v>1675</v>
      </c>
      <c r="D77" s="215" t="s">
        <v>1533</v>
      </c>
      <c r="E77" s="216" t="s">
        <v>1577</v>
      </c>
      <c r="F77" s="217"/>
      <c r="G77" s="220" t="s">
        <v>1676</v>
      </c>
      <c r="H77" s="206"/>
    </row>
    <row r="78" spans="1:8" ht="30">
      <c r="B78" s="213" t="s">
        <v>1677</v>
      </c>
      <c r="C78" s="214" t="s">
        <v>1678</v>
      </c>
      <c r="D78" s="215" t="s">
        <v>1679</v>
      </c>
      <c r="E78" s="216" t="s">
        <v>1577</v>
      </c>
      <c r="F78" s="217"/>
      <c r="G78" s="265" t="s">
        <v>1680</v>
      </c>
      <c r="H78" s="206"/>
    </row>
    <row r="79" spans="1:8">
      <c r="B79" s="213" t="s">
        <v>1681</v>
      </c>
      <c r="C79" s="214" t="s">
        <v>1682</v>
      </c>
      <c r="D79" s="215" t="s">
        <v>1679</v>
      </c>
      <c r="E79" s="216" t="s">
        <v>1577</v>
      </c>
      <c r="F79" s="217"/>
      <c r="G79" s="220" t="s">
        <v>1683</v>
      </c>
      <c r="H79" s="206"/>
    </row>
    <row r="80" spans="1:8" ht="17.25" thickBot="1">
      <c r="B80" s="213" t="s">
        <v>1684</v>
      </c>
      <c r="C80" s="214" t="s">
        <v>1685</v>
      </c>
      <c r="D80" s="215" t="s">
        <v>1686</v>
      </c>
      <c r="E80" s="216" t="s">
        <v>1577</v>
      </c>
      <c r="F80" s="217"/>
      <c r="G80" s="220" t="s">
        <v>1687</v>
      </c>
      <c r="H80" s="206"/>
    </row>
    <row r="81" spans="1:8">
      <c r="B81" s="249" t="s">
        <v>1688</v>
      </c>
      <c r="C81" s="250"/>
      <c r="D81" s="250"/>
      <c r="E81" s="250"/>
      <c r="F81" s="250"/>
      <c r="G81" s="251"/>
      <c r="H81" s="206"/>
    </row>
    <row r="82" spans="1:8" s="42" customFormat="1" ht="17.25" thickBot="1">
      <c r="A82" s="6"/>
      <c r="B82" s="266" t="s">
        <v>1689</v>
      </c>
      <c r="C82" s="253"/>
      <c r="D82" s="253"/>
      <c r="E82" s="253"/>
      <c r="F82" s="253"/>
      <c r="G82" s="254"/>
      <c r="H82" s="206"/>
    </row>
    <row r="83" spans="1:8" ht="45">
      <c r="B83" s="207" t="s">
        <v>1690</v>
      </c>
      <c r="C83" s="208" t="s">
        <v>598</v>
      </c>
      <c r="D83" s="209" t="s">
        <v>1637</v>
      </c>
      <c r="E83" s="210" t="s">
        <v>1545</v>
      </c>
      <c r="F83" s="211"/>
      <c r="G83" s="212" t="s">
        <v>1691</v>
      </c>
      <c r="H83" s="206"/>
    </row>
    <row r="84" spans="1:8" ht="45">
      <c r="B84" s="213" t="s">
        <v>1692</v>
      </c>
      <c r="C84" s="214" t="s">
        <v>610</v>
      </c>
      <c r="D84" s="215" t="s">
        <v>1533</v>
      </c>
      <c r="E84" s="216" t="s">
        <v>1553</v>
      </c>
      <c r="F84" s="217"/>
      <c r="G84" s="220" t="s">
        <v>1693</v>
      </c>
      <c r="H84" s="206"/>
    </row>
    <row r="85" spans="1:8">
      <c r="B85" s="213" t="s">
        <v>1694</v>
      </c>
      <c r="C85" s="214" t="s">
        <v>603</v>
      </c>
      <c r="D85" s="215" t="s">
        <v>1695</v>
      </c>
      <c r="E85" s="216" t="s">
        <v>1553</v>
      </c>
      <c r="F85" s="217"/>
      <c r="G85" s="220" t="s">
        <v>1696</v>
      </c>
      <c r="H85" s="206"/>
    </row>
    <row r="86" spans="1:8">
      <c r="B86" s="213" t="s">
        <v>1697</v>
      </c>
      <c r="C86" s="214" t="s">
        <v>601</v>
      </c>
      <c r="D86" s="215" t="s">
        <v>1698</v>
      </c>
      <c r="E86" s="216" t="s">
        <v>1553</v>
      </c>
      <c r="F86" s="217"/>
      <c r="G86" s="220" t="s">
        <v>1699</v>
      </c>
      <c r="H86" s="206"/>
    </row>
    <row r="87" spans="1:8">
      <c r="B87" s="213" t="s">
        <v>1700</v>
      </c>
      <c r="C87" s="214" t="s">
        <v>602</v>
      </c>
      <c r="D87" s="215" t="s">
        <v>1698</v>
      </c>
      <c r="E87" s="216" t="s">
        <v>1553</v>
      </c>
      <c r="F87" s="217"/>
      <c r="G87" s="220" t="s">
        <v>1699</v>
      </c>
      <c r="H87" s="206"/>
    </row>
    <row r="88" spans="1:8">
      <c r="B88" s="213" t="s">
        <v>1701</v>
      </c>
      <c r="C88" s="214" t="s">
        <v>604</v>
      </c>
      <c r="D88" s="215" t="s">
        <v>1702</v>
      </c>
      <c r="E88" s="216" t="s">
        <v>1553</v>
      </c>
      <c r="F88" s="217"/>
      <c r="G88" s="220"/>
      <c r="H88" s="206"/>
    </row>
    <row r="89" spans="1:8">
      <c r="B89" s="213" t="s">
        <v>605</v>
      </c>
      <c r="C89" s="214" t="s">
        <v>606</v>
      </c>
      <c r="D89" s="215" t="s">
        <v>1702</v>
      </c>
      <c r="E89" s="216" t="s">
        <v>1553</v>
      </c>
      <c r="F89" s="217"/>
      <c r="G89" s="220"/>
      <c r="H89" s="206"/>
    </row>
    <row r="90" spans="1:8">
      <c r="B90" s="213" t="s">
        <v>1703</v>
      </c>
      <c r="C90" s="214" t="s">
        <v>607</v>
      </c>
      <c r="D90" s="215" t="s">
        <v>1704</v>
      </c>
      <c r="E90" s="216" t="s">
        <v>1553</v>
      </c>
      <c r="F90" s="217"/>
      <c r="G90" s="267" t="s">
        <v>1705</v>
      </c>
      <c r="H90" s="206"/>
    </row>
    <row r="91" spans="1:8">
      <c r="B91" s="213" t="s">
        <v>1706</v>
      </c>
      <c r="C91" s="214" t="s">
        <v>608</v>
      </c>
      <c r="D91" s="215" t="s">
        <v>1698</v>
      </c>
      <c r="E91" s="216" t="s">
        <v>1553</v>
      </c>
      <c r="F91" s="217"/>
      <c r="G91" s="267" t="s">
        <v>1707</v>
      </c>
      <c r="H91" s="206"/>
    </row>
    <row r="92" spans="1:8">
      <c r="B92" s="213" t="s">
        <v>1708</v>
      </c>
      <c r="C92" s="214" t="s">
        <v>609</v>
      </c>
      <c r="D92" s="215" t="s">
        <v>1695</v>
      </c>
      <c r="E92" s="216" t="s">
        <v>1553</v>
      </c>
      <c r="F92" s="217"/>
      <c r="G92" s="267" t="s">
        <v>1709</v>
      </c>
      <c r="H92" s="206"/>
    </row>
    <row r="93" spans="1:8">
      <c r="B93" s="213" t="s">
        <v>1710</v>
      </c>
      <c r="C93" s="214" t="s">
        <v>600</v>
      </c>
      <c r="D93" s="215" t="s">
        <v>1679</v>
      </c>
      <c r="E93" s="216" t="s">
        <v>1553</v>
      </c>
      <c r="F93" s="217"/>
      <c r="G93" s="220"/>
      <c r="H93" s="206"/>
    </row>
    <row r="94" spans="1:8">
      <c r="B94" s="213" t="s">
        <v>1711</v>
      </c>
      <c r="C94" s="214" t="s">
        <v>599</v>
      </c>
      <c r="D94" s="215" t="s">
        <v>1712</v>
      </c>
      <c r="E94" s="216" t="s">
        <v>1530</v>
      </c>
      <c r="F94" s="217"/>
      <c r="G94" s="220" t="s">
        <v>1547</v>
      </c>
      <c r="H94" s="206"/>
    </row>
    <row r="95" spans="1:8" ht="45">
      <c r="B95" s="213" t="s">
        <v>611</v>
      </c>
      <c r="C95" s="214" t="s">
        <v>612</v>
      </c>
      <c r="D95" s="215" t="s">
        <v>1533</v>
      </c>
      <c r="E95" s="216" t="s">
        <v>1553</v>
      </c>
      <c r="F95" s="217"/>
      <c r="G95" s="220" t="s">
        <v>1713</v>
      </c>
      <c r="H95" s="206"/>
    </row>
    <row r="96" spans="1:8" ht="17.25" thickBot="1">
      <c r="B96" s="213" t="s">
        <v>1714</v>
      </c>
      <c r="C96" s="214" t="s">
        <v>1715</v>
      </c>
      <c r="D96" s="215" t="s">
        <v>1679</v>
      </c>
      <c r="E96" s="216" t="s">
        <v>1577</v>
      </c>
      <c r="F96" s="217"/>
      <c r="G96" s="220" t="s">
        <v>1716</v>
      </c>
      <c r="H96" s="206"/>
    </row>
    <row r="97" spans="1:8">
      <c r="B97" s="249" t="s">
        <v>1717</v>
      </c>
      <c r="C97" s="250"/>
      <c r="D97" s="250"/>
      <c r="E97" s="250"/>
      <c r="F97" s="250"/>
      <c r="G97" s="251"/>
      <c r="H97" s="206"/>
    </row>
    <row r="98" spans="1:8" s="42" customFormat="1" ht="17.25" thickBot="1">
      <c r="A98" s="6"/>
      <c r="B98" s="266" t="s">
        <v>1718</v>
      </c>
      <c r="C98" s="253"/>
      <c r="D98" s="253"/>
      <c r="E98" s="253"/>
      <c r="F98" s="253"/>
      <c r="G98" s="254"/>
      <c r="H98" s="206"/>
    </row>
    <row r="99" spans="1:8" ht="45">
      <c r="B99" s="207" t="s">
        <v>1719</v>
      </c>
      <c r="C99" s="208" t="s">
        <v>1720</v>
      </c>
      <c r="D99" s="209" t="s">
        <v>1520</v>
      </c>
      <c r="E99" s="210" t="s">
        <v>1521</v>
      </c>
      <c r="F99" s="211"/>
      <c r="G99" s="212" t="s">
        <v>5708</v>
      </c>
      <c r="H99" s="206"/>
    </row>
    <row r="100" spans="1:8" ht="45">
      <c r="B100" s="213" t="s">
        <v>1721</v>
      </c>
      <c r="C100" s="214" t="s">
        <v>1722</v>
      </c>
      <c r="D100" s="215" t="s">
        <v>1520</v>
      </c>
      <c r="E100" s="216" t="s">
        <v>1521</v>
      </c>
      <c r="F100" s="217"/>
      <c r="G100" s="220" t="s">
        <v>5709</v>
      </c>
      <c r="H100" s="206"/>
    </row>
    <row r="101" spans="1:8" ht="45">
      <c r="B101" s="213" t="s">
        <v>1723</v>
      </c>
      <c r="C101" s="214" t="s">
        <v>1724</v>
      </c>
      <c r="D101" s="215" t="s">
        <v>1520</v>
      </c>
      <c r="E101" s="216" t="s">
        <v>1521</v>
      </c>
      <c r="F101" s="217"/>
      <c r="G101" s="220" t="s">
        <v>5710</v>
      </c>
      <c r="H101" s="206"/>
    </row>
    <row r="102" spans="1:8">
      <c r="B102" s="213" t="s">
        <v>1725</v>
      </c>
      <c r="C102" s="214" t="s">
        <v>745</v>
      </c>
      <c r="D102" s="215" t="s">
        <v>1726</v>
      </c>
      <c r="E102" s="216" t="s">
        <v>1577</v>
      </c>
      <c r="F102" s="217"/>
      <c r="G102" s="220" t="s">
        <v>1727</v>
      </c>
      <c r="H102" s="206"/>
    </row>
    <row r="103" spans="1:8" ht="30">
      <c r="B103" s="213" t="s">
        <v>1728</v>
      </c>
      <c r="C103" s="214" t="s">
        <v>1729</v>
      </c>
      <c r="D103" s="215" t="s">
        <v>1637</v>
      </c>
      <c r="E103" s="216" t="s">
        <v>1521</v>
      </c>
      <c r="F103" s="217"/>
      <c r="G103" s="220" t="s">
        <v>1658</v>
      </c>
      <c r="H103" s="206"/>
    </row>
    <row r="104" spans="1:8" ht="105">
      <c r="B104" s="213" t="s">
        <v>1730</v>
      </c>
      <c r="C104" s="214" t="s">
        <v>1731</v>
      </c>
      <c r="D104" s="215" t="s">
        <v>1661</v>
      </c>
      <c r="E104" s="216" t="s">
        <v>1532</v>
      </c>
      <c r="F104" s="217"/>
      <c r="G104" s="248" t="s">
        <v>5711</v>
      </c>
      <c r="H104" s="206"/>
    </row>
    <row r="105" spans="1:8">
      <c r="B105" s="213" t="s">
        <v>1732</v>
      </c>
      <c r="C105" s="214" t="s">
        <v>1733</v>
      </c>
      <c r="D105" s="215" t="s">
        <v>1526</v>
      </c>
      <c r="E105" s="216" t="s">
        <v>1577</v>
      </c>
      <c r="F105" s="217"/>
      <c r="G105" s="220" t="s">
        <v>1664</v>
      </c>
      <c r="H105" s="206"/>
    </row>
    <row r="106" spans="1:8" ht="90">
      <c r="B106" s="213" t="s">
        <v>1734</v>
      </c>
      <c r="C106" s="214" t="s">
        <v>1735</v>
      </c>
      <c r="D106" s="215" t="s">
        <v>1526</v>
      </c>
      <c r="E106" s="216" t="s">
        <v>1577</v>
      </c>
      <c r="F106" s="217"/>
      <c r="G106" s="248" t="s">
        <v>1736</v>
      </c>
      <c r="H106" s="206"/>
    </row>
    <row r="107" spans="1:8" ht="105">
      <c r="B107" s="213" t="s">
        <v>1737</v>
      </c>
      <c r="C107" s="214" t="s">
        <v>1738</v>
      </c>
      <c r="D107" s="215" t="s">
        <v>1526</v>
      </c>
      <c r="E107" s="216" t="s">
        <v>1577</v>
      </c>
      <c r="F107" s="217"/>
      <c r="G107" s="248" t="s">
        <v>1739</v>
      </c>
      <c r="H107" s="206"/>
    </row>
    <row r="108" spans="1:8" ht="90">
      <c r="B108" s="213" t="s">
        <v>1740</v>
      </c>
      <c r="C108" s="214" t="s">
        <v>1741</v>
      </c>
      <c r="D108" s="215" t="s">
        <v>1526</v>
      </c>
      <c r="E108" s="216" t="s">
        <v>1577</v>
      </c>
      <c r="F108" s="217"/>
      <c r="G108" s="248" t="s">
        <v>1742</v>
      </c>
      <c r="H108" s="206"/>
    </row>
    <row r="109" spans="1:8" ht="105">
      <c r="B109" s="213" t="s">
        <v>1743</v>
      </c>
      <c r="C109" s="214" t="s">
        <v>1744</v>
      </c>
      <c r="D109" s="215" t="s">
        <v>1526</v>
      </c>
      <c r="E109" s="216" t="s">
        <v>1577</v>
      </c>
      <c r="F109" s="217"/>
      <c r="G109" s="248" t="s">
        <v>1745</v>
      </c>
      <c r="H109" s="206"/>
    </row>
    <row r="110" spans="1:8" ht="30">
      <c r="B110" s="213" t="s">
        <v>1746</v>
      </c>
      <c r="C110" s="214" t="s">
        <v>1747</v>
      </c>
      <c r="D110" s="215" t="s">
        <v>1533</v>
      </c>
      <c r="E110" s="216" t="s">
        <v>1577</v>
      </c>
      <c r="F110" s="217"/>
      <c r="G110" s="265" t="s">
        <v>1748</v>
      </c>
      <c r="H110" s="206"/>
    </row>
    <row r="111" spans="1:8" ht="60">
      <c r="B111" s="213" t="s">
        <v>1749</v>
      </c>
      <c r="C111" s="214" t="s">
        <v>1750</v>
      </c>
      <c r="D111" s="215" t="s">
        <v>1679</v>
      </c>
      <c r="E111" s="216" t="s">
        <v>1577</v>
      </c>
      <c r="F111" s="217"/>
      <c r="G111" s="265" t="s">
        <v>1751</v>
      </c>
      <c r="H111" s="206"/>
    </row>
    <row r="112" spans="1:8" ht="45.75" thickBot="1">
      <c r="B112" s="213" t="s">
        <v>1752</v>
      </c>
      <c r="C112" s="214" t="s">
        <v>593</v>
      </c>
      <c r="D112" s="215" t="s">
        <v>1638</v>
      </c>
      <c r="E112" s="216" t="s">
        <v>1521</v>
      </c>
      <c r="F112" s="217"/>
      <c r="G112" s="267" t="s">
        <v>1753</v>
      </c>
      <c r="H112" s="206"/>
    </row>
    <row r="113" spans="1:8">
      <c r="B113" s="249" t="s">
        <v>1755</v>
      </c>
      <c r="C113" s="250"/>
      <c r="D113" s="250"/>
      <c r="E113" s="250"/>
      <c r="F113" s="250"/>
      <c r="G113" s="251"/>
      <c r="H113" s="206"/>
    </row>
    <row r="114" spans="1:8" s="42" customFormat="1" ht="17.25" thickBot="1">
      <c r="A114" s="6"/>
      <c r="B114" s="266" t="s">
        <v>1689</v>
      </c>
      <c r="C114" s="253"/>
      <c r="D114" s="253"/>
      <c r="E114" s="253"/>
      <c r="F114" s="253"/>
      <c r="G114" s="254"/>
      <c r="H114" s="206"/>
    </row>
    <row r="115" spans="1:8" ht="30">
      <c r="B115" s="207" t="s">
        <v>1756</v>
      </c>
      <c r="C115" s="208" t="s">
        <v>1757</v>
      </c>
      <c r="D115" s="209" t="s">
        <v>1533</v>
      </c>
      <c r="E115" s="210" t="s">
        <v>1577</v>
      </c>
      <c r="F115" s="211"/>
      <c r="G115" s="212" t="s">
        <v>1758</v>
      </c>
      <c r="H115" s="206"/>
    </row>
    <row r="116" spans="1:8" ht="30">
      <c r="B116" s="213" t="s">
        <v>1759</v>
      </c>
      <c r="C116" s="214" t="s">
        <v>1760</v>
      </c>
      <c r="D116" s="215" t="s">
        <v>1520</v>
      </c>
      <c r="E116" s="216" t="s">
        <v>1521</v>
      </c>
      <c r="F116" s="217"/>
      <c r="G116" s="220" t="s">
        <v>1761</v>
      </c>
      <c r="H116" s="206"/>
    </row>
    <row r="117" spans="1:8" ht="30">
      <c r="B117" s="213" t="s">
        <v>1762</v>
      </c>
      <c r="C117" s="214" t="s">
        <v>595</v>
      </c>
      <c r="D117" s="215" t="s">
        <v>1533</v>
      </c>
      <c r="E117" s="216" t="s">
        <v>1763</v>
      </c>
      <c r="F117" s="217"/>
      <c r="G117" s="255" t="s">
        <v>1764</v>
      </c>
      <c r="H117" s="206"/>
    </row>
    <row r="118" spans="1:8" ht="30">
      <c r="B118" s="213" t="s">
        <v>1765</v>
      </c>
      <c r="C118" s="214" t="s">
        <v>1766</v>
      </c>
      <c r="D118" s="215" t="s">
        <v>1520</v>
      </c>
      <c r="E118" s="216" t="s">
        <v>1521</v>
      </c>
      <c r="F118" s="217"/>
      <c r="G118" s="220" t="s">
        <v>1761</v>
      </c>
      <c r="H118" s="206"/>
    </row>
    <row r="119" spans="1:8" ht="30">
      <c r="B119" s="213" t="s">
        <v>1767</v>
      </c>
      <c r="C119" s="214" t="s">
        <v>1768</v>
      </c>
      <c r="D119" s="215" t="s">
        <v>1520</v>
      </c>
      <c r="E119" s="216" t="s">
        <v>1521</v>
      </c>
      <c r="F119" s="217"/>
      <c r="G119" s="220" t="s">
        <v>1769</v>
      </c>
      <c r="H119" s="206"/>
    </row>
    <row r="120" spans="1:8" ht="30">
      <c r="B120" s="213" t="s">
        <v>1770</v>
      </c>
      <c r="C120" s="214" t="s">
        <v>1771</v>
      </c>
      <c r="D120" s="215" t="s">
        <v>1520</v>
      </c>
      <c r="E120" s="216" t="s">
        <v>1521</v>
      </c>
      <c r="F120" s="217"/>
      <c r="G120" s="220" t="s">
        <v>1772</v>
      </c>
      <c r="H120" s="206"/>
    </row>
    <row r="121" spans="1:8" ht="45">
      <c r="B121" s="213" t="s">
        <v>1201</v>
      </c>
      <c r="C121" s="214" t="s">
        <v>1773</v>
      </c>
      <c r="D121" s="215" t="s">
        <v>1533</v>
      </c>
      <c r="E121" s="216" t="s">
        <v>1577</v>
      </c>
      <c r="F121" s="217"/>
      <c r="G121" s="220" t="s">
        <v>1774</v>
      </c>
      <c r="H121" s="206"/>
    </row>
    <row r="122" spans="1:8" ht="45">
      <c r="B122" s="213" t="s">
        <v>1775</v>
      </c>
      <c r="C122" s="214" t="s">
        <v>1776</v>
      </c>
      <c r="D122" s="215" t="s">
        <v>1533</v>
      </c>
      <c r="E122" s="216" t="s">
        <v>1577</v>
      </c>
      <c r="F122" s="217"/>
      <c r="G122" s="220" t="s">
        <v>1774</v>
      </c>
      <c r="H122" s="206"/>
    </row>
    <row r="123" spans="1:8" ht="30.75" thickBot="1">
      <c r="B123" s="213" t="s">
        <v>1777</v>
      </c>
      <c r="C123" s="214" t="s">
        <v>596</v>
      </c>
      <c r="D123" s="215">
        <v>1</v>
      </c>
      <c r="E123" s="216" t="s">
        <v>1553</v>
      </c>
      <c r="F123" s="217"/>
      <c r="G123" s="220" t="s">
        <v>1778</v>
      </c>
      <c r="H123" s="206"/>
    </row>
    <row r="124" spans="1:8" ht="20.100000000000001" customHeight="1" thickBot="1">
      <c r="B124" s="203" t="s">
        <v>1779</v>
      </c>
      <c r="C124" s="204"/>
      <c r="D124" s="204"/>
      <c r="E124" s="204"/>
      <c r="F124" s="204"/>
      <c r="G124" s="205"/>
      <c r="H124" s="206"/>
    </row>
    <row r="125" spans="1:8" ht="60.6" customHeight="1">
      <c r="B125" s="213" t="s">
        <v>1780</v>
      </c>
      <c r="C125" s="214" t="s">
        <v>1781</v>
      </c>
      <c r="D125" s="256" t="s">
        <v>1695</v>
      </c>
      <c r="E125" s="257" t="s">
        <v>1553</v>
      </c>
      <c r="F125" s="217"/>
      <c r="G125" s="270" t="s">
        <v>1782</v>
      </c>
      <c r="H125" s="206"/>
    </row>
    <row r="126" spans="1:8" ht="16.899999999999999" customHeight="1">
      <c r="B126" s="213" t="s">
        <v>1783</v>
      </c>
      <c r="C126" s="214" t="s">
        <v>1784</v>
      </c>
      <c r="D126" s="215" t="s">
        <v>1695</v>
      </c>
      <c r="E126" s="216" t="s">
        <v>1553</v>
      </c>
      <c r="F126" s="217"/>
      <c r="G126" s="235"/>
      <c r="H126" s="206"/>
    </row>
    <row r="127" spans="1:8">
      <c r="B127" s="213" t="s">
        <v>1785</v>
      </c>
      <c r="C127" s="214" t="s">
        <v>1786</v>
      </c>
      <c r="D127" s="215" t="s">
        <v>1695</v>
      </c>
      <c r="E127" s="216" t="s">
        <v>1553</v>
      </c>
      <c r="F127" s="217"/>
      <c r="G127" s="235"/>
      <c r="H127" s="206"/>
    </row>
    <row r="128" spans="1:8">
      <c r="B128" s="213" t="s">
        <v>1787</v>
      </c>
      <c r="C128" s="214" t="s">
        <v>1788</v>
      </c>
      <c r="D128" s="215" t="s">
        <v>1695</v>
      </c>
      <c r="E128" s="216" t="s">
        <v>1553</v>
      </c>
      <c r="F128" s="217"/>
      <c r="G128" s="235"/>
      <c r="H128" s="206"/>
    </row>
    <row r="129" spans="2:8">
      <c r="B129" s="213" t="s">
        <v>1789</v>
      </c>
      <c r="C129" s="214" t="s">
        <v>1790</v>
      </c>
      <c r="D129" s="215" t="s">
        <v>1695</v>
      </c>
      <c r="E129" s="216" t="s">
        <v>1553</v>
      </c>
      <c r="F129" s="217"/>
      <c r="G129" s="235"/>
      <c r="H129" s="206"/>
    </row>
    <row r="130" spans="2:8">
      <c r="B130" s="213" t="s">
        <v>1791</v>
      </c>
      <c r="C130" s="214" t="s">
        <v>1792</v>
      </c>
      <c r="D130" s="215" t="s">
        <v>1695</v>
      </c>
      <c r="E130" s="216" t="s">
        <v>1553</v>
      </c>
      <c r="F130" s="217"/>
      <c r="G130" s="235"/>
      <c r="H130" s="206"/>
    </row>
    <row r="131" spans="2:8">
      <c r="B131" s="213" t="s">
        <v>1793</v>
      </c>
      <c r="C131" s="214" t="s">
        <v>1794</v>
      </c>
      <c r="D131" s="215" t="s">
        <v>1695</v>
      </c>
      <c r="E131" s="216" t="s">
        <v>1553</v>
      </c>
      <c r="F131" s="217"/>
      <c r="G131" s="235"/>
      <c r="H131" s="206"/>
    </row>
    <row r="132" spans="2:8">
      <c r="B132" s="213" t="s">
        <v>1795</v>
      </c>
      <c r="C132" s="214" t="s">
        <v>1796</v>
      </c>
      <c r="D132" s="215" t="s">
        <v>1695</v>
      </c>
      <c r="E132" s="216" t="s">
        <v>1553</v>
      </c>
      <c r="F132" s="217"/>
      <c r="G132" s="235"/>
      <c r="H132" s="206"/>
    </row>
    <row r="133" spans="2:8">
      <c r="B133" s="213" t="s">
        <v>1797</v>
      </c>
      <c r="C133" s="214" t="s">
        <v>1798</v>
      </c>
      <c r="D133" s="215" t="s">
        <v>1695</v>
      </c>
      <c r="E133" s="216" t="s">
        <v>1553</v>
      </c>
      <c r="F133" s="217"/>
      <c r="G133" s="235"/>
      <c r="H133" s="206"/>
    </row>
    <row r="134" spans="2:8">
      <c r="B134" s="213" t="s">
        <v>1799</v>
      </c>
      <c r="C134" s="214" t="s">
        <v>1800</v>
      </c>
      <c r="D134" s="215" t="s">
        <v>1695</v>
      </c>
      <c r="E134" s="216" t="s">
        <v>1553</v>
      </c>
      <c r="F134" s="217"/>
      <c r="G134" s="235"/>
      <c r="H134" s="206"/>
    </row>
    <row r="135" spans="2:8">
      <c r="B135" s="213" t="s">
        <v>1801</v>
      </c>
      <c r="C135" s="214" t="s">
        <v>1802</v>
      </c>
      <c r="D135" s="215" t="s">
        <v>1695</v>
      </c>
      <c r="E135" s="216" t="s">
        <v>1553</v>
      </c>
      <c r="F135" s="217"/>
      <c r="G135" s="235"/>
      <c r="H135" s="206"/>
    </row>
    <row r="136" spans="2:8">
      <c r="B136" s="213" t="s">
        <v>1803</v>
      </c>
      <c r="C136" s="214" t="s">
        <v>1804</v>
      </c>
      <c r="D136" s="215" t="s">
        <v>1695</v>
      </c>
      <c r="E136" s="216" t="s">
        <v>1553</v>
      </c>
      <c r="F136" s="217"/>
      <c r="G136" s="235"/>
      <c r="H136" s="206"/>
    </row>
    <row r="137" spans="2:8">
      <c r="B137" s="213" t="s">
        <v>1805</v>
      </c>
      <c r="C137" s="214" t="s">
        <v>1806</v>
      </c>
      <c r="D137" s="215" t="s">
        <v>1695</v>
      </c>
      <c r="E137" s="216" t="s">
        <v>1553</v>
      </c>
      <c r="F137" s="217"/>
      <c r="G137" s="235"/>
      <c r="H137" s="206"/>
    </row>
    <row r="138" spans="2:8">
      <c r="B138" s="213" t="s">
        <v>1807</v>
      </c>
      <c r="C138" s="214" t="s">
        <v>1808</v>
      </c>
      <c r="D138" s="215" t="s">
        <v>1695</v>
      </c>
      <c r="E138" s="216" t="s">
        <v>1553</v>
      </c>
      <c r="F138" s="217"/>
      <c r="G138" s="235"/>
      <c r="H138" s="206"/>
    </row>
    <row r="139" spans="2:8">
      <c r="B139" s="213" t="s">
        <v>1809</v>
      </c>
      <c r="C139" s="214" t="s">
        <v>1810</v>
      </c>
      <c r="D139" s="215" t="s">
        <v>1695</v>
      </c>
      <c r="E139" s="216" t="s">
        <v>1553</v>
      </c>
      <c r="F139" s="217"/>
      <c r="G139" s="235"/>
      <c r="H139" s="206"/>
    </row>
    <row r="140" spans="2:8">
      <c r="B140" s="213" t="s">
        <v>1811</v>
      </c>
      <c r="C140" s="214" t="s">
        <v>1812</v>
      </c>
      <c r="D140" s="215" t="s">
        <v>1695</v>
      </c>
      <c r="E140" s="216" t="s">
        <v>1553</v>
      </c>
      <c r="F140" s="217"/>
      <c r="G140" s="235"/>
      <c r="H140" s="206"/>
    </row>
    <row r="141" spans="2:8">
      <c r="B141" s="213" t="s">
        <v>1813</v>
      </c>
      <c r="C141" s="214" t="s">
        <v>1814</v>
      </c>
      <c r="D141" s="215" t="s">
        <v>1695</v>
      </c>
      <c r="E141" s="216" t="s">
        <v>1553</v>
      </c>
      <c r="F141" s="217"/>
      <c r="G141" s="235"/>
      <c r="H141" s="206"/>
    </row>
    <row r="142" spans="2:8">
      <c r="B142" s="213" t="s">
        <v>1815</v>
      </c>
      <c r="C142" s="214" t="s">
        <v>1816</v>
      </c>
      <c r="D142" s="215" t="s">
        <v>1695</v>
      </c>
      <c r="E142" s="216" t="s">
        <v>1553</v>
      </c>
      <c r="F142" s="217"/>
      <c r="G142" s="235"/>
      <c r="H142" s="206"/>
    </row>
    <row r="143" spans="2:8">
      <c r="B143" s="213" t="s">
        <v>1817</v>
      </c>
      <c r="C143" s="214" t="s">
        <v>1818</v>
      </c>
      <c r="D143" s="215" t="s">
        <v>1695</v>
      </c>
      <c r="E143" s="216" t="s">
        <v>1553</v>
      </c>
      <c r="F143" s="217"/>
      <c r="G143" s="235"/>
      <c r="H143" s="206"/>
    </row>
    <row r="144" spans="2:8">
      <c r="B144" s="213" t="s">
        <v>1819</v>
      </c>
      <c r="C144" s="214" t="s">
        <v>1820</v>
      </c>
      <c r="D144" s="215" t="s">
        <v>1695</v>
      </c>
      <c r="E144" s="216" t="s">
        <v>1553</v>
      </c>
      <c r="F144" s="217"/>
      <c r="G144" s="235"/>
      <c r="H144" s="206"/>
    </row>
    <row r="145" spans="2:8">
      <c r="B145" s="213" t="s">
        <v>1821</v>
      </c>
      <c r="C145" s="214" t="s">
        <v>1822</v>
      </c>
      <c r="D145" s="215" t="s">
        <v>1695</v>
      </c>
      <c r="E145" s="216" t="s">
        <v>1553</v>
      </c>
      <c r="F145" s="217"/>
      <c r="G145" s="235"/>
      <c r="H145" s="206"/>
    </row>
    <row r="146" spans="2:8">
      <c r="B146" s="213" t="s">
        <v>1823</v>
      </c>
      <c r="C146" s="214" t="s">
        <v>1824</v>
      </c>
      <c r="D146" s="215" t="s">
        <v>1695</v>
      </c>
      <c r="E146" s="216" t="s">
        <v>1553</v>
      </c>
      <c r="F146" s="217"/>
      <c r="G146" s="235"/>
      <c r="H146" s="206"/>
    </row>
    <row r="147" spans="2:8">
      <c r="B147" s="213" t="s">
        <v>1825</v>
      </c>
      <c r="C147" s="214" t="s">
        <v>1826</v>
      </c>
      <c r="D147" s="215" t="s">
        <v>1695</v>
      </c>
      <c r="E147" s="216" t="s">
        <v>1553</v>
      </c>
      <c r="F147" s="217"/>
      <c r="G147" s="235"/>
      <c r="H147" s="206"/>
    </row>
    <row r="148" spans="2:8">
      <c r="B148" s="213" t="s">
        <v>1827</v>
      </c>
      <c r="C148" s="214" t="s">
        <v>1828</v>
      </c>
      <c r="D148" s="215" t="s">
        <v>1695</v>
      </c>
      <c r="E148" s="216" t="s">
        <v>1553</v>
      </c>
      <c r="F148" s="217"/>
      <c r="G148" s="235"/>
      <c r="H148" s="206"/>
    </row>
    <row r="149" spans="2:8">
      <c r="B149" s="213" t="s">
        <v>1829</v>
      </c>
      <c r="C149" s="214" t="s">
        <v>1830</v>
      </c>
      <c r="D149" s="215" t="s">
        <v>1695</v>
      </c>
      <c r="E149" s="216" t="s">
        <v>1553</v>
      </c>
      <c r="F149" s="217"/>
      <c r="G149" s="235"/>
      <c r="H149" s="206"/>
    </row>
    <row r="150" spans="2:8">
      <c r="B150" s="213" t="s">
        <v>1831</v>
      </c>
      <c r="C150" s="214" t="s">
        <v>1832</v>
      </c>
      <c r="D150" s="215" t="s">
        <v>1695</v>
      </c>
      <c r="E150" s="216" t="s">
        <v>1553</v>
      </c>
      <c r="F150" s="217"/>
      <c r="G150" s="235"/>
      <c r="H150" s="206"/>
    </row>
    <row r="151" spans="2:8">
      <c r="B151" s="213" t="s">
        <v>1833</v>
      </c>
      <c r="C151" s="214" t="s">
        <v>1834</v>
      </c>
      <c r="D151" s="215" t="s">
        <v>1695</v>
      </c>
      <c r="E151" s="216" t="s">
        <v>1553</v>
      </c>
      <c r="F151" s="217"/>
      <c r="G151" s="235"/>
      <c r="H151" s="206"/>
    </row>
    <row r="152" spans="2:8">
      <c r="B152" s="213" t="s">
        <v>1835</v>
      </c>
      <c r="C152" s="214" t="s">
        <v>1836</v>
      </c>
      <c r="D152" s="215" t="s">
        <v>1695</v>
      </c>
      <c r="E152" s="216" t="s">
        <v>1553</v>
      </c>
      <c r="F152" s="217"/>
      <c r="G152" s="235"/>
      <c r="H152" s="206"/>
    </row>
    <row r="153" spans="2:8">
      <c r="B153" s="213" t="s">
        <v>1837</v>
      </c>
      <c r="C153" s="214" t="s">
        <v>1838</v>
      </c>
      <c r="D153" s="215" t="s">
        <v>1695</v>
      </c>
      <c r="E153" s="216" t="s">
        <v>1553</v>
      </c>
      <c r="F153" s="217"/>
      <c r="G153" s="235"/>
      <c r="H153" s="206"/>
    </row>
    <row r="154" spans="2:8">
      <c r="B154" s="213" t="s">
        <v>1839</v>
      </c>
      <c r="C154" s="214" t="s">
        <v>1840</v>
      </c>
      <c r="D154" s="215" t="s">
        <v>1695</v>
      </c>
      <c r="E154" s="216" t="s">
        <v>1553</v>
      </c>
      <c r="F154" s="217"/>
      <c r="G154" s="235"/>
      <c r="H154" s="206"/>
    </row>
    <row r="155" spans="2:8">
      <c r="B155" s="213" t="s">
        <v>1841</v>
      </c>
      <c r="C155" s="214" t="s">
        <v>1842</v>
      </c>
      <c r="D155" s="215" t="s">
        <v>1695</v>
      </c>
      <c r="E155" s="216" t="s">
        <v>1553</v>
      </c>
      <c r="F155" s="217"/>
      <c r="G155" s="235"/>
      <c r="H155" s="206"/>
    </row>
    <row r="156" spans="2:8">
      <c r="B156" s="213" t="s">
        <v>1843</v>
      </c>
      <c r="C156" s="214" t="s">
        <v>1844</v>
      </c>
      <c r="D156" s="215" t="s">
        <v>1695</v>
      </c>
      <c r="E156" s="216" t="s">
        <v>1553</v>
      </c>
      <c r="F156" s="217"/>
      <c r="G156" s="235"/>
      <c r="H156" s="206"/>
    </row>
    <row r="157" spans="2:8">
      <c r="B157" s="213" t="s">
        <v>1845</v>
      </c>
      <c r="C157" s="214" t="s">
        <v>1846</v>
      </c>
      <c r="D157" s="215" t="s">
        <v>1695</v>
      </c>
      <c r="E157" s="216" t="s">
        <v>1553</v>
      </c>
      <c r="F157" s="217"/>
      <c r="G157" s="235"/>
      <c r="H157" s="206"/>
    </row>
    <row r="158" spans="2:8">
      <c r="B158" s="213" t="s">
        <v>1847</v>
      </c>
      <c r="C158" s="214" t="s">
        <v>1848</v>
      </c>
      <c r="D158" s="215" t="s">
        <v>1695</v>
      </c>
      <c r="E158" s="216" t="s">
        <v>1553</v>
      </c>
      <c r="F158" s="217"/>
      <c r="G158" s="235"/>
      <c r="H158" s="206"/>
    </row>
    <row r="159" spans="2:8">
      <c r="B159" s="213" t="s">
        <v>1849</v>
      </c>
      <c r="C159" s="214" t="s">
        <v>1850</v>
      </c>
      <c r="D159" s="215" t="s">
        <v>1695</v>
      </c>
      <c r="E159" s="216" t="s">
        <v>1553</v>
      </c>
      <c r="F159" s="217"/>
      <c r="G159" s="235"/>
      <c r="H159" s="206"/>
    </row>
    <row r="160" spans="2:8">
      <c r="B160" s="213" t="s">
        <v>1851</v>
      </c>
      <c r="C160" s="214" t="s">
        <v>1852</v>
      </c>
      <c r="D160" s="215" t="s">
        <v>1695</v>
      </c>
      <c r="E160" s="216" t="s">
        <v>1553</v>
      </c>
      <c r="F160" s="217"/>
      <c r="G160" s="235"/>
      <c r="H160" s="206"/>
    </row>
    <row r="161" spans="2:8">
      <c r="B161" s="213" t="s">
        <v>1853</v>
      </c>
      <c r="C161" s="214" t="s">
        <v>1854</v>
      </c>
      <c r="D161" s="215" t="s">
        <v>1695</v>
      </c>
      <c r="E161" s="216" t="s">
        <v>1553</v>
      </c>
      <c r="F161" s="217"/>
      <c r="G161" s="235"/>
      <c r="H161" s="206"/>
    </row>
    <row r="162" spans="2:8" ht="16.899999999999999" customHeight="1">
      <c r="B162" s="213" t="s">
        <v>1855</v>
      </c>
      <c r="C162" s="214" t="s">
        <v>1856</v>
      </c>
      <c r="D162" s="215" t="s">
        <v>1695</v>
      </c>
      <c r="E162" s="216" t="s">
        <v>1553</v>
      </c>
      <c r="F162" s="217"/>
      <c r="G162" s="235"/>
      <c r="H162" s="206"/>
    </row>
    <row r="163" spans="2:8">
      <c r="B163" s="213" t="s">
        <v>1857</v>
      </c>
      <c r="C163" s="214" t="s">
        <v>1858</v>
      </c>
      <c r="D163" s="215" t="s">
        <v>1695</v>
      </c>
      <c r="E163" s="216" t="s">
        <v>1553</v>
      </c>
      <c r="F163" s="217"/>
      <c r="G163" s="235"/>
      <c r="H163" s="206"/>
    </row>
    <row r="164" spans="2:8">
      <c r="B164" s="213" t="s">
        <v>1859</v>
      </c>
      <c r="C164" s="214" t="s">
        <v>1860</v>
      </c>
      <c r="D164" s="215" t="s">
        <v>1695</v>
      </c>
      <c r="E164" s="216" t="s">
        <v>1553</v>
      </c>
      <c r="F164" s="217"/>
      <c r="G164" s="235"/>
      <c r="H164" s="206"/>
    </row>
    <row r="165" spans="2:8">
      <c r="B165" s="213" t="s">
        <v>1861</v>
      </c>
      <c r="C165" s="214" t="s">
        <v>1862</v>
      </c>
      <c r="D165" s="215" t="s">
        <v>1695</v>
      </c>
      <c r="E165" s="216" t="s">
        <v>1553</v>
      </c>
      <c r="F165" s="217"/>
      <c r="G165" s="235"/>
      <c r="H165" s="206"/>
    </row>
    <row r="166" spans="2:8">
      <c r="B166" s="213" t="s">
        <v>1863</v>
      </c>
      <c r="C166" s="214" t="s">
        <v>1864</v>
      </c>
      <c r="D166" s="215" t="s">
        <v>1695</v>
      </c>
      <c r="E166" s="216" t="s">
        <v>1553</v>
      </c>
      <c r="F166" s="217"/>
      <c r="G166" s="235"/>
      <c r="H166" s="206"/>
    </row>
    <row r="167" spans="2:8">
      <c r="B167" s="213" t="s">
        <v>1865</v>
      </c>
      <c r="C167" s="214" t="s">
        <v>1866</v>
      </c>
      <c r="D167" s="215" t="s">
        <v>1695</v>
      </c>
      <c r="E167" s="216" t="s">
        <v>1553</v>
      </c>
      <c r="F167" s="217"/>
      <c r="G167" s="235"/>
      <c r="H167" s="206"/>
    </row>
    <row r="168" spans="2:8">
      <c r="B168" s="213" t="s">
        <v>1867</v>
      </c>
      <c r="C168" s="214" t="s">
        <v>1868</v>
      </c>
      <c r="D168" s="215" t="s">
        <v>1695</v>
      </c>
      <c r="E168" s="216" t="s">
        <v>1553</v>
      </c>
      <c r="F168" s="217"/>
      <c r="G168" s="235"/>
      <c r="H168" s="206"/>
    </row>
    <row r="169" spans="2:8">
      <c r="B169" s="213" t="s">
        <v>1869</v>
      </c>
      <c r="C169" s="214" t="s">
        <v>1870</v>
      </c>
      <c r="D169" s="215" t="s">
        <v>1695</v>
      </c>
      <c r="E169" s="216" t="s">
        <v>1553</v>
      </c>
      <c r="F169" s="217"/>
      <c r="G169" s="235"/>
      <c r="H169" s="206"/>
    </row>
    <row r="170" spans="2:8">
      <c r="B170" s="213" t="s">
        <v>1871</v>
      </c>
      <c r="C170" s="214" t="s">
        <v>1872</v>
      </c>
      <c r="D170" s="215" t="s">
        <v>1695</v>
      </c>
      <c r="E170" s="216" t="s">
        <v>1553</v>
      </c>
      <c r="F170" s="217"/>
      <c r="G170" s="235"/>
      <c r="H170" s="206"/>
    </row>
    <row r="171" spans="2:8">
      <c r="B171" s="213" t="s">
        <v>1873</v>
      </c>
      <c r="C171" s="214" t="s">
        <v>1874</v>
      </c>
      <c r="D171" s="215" t="s">
        <v>1695</v>
      </c>
      <c r="E171" s="216" t="s">
        <v>1553</v>
      </c>
      <c r="F171" s="217"/>
      <c r="G171" s="235"/>
      <c r="H171" s="206"/>
    </row>
    <row r="172" spans="2:8">
      <c r="B172" s="213" t="s">
        <v>1875</v>
      </c>
      <c r="C172" s="214" t="s">
        <v>1876</v>
      </c>
      <c r="D172" s="215" t="s">
        <v>1695</v>
      </c>
      <c r="E172" s="216" t="s">
        <v>1553</v>
      </c>
      <c r="F172" s="217"/>
      <c r="G172" s="235"/>
      <c r="H172" s="206"/>
    </row>
    <row r="173" spans="2:8">
      <c r="B173" s="213" t="s">
        <v>1877</v>
      </c>
      <c r="C173" s="214" t="s">
        <v>1878</v>
      </c>
      <c r="D173" s="215" t="s">
        <v>1695</v>
      </c>
      <c r="E173" s="216" t="s">
        <v>1553</v>
      </c>
      <c r="F173" s="217"/>
      <c r="G173" s="235"/>
      <c r="H173" s="206"/>
    </row>
    <row r="174" spans="2:8">
      <c r="B174" s="213" t="s">
        <v>1879</v>
      </c>
      <c r="C174" s="214" t="s">
        <v>1880</v>
      </c>
      <c r="D174" s="215" t="s">
        <v>1695</v>
      </c>
      <c r="E174" s="216" t="s">
        <v>1553</v>
      </c>
      <c r="F174" s="217"/>
      <c r="G174" s="235"/>
      <c r="H174" s="206"/>
    </row>
    <row r="175" spans="2:8">
      <c r="B175" s="213" t="s">
        <v>1881</v>
      </c>
      <c r="C175" s="214" t="s">
        <v>1882</v>
      </c>
      <c r="D175" s="215" t="s">
        <v>1695</v>
      </c>
      <c r="E175" s="216" t="s">
        <v>1553</v>
      </c>
      <c r="F175" s="217"/>
      <c r="G175" s="235"/>
      <c r="H175" s="206"/>
    </row>
    <row r="176" spans="2:8">
      <c r="B176" s="213" t="s">
        <v>1883</v>
      </c>
      <c r="C176" s="214" t="s">
        <v>1884</v>
      </c>
      <c r="D176" s="215" t="s">
        <v>1695</v>
      </c>
      <c r="E176" s="216" t="s">
        <v>1553</v>
      </c>
      <c r="F176" s="217"/>
      <c r="G176" s="235"/>
      <c r="H176" s="206"/>
    </row>
    <row r="177" spans="1:8">
      <c r="B177" s="213" t="s">
        <v>1885</v>
      </c>
      <c r="C177" s="214" t="s">
        <v>1886</v>
      </c>
      <c r="D177" s="215" t="s">
        <v>1695</v>
      </c>
      <c r="E177" s="216" t="s">
        <v>1553</v>
      </c>
      <c r="F177" s="217"/>
      <c r="G177" s="235"/>
      <c r="H177" s="206"/>
    </row>
    <row r="178" spans="1:8">
      <c r="B178" s="213" t="s">
        <v>1887</v>
      </c>
      <c r="C178" s="214" t="s">
        <v>1888</v>
      </c>
      <c r="D178" s="215" t="s">
        <v>1695</v>
      </c>
      <c r="E178" s="216" t="s">
        <v>1553</v>
      </c>
      <c r="F178" s="217"/>
      <c r="G178" s="235"/>
      <c r="H178" s="206"/>
    </row>
    <row r="179" spans="1:8">
      <c r="B179" s="213" t="s">
        <v>1889</v>
      </c>
      <c r="C179" s="214" t="s">
        <v>1890</v>
      </c>
      <c r="D179" s="215" t="s">
        <v>1695</v>
      </c>
      <c r="E179" s="216" t="s">
        <v>1553</v>
      </c>
      <c r="F179" s="217"/>
      <c r="G179" s="235"/>
      <c r="H179" s="206"/>
    </row>
    <row r="180" spans="1:8">
      <c r="B180" s="213" t="s">
        <v>1891</v>
      </c>
      <c r="C180" s="214" t="s">
        <v>1892</v>
      </c>
      <c r="D180" s="215" t="s">
        <v>1695</v>
      </c>
      <c r="E180" s="216" t="s">
        <v>1553</v>
      </c>
      <c r="F180" s="217"/>
      <c r="G180" s="258"/>
      <c r="H180" s="206"/>
    </row>
    <row r="181" spans="1:8" ht="60">
      <c r="B181" s="213" t="s">
        <v>1893</v>
      </c>
      <c r="C181" s="214" t="s">
        <v>1894</v>
      </c>
      <c r="D181" s="215" t="s">
        <v>1695</v>
      </c>
      <c r="E181" s="216" t="s">
        <v>1553</v>
      </c>
      <c r="F181" s="217"/>
      <c r="G181" s="271" t="s">
        <v>1895</v>
      </c>
      <c r="H181" s="206"/>
    </row>
    <row r="182" spans="1:8" ht="16.899999999999999" customHeight="1">
      <c r="B182" s="213" t="s">
        <v>1897</v>
      </c>
      <c r="C182" s="214" t="s">
        <v>1898</v>
      </c>
      <c r="D182" s="215" t="s">
        <v>1695</v>
      </c>
      <c r="E182" s="216" t="s">
        <v>1553</v>
      </c>
      <c r="F182" s="217"/>
      <c r="G182" s="235"/>
      <c r="H182" s="206"/>
    </row>
    <row r="183" spans="1:8">
      <c r="B183" s="213" t="s">
        <v>1899</v>
      </c>
      <c r="C183" s="214" t="s">
        <v>1900</v>
      </c>
      <c r="D183" s="215" t="s">
        <v>1695</v>
      </c>
      <c r="E183" s="216" t="s">
        <v>1553</v>
      </c>
      <c r="F183" s="217"/>
      <c r="G183" s="235"/>
      <c r="H183" s="206"/>
    </row>
    <row r="184" spans="1:8">
      <c r="B184" s="213" t="s">
        <v>1901</v>
      </c>
      <c r="C184" s="214" t="s">
        <v>1902</v>
      </c>
      <c r="D184" s="215" t="s">
        <v>1695</v>
      </c>
      <c r="E184" s="216" t="s">
        <v>1553</v>
      </c>
      <c r="F184" s="217"/>
      <c r="G184" s="235"/>
      <c r="H184" s="206"/>
    </row>
    <row r="185" spans="1:8">
      <c r="B185" s="213" t="s">
        <v>1903</v>
      </c>
      <c r="C185" s="214" t="s">
        <v>1904</v>
      </c>
      <c r="D185" s="215" t="s">
        <v>1695</v>
      </c>
      <c r="E185" s="216" t="s">
        <v>1553</v>
      </c>
      <c r="F185" s="217"/>
      <c r="G185" s="258"/>
      <c r="H185" s="206"/>
    </row>
    <row r="186" spans="1:8" ht="60.75" thickBot="1">
      <c r="B186" s="213" t="s">
        <v>1905</v>
      </c>
      <c r="C186" s="214" t="s">
        <v>597</v>
      </c>
      <c r="D186" s="215">
        <v>14</v>
      </c>
      <c r="E186" s="216" t="s">
        <v>1553</v>
      </c>
      <c r="F186" s="217"/>
      <c r="G186" s="220" t="s">
        <v>1906</v>
      </c>
      <c r="H186" s="206"/>
    </row>
    <row r="187" spans="1:8">
      <c r="A187" s="245"/>
      <c r="B187" s="272"/>
      <c r="C187" s="273"/>
      <c r="D187" s="274"/>
      <c r="E187" s="231"/>
      <c r="F187" s="231"/>
      <c r="G187" s="276"/>
      <c r="H187" s="277"/>
    </row>
    <row r="188" spans="1:8" ht="17.25" thickBot="1">
      <c r="A188" s="245"/>
      <c r="B188" s="278"/>
      <c r="C188" s="279"/>
      <c r="D188" s="280"/>
      <c r="E188" s="281"/>
      <c r="F188" s="281"/>
      <c r="G188" s="283"/>
      <c r="H188" s="277"/>
    </row>
    <row r="189" spans="1:8" ht="18.75">
      <c r="B189" s="284" t="s">
        <v>1907</v>
      </c>
      <c r="C189" s="285"/>
      <c r="D189" s="286"/>
      <c r="E189" s="287"/>
      <c r="F189" s="287"/>
      <c r="G189" s="288"/>
      <c r="H189" s="206"/>
    </row>
    <row r="190" spans="1:8">
      <c r="B190" s="289" t="s">
        <v>1908</v>
      </c>
      <c r="C190" s="285"/>
      <c r="D190" s="286"/>
      <c r="E190" s="287"/>
      <c r="F190" s="287"/>
      <c r="G190" s="288"/>
      <c r="H190" s="206"/>
    </row>
    <row r="191" spans="1:8">
      <c r="B191" s="289" t="s">
        <v>1909</v>
      </c>
      <c r="C191" s="285"/>
      <c r="D191" s="286"/>
      <c r="E191" s="287"/>
      <c r="F191" s="287"/>
      <c r="G191" s="288"/>
      <c r="H191" s="206"/>
    </row>
    <row r="192" spans="1:8">
      <c r="B192" s="289" t="s">
        <v>1910</v>
      </c>
      <c r="C192" s="285"/>
      <c r="D192" s="286"/>
      <c r="E192" s="287"/>
      <c r="F192" s="287"/>
      <c r="G192" s="288"/>
      <c r="H192" s="206"/>
    </row>
    <row r="193" spans="2:8">
      <c r="B193" s="289" t="s">
        <v>1911</v>
      </c>
      <c r="C193" s="285"/>
      <c r="D193" s="286"/>
      <c r="E193" s="287"/>
      <c r="F193" s="287"/>
      <c r="G193" s="288"/>
      <c r="H193" s="206"/>
    </row>
    <row r="194" spans="2:8" ht="17.25" thickBot="1">
      <c r="B194" s="289" t="s">
        <v>1912</v>
      </c>
      <c r="C194" s="285"/>
      <c r="D194" s="286"/>
      <c r="E194" s="287"/>
      <c r="F194" s="287"/>
      <c r="G194" s="288"/>
      <c r="H194" s="206"/>
    </row>
    <row r="195" spans="2:8" ht="20.100000000000001" customHeight="1">
      <c r="B195" s="228"/>
      <c r="C195" s="228"/>
      <c r="D195" s="229"/>
      <c r="E195" s="230"/>
      <c r="F195" s="230"/>
      <c r="G195" s="228"/>
      <c r="H195" s="192"/>
    </row>
  </sheetData>
  <mergeCells count="1">
    <mergeCell ref="G43:G4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A1:H22"/>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955</v>
      </c>
      <c r="C2" s="194"/>
      <c r="D2" s="194"/>
      <c r="E2" s="194"/>
      <c r="F2" s="194"/>
      <c r="G2" s="195"/>
      <c r="H2" s="196"/>
    </row>
    <row r="3" spans="1:8" ht="13.5" customHeight="1">
      <c r="A3" s="43"/>
      <c r="B3" s="243"/>
      <c r="C3" s="243"/>
      <c r="D3" s="243"/>
      <c r="E3" s="243"/>
      <c r="F3" s="243"/>
      <c r="G3" s="243"/>
      <c r="H3" s="198"/>
    </row>
    <row r="4" spans="1:8">
      <c r="A4" s="43"/>
      <c r="B4" s="39" t="s">
        <v>1540</v>
      </c>
      <c r="C4" s="39"/>
      <c r="D4" s="39"/>
      <c r="E4" s="39"/>
      <c r="F4" s="39"/>
      <c r="G4" s="39"/>
      <c r="H4" s="198"/>
    </row>
    <row r="5" spans="1:8" ht="13.5" customHeight="1" thickBot="1">
      <c r="A5" s="43"/>
      <c r="B5" s="246"/>
      <c r="C5" s="246"/>
      <c r="D5" s="246"/>
      <c r="E5" s="246"/>
      <c r="F5" s="246"/>
      <c r="G5" s="246"/>
      <c r="H5" s="198"/>
    </row>
    <row r="6" spans="1:8" ht="20.25" customHeight="1" thickBot="1">
      <c r="A6" s="42"/>
      <c r="B6" s="199" t="s">
        <v>968</v>
      </c>
      <c r="C6" s="200" t="s">
        <v>1515</v>
      </c>
      <c r="D6" s="200" t="s">
        <v>1516</v>
      </c>
      <c r="E6" s="200" t="s">
        <v>1517</v>
      </c>
      <c r="F6" s="201" t="s">
        <v>1518</v>
      </c>
      <c r="G6" s="202" t="s">
        <v>562</v>
      </c>
      <c r="H6" s="42"/>
    </row>
    <row r="7" spans="1:8">
      <c r="B7" s="207" t="s">
        <v>1542</v>
      </c>
      <c r="C7" s="208" t="s">
        <v>1913</v>
      </c>
      <c r="D7" s="209" t="s">
        <v>1544</v>
      </c>
      <c r="E7" s="210" t="s">
        <v>1521</v>
      </c>
      <c r="F7" s="211" t="s">
        <v>1546</v>
      </c>
      <c r="G7" s="241" t="s">
        <v>1914</v>
      </c>
      <c r="H7" s="206"/>
    </row>
    <row r="8" spans="1:8">
      <c r="B8" s="213" t="s">
        <v>61</v>
      </c>
      <c r="C8" s="214" t="s">
        <v>1915</v>
      </c>
      <c r="D8" s="215" t="s">
        <v>1544</v>
      </c>
      <c r="E8" s="216" t="s">
        <v>1521</v>
      </c>
      <c r="F8" s="217" t="s">
        <v>1546</v>
      </c>
      <c r="G8" s="258"/>
      <c r="H8" s="206"/>
    </row>
    <row r="9" spans="1:8">
      <c r="B9" s="213" t="s">
        <v>1916</v>
      </c>
      <c r="C9" s="214" t="s">
        <v>1917</v>
      </c>
      <c r="D9" s="215" t="s">
        <v>1918</v>
      </c>
      <c r="E9" s="216" t="s">
        <v>1550</v>
      </c>
      <c r="F9" s="217"/>
      <c r="G9" s="220"/>
      <c r="H9" s="206"/>
    </row>
    <row r="10" spans="1:8" ht="45">
      <c r="B10" s="213" t="s">
        <v>72</v>
      </c>
      <c r="C10" s="214" t="s">
        <v>1919</v>
      </c>
      <c r="D10" s="215" t="s">
        <v>1544</v>
      </c>
      <c r="E10" s="216" t="s">
        <v>1521</v>
      </c>
      <c r="F10" s="217"/>
      <c r="G10" s="220" t="s">
        <v>1920</v>
      </c>
      <c r="H10" s="206"/>
    </row>
    <row r="11" spans="1:8" ht="45">
      <c r="B11" s="213" t="s">
        <v>73</v>
      </c>
      <c r="C11" s="214" t="s">
        <v>1921</v>
      </c>
      <c r="D11" s="215" t="s">
        <v>1544</v>
      </c>
      <c r="E11" s="216" t="s">
        <v>1521</v>
      </c>
      <c r="F11" s="217"/>
      <c r="G11" s="220" t="s">
        <v>1922</v>
      </c>
      <c r="H11" s="206"/>
    </row>
    <row r="12" spans="1:8" ht="30">
      <c r="B12" s="213" t="s">
        <v>1923</v>
      </c>
      <c r="C12" s="214" t="s">
        <v>1924</v>
      </c>
      <c r="D12" s="215" t="s">
        <v>1637</v>
      </c>
      <c r="E12" s="216" t="s">
        <v>1521</v>
      </c>
      <c r="F12" s="217" t="s">
        <v>1522</v>
      </c>
      <c r="G12" s="220" t="s">
        <v>1925</v>
      </c>
      <c r="H12" s="206"/>
    </row>
    <row r="13" spans="1:8" ht="30">
      <c r="B13" s="213" t="s">
        <v>1926</v>
      </c>
      <c r="C13" s="214" t="s">
        <v>1927</v>
      </c>
      <c r="D13" s="215" t="s">
        <v>1637</v>
      </c>
      <c r="E13" s="216" t="s">
        <v>1521</v>
      </c>
      <c r="F13" s="217" t="s">
        <v>1522</v>
      </c>
      <c r="G13" s="220" t="s">
        <v>1928</v>
      </c>
      <c r="H13" s="206"/>
    </row>
    <row r="14" spans="1:8" ht="30">
      <c r="B14" s="213" t="s">
        <v>1929</v>
      </c>
      <c r="C14" s="214" t="s">
        <v>1930</v>
      </c>
      <c r="D14" s="215" t="s">
        <v>1637</v>
      </c>
      <c r="E14" s="216" t="s">
        <v>1521</v>
      </c>
      <c r="F14" s="217" t="s">
        <v>1522</v>
      </c>
      <c r="G14" s="220" t="s">
        <v>1931</v>
      </c>
      <c r="H14" s="206"/>
    </row>
    <row r="15" spans="1:8" ht="30">
      <c r="B15" s="213" t="s">
        <v>1932</v>
      </c>
      <c r="C15" s="214" t="s">
        <v>1933</v>
      </c>
      <c r="D15" s="215" t="s">
        <v>1637</v>
      </c>
      <c r="E15" s="216" t="s">
        <v>1521</v>
      </c>
      <c r="F15" s="217" t="s">
        <v>1522</v>
      </c>
      <c r="G15" s="220" t="s">
        <v>1934</v>
      </c>
      <c r="H15" s="206"/>
    </row>
    <row r="16" spans="1:8" ht="30">
      <c r="B16" s="213" t="s">
        <v>1935</v>
      </c>
      <c r="C16" s="214" t="s">
        <v>1936</v>
      </c>
      <c r="D16" s="215" t="s">
        <v>1637</v>
      </c>
      <c r="E16" s="216" t="s">
        <v>1521</v>
      </c>
      <c r="F16" s="217" t="s">
        <v>1522</v>
      </c>
      <c r="G16" s="220" t="s">
        <v>1937</v>
      </c>
      <c r="H16" s="206"/>
    </row>
    <row r="17" spans="2:8" ht="30">
      <c r="B17" s="213" t="s">
        <v>1938</v>
      </c>
      <c r="C17" s="214" t="s">
        <v>1939</v>
      </c>
      <c r="D17" s="215" t="s">
        <v>1637</v>
      </c>
      <c r="E17" s="216" t="s">
        <v>1521</v>
      </c>
      <c r="F17" s="217" t="s">
        <v>1522</v>
      </c>
      <c r="G17" s="220" t="s">
        <v>1940</v>
      </c>
      <c r="H17" s="206"/>
    </row>
    <row r="18" spans="2:8" ht="30">
      <c r="B18" s="213" t="s">
        <v>1941</v>
      </c>
      <c r="C18" s="214" t="s">
        <v>1942</v>
      </c>
      <c r="D18" s="215" t="s">
        <v>1637</v>
      </c>
      <c r="E18" s="216" t="s">
        <v>1521</v>
      </c>
      <c r="F18" s="217" t="s">
        <v>1522</v>
      </c>
      <c r="G18" s="220" t="s">
        <v>1943</v>
      </c>
      <c r="H18" s="206"/>
    </row>
    <row r="19" spans="2:8" ht="30">
      <c r="B19" s="213" t="s">
        <v>1944</v>
      </c>
      <c r="C19" s="214" t="s">
        <v>1945</v>
      </c>
      <c r="D19" s="215" t="s">
        <v>1637</v>
      </c>
      <c r="E19" s="216" t="s">
        <v>1521</v>
      </c>
      <c r="F19" s="217" t="s">
        <v>1522</v>
      </c>
      <c r="G19" s="220" t="s">
        <v>1946</v>
      </c>
      <c r="H19" s="206"/>
    </row>
    <row r="20" spans="2:8" ht="30">
      <c r="B20" s="213" t="s">
        <v>1947</v>
      </c>
      <c r="C20" s="214" t="s">
        <v>1948</v>
      </c>
      <c r="D20" s="215" t="s">
        <v>1637</v>
      </c>
      <c r="E20" s="216" t="s">
        <v>1521</v>
      </c>
      <c r="F20" s="217" t="s">
        <v>1522</v>
      </c>
      <c r="G20" s="220" t="s">
        <v>1949</v>
      </c>
      <c r="H20" s="206"/>
    </row>
    <row r="21" spans="2:8" ht="30.75" thickBot="1">
      <c r="B21" s="213" t="s">
        <v>1950</v>
      </c>
      <c r="C21" s="214" t="s">
        <v>1951</v>
      </c>
      <c r="D21" s="215" t="s">
        <v>1637</v>
      </c>
      <c r="E21" s="216" t="s">
        <v>1521</v>
      </c>
      <c r="F21" s="217" t="s">
        <v>1546</v>
      </c>
      <c r="G21" s="220" t="s">
        <v>1952</v>
      </c>
      <c r="H21" s="206"/>
    </row>
    <row r="22" spans="2:8" ht="20.100000000000001" customHeight="1">
      <c r="B22" s="228"/>
      <c r="C22" s="228"/>
      <c r="D22" s="229"/>
      <c r="E22" s="230"/>
      <c r="F22" s="230"/>
      <c r="G22" s="228"/>
      <c r="H22"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1953</v>
      </c>
      <c r="C2" s="194"/>
      <c r="D2" s="194"/>
      <c r="E2" s="194"/>
      <c r="F2" s="194"/>
      <c r="G2" s="195"/>
      <c r="H2" s="196"/>
    </row>
    <row r="3" spans="1:8" ht="13.5" customHeight="1">
      <c r="A3" s="43"/>
      <c r="B3" s="243"/>
      <c r="C3" s="243"/>
      <c r="D3" s="243"/>
      <c r="E3" s="243"/>
      <c r="F3" s="243"/>
      <c r="G3" s="243"/>
      <c r="H3" s="198"/>
    </row>
    <row r="4" spans="1:8">
      <c r="A4" s="43"/>
      <c r="B4" s="39" t="s">
        <v>1540</v>
      </c>
      <c r="C4" s="39"/>
      <c r="D4" s="39"/>
      <c r="E4" s="39"/>
      <c r="F4" s="39"/>
      <c r="G4" s="39"/>
      <c r="H4" s="198"/>
    </row>
    <row r="5" spans="1:8" ht="13.5" customHeight="1" thickBot="1">
      <c r="A5" s="43"/>
      <c r="B5" s="246"/>
      <c r="C5" s="246"/>
      <c r="D5" s="246"/>
      <c r="E5" s="246"/>
      <c r="F5" s="246"/>
      <c r="G5" s="246"/>
      <c r="H5" s="198"/>
    </row>
    <row r="6" spans="1:8" ht="20.25" customHeight="1" thickBot="1">
      <c r="A6" s="42"/>
      <c r="B6" s="199" t="s">
        <v>968</v>
      </c>
      <c r="C6" s="200" t="s">
        <v>1515</v>
      </c>
      <c r="D6" s="200" t="s">
        <v>1516</v>
      </c>
      <c r="E6" s="200" t="s">
        <v>1517</v>
      </c>
      <c r="F6" s="201" t="s">
        <v>1518</v>
      </c>
      <c r="G6" s="202" t="s">
        <v>562</v>
      </c>
      <c r="H6" s="42"/>
    </row>
    <row r="7" spans="1:8">
      <c r="B7" s="207" t="s">
        <v>1954</v>
      </c>
      <c r="C7" s="208" t="s">
        <v>1955</v>
      </c>
      <c r="D7" s="209" t="s">
        <v>1637</v>
      </c>
      <c r="E7" s="210" t="s">
        <v>1521</v>
      </c>
      <c r="F7" s="211" t="s">
        <v>1956</v>
      </c>
      <c r="G7" s="212" t="s">
        <v>1547</v>
      </c>
      <c r="H7" s="206"/>
    </row>
    <row r="8" spans="1:8" ht="17.25" thickBot="1">
      <c r="B8" s="213" t="s">
        <v>1957</v>
      </c>
      <c r="C8" s="214" t="s">
        <v>1958</v>
      </c>
      <c r="D8" s="215" t="s">
        <v>1539</v>
      </c>
      <c r="E8" s="216" t="s">
        <v>1524</v>
      </c>
      <c r="F8" s="217"/>
      <c r="G8" s="220"/>
      <c r="H8" s="206"/>
    </row>
    <row r="9" spans="1:8" ht="20.100000000000001" customHeight="1">
      <c r="B9" s="228"/>
      <c r="C9" s="228"/>
      <c r="D9" s="229"/>
      <c r="E9" s="230"/>
      <c r="F9" s="230"/>
      <c r="G9" s="228"/>
      <c r="H9"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291" t="s">
        <v>1016</v>
      </c>
      <c r="C2" s="292"/>
      <c r="D2" s="292"/>
      <c r="E2" s="292"/>
      <c r="F2" s="292"/>
      <c r="G2" s="293"/>
      <c r="H2" s="196"/>
    </row>
    <row r="3" spans="1:8" ht="13.5" customHeight="1" thickBot="1">
      <c r="A3" s="43"/>
      <c r="B3" s="246"/>
      <c r="C3" s="246"/>
      <c r="D3" s="246"/>
      <c r="E3" s="246"/>
      <c r="F3" s="246"/>
      <c r="G3" s="246"/>
      <c r="H3" s="198"/>
    </row>
    <row r="4" spans="1:8" ht="20.25" customHeight="1" thickBot="1">
      <c r="A4" s="42"/>
      <c r="B4" s="199" t="s">
        <v>968</v>
      </c>
      <c r="C4" s="200" t="s">
        <v>1515</v>
      </c>
      <c r="D4" s="200" t="s">
        <v>1516</v>
      </c>
      <c r="E4" s="200" t="s">
        <v>1517</v>
      </c>
      <c r="F4" s="201" t="s">
        <v>1518</v>
      </c>
      <c r="G4" s="202" t="s">
        <v>562</v>
      </c>
      <c r="H4" s="42"/>
    </row>
    <row r="5" spans="1:8" ht="60">
      <c r="B5" s="296" t="s">
        <v>1341</v>
      </c>
      <c r="C5" s="214" t="s">
        <v>1960</v>
      </c>
      <c r="D5" s="297" t="s">
        <v>1961</v>
      </c>
      <c r="E5" s="257" t="s">
        <v>1962</v>
      </c>
      <c r="F5" s="217" t="s">
        <v>1963</v>
      </c>
      <c r="G5" s="298" t="s">
        <v>1964</v>
      </c>
      <c r="H5" s="206"/>
    </row>
    <row r="6" spans="1:8" ht="75">
      <c r="B6" s="299" t="s">
        <v>1343</v>
      </c>
      <c r="C6" s="214" t="s">
        <v>1965</v>
      </c>
      <c r="D6" s="269" t="s">
        <v>1961</v>
      </c>
      <c r="E6" s="216" t="s">
        <v>1962</v>
      </c>
      <c r="F6" s="217" t="s">
        <v>1963</v>
      </c>
      <c r="G6" s="298" t="s">
        <v>1966</v>
      </c>
      <c r="H6" s="206"/>
    </row>
    <row r="7" spans="1:8">
      <c r="B7" s="299" t="s">
        <v>1344</v>
      </c>
      <c r="C7" s="214" t="s">
        <v>1967</v>
      </c>
      <c r="D7" s="297" t="s">
        <v>1968</v>
      </c>
      <c r="E7" s="257" t="s">
        <v>1962</v>
      </c>
      <c r="F7" s="217" t="s">
        <v>1969</v>
      </c>
      <c r="G7" s="298" t="s">
        <v>1547</v>
      </c>
      <c r="H7" s="206"/>
    </row>
    <row r="8" spans="1:8" ht="75">
      <c r="B8" s="299" t="s">
        <v>61</v>
      </c>
      <c r="C8" s="214" t="s">
        <v>1970</v>
      </c>
      <c r="D8" s="297" t="s">
        <v>1544</v>
      </c>
      <c r="E8" s="257" t="s">
        <v>1971</v>
      </c>
      <c r="F8" s="217"/>
      <c r="G8" s="298" t="s">
        <v>1972</v>
      </c>
      <c r="H8" s="206"/>
    </row>
    <row r="9" spans="1:8" ht="17.25" thickBot="1">
      <c r="B9" s="299" t="s">
        <v>59</v>
      </c>
      <c r="C9" s="214" t="s">
        <v>594</v>
      </c>
      <c r="D9" s="297" t="s">
        <v>1531</v>
      </c>
      <c r="E9" s="257" t="s">
        <v>1962</v>
      </c>
      <c r="F9" s="217" t="s">
        <v>1969</v>
      </c>
      <c r="G9" s="298"/>
      <c r="H9" s="206"/>
    </row>
    <row r="10" spans="1:8" ht="20.100000000000001" customHeight="1">
      <c r="B10" s="228"/>
      <c r="C10" s="228"/>
      <c r="D10" s="229"/>
      <c r="E10" s="230"/>
      <c r="F10" s="230"/>
      <c r="G10" s="228"/>
      <c r="H10"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A1:H26"/>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1974</v>
      </c>
      <c r="C2" s="194"/>
      <c r="D2" s="194"/>
      <c r="E2" s="194"/>
      <c r="F2" s="194"/>
      <c r="G2" s="195"/>
      <c r="H2" s="196"/>
    </row>
    <row r="3" spans="1:8" s="245" customFormat="1" ht="13.5" customHeight="1">
      <c r="A3" s="242"/>
      <c r="B3" s="243"/>
      <c r="C3" s="243"/>
      <c r="D3" s="243"/>
      <c r="E3" s="243"/>
      <c r="F3" s="243"/>
      <c r="G3" s="243"/>
      <c r="H3" s="198"/>
    </row>
    <row r="4" spans="1:8" s="245" customFormat="1">
      <c r="A4" s="242"/>
      <c r="B4" s="39" t="s">
        <v>1540</v>
      </c>
      <c r="C4" s="39"/>
      <c r="D4" s="39"/>
      <c r="E4" s="39"/>
      <c r="F4" s="39"/>
      <c r="G4" s="39"/>
      <c r="H4" s="198"/>
    </row>
    <row r="5" spans="1:8" s="245" customFormat="1" ht="13.5" customHeight="1" thickBot="1">
      <c r="A5" s="242"/>
      <c r="B5" s="246"/>
      <c r="C5" s="246"/>
      <c r="D5" s="246"/>
      <c r="E5" s="246"/>
      <c r="F5" s="246"/>
      <c r="G5" s="246"/>
      <c r="H5" s="198"/>
    </row>
    <row r="6" spans="1:8" ht="20.25" customHeight="1" thickBot="1">
      <c r="A6" s="42"/>
      <c r="B6" s="199" t="s">
        <v>968</v>
      </c>
      <c r="C6" s="200" t="s">
        <v>1515</v>
      </c>
      <c r="D6" s="200" t="s">
        <v>1516</v>
      </c>
      <c r="E6" s="200" t="s">
        <v>1517</v>
      </c>
      <c r="F6" s="201" t="s">
        <v>1518</v>
      </c>
      <c r="G6" s="202" t="s">
        <v>562</v>
      </c>
      <c r="H6" s="42"/>
    </row>
    <row r="7" spans="1:8" s="42" customFormat="1" ht="20.100000000000001" customHeight="1" thickBot="1">
      <c r="A7" s="6"/>
      <c r="B7" s="203" t="s">
        <v>1519</v>
      </c>
      <c r="C7" s="204"/>
      <c r="D7" s="204"/>
      <c r="E7" s="204"/>
      <c r="F7" s="204"/>
      <c r="G7" s="205"/>
      <c r="H7" s="206"/>
    </row>
    <row r="8" spans="1:8" ht="17.25" thickBot="1">
      <c r="B8" s="207" t="s">
        <v>1542</v>
      </c>
      <c r="C8" s="208" t="s">
        <v>1975</v>
      </c>
      <c r="D8" s="209" t="s">
        <v>1544</v>
      </c>
      <c r="E8" s="210" t="s">
        <v>1521</v>
      </c>
      <c r="F8" s="211" t="s">
        <v>1546</v>
      </c>
      <c r="G8" s="212" t="s">
        <v>1547</v>
      </c>
      <c r="H8" s="206"/>
    </row>
    <row r="9" spans="1:8" s="42" customFormat="1" ht="20.100000000000001" customHeight="1" thickBot="1">
      <c r="A9" s="6"/>
      <c r="B9" s="203" t="s">
        <v>1976</v>
      </c>
      <c r="C9" s="204"/>
      <c r="D9" s="204"/>
      <c r="E9" s="204"/>
      <c r="F9" s="204"/>
      <c r="G9" s="205"/>
      <c r="H9" s="206"/>
    </row>
    <row r="10" spans="1:8">
      <c r="B10" s="207" t="s">
        <v>1257</v>
      </c>
      <c r="C10" s="208" t="s">
        <v>1977</v>
      </c>
      <c r="D10" s="209" t="s">
        <v>1637</v>
      </c>
      <c r="E10" s="210" t="s">
        <v>1521</v>
      </c>
      <c r="F10" s="211" t="s">
        <v>1546</v>
      </c>
      <c r="G10" s="212" t="s">
        <v>1547</v>
      </c>
      <c r="H10" s="206"/>
    </row>
    <row r="11" spans="1:8" ht="60">
      <c r="B11" s="213" t="s">
        <v>1978</v>
      </c>
      <c r="C11" s="214" t="s">
        <v>1979</v>
      </c>
      <c r="D11" s="215" t="s">
        <v>1638</v>
      </c>
      <c r="E11" s="216" t="s">
        <v>1521</v>
      </c>
      <c r="F11" s="217"/>
      <c r="G11" s="220" t="s">
        <v>1639</v>
      </c>
      <c r="H11" s="206"/>
    </row>
    <row r="12" spans="1:8" ht="60">
      <c r="B12" s="213" t="s">
        <v>1980</v>
      </c>
      <c r="C12" s="214" t="s">
        <v>1981</v>
      </c>
      <c r="D12" s="215" t="s">
        <v>1576</v>
      </c>
      <c r="E12" s="216" t="s">
        <v>1527</v>
      </c>
      <c r="F12" s="217"/>
      <c r="G12" s="220" t="s">
        <v>1982</v>
      </c>
      <c r="H12" s="206"/>
    </row>
    <row r="13" spans="1:8">
      <c r="B13" s="213" t="s">
        <v>1983</v>
      </c>
      <c r="C13" s="214" t="s">
        <v>1984</v>
      </c>
      <c r="D13" s="215" t="s">
        <v>1641</v>
      </c>
      <c r="E13" s="216" t="s">
        <v>1524</v>
      </c>
      <c r="F13" s="217"/>
      <c r="G13" s="587" t="s">
        <v>1642</v>
      </c>
      <c r="H13" s="206"/>
    </row>
    <row r="14" spans="1:8">
      <c r="B14" s="213" t="s">
        <v>1985</v>
      </c>
      <c r="C14" s="214" t="s">
        <v>1986</v>
      </c>
      <c r="D14" s="215" t="s">
        <v>1643</v>
      </c>
      <c r="E14" s="216" t="s">
        <v>1524</v>
      </c>
      <c r="F14" s="217"/>
      <c r="G14" s="588"/>
      <c r="H14" s="206"/>
    </row>
    <row r="15" spans="1:8">
      <c r="B15" s="213" t="s">
        <v>1987</v>
      </c>
      <c r="C15" s="214" t="s">
        <v>1988</v>
      </c>
      <c r="D15" s="215" t="s">
        <v>1643</v>
      </c>
      <c r="E15" s="216" t="s">
        <v>1524</v>
      </c>
      <c r="F15" s="217"/>
      <c r="G15" s="589"/>
      <c r="H15" s="206"/>
    </row>
    <row r="16" spans="1:8" ht="90">
      <c r="B16" s="213" t="s">
        <v>1989</v>
      </c>
      <c r="C16" s="214" t="s">
        <v>1990</v>
      </c>
      <c r="D16" s="215" t="s">
        <v>1526</v>
      </c>
      <c r="E16" s="216" t="s">
        <v>1527</v>
      </c>
      <c r="F16" s="217"/>
      <c r="G16" s="220" t="s">
        <v>1991</v>
      </c>
      <c r="H16" s="206"/>
    </row>
    <row r="17" spans="1:8" ht="90.75" thickBot="1">
      <c r="B17" s="213" t="s">
        <v>1992</v>
      </c>
      <c r="C17" s="214" t="s">
        <v>1993</v>
      </c>
      <c r="D17" s="215" t="s">
        <v>1526</v>
      </c>
      <c r="E17" s="216" t="s">
        <v>1527</v>
      </c>
      <c r="F17" s="217"/>
      <c r="G17" s="220" t="s">
        <v>1994</v>
      </c>
      <c r="H17" s="206"/>
    </row>
    <row r="18" spans="1:8">
      <c r="A18" s="245"/>
      <c r="B18" s="272"/>
      <c r="C18" s="273"/>
      <c r="D18" s="274"/>
      <c r="E18" s="231"/>
      <c r="F18" s="231"/>
      <c r="G18" s="276"/>
      <c r="H18" s="277"/>
    </row>
    <row r="19" spans="1:8" ht="17.25" thickBot="1">
      <c r="A19" s="245"/>
      <c r="B19" s="278"/>
      <c r="C19" s="279"/>
      <c r="D19" s="280"/>
      <c r="E19" s="281"/>
      <c r="F19" s="281"/>
      <c r="G19" s="283"/>
      <c r="H19" s="277"/>
    </row>
    <row r="20" spans="1:8" ht="18.75">
      <c r="B20" s="302" t="s">
        <v>1907</v>
      </c>
      <c r="C20" s="303"/>
      <c r="D20" s="304"/>
      <c r="E20" s="305"/>
      <c r="F20" s="305"/>
      <c r="G20" s="288"/>
      <c r="H20" s="206"/>
    </row>
    <row r="21" spans="1:8">
      <c r="B21" s="306" t="s">
        <v>1908</v>
      </c>
      <c r="C21" s="303"/>
      <c r="D21" s="304"/>
      <c r="E21" s="305"/>
      <c r="F21" s="305"/>
      <c r="G21" s="288"/>
      <c r="H21" s="206"/>
    </row>
    <row r="22" spans="1:8">
      <c r="B22" s="306" t="s">
        <v>1909</v>
      </c>
      <c r="C22" s="303"/>
      <c r="D22" s="304"/>
      <c r="E22" s="305"/>
      <c r="F22" s="305"/>
      <c r="G22" s="288"/>
      <c r="H22" s="206"/>
    </row>
    <row r="23" spans="1:8">
      <c r="B23" s="306" t="s">
        <v>1910</v>
      </c>
      <c r="C23" s="303"/>
      <c r="D23" s="304"/>
      <c r="E23" s="305"/>
      <c r="F23" s="305"/>
      <c r="G23" s="288"/>
      <c r="H23" s="206"/>
    </row>
    <row r="24" spans="1:8">
      <c r="B24" s="306" t="s">
        <v>1911</v>
      </c>
      <c r="C24" s="303"/>
      <c r="D24" s="304"/>
      <c r="E24" s="305"/>
      <c r="F24" s="305"/>
      <c r="G24" s="288"/>
      <c r="H24" s="206"/>
    </row>
    <row r="25" spans="1:8" ht="17.25" thickBot="1">
      <c r="B25" s="307" t="s">
        <v>1912</v>
      </c>
      <c r="C25" s="279"/>
      <c r="D25" s="280"/>
      <c r="E25" s="281"/>
      <c r="F25" s="281"/>
      <c r="G25" s="308"/>
      <c r="H25" s="206"/>
    </row>
    <row r="26" spans="1:8" ht="20.100000000000001" customHeight="1">
      <c r="B26" s="228"/>
      <c r="C26" s="228"/>
      <c r="D26" s="229"/>
      <c r="E26" s="230"/>
      <c r="F26" s="230"/>
      <c r="G26" s="228"/>
      <c r="H26" s="192"/>
    </row>
  </sheetData>
  <mergeCells count="1">
    <mergeCell ref="G13:G1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1995</v>
      </c>
      <c r="C2" s="194"/>
      <c r="D2" s="194"/>
      <c r="E2" s="194"/>
      <c r="F2" s="194"/>
      <c r="G2" s="195"/>
      <c r="H2" s="196"/>
    </row>
    <row r="3" spans="1:8" s="245" customFormat="1" ht="13.5" customHeight="1">
      <c r="A3" s="242"/>
      <c r="B3" s="243"/>
      <c r="C3" s="243"/>
      <c r="D3" s="243"/>
      <c r="E3" s="243"/>
      <c r="F3" s="243"/>
      <c r="G3" s="243"/>
      <c r="H3" s="198"/>
    </row>
    <row r="4" spans="1:8" s="245" customFormat="1">
      <c r="A4" s="242"/>
      <c r="B4" s="39" t="s">
        <v>1540</v>
      </c>
      <c r="C4" s="39"/>
      <c r="D4" s="39"/>
      <c r="E4" s="39"/>
      <c r="F4" s="39"/>
      <c r="G4" s="39"/>
      <c r="H4" s="198"/>
    </row>
    <row r="5" spans="1:8" s="245" customFormat="1" ht="13.5" customHeight="1" thickBot="1">
      <c r="A5" s="242"/>
      <c r="B5" s="246"/>
      <c r="C5" s="246"/>
      <c r="D5" s="246"/>
      <c r="E5" s="246"/>
      <c r="F5" s="246"/>
      <c r="G5" s="246"/>
      <c r="H5" s="198"/>
    </row>
    <row r="6" spans="1:8" ht="20.25" customHeight="1" thickBot="1">
      <c r="A6" s="42"/>
      <c r="B6" s="199" t="s">
        <v>968</v>
      </c>
      <c r="C6" s="200" t="s">
        <v>1515</v>
      </c>
      <c r="D6" s="200" t="s">
        <v>1516</v>
      </c>
      <c r="E6" s="200" t="s">
        <v>1517</v>
      </c>
      <c r="F6" s="201" t="s">
        <v>1518</v>
      </c>
      <c r="G6" s="202" t="s">
        <v>562</v>
      </c>
      <c r="H6" s="42"/>
    </row>
    <row r="7" spans="1:8">
      <c r="B7" s="207" t="s">
        <v>75</v>
      </c>
      <c r="C7" s="208" t="s">
        <v>1996</v>
      </c>
      <c r="D7" s="209" t="s">
        <v>1637</v>
      </c>
      <c r="E7" s="210" t="s">
        <v>1521</v>
      </c>
      <c r="F7" s="211" t="s">
        <v>1956</v>
      </c>
      <c r="G7" s="212" t="s">
        <v>1547</v>
      </c>
      <c r="H7" s="206"/>
    </row>
    <row r="8" spans="1:8" ht="17.25" thickBot="1">
      <c r="B8" s="213" t="s">
        <v>1997</v>
      </c>
      <c r="C8" s="214" t="s">
        <v>1998</v>
      </c>
      <c r="D8" s="215" t="s">
        <v>1539</v>
      </c>
      <c r="E8" s="216" t="s">
        <v>1524</v>
      </c>
      <c r="F8" s="217"/>
      <c r="G8" s="220"/>
      <c r="H8" s="206"/>
    </row>
    <row r="9" spans="1:8" ht="20.100000000000001" customHeight="1">
      <c r="B9" s="228"/>
      <c r="C9" s="228"/>
      <c r="D9" s="229"/>
      <c r="E9" s="230"/>
      <c r="F9" s="230"/>
      <c r="G9" s="228"/>
      <c r="H9"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A1:H64"/>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1017</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ht="17.25" thickBot="1">
      <c r="B5" s="207" t="s">
        <v>2011</v>
      </c>
      <c r="C5" s="208" t="s">
        <v>2012</v>
      </c>
      <c r="D5" s="209" t="s">
        <v>1526</v>
      </c>
      <c r="E5" s="210" t="s">
        <v>2002</v>
      </c>
      <c r="F5" s="211" t="s">
        <v>2013</v>
      </c>
      <c r="G5" s="212" t="s">
        <v>2014</v>
      </c>
      <c r="H5" s="206"/>
    </row>
    <row r="6" spans="1:8" s="42" customFormat="1" ht="20.100000000000001" customHeight="1" thickBot="1">
      <c r="A6" s="6"/>
      <c r="B6" s="203" t="s">
        <v>1519</v>
      </c>
      <c r="C6" s="204"/>
      <c r="D6" s="204"/>
      <c r="E6" s="204"/>
      <c r="F6" s="204"/>
      <c r="G6" s="205"/>
      <c r="H6" s="206"/>
    </row>
    <row r="7" spans="1:8">
      <c r="B7" s="207" t="s">
        <v>2015</v>
      </c>
      <c r="C7" s="208" t="s">
        <v>2016</v>
      </c>
      <c r="D7" s="209" t="s">
        <v>2004</v>
      </c>
      <c r="E7" s="210" t="s">
        <v>1521</v>
      </c>
      <c r="F7" s="211" t="s">
        <v>1546</v>
      </c>
      <c r="G7" s="212" t="s">
        <v>1547</v>
      </c>
      <c r="H7" s="206"/>
    </row>
    <row r="8" spans="1:8">
      <c r="B8" s="213" t="s">
        <v>2017</v>
      </c>
      <c r="C8" s="214" t="s">
        <v>2018</v>
      </c>
      <c r="D8" s="215" t="s">
        <v>1523</v>
      </c>
      <c r="E8" s="216" t="s">
        <v>1556</v>
      </c>
      <c r="F8" s="217"/>
      <c r="G8" s="220"/>
      <c r="H8" s="206"/>
    </row>
    <row r="9" spans="1:8">
      <c r="B9" s="213" t="s">
        <v>1605</v>
      </c>
      <c r="C9" s="214" t="s">
        <v>2019</v>
      </c>
      <c r="D9" s="215" t="s">
        <v>1531</v>
      </c>
      <c r="E9" s="216" t="s">
        <v>1556</v>
      </c>
      <c r="F9" s="217"/>
      <c r="G9" s="220"/>
      <c r="H9" s="206"/>
    </row>
    <row r="10" spans="1:8">
      <c r="B10" s="213" t="s">
        <v>1607</v>
      </c>
      <c r="C10" s="214" t="s">
        <v>2020</v>
      </c>
      <c r="D10" s="215" t="s">
        <v>1531</v>
      </c>
      <c r="E10" s="216" t="s">
        <v>1556</v>
      </c>
      <c r="F10" s="217"/>
      <c r="G10" s="220"/>
      <c r="H10" s="206"/>
    </row>
    <row r="11" spans="1:8" ht="17.25" thickBot="1">
      <c r="B11" s="213" t="s">
        <v>1609</v>
      </c>
      <c r="C11" s="214" t="s">
        <v>2021</v>
      </c>
      <c r="D11" s="215" t="s">
        <v>1531</v>
      </c>
      <c r="E11" s="216" t="s">
        <v>1556</v>
      </c>
      <c r="F11" s="217"/>
      <c r="G11" s="220"/>
      <c r="H11" s="206"/>
    </row>
    <row r="12" spans="1:8" s="42" customFormat="1" ht="20.100000000000001" customHeight="1" thickBot="1">
      <c r="A12" s="6"/>
      <c r="B12" s="203" t="s">
        <v>2022</v>
      </c>
      <c r="C12" s="204"/>
      <c r="D12" s="204"/>
      <c r="E12" s="204"/>
      <c r="F12" s="204"/>
      <c r="G12" s="205"/>
      <c r="H12" s="206"/>
    </row>
    <row r="13" spans="1:8" ht="75">
      <c r="B13" s="213" t="s">
        <v>808</v>
      </c>
      <c r="C13" s="214" t="s">
        <v>2024</v>
      </c>
      <c r="D13" s="215" t="s">
        <v>1526</v>
      </c>
      <c r="E13" s="216" t="s">
        <v>2023</v>
      </c>
      <c r="F13" s="217" t="s">
        <v>2025</v>
      </c>
      <c r="G13" s="220" t="s">
        <v>2026</v>
      </c>
      <c r="H13" s="206"/>
    </row>
    <row r="14" spans="1:8" ht="45">
      <c r="B14" s="213" t="s">
        <v>2027</v>
      </c>
      <c r="C14" s="214" t="s">
        <v>2028</v>
      </c>
      <c r="D14" s="215" t="s">
        <v>1526</v>
      </c>
      <c r="E14" s="216" t="s">
        <v>2023</v>
      </c>
      <c r="F14" s="217" t="s">
        <v>2013</v>
      </c>
      <c r="G14" s="220" t="s">
        <v>2029</v>
      </c>
      <c r="H14" s="206"/>
    </row>
    <row r="15" spans="1:8" ht="60">
      <c r="B15" s="213" t="s">
        <v>2030</v>
      </c>
      <c r="C15" s="214" t="s">
        <v>2031</v>
      </c>
      <c r="D15" s="215" t="s">
        <v>1544</v>
      </c>
      <c r="E15" s="216" t="s">
        <v>1973</v>
      </c>
      <c r="F15" s="217" t="s">
        <v>2025</v>
      </c>
      <c r="G15" s="220" t="s">
        <v>2032</v>
      </c>
      <c r="H15" s="206"/>
    </row>
    <row r="16" spans="1:8">
      <c r="B16" s="213" t="s">
        <v>2033</v>
      </c>
      <c r="C16" s="214" t="s">
        <v>2034</v>
      </c>
      <c r="D16" s="215" t="s">
        <v>1523</v>
      </c>
      <c r="E16" s="216" t="s">
        <v>1556</v>
      </c>
      <c r="F16" s="217"/>
      <c r="G16" s="220" t="s">
        <v>2035</v>
      </c>
      <c r="H16" s="206"/>
    </row>
    <row r="17" spans="2:8" ht="45">
      <c r="B17" s="213" t="s">
        <v>2036</v>
      </c>
      <c r="C17" s="214" t="s">
        <v>2037</v>
      </c>
      <c r="D17" s="215" t="s">
        <v>1531</v>
      </c>
      <c r="E17" s="216" t="s">
        <v>1556</v>
      </c>
      <c r="F17" s="217"/>
      <c r="G17" s="220" t="s">
        <v>2038</v>
      </c>
      <c r="H17" s="206"/>
    </row>
    <row r="18" spans="2:8" ht="45">
      <c r="B18" s="213" t="s">
        <v>2039</v>
      </c>
      <c r="C18" s="214" t="s">
        <v>2040</v>
      </c>
      <c r="D18" s="215" t="s">
        <v>1531</v>
      </c>
      <c r="E18" s="216" t="s">
        <v>1556</v>
      </c>
      <c r="F18" s="217"/>
      <c r="G18" s="220" t="s">
        <v>2041</v>
      </c>
      <c r="H18" s="206"/>
    </row>
    <row r="19" spans="2:8" ht="75">
      <c r="B19" s="213" t="s">
        <v>61</v>
      </c>
      <c r="C19" s="214" t="s">
        <v>2042</v>
      </c>
      <c r="D19" s="215" t="s">
        <v>1544</v>
      </c>
      <c r="E19" s="216" t="s">
        <v>1973</v>
      </c>
      <c r="F19" s="217"/>
      <c r="G19" s="220" t="s">
        <v>2043</v>
      </c>
      <c r="H19" s="206"/>
    </row>
    <row r="20" spans="2:8" ht="120">
      <c r="B20" s="213" t="s">
        <v>2044</v>
      </c>
      <c r="C20" s="214" t="s">
        <v>2045</v>
      </c>
      <c r="D20" s="215" t="s">
        <v>1637</v>
      </c>
      <c r="E20" s="216" t="s">
        <v>1973</v>
      </c>
      <c r="F20" s="217"/>
      <c r="G20" s="220" t="s">
        <v>2046</v>
      </c>
      <c r="H20" s="206"/>
    </row>
    <row r="21" spans="2:8" ht="60">
      <c r="B21" s="213" t="s">
        <v>2047</v>
      </c>
      <c r="C21" s="214" t="s">
        <v>2048</v>
      </c>
      <c r="D21" s="215" t="s">
        <v>1520</v>
      </c>
      <c r="E21" s="216" t="s">
        <v>1973</v>
      </c>
      <c r="F21" s="217"/>
      <c r="G21" s="298" t="s">
        <v>2049</v>
      </c>
      <c r="H21" s="206"/>
    </row>
    <row r="22" spans="2:8" ht="105">
      <c r="B22" s="213" t="s">
        <v>2050</v>
      </c>
      <c r="C22" s="214" t="s">
        <v>2051</v>
      </c>
      <c r="D22" s="215" t="s">
        <v>2007</v>
      </c>
      <c r="E22" s="216" t="s">
        <v>1973</v>
      </c>
      <c r="F22" s="217"/>
      <c r="G22" s="298" t="s">
        <v>2052</v>
      </c>
      <c r="H22" s="206"/>
    </row>
    <row r="23" spans="2:8" ht="90">
      <c r="B23" s="213" t="s">
        <v>66</v>
      </c>
      <c r="C23" s="214" t="s">
        <v>2053</v>
      </c>
      <c r="D23" s="215" t="s">
        <v>1637</v>
      </c>
      <c r="E23" s="216" t="s">
        <v>1973</v>
      </c>
      <c r="F23" s="217"/>
      <c r="G23" s="220" t="s">
        <v>2054</v>
      </c>
      <c r="H23" s="206"/>
    </row>
    <row r="24" spans="2:8" ht="75">
      <c r="B24" s="213" t="s">
        <v>2055</v>
      </c>
      <c r="C24" s="214" t="s">
        <v>2056</v>
      </c>
      <c r="D24" s="215" t="s">
        <v>1576</v>
      </c>
      <c r="E24" s="216" t="s">
        <v>1555</v>
      </c>
      <c r="F24" s="217"/>
      <c r="G24" s="220" t="s">
        <v>2057</v>
      </c>
      <c r="H24" s="206"/>
    </row>
    <row r="25" spans="2:8" ht="75">
      <c r="B25" s="213" t="s">
        <v>2058</v>
      </c>
      <c r="C25" s="214" t="s">
        <v>2059</v>
      </c>
      <c r="D25" s="215" t="s">
        <v>1576</v>
      </c>
      <c r="E25" s="216" t="s">
        <v>1555</v>
      </c>
      <c r="F25" s="217"/>
      <c r="G25" s="220" t="s">
        <v>2060</v>
      </c>
      <c r="H25" s="206"/>
    </row>
    <row r="26" spans="2:8" ht="30">
      <c r="B26" s="213" t="s">
        <v>2061</v>
      </c>
      <c r="C26" s="214" t="s">
        <v>2062</v>
      </c>
      <c r="D26" s="215" t="s">
        <v>1576</v>
      </c>
      <c r="E26" s="216" t="s">
        <v>1555</v>
      </c>
      <c r="F26" s="217"/>
      <c r="G26" s="220" t="s">
        <v>2063</v>
      </c>
      <c r="H26" s="206"/>
    </row>
    <row r="27" spans="2:8" ht="90">
      <c r="B27" s="213" t="s">
        <v>2064</v>
      </c>
      <c r="C27" s="214" t="s">
        <v>2065</v>
      </c>
      <c r="D27" s="215" t="s">
        <v>1533</v>
      </c>
      <c r="E27" s="216" t="s">
        <v>1555</v>
      </c>
      <c r="F27" s="217"/>
      <c r="G27" s="298" t="s">
        <v>2066</v>
      </c>
      <c r="H27" s="206"/>
    </row>
    <row r="28" spans="2:8" ht="120">
      <c r="B28" s="213" t="s">
        <v>2067</v>
      </c>
      <c r="C28" s="214" t="s">
        <v>2068</v>
      </c>
      <c r="D28" s="215" t="s">
        <v>2008</v>
      </c>
      <c r="E28" s="216" t="s">
        <v>1555</v>
      </c>
      <c r="F28" s="217"/>
      <c r="G28" s="220" t="s">
        <v>2069</v>
      </c>
      <c r="H28" s="206"/>
    </row>
    <row r="29" spans="2:8" ht="120">
      <c r="B29" s="213" t="s">
        <v>2070</v>
      </c>
      <c r="C29" s="214" t="s">
        <v>2071</v>
      </c>
      <c r="D29" s="215" t="s">
        <v>2008</v>
      </c>
      <c r="E29" s="216" t="s">
        <v>1555</v>
      </c>
      <c r="F29" s="217"/>
      <c r="G29" s="220" t="s">
        <v>2072</v>
      </c>
      <c r="H29" s="206"/>
    </row>
    <row r="30" spans="2:8" ht="120">
      <c r="B30" s="213" t="s">
        <v>2073</v>
      </c>
      <c r="C30" s="214" t="s">
        <v>2074</v>
      </c>
      <c r="D30" s="215" t="s">
        <v>2008</v>
      </c>
      <c r="E30" s="216" t="s">
        <v>1555</v>
      </c>
      <c r="F30" s="217"/>
      <c r="G30" s="220" t="s">
        <v>2075</v>
      </c>
      <c r="H30" s="206"/>
    </row>
    <row r="31" spans="2:8" ht="120">
      <c r="B31" s="213" t="s">
        <v>2076</v>
      </c>
      <c r="C31" s="214" t="s">
        <v>2077</v>
      </c>
      <c r="D31" s="215" t="s">
        <v>2008</v>
      </c>
      <c r="E31" s="216" t="s">
        <v>1555</v>
      </c>
      <c r="F31" s="217"/>
      <c r="G31" s="220" t="s">
        <v>2078</v>
      </c>
      <c r="H31" s="206"/>
    </row>
    <row r="32" spans="2:8" ht="120">
      <c r="B32" s="213" t="s">
        <v>2079</v>
      </c>
      <c r="C32" s="214" t="s">
        <v>2080</v>
      </c>
      <c r="D32" s="215" t="s">
        <v>2008</v>
      </c>
      <c r="E32" s="216" t="s">
        <v>1555</v>
      </c>
      <c r="F32" s="217"/>
      <c r="G32" s="220" t="s">
        <v>2081</v>
      </c>
      <c r="H32" s="206"/>
    </row>
    <row r="33" spans="1:8" ht="90">
      <c r="B33" s="213" t="s">
        <v>2082</v>
      </c>
      <c r="C33" s="214" t="s">
        <v>2083</v>
      </c>
      <c r="D33" s="215" t="s">
        <v>1695</v>
      </c>
      <c r="E33" s="216" t="s">
        <v>1555</v>
      </c>
      <c r="F33" s="217"/>
      <c r="G33" s="220" t="s">
        <v>2084</v>
      </c>
      <c r="H33" s="206"/>
    </row>
    <row r="34" spans="1:8" ht="30">
      <c r="B34" s="213" t="s">
        <v>2085</v>
      </c>
      <c r="C34" s="214" t="s">
        <v>2086</v>
      </c>
      <c r="D34" s="215" t="s">
        <v>1641</v>
      </c>
      <c r="E34" s="216" t="s">
        <v>1556</v>
      </c>
      <c r="F34" s="217"/>
      <c r="G34" s="220" t="s">
        <v>2087</v>
      </c>
      <c r="H34" s="206"/>
    </row>
    <row r="35" spans="1:8">
      <c r="B35" s="213" t="s">
        <v>70</v>
      </c>
      <c r="C35" s="214" t="s">
        <v>2088</v>
      </c>
      <c r="D35" s="215">
        <v>14</v>
      </c>
      <c r="E35" s="216" t="s">
        <v>1527</v>
      </c>
      <c r="F35" s="217"/>
      <c r="G35" s="587" t="s">
        <v>2089</v>
      </c>
      <c r="H35" s="206"/>
    </row>
    <row r="36" spans="1:8">
      <c r="B36" s="213" t="s">
        <v>65</v>
      </c>
      <c r="C36" s="214" t="s">
        <v>2090</v>
      </c>
      <c r="D36" s="215">
        <v>6</v>
      </c>
      <c r="E36" s="216" t="s">
        <v>2091</v>
      </c>
      <c r="F36" s="217"/>
      <c r="G36" s="589"/>
      <c r="H36" s="206"/>
    </row>
    <row r="37" spans="1:8" ht="45">
      <c r="B37" s="213" t="s">
        <v>2092</v>
      </c>
      <c r="C37" s="214" t="s">
        <v>2093</v>
      </c>
      <c r="D37" s="215" t="s">
        <v>1641</v>
      </c>
      <c r="E37" s="216" t="s">
        <v>2023</v>
      </c>
      <c r="F37" s="217"/>
      <c r="G37" s="220" t="s">
        <v>2094</v>
      </c>
      <c r="H37" s="206"/>
    </row>
    <row r="38" spans="1:8" ht="75">
      <c r="B38" s="213" t="s">
        <v>2095</v>
      </c>
      <c r="C38" s="214" t="s">
        <v>2096</v>
      </c>
      <c r="D38" s="215" t="s">
        <v>1533</v>
      </c>
      <c r="E38" s="216" t="s">
        <v>1527</v>
      </c>
      <c r="F38" s="217"/>
      <c r="G38" s="220" t="s">
        <v>2097</v>
      </c>
      <c r="H38" s="206"/>
    </row>
    <row r="39" spans="1:8" ht="90">
      <c r="B39" s="213" t="s">
        <v>2098</v>
      </c>
      <c r="C39" s="214" t="s">
        <v>2099</v>
      </c>
      <c r="D39" s="215" t="s">
        <v>1533</v>
      </c>
      <c r="E39" s="216" t="s">
        <v>1555</v>
      </c>
      <c r="F39" s="217"/>
      <c r="G39" s="220" t="s">
        <v>2100</v>
      </c>
      <c r="H39" s="206"/>
    </row>
    <row r="40" spans="1:8" ht="90">
      <c r="B40" s="213" t="s">
        <v>2101</v>
      </c>
      <c r="C40" s="214" t="s">
        <v>2102</v>
      </c>
      <c r="D40" s="215" t="s">
        <v>1533</v>
      </c>
      <c r="E40" s="216" t="s">
        <v>1555</v>
      </c>
      <c r="F40" s="217"/>
      <c r="G40" s="220" t="s">
        <v>2103</v>
      </c>
      <c r="H40" s="206"/>
    </row>
    <row r="41" spans="1:8" ht="60">
      <c r="B41" s="213" t="s">
        <v>2104</v>
      </c>
      <c r="C41" s="214" t="s">
        <v>2105</v>
      </c>
      <c r="D41" s="215" t="s">
        <v>1533</v>
      </c>
      <c r="E41" s="216" t="s">
        <v>2023</v>
      </c>
      <c r="F41" s="217"/>
      <c r="G41" s="220" t="s">
        <v>2106</v>
      </c>
      <c r="H41" s="206"/>
    </row>
    <row r="42" spans="1:8" ht="90">
      <c r="B42" s="213" t="s">
        <v>2107</v>
      </c>
      <c r="C42" s="214" t="s">
        <v>2108</v>
      </c>
      <c r="D42" s="215" t="s">
        <v>1533</v>
      </c>
      <c r="E42" s="216" t="s">
        <v>1555</v>
      </c>
      <c r="F42" s="217"/>
      <c r="G42" s="220" t="s">
        <v>2109</v>
      </c>
      <c r="H42" s="206"/>
    </row>
    <row r="43" spans="1:8" ht="90">
      <c r="B43" s="213" t="s">
        <v>2110</v>
      </c>
      <c r="C43" s="214" t="s">
        <v>2111</v>
      </c>
      <c r="D43" s="215" t="s">
        <v>1533</v>
      </c>
      <c r="E43" s="216" t="s">
        <v>1555</v>
      </c>
      <c r="F43" s="217"/>
      <c r="G43" s="220" t="s">
        <v>2112</v>
      </c>
      <c r="H43" s="206"/>
    </row>
    <row r="44" spans="1:8" ht="90">
      <c r="B44" s="213" t="s">
        <v>2113</v>
      </c>
      <c r="C44" s="214" t="s">
        <v>2114</v>
      </c>
      <c r="D44" s="215" t="s">
        <v>1533</v>
      </c>
      <c r="E44" s="216" t="s">
        <v>1555</v>
      </c>
      <c r="F44" s="217"/>
      <c r="G44" s="220" t="s">
        <v>2115</v>
      </c>
      <c r="H44" s="206"/>
    </row>
    <row r="45" spans="1:8" ht="90">
      <c r="B45" s="213" t="s">
        <v>2116</v>
      </c>
      <c r="C45" s="214" t="s">
        <v>2117</v>
      </c>
      <c r="D45" s="215" t="s">
        <v>1533</v>
      </c>
      <c r="E45" s="216" t="s">
        <v>1555</v>
      </c>
      <c r="F45" s="217"/>
      <c r="G45" s="220" t="s">
        <v>2118</v>
      </c>
      <c r="H45" s="206"/>
    </row>
    <row r="46" spans="1:8" ht="90">
      <c r="B46" s="213" t="s">
        <v>2119</v>
      </c>
      <c r="C46" s="214" t="s">
        <v>2120</v>
      </c>
      <c r="D46" s="215" t="s">
        <v>1533</v>
      </c>
      <c r="E46" s="216" t="s">
        <v>1555</v>
      </c>
      <c r="F46" s="217"/>
      <c r="G46" s="220" t="s">
        <v>2121</v>
      </c>
      <c r="H46" s="206"/>
    </row>
    <row r="47" spans="1:8" ht="60.75" thickBot="1">
      <c r="B47" s="221" t="s">
        <v>2122</v>
      </c>
      <c r="C47" s="222" t="s">
        <v>2123</v>
      </c>
      <c r="D47" s="223" t="s">
        <v>1533</v>
      </c>
      <c r="E47" s="224" t="s">
        <v>2023</v>
      </c>
      <c r="F47" s="225"/>
      <c r="G47" s="227" t="s">
        <v>2124</v>
      </c>
      <c r="H47" s="206"/>
    </row>
    <row r="48" spans="1:8">
      <c r="A48" s="245"/>
      <c r="B48" s="272"/>
      <c r="C48" s="273"/>
      <c r="D48" s="274"/>
      <c r="E48" s="231"/>
      <c r="F48" s="231"/>
      <c r="G48" s="276"/>
      <c r="H48" s="277"/>
    </row>
    <row r="49" spans="1:8" ht="17.25" thickBot="1">
      <c r="A49" s="245"/>
      <c r="B49" s="278"/>
      <c r="C49" s="279"/>
      <c r="D49" s="280"/>
      <c r="E49" s="281"/>
      <c r="F49" s="281"/>
      <c r="G49" s="283"/>
      <c r="H49" s="277"/>
    </row>
    <row r="50" spans="1:8" ht="18.75">
      <c r="B50" s="284" t="s">
        <v>2125</v>
      </c>
      <c r="C50" s="285"/>
      <c r="D50" s="286"/>
      <c r="E50" s="287"/>
      <c r="F50" s="287"/>
      <c r="G50" s="288"/>
      <c r="H50" s="206"/>
    </row>
    <row r="51" spans="1:8">
      <c r="B51" s="289" t="s">
        <v>2126</v>
      </c>
      <c r="C51" s="285"/>
      <c r="D51" s="286"/>
      <c r="E51" s="287"/>
      <c r="F51" s="287"/>
      <c r="G51" s="288"/>
      <c r="H51" s="206"/>
    </row>
    <row r="52" spans="1:8">
      <c r="B52" s="289" t="s">
        <v>2127</v>
      </c>
      <c r="C52" s="285"/>
      <c r="D52" s="286"/>
      <c r="E52" s="287"/>
      <c r="F52" s="287"/>
      <c r="G52" s="288"/>
      <c r="H52" s="206"/>
    </row>
    <row r="53" spans="1:8">
      <c r="B53" s="289" t="s">
        <v>2128</v>
      </c>
      <c r="C53" s="285"/>
      <c r="D53" s="286"/>
      <c r="E53" s="287"/>
      <c r="F53" s="287"/>
      <c r="G53" s="288"/>
      <c r="H53" s="206"/>
    </row>
    <row r="54" spans="1:8">
      <c r="B54" s="289" t="s">
        <v>2129</v>
      </c>
      <c r="C54" s="285"/>
      <c r="D54" s="286"/>
      <c r="E54" s="287"/>
      <c r="F54" s="287"/>
      <c r="G54" s="288"/>
      <c r="H54" s="206"/>
    </row>
    <row r="55" spans="1:8">
      <c r="B55" s="289" t="s">
        <v>2130</v>
      </c>
      <c r="C55" s="285"/>
      <c r="D55" s="286"/>
      <c r="E55" s="287"/>
      <c r="F55" s="287"/>
      <c r="G55" s="288"/>
      <c r="H55" s="206"/>
    </row>
    <row r="56" spans="1:8">
      <c r="B56" s="289" t="s">
        <v>2131</v>
      </c>
      <c r="C56" s="285"/>
      <c r="D56" s="286"/>
      <c r="E56" s="287"/>
      <c r="F56" s="287"/>
      <c r="G56" s="288"/>
      <c r="H56" s="206"/>
    </row>
    <row r="57" spans="1:8">
      <c r="B57" s="289" t="s">
        <v>2132</v>
      </c>
      <c r="C57" s="285"/>
      <c r="D57" s="286"/>
      <c r="E57" s="287"/>
      <c r="F57" s="287"/>
      <c r="G57" s="288"/>
      <c r="H57" s="206"/>
    </row>
    <row r="58" spans="1:8">
      <c r="B58" s="289"/>
      <c r="C58" s="285"/>
      <c r="D58" s="286"/>
      <c r="E58" s="287"/>
      <c r="F58" s="287"/>
      <c r="G58" s="288"/>
      <c r="H58" s="206"/>
    </row>
    <row r="59" spans="1:8">
      <c r="B59" s="289" t="s">
        <v>2133</v>
      </c>
      <c r="C59" s="285"/>
      <c r="D59" s="286"/>
      <c r="E59" s="287"/>
      <c r="F59" s="287"/>
      <c r="G59" s="288"/>
      <c r="H59" s="206"/>
    </row>
    <row r="60" spans="1:8">
      <c r="B60" s="289"/>
      <c r="C60" s="285"/>
      <c r="D60" s="286"/>
      <c r="E60" s="287"/>
      <c r="F60" s="287"/>
      <c r="G60" s="288"/>
      <c r="H60" s="206"/>
    </row>
    <row r="61" spans="1:8">
      <c r="B61" s="289" t="s">
        <v>2134</v>
      </c>
      <c r="C61" s="285"/>
      <c r="D61" s="286"/>
      <c r="E61" s="287"/>
      <c r="F61" s="287"/>
      <c r="G61" s="288"/>
      <c r="H61" s="206"/>
    </row>
    <row r="62" spans="1:8">
      <c r="B62" s="289" t="s">
        <v>2135</v>
      </c>
      <c r="C62" s="285"/>
      <c r="D62" s="286"/>
      <c r="E62" s="287"/>
      <c r="F62" s="287"/>
      <c r="G62" s="288"/>
      <c r="H62" s="206"/>
    </row>
    <row r="63" spans="1:8" ht="17.25" thickBot="1">
      <c r="B63" s="309"/>
      <c r="C63" s="310"/>
      <c r="D63" s="311"/>
      <c r="E63" s="282"/>
      <c r="F63" s="282"/>
      <c r="G63" s="308"/>
      <c r="H63" s="206"/>
    </row>
    <row r="64" spans="1:8" ht="20.100000000000001" customHeight="1">
      <c r="B64" s="228"/>
      <c r="C64" s="228"/>
      <c r="D64" s="229"/>
      <c r="E64" s="230"/>
      <c r="F64" s="230"/>
      <c r="G64" s="228"/>
      <c r="H64" s="192"/>
    </row>
  </sheetData>
  <mergeCells count="1">
    <mergeCell ref="G35:G3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1171</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c r="B5" s="207" t="s">
        <v>2136</v>
      </c>
      <c r="C5" s="208" t="s">
        <v>2137</v>
      </c>
      <c r="D5" s="209" t="s">
        <v>1520</v>
      </c>
      <c r="E5" s="210" t="s">
        <v>1530</v>
      </c>
      <c r="F5" s="211" t="s">
        <v>2006</v>
      </c>
      <c r="G5" s="212" t="s">
        <v>1547</v>
      </c>
      <c r="H5" s="206"/>
    </row>
    <row r="6" spans="1:8" ht="17.25" thickBot="1">
      <c r="B6" s="213" t="s">
        <v>2138</v>
      </c>
      <c r="C6" s="214" t="s">
        <v>2139</v>
      </c>
      <c r="D6" s="215" t="s">
        <v>1539</v>
      </c>
      <c r="E6" s="216" t="s">
        <v>1532</v>
      </c>
      <c r="F6" s="217"/>
      <c r="G6" s="220"/>
      <c r="H6" s="206"/>
    </row>
    <row r="7" spans="1:8" ht="20.100000000000001" customHeight="1">
      <c r="B7" s="228"/>
      <c r="C7" s="228"/>
      <c r="D7" s="229"/>
      <c r="E7" s="230"/>
      <c r="F7" s="230"/>
      <c r="G7" s="228"/>
      <c r="H7"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A1:H11"/>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2140</v>
      </c>
      <c r="C2" s="194"/>
      <c r="D2" s="194"/>
      <c r="E2" s="194"/>
      <c r="F2" s="194"/>
      <c r="G2" s="195"/>
      <c r="H2" s="196"/>
    </row>
    <row r="3" spans="1:8" ht="13.5" customHeight="1">
      <c r="A3" s="43"/>
      <c r="B3" s="243"/>
      <c r="C3" s="243"/>
      <c r="D3" s="243"/>
      <c r="E3" s="243"/>
      <c r="F3" s="243"/>
      <c r="G3" s="243"/>
      <c r="H3" s="198"/>
    </row>
    <row r="4" spans="1:8" s="245" customFormat="1">
      <c r="A4" s="242"/>
      <c r="B4" s="39" t="s">
        <v>2141</v>
      </c>
      <c r="C4" s="39"/>
      <c r="D4" s="39"/>
      <c r="E4" s="39"/>
      <c r="F4" s="39"/>
      <c r="G4" s="39"/>
      <c r="H4" s="198"/>
    </row>
    <row r="5" spans="1:8" s="245" customFormat="1" ht="13.5" customHeight="1" thickBot="1">
      <c r="A5" s="242"/>
      <c r="B5" s="246"/>
      <c r="C5" s="246"/>
      <c r="D5" s="246"/>
      <c r="E5" s="246"/>
      <c r="F5" s="246"/>
      <c r="G5" s="246"/>
      <c r="H5" s="198"/>
    </row>
    <row r="6" spans="1:8" ht="20.25" customHeight="1" thickBot="1">
      <c r="A6" s="42"/>
      <c r="B6" s="199" t="s">
        <v>968</v>
      </c>
      <c r="C6" s="200" t="s">
        <v>1515</v>
      </c>
      <c r="D6" s="200" t="s">
        <v>1516</v>
      </c>
      <c r="E6" s="200" t="s">
        <v>1517</v>
      </c>
      <c r="F6" s="201" t="s">
        <v>1518</v>
      </c>
      <c r="G6" s="202" t="s">
        <v>562</v>
      </c>
      <c r="H6" s="42"/>
    </row>
    <row r="7" spans="1:8">
      <c r="B7" s="207" t="s">
        <v>2142</v>
      </c>
      <c r="C7" s="208" t="s">
        <v>2143</v>
      </c>
      <c r="D7" s="209" t="s">
        <v>1544</v>
      </c>
      <c r="E7" s="210" t="s">
        <v>1999</v>
      </c>
      <c r="F7" s="211" t="s">
        <v>1956</v>
      </c>
      <c r="G7" s="212" t="s">
        <v>1547</v>
      </c>
      <c r="H7" s="206"/>
    </row>
    <row r="8" spans="1:8" ht="30">
      <c r="B8" s="213" t="s">
        <v>2144</v>
      </c>
      <c r="C8" s="214" t="s">
        <v>1603</v>
      </c>
      <c r="D8" s="215" t="s">
        <v>2004</v>
      </c>
      <c r="E8" s="216" t="s">
        <v>1999</v>
      </c>
      <c r="F8" s="217"/>
      <c r="G8" s="220" t="s">
        <v>2145</v>
      </c>
      <c r="H8" s="206"/>
    </row>
    <row r="9" spans="1:8" ht="75">
      <c r="B9" s="213" t="s">
        <v>2146</v>
      </c>
      <c r="C9" s="214" t="s">
        <v>1660</v>
      </c>
      <c r="D9" s="215" t="s">
        <v>1661</v>
      </c>
      <c r="E9" s="216" t="s">
        <v>2091</v>
      </c>
      <c r="F9" s="217"/>
      <c r="G9" s="220" t="s">
        <v>5712</v>
      </c>
      <c r="H9" s="206"/>
    </row>
    <row r="10" spans="1:8" ht="90.75" thickBot="1">
      <c r="B10" s="213" t="s">
        <v>2147</v>
      </c>
      <c r="C10" s="214" t="s">
        <v>1731</v>
      </c>
      <c r="D10" s="215" t="s">
        <v>1661</v>
      </c>
      <c r="E10" s="216" t="s">
        <v>2091</v>
      </c>
      <c r="F10" s="217"/>
      <c r="G10" s="220" t="s">
        <v>5713</v>
      </c>
      <c r="H10" s="206"/>
    </row>
    <row r="11" spans="1:8" ht="20.100000000000001" customHeight="1">
      <c r="B11" s="228"/>
      <c r="C11" s="228"/>
      <c r="D11" s="229"/>
      <c r="E11" s="230"/>
      <c r="F11" s="230"/>
      <c r="G11" s="228"/>
      <c r="H11"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561"/>
  <sheetViews>
    <sheetView showGridLines="0" zoomScaleNormal="100" zoomScaleSheetLayoutView="100" workbookViewId="0"/>
  </sheetViews>
  <sheetFormatPr defaultColWidth="10.28515625" defaultRowHeight="16.5"/>
  <cols>
    <col min="1" max="1" width="2.7109375" style="6" customWidth="1"/>
    <col min="2" max="2" width="36.7109375" style="184" customWidth="1"/>
    <col min="3" max="3" width="47.42578125" style="184" customWidth="1"/>
    <col min="4" max="4" width="89.7109375" style="185" customWidth="1"/>
    <col min="5" max="5" width="2.7109375" style="6" customWidth="1"/>
    <col min="6" max="16384" width="10.28515625" style="6"/>
  </cols>
  <sheetData>
    <row r="1" spans="1:5" s="1" customFormat="1" ht="10.15" customHeight="1">
      <c r="B1" s="2"/>
      <c r="C1" s="2"/>
      <c r="D1" s="2"/>
    </row>
    <row r="2" spans="1:5" s="42" customFormat="1" ht="60" customHeight="1">
      <c r="A2" s="39"/>
      <c r="B2" s="40" t="s">
        <v>966</v>
      </c>
      <c r="C2" s="41"/>
      <c r="D2" s="41"/>
      <c r="E2" s="6"/>
    </row>
    <row r="3" spans="1:5" s="42" customFormat="1" ht="20.100000000000001" customHeight="1" thickBot="1">
      <c r="A3" s="43"/>
      <c r="B3" s="38"/>
      <c r="C3" s="38"/>
      <c r="D3" s="44"/>
      <c r="E3" s="6"/>
    </row>
    <row r="4" spans="1:5" ht="25.35" customHeight="1" thickBot="1">
      <c r="B4" s="45" t="s">
        <v>967</v>
      </c>
      <c r="C4" s="46" t="s">
        <v>968</v>
      </c>
      <c r="D4" s="47" t="s">
        <v>0</v>
      </c>
    </row>
    <row r="5" spans="1:5" ht="25.35" customHeight="1" thickBot="1">
      <c r="A5" s="42"/>
      <c r="B5" s="48" t="s">
        <v>969</v>
      </c>
      <c r="C5" s="49"/>
      <c r="D5" s="50"/>
    </row>
    <row r="6" spans="1:5" ht="17.25" thickBot="1">
      <c r="B6" s="55" t="s">
        <v>970</v>
      </c>
      <c r="C6" s="56" t="s">
        <v>971</v>
      </c>
      <c r="D6" s="57" t="s">
        <v>972</v>
      </c>
    </row>
    <row r="7" spans="1:5" ht="25.35" customHeight="1" thickBot="1">
      <c r="A7" s="42"/>
      <c r="B7" s="48" t="s">
        <v>977</v>
      </c>
      <c r="C7" s="49"/>
      <c r="D7" s="50"/>
    </row>
    <row r="8" spans="1:5" s="72" customFormat="1" ht="17.25" thickBot="1">
      <c r="B8" s="59" t="s">
        <v>978</v>
      </c>
      <c r="C8" s="52" t="s">
        <v>948</v>
      </c>
      <c r="D8" s="61" t="s">
        <v>975</v>
      </c>
    </row>
    <row r="9" spans="1:5" ht="25.35" customHeight="1" thickBot="1">
      <c r="B9" s="74" t="s">
        <v>979</v>
      </c>
      <c r="C9" s="75"/>
      <c r="D9" s="76"/>
    </row>
    <row r="10" spans="1:5">
      <c r="A10" s="58"/>
      <c r="B10" s="59" t="s">
        <v>980</v>
      </c>
      <c r="C10" s="52" t="s">
        <v>981</v>
      </c>
      <c r="D10" s="61" t="s">
        <v>975</v>
      </c>
    </row>
    <row r="11" spans="1:5">
      <c r="A11" s="58"/>
      <c r="B11" s="62"/>
      <c r="C11" s="69" t="s">
        <v>746</v>
      </c>
      <c r="D11" s="64"/>
    </row>
    <row r="12" spans="1:5" ht="17.25" thickBot="1">
      <c r="A12" s="58"/>
      <c r="B12" s="65"/>
      <c r="C12" s="54" t="s">
        <v>747</v>
      </c>
      <c r="D12" s="73"/>
    </row>
    <row r="13" spans="1:5" ht="25.35" customHeight="1" thickBot="1">
      <c r="A13" s="58"/>
      <c r="B13" s="74" t="s">
        <v>982</v>
      </c>
      <c r="C13" s="75"/>
      <c r="D13" s="76"/>
    </row>
    <row r="14" spans="1:5">
      <c r="A14" s="58"/>
      <c r="B14" s="59" t="s">
        <v>985</v>
      </c>
      <c r="C14" s="52" t="s">
        <v>983</v>
      </c>
      <c r="D14" s="61" t="s">
        <v>975</v>
      </c>
    </row>
    <row r="15" spans="1:5" ht="17.25" thickBot="1">
      <c r="A15" s="58"/>
      <c r="B15" s="65"/>
      <c r="C15" s="54" t="s">
        <v>984</v>
      </c>
      <c r="D15" s="73"/>
    </row>
    <row r="16" spans="1:5">
      <c r="A16" s="58"/>
      <c r="B16" s="59" t="s">
        <v>980</v>
      </c>
      <c r="C16" s="52" t="s">
        <v>986</v>
      </c>
      <c r="D16" s="61" t="s">
        <v>975</v>
      </c>
    </row>
    <row r="17" spans="1:5">
      <c r="A17" s="58"/>
      <c r="B17" s="62"/>
      <c r="C17" s="69" t="s">
        <v>987</v>
      </c>
      <c r="D17" s="64"/>
    </row>
    <row r="18" spans="1:5">
      <c r="B18" s="62"/>
      <c r="C18" s="63" t="s">
        <v>988</v>
      </c>
      <c r="D18" s="64"/>
    </row>
    <row r="19" spans="1:5" ht="17.25" thickBot="1">
      <c r="B19" s="65"/>
      <c r="C19" s="54" t="s">
        <v>989</v>
      </c>
      <c r="D19" s="73"/>
    </row>
    <row r="20" spans="1:5" ht="25.35" customHeight="1" thickBot="1">
      <c r="A20" s="58"/>
      <c r="B20" s="74" t="s">
        <v>990</v>
      </c>
      <c r="C20" s="75"/>
      <c r="D20" s="76"/>
    </row>
    <row r="21" spans="1:5">
      <c r="A21" s="58"/>
      <c r="B21" s="576" t="s">
        <v>976</v>
      </c>
      <c r="C21" s="52" t="s">
        <v>991</v>
      </c>
      <c r="D21" s="578" t="s">
        <v>975</v>
      </c>
    </row>
    <row r="22" spans="1:5" ht="17.25" thickBot="1">
      <c r="A22" s="58"/>
      <c r="B22" s="577"/>
      <c r="C22" s="54" t="s">
        <v>992</v>
      </c>
      <c r="D22" s="579"/>
    </row>
    <row r="23" spans="1:5" ht="17.25" thickBot="1">
      <c r="A23" s="58"/>
      <c r="B23" s="67" t="s">
        <v>993</v>
      </c>
      <c r="C23" s="71" t="s">
        <v>991</v>
      </c>
      <c r="D23" s="57" t="s">
        <v>975</v>
      </c>
    </row>
    <row r="24" spans="1:5" ht="17.25" thickBot="1">
      <c r="A24" s="58"/>
      <c r="B24" s="77" t="s">
        <v>994</v>
      </c>
      <c r="C24" s="71" t="s">
        <v>991</v>
      </c>
      <c r="D24" s="57" t="s">
        <v>975</v>
      </c>
    </row>
    <row r="25" spans="1:5" s="58" customFormat="1" ht="25.35" customHeight="1" thickBot="1">
      <c r="A25" s="6"/>
      <c r="B25" s="74" t="s">
        <v>996</v>
      </c>
      <c r="C25" s="75"/>
      <c r="D25" s="76"/>
      <c r="E25" s="6"/>
    </row>
    <row r="26" spans="1:5" s="58" customFormat="1" ht="33">
      <c r="A26" s="6"/>
      <c r="B26" s="66" t="s">
        <v>997</v>
      </c>
      <c r="C26" s="80" t="s">
        <v>998</v>
      </c>
      <c r="D26" s="81" t="s">
        <v>999</v>
      </c>
      <c r="E26" s="6"/>
    </row>
    <row r="27" spans="1:5" s="58" customFormat="1" ht="33.75" thickBot="1">
      <c r="A27" s="6"/>
      <c r="B27" s="68"/>
      <c r="C27" s="82" t="s">
        <v>1000</v>
      </c>
      <c r="D27" s="83" t="s">
        <v>1001</v>
      </c>
      <c r="E27" s="6"/>
    </row>
    <row r="28" spans="1:5" s="58" customFormat="1">
      <c r="A28" s="6"/>
      <c r="B28" s="66" t="s">
        <v>985</v>
      </c>
      <c r="C28" s="80" t="s">
        <v>1004</v>
      </c>
      <c r="D28" s="79" t="s">
        <v>975</v>
      </c>
      <c r="E28" s="6"/>
    </row>
    <row r="29" spans="1:5" s="58" customFormat="1">
      <c r="A29" s="6"/>
      <c r="B29" s="67"/>
      <c r="C29" s="84" t="s">
        <v>1005</v>
      </c>
      <c r="D29" s="85"/>
      <c r="E29" s="6"/>
    </row>
    <row r="30" spans="1:5" s="58" customFormat="1">
      <c r="A30" s="6"/>
      <c r="B30" s="67"/>
      <c r="C30" s="84" t="s">
        <v>1006</v>
      </c>
      <c r="D30" s="85"/>
      <c r="E30" s="6"/>
    </row>
    <row r="31" spans="1:5" s="58" customFormat="1">
      <c r="A31" s="6"/>
      <c r="B31" s="67"/>
      <c r="C31" s="84" t="s">
        <v>1007</v>
      </c>
      <c r="D31" s="85"/>
      <c r="E31" s="6"/>
    </row>
    <row r="32" spans="1:5" s="58" customFormat="1">
      <c r="A32" s="6"/>
      <c r="B32" s="67"/>
      <c r="C32" s="84" t="s">
        <v>1008</v>
      </c>
      <c r="D32" s="85"/>
      <c r="E32" s="6"/>
    </row>
    <row r="33" spans="1:5" s="58" customFormat="1">
      <c r="A33" s="6"/>
      <c r="B33" s="67"/>
      <c r="C33" s="84" t="s">
        <v>1009</v>
      </c>
      <c r="D33" s="88"/>
      <c r="E33" s="6"/>
    </row>
    <row r="34" spans="1:5" s="58" customFormat="1">
      <c r="A34" s="6"/>
      <c r="B34" s="67"/>
      <c r="C34" s="84" t="s">
        <v>1010</v>
      </c>
      <c r="D34" s="89" t="s">
        <v>1011</v>
      </c>
      <c r="E34" s="6"/>
    </row>
    <row r="35" spans="1:5" s="58" customFormat="1">
      <c r="A35" s="6"/>
      <c r="B35" s="67"/>
      <c r="C35" s="84" t="s">
        <v>1012</v>
      </c>
      <c r="D35" s="85"/>
      <c r="E35" s="6"/>
    </row>
    <row r="36" spans="1:5" s="58" customFormat="1">
      <c r="A36" s="6"/>
      <c r="B36" s="67"/>
      <c r="C36" s="84" t="s">
        <v>1013</v>
      </c>
      <c r="D36" s="85"/>
      <c r="E36" s="6"/>
    </row>
    <row r="37" spans="1:5" s="58" customFormat="1" ht="17.25" thickBot="1">
      <c r="A37" s="6"/>
      <c r="B37" s="68"/>
      <c r="C37" s="82" t="s">
        <v>1014</v>
      </c>
      <c r="D37" s="86"/>
      <c r="E37" s="6"/>
    </row>
    <row r="38" spans="1:5" s="58" customFormat="1">
      <c r="A38" s="6"/>
      <c r="B38" s="66" t="s">
        <v>1021</v>
      </c>
      <c r="C38" s="80" t="s">
        <v>1022</v>
      </c>
      <c r="D38" s="79" t="s">
        <v>975</v>
      </c>
      <c r="E38" s="6"/>
    </row>
    <row r="39" spans="1:5" s="58" customFormat="1" ht="17.25" thickBot="1">
      <c r="A39" s="6"/>
      <c r="B39" s="92"/>
      <c r="C39" s="82" t="s">
        <v>1023</v>
      </c>
      <c r="D39" s="86"/>
      <c r="E39" s="6"/>
    </row>
    <row r="40" spans="1:5" s="58" customFormat="1">
      <c r="A40" s="6"/>
      <c r="B40" s="102" t="s">
        <v>1024</v>
      </c>
      <c r="C40" s="80" t="s">
        <v>1025</v>
      </c>
      <c r="D40" s="564" t="s">
        <v>975</v>
      </c>
      <c r="E40" s="6"/>
    </row>
    <row r="41" spans="1:5" s="58" customFormat="1" ht="17.25" thickBot="1">
      <c r="A41" s="6"/>
      <c r="B41" s="103"/>
      <c r="C41" s="82" t="s">
        <v>890</v>
      </c>
      <c r="D41" s="565"/>
      <c r="E41" s="6"/>
    </row>
    <row r="42" spans="1:5" s="58" customFormat="1">
      <c r="A42" s="6"/>
      <c r="B42" s="563" t="s">
        <v>976</v>
      </c>
      <c r="C42" s="90" t="s">
        <v>1027</v>
      </c>
      <c r="D42" s="85" t="s">
        <v>975</v>
      </c>
      <c r="E42" s="6"/>
    </row>
    <row r="43" spans="1:5" s="58" customFormat="1">
      <c r="A43" s="6"/>
      <c r="B43" s="67"/>
      <c r="C43" s="84" t="s">
        <v>1004</v>
      </c>
      <c r="D43" s="85"/>
      <c r="E43" s="6"/>
    </row>
    <row r="44" spans="1:5" s="58" customFormat="1">
      <c r="A44" s="6"/>
      <c r="B44" s="67"/>
      <c r="C44" s="84" t="s">
        <v>1028</v>
      </c>
      <c r="D44" s="88"/>
      <c r="E44" s="6"/>
    </row>
    <row r="45" spans="1:5" s="58" customFormat="1" ht="33">
      <c r="A45" s="6"/>
      <c r="B45" s="67"/>
      <c r="C45" s="84" t="s">
        <v>1029</v>
      </c>
      <c r="D45" s="91" t="s">
        <v>1030</v>
      </c>
      <c r="E45" s="6"/>
    </row>
    <row r="46" spans="1:5" s="58" customFormat="1">
      <c r="A46" s="6"/>
      <c r="B46" s="67"/>
      <c r="C46" s="84" t="s">
        <v>1031</v>
      </c>
      <c r="D46" s="89" t="s">
        <v>975</v>
      </c>
      <c r="E46" s="6"/>
    </row>
    <row r="47" spans="1:5" s="58" customFormat="1">
      <c r="A47" s="6"/>
      <c r="B47" s="67"/>
      <c r="C47" s="84" t="s">
        <v>1015</v>
      </c>
      <c r="D47" s="85"/>
      <c r="E47" s="6"/>
    </row>
    <row r="48" spans="1:5" s="58" customFormat="1">
      <c r="A48" s="6"/>
      <c r="B48" s="67"/>
      <c r="C48" s="84" t="s">
        <v>1032</v>
      </c>
      <c r="D48" s="85"/>
      <c r="E48" s="6"/>
    </row>
    <row r="49" spans="1:5" s="58" customFormat="1">
      <c r="A49" s="6"/>
      <c r="B49" s="67"/>
      <c r="C49" s="84" t="s">
        <v>1033</v>
      </c>
      <c r="D49" s="85"/>
      <c r="E49" s="6"/>
    </row>
    <row r="50" spans="1:5" s="58" customFormat="1">
      <c r="A50" s="6"/>
      <c r="B50" s="67"/>
      <c r="C50" s="84" t="s">
        <v>705</v>
      </c>
      <c r="D50" s="85"/>
      <c r="E50" s="6"/>
    </row>
    <row r="51" spans="1:5" s="58" customFormat="1">
      <c r="A51" s="6"/>
      <c r="B51" s="67"/>
      <c r="C51" s="84" t="s">
        <v>1034</v>
      </c>
      <c r="D51" s="85"/>
      <c r="E51" s="6"/>
    </row>
    <row r="52" spans="1:5" s="58" customFormat="1">
      <c r="A52" s="6"/>
      <c r="B52" s="67"/>
      <c r="C52" s="84" t="s">
        <v>1035</v>
      </c>
      <c r="D52" s="85"/>
      <c r="E52" s="6"/>
    </row>
    <row r="53" spans="1:5" s="58" customFormat="1">
      <c r="A53" s="6"/>
      <c r="B53" s="67"/>
      <c r="C53" s="84" t="s">
        <v>1036</v>
      </c>
      <c r="D53" s="85"/>
      <c r="E53" s="6"/>
    </row>
    <row r="54" spans="1:5" s="58" customFormat="1">
      <c r="A54" s="6"/>
      <c r="B54" s="67"/>
      <c r="C54" s="84" t="s">
        <v>1037</v>
      </c>
      <c r="D54" s="85"/>
      <c r="E54" s="6"/>
    </row>
    <row r="55" spans="1:5" s="58" customFormat="1">
      <c r="A55" s="6"/>
      <c r="B55" s="67"/>
      <c r="C55" s="84" t="s">
        <v>715</v>
      </c>
      <c r="D55" s="85"/>
      <c r="E55" s="6"/>
    </row>
    <row r="56" spans="1:5" s="58" customFormat="1" ht="17.25" thickBot="1">
      <c r="A56" s="6"/>
      <c r="B56" s="68"/>
      <c r="C56" s="87" t="s">
        <v>1038</v>
      </c>
      <c r="D56" s="86"/>
      <c r="E56" s="6"/>
    </row>
    <row r="57" spans="1:5" s="58" customFormat="1">
      <c r="A57" s="6"/>
      <c r="B57" s="66" t="s">
        <v>993</v>
      </c>
      <c r="C57" s="80" t="s">
        <v>1041</v>
      </c>
      <c r="D57" s="79" t="s">
        <v>1042</v>
      </c>
      <c r="E57" s="6"/>
    </row>
    <row r="58" spans="1:5" s="58" customFormat="1" ht="33.75" thickBot="1">
      <c r="A58" s="6"/>
      <c r="B58" s="67"/>
      <c r="C58" s="84" t="s">
        <v>1043</v>
      </c>
      <c r="D58" s="85"/>
      <c r="E58" s="6"/>
    </row>
    <row r="59" spans="1:5" s="58" customFormat="1" ht="33.75" thickBot="1">
      <c r="A59" s="6"/>
      <c r="B59" s="66" t="s">
        <v>1044</v>
      </c>
      <c r="C59" s="96" t="s">
        <v>998</v>
      </c>
      <c r="D59" s="79" t="s">
        <v>999</v>
      </c>
      <c r="E59" s="6"/>
    </row>
    <row r="60" spans="1:5" s="58" customFormat="1" ht="66">
      <c r="A60" s="6"/>
      <c r="B60" s="66" t="s">
        <v>1045</v>
      </c>
      <c r="C60" s="80" t="s">
        <v>1046</v>
      </c>
      <c r="D60" s="81" t="s">
        <v>1047</v>
      </c>
      <c r="E60" s="6"/>
    </row>
    <row r="61" spans="1:5" s="58" customFormat="1" ht="33">
      <c r="A61" s="6"/>
      <c r="B61" s="67"/>
      <c r="C61" s="84" t="s">
        <v>1048</v>
      </c>
      <c r="D61" s="91" t="s">
        <v>999</v>
      </c>
      <c r="E61" s="6"/>
    </row>
    <row r="62" spans="1:5" s="58" customFormat="1" ht="33">
      <c r="A62" s="6"/>
      <c r="B62" s="67"/>
      <c r="C62" s="84" t="s">
        <v>1029</v>
      </c>
      <c r="D62" s="91" t="s">
        <v>1030</v>
      </c>
      <c r="E62" s="6"/>
    </row>
    <row r="63" spans="1:5" s="58" customFormat="1" ht="33.75" thickBot="1">
      <c r="A63" s="6"/>
      <c r="B63" s="67"/>
      <c r="C63" s="84" t="s">
        <v>1049</v>
      </c>
      <c r="D63" s="98" t="s">
        <v>1050</v>
      </c>
      <c r="E63" s="6"/>
    </row>
    <row r="64" spans="1:5" s="58" customFormat="1" ht="25.35" customHeight="1" thickBot="1">
      <c r="A64" s="6"/>
      <c r="B64" s="74" t="s">
        <v>1052</v>
      </c>
      <c r="C64" s="75"/>
      <c r="D64" s="76"/>
      <c r="E64" s="6"/>
    </row>
    <row r="65" spans="1:5" s="58" customFormat="1" ht="33">
      <c r="A65" s="6"/>
      <c r="B65" s="66" t="s">
        <v>985</v>
      </c>
      <c r="C65" s="80" t="s">
        <v>1053</v>
      </c>
      <c r="D65" s="81" t="s">
        <v>1054</v>
      </c>
      <c r="E65" s="6"/>
    </row>
    <row r="66" spans="1:5" s="58" customFormat="1" ht="115.5">
      <c r="A66" s="6"/>
      <c r="B66" s="67"/>
      <c r="C66" s="97" t="s">
        <v>1055</v>
      </c>
      <c r="D66" s="91" t="s">
        <v>1056</v>
      </c>
      <c r="E66" s="6"/>
    </row>
    <row r="67" spans="1:5" s="58" customFormat="1" ht="33.75" thickBot="1">
      <c r="A67" s="6"/>
      <c r="B67" s="68"/>
      <c r="C67" s="82" t="s">
        <v>1000</v>
      </c>
      <c r="D67" s="86" t="s">
        <v>1001</v>
      </c>
      <c r="E67" s="6"/>
    </row>
    <row r="68" spans="1:5" s="58" customFormat="1" ht="25.35" customHeight="1" thickBot="1">
      <c r="A68" s="6"/>
      <c r="B68" s="74" t="s">
        <v>1057</v>
      </c>
      <c r="C68" s="75"/>
      <c r="D68" s="76"/>
      <c r="E68" s="6"/>
    </row>
    <row r="69" spans="1:5" s="58" customFormat="1">
      <c r="A69" s="6"/>
      <c r="B69" s="51" t="s">
        <v>1002</v>
      </c>
      <c r="C69" s="80" t="s">
        <v>1058</v>
      </c>
      <c r="D69" s="79" t="s">
        <v>1042</v>
      </c>
      <c r="E69" s="6"/>
    </row>
    <row r="70" spans="1:5" s="58" customFormat="1" ht="17.25" thickBot="1">
      <c r="A70" s="6"/>
      <c r="B70" s="53"/>
      <c r="C70" s="82" t="s">
        <v>1059</v>
      </c>
      <c r="D70" s="86"/>
      <c r="E70" s="6"/>
    </row>
    <row r="71" spans="1:5" s="58" customFormat="1">
      <c r="A71" s="6"/>
      <c r="B71" s="51" t="s">
        <v>1060</v>
      </c>
      <c r="C71" s="80" t="s">
        <v>1061</v>
      </c>
      <c r="D71" s="61" t="s">
        <v>975</v>
      </c>
      <c r="E71" s="6"/>
    </row>
    <row r="72" spans="1:5" s="58" customFormat="1">
      <c r="A72" s="6"/>
      <c r="B72" s="100"/>
      <c r="C72" s="90" t="s">
        <v>1062</v>
      </c>
      <c r="D72" s="64"/>
      <c r="E72" s="6"/>
    </row>
    <row r="73" spans="1:5" s="58" customFormat="1">
      <c r="A73" s="6"/>
      <c r="B73" s="100"/>
      <c r="C73" s="90" t="s">
        <v>1063</v>
      </c>
      <c r="D73" s="64"/>
      <c r="E73" s="6"/>
    </row>
    <row r="74" spans="1:5" s="58" customFormat="1">
      <c r="A74" s="6"/>
      <c r="B74" s="100"/>
      <c r="C74" s="90" t="s">
        <v>1064</v>
      </c>
      <c r="D74" s="64"/>
      <c r="E74" s="6"/>
    </row>
    <row r="75" spans="1:5">
      <c r="B75" s="100"/>
      <c r="C75" s="90" t="s">
        <v>1065</v>
      </c>
      <c r="D75" s="64"/>
    </row>
    <row r="76" spans="1:5">
      <c r="B76" s="100"/>
      <c r="C76" s="90" t="s">
        <v>1066</v>
      </c>
      <c r="D76" s="64"/>
    </row>
    <row r="77" spans="1:5">
      <c r="B77" s="100"/>
      <c r="C77" s="90" t="s">
        <v>1067</v>
      </c>
      <c r="D77" s="64"/>
    </row>
    <row r="78" spans="1:5">
      <c r="B78" s="100"/>
      <c r="C78" s="90" t="s">
        <v>1068</v>
      </c>
      <c r="D78" s="64"/>
    </row>
    <row r="79" spans="1:5">
      <c r="B79" s="100"/>
      <c r="C79" s="90" t="s">
        <v>1069</v>
      </c>
      <c r="D79" s="64"/>
    </row>
    <row r="80" spans="1:5" s="58" customFormat="1">
      <c r="A80" s="6"/>
      <c r="B80" s="100"/>
      <c r="C80" s="90" t="s">
        <v>1070</v>
      </c>
      <c r="D80" s="64"/>
      <c r="E80" s="6"/>
    </row>
    <row r="81" spans="1:5" s="58" customFormat="1">
      <c r="A81" s="6"/>
      <c r="B81" s="100"/>
      <c r="C81" s="90" t="s">
        <v>1071</v>
      </c>
      <c r="D81" s="64"/>
      <c r="E81" s="6"/>
    </row>
    <row r="82" spans="1:5" s="58" customFormat="1">
      <c r="A82" s="6"/>
      <c r="B82" s="100"/>
      <c r="C82" s="90" t="s">
        <v>1072</v>
      </c>
      <c r="D82" s="64"/>
      <c r="E82" s="6"/>
    </row>
    <row r="83" spans="1:5" s="58" customFormat="1">
      <c r="A83" s="6"/>
      <c r="B83" s="100"/>
      <c r="C83" s="90" t="s">
        <v>1073</v>
      </c>
      <c r="D83" s="64"/>
      <c r="E83" s="6"/>
    </row>
    <row r="84" spans="1:5" s="58" customFormat="1" ht="33">
      <c r="A84" s="6"/>
      <c r="B84" s="100"/>
      <c r="C84" s="84" t="s">
        <v>1074</v>
      </c>
      <c r="D84" s="64"/>
      <c r="E84" s="6"/>
    </row>
    <row r="85" spans="1:5" s="58" customFormat="1" ht="33">
      <c r="A85" s="6"/>
      <c r="B85" s="100"/>
      <c r="C85" s="90" t="s">
        <v>1075</v>
      </c>
      <c r="D85" s="64"/>
      <c r="E85" s="6"/>
    </row>
    <row r="86" spans="1:5" s="58" customFormat="1" ht="33">
      <c r="A86" s="6"/>
      <c r="B86" s="100"/>
      <c r="C86" s="90" t="s">
        <v>1076</v>
      </c>
      <c r="D86" s="64"/>
      <c r="E86" s="6"/>
    </row>
    <row r="87" spans="1:5" s="58" customFormat="1">
      <c r="A87" s="6"/>
      <c r="B87" s="100"/>
      <c r="C87" s="90" t="s">
        <v>1077</v>
      </c>
      <c r="D87" s="64"/>
      <c r="E87" s="6"/>
    </row>
    <row r="88" spans="1:5" s="58" customFormat="1">
      <c r="A88" s="6"/>
      <c r="B88" s="100"/>
      <c r="C88" s="90" t="s">
        <v>1078</v>
      </c>
      <c r="D88" s="64"/>
      <c r="E88" s="6"/>
    </row>
    <row r="89" spans="1:5" s="58" customFormat="1">
      <c r="A89" s="6"/>
      <c r="B89" s="100"/>
      <c r="C89" s="90" t="s">
        <v>1079</v>
      </c>
      <c r="D89" s="64"/>
      <c r="E89" s="6"/>
    </row>
    <row r="90" spans="1:5" s="58" customFormat="1">
      <c r="A90" s="6"/>
      <c r="B90" s="100"/>
      <c r="C90" s="90" t="s">
        <v>1080</v>
      </c>
      <c r="D90" s="64"/>
      <c r="E90" s="6"/>
    </row>
    <row r="91" spans="1:5" s="58" customFormat="1">
      <c r="A91" s="6"/>
      <c r="B91" s="100"/>
      <c r="C91" s="90" t="s">
        <v>1081</v>
      </c>
      <c r="D91" s="64"/>
      <c r="E91" s="6"/>
    </row>
    <row r="92" spans="1:5" s="58" customFormat="1">
      <c r="A92" s="6"/>
      <c r="B92" s="100"/>
      <c r="C92" s="90" t="s">
        <v>1082</v>
      </c>
      <c r="D92" s="64"/>
      <c r="E92" s="6"/>
    </row>
    <row r="93" spans="1:5">
      <c r="B93" s="100"/>
      <c r="C93" s="90" t="s">
        <v>1083</v>
      </c>
      <c r="D93" s="64"/>
    </row>
    <row r="94" spans="1:5" s="58" customFormat="1">
      <c r="A94" s="6"/>
      <c r="B94" s="100"/>
      <c r="C94" s="90" t="s">
        <v>1084</v>
      </c>
      <c r="D94" s="64"/>
      <c r="E94" s="6"/>
    </row>
    <row r="95" spans="1:5" s="58" customFormat="1">
      <c r="A95" s="6"/>
      <c r="B95" s="100"/>
      <c r="C95" s="90" t="s">
        <v>1085</v>
      </c>
      <c r="D95" s="64"/>
      <c r="E95" s="6"/>
    </row>
    <row r="96" spans="1:5">
      <c r="B96" s="100"/>
      <c r="C96" s="90" t="s">
        <v>1086</v>
      </c>
      <c r="D96" s="64"/>
    </row>
    <row r="97" spans="1:5" s="58" customFormat="1">
      <c r="A97" s="6"/>
      <c r="B97" s="100"/>
      <c r="C97" s="90" t="s">
        <v>1087</v>
      </c>
      <c r="D97" s="64"/>
      <c r="E97" s="6"/>
    </row>
    <row r="98" spans="1:5">
      <c r="B98" s="100"/>
      <c r="C98" s="90" t="s">
        <v>1088</v>
      </c>
      <c r="D98" s="64"/>
    </row>
    <row r="99" spans="1:5">
      <c r="B99" s="100"/>
      <c r="C99" s="84" t="s">
        <v>1089</v>
      </c>
      <c r="D99" s="64"/>
    </row>
    <row r="100" spans="1:5" ht="33">
      <c r="B100" s="100"/>
      <c r="C100" s="84" t="s">
        <v>1090</v>
      </c>
      <c r="D100" s="64"/>
    </row>
    <row r="101" spans="1:5" ht="33">
      <c r="B101" s="100"/>
      <c r="C101" s="90" t="s">
        <v>1091</v>
      </c>
      <c r="D101" s="64"/>
    </row>
    <row r="102" spans="1:5" ht="33.75" thickBot="1">
      <c r="B102" s="53"/>
      <c r="C102" s="82" t="s">
        <v>1092</v>
      </c>
      <c r="D102" s="73"/>
    </row>
    <row r="103" spans="1:5">
      <c r="B103" s="66" t="s">
        <v>985</v>
      </c>
      <c r="C103" s="60" t="s">
        <v>1093</v>
      </c>
      <c r="D103" s="79" t="s">
        <v>975</v>
      </c>
    </row>
    <row r="104" spans="1:5">
      <c r="B104" s="67"/>
      <c r="C104" s="101" t="s">
        <v>1094</v>
      </c>
      <c r="D104" s="85"/>
    </row>
    <row r="105" spans="1:5">
      <c r="B105" s="67"/>
      <c r="C105" s="101" t="s">
        <v>1095</v>
      </c>
      <c r="D105" s="85"/>
    </row>
    <row r="106" spans="1:5">
      <c r="B106" s="67"/>
      <c r="C106" s="101" t="s">
        <v>1012</v>
      </c>
      <c r="D106" s="85"/>
    </row>
    <row r="107" spans="1:5">
      <c r="B107" s="67"/>
      <c r="C107" s="63" t="s">
        <v>1013</v>
      </c>
      <c r="D107" s="85"/>
    </row>
    <row r="108" spans="1:5" ht="17.25" thickBot="1">
      <c r="B108" s="68"/>
      <c r="C108" s="69" t="s">
        <v>1014</v>
      </c>
      <c r="D108" s="86"/>
    </row>
    <row r="109" spans="1:5" ht="33" customHeight="1">
      <c r="B109" s="51" t="s">
        <v>1096</v>
      </c>
      <c r="C109" s="80" t="s">
        <v>1097</v>
      </c>
      <c r="D109" s="79" t="s">
        <v>1098</v>
      </c>
    </row>
    <row r="110" spans="1:5">
      <c r="B110" s="100"/>
      <c r="C110" s="84" t="s">
        <v>1099</v>
      </c>
      <c r="D110" s="85"/>
    </row>
    <row r="111" spans="1:5" ht="33.75" thickBot="1">
      <c r="B111" s="53"/>
      <c r="C111" s="82" t="s">
        <v>1100</v>
      </c>
      <c r="D111" s="86"/>
    </row>
    <row r="112" spans="1:5" ht="33.75" thickBot="1">
      <c r="B112" s="55" t="s">
        <v>1101</v>
      </c>
      <c r="C112" s="82" t="s">
        <v>1102</v>
      </c>
      <c r="D112" s="86" t="s">
        <v>1103</v>
      </c>
    </row>
    <row r="113" spans="2:4" ht="17.25" thickBot="1">
      <c r="B113" s="55" t="s">
        <v>1104</v>
      </c>
      <c r="C113" s="56" t="s">
        <v>971</v>
      </c>
      <c r="D113" s="57" t="s">
        <v>972</v>
      </c>
    </row>
    <row r="114" spans="2:4" ht="33" customHeight="1">
      <c r="B114" s="102" t="s">
        <v>1106</v>
      </c>
      <c r="C114" s="80" t="s">
        <v>1097</v>
      </c>
      <c r="D114" s="79" t="s">
        <v>1098</v>
      </c>
    </row>
    <row r="115" spans="2:4">
      <c r="B115" s="93"/>
      <c r="C115" s="84" t="s">
        <v>1099</v>
      </c>
      <c r="D115" s="88"/>
    </row>
    <row r="116" spans="2:4" ht="33.75" thickBot="1">
      <c r="B116" s="103"/>
      <c r="C116" s="82" t="s">
        <v>689</v>
      </c>
      <c r="D116" s="104" t="s">
        <v>1107</v>
      </c>
    </row>
    <row r="117" spans="2:4" ht="33" customHeight="1">
      <c r="B117" s="66" t="s">
        <v>1024</v>
      </c>
      <c r="C117" s="80" t="s">
        <v>1097</v>
      </c>
      <c r="D117" s="79" t="s">
        <v>1098</v>
      </c>
    </row>
    <row r="118" spans="2:4">
      <c r="B118" s="67"/>
      <c r="C118" s="84" t="s">
        <v>1099</v>
      </c>
      <c r="D118" s="88"/>
    </row>
    <row r="119" spans="2:4" ht="33">
      <c r="B119" s="67"/>
      <c r="C119" s="84" t="s">
        <v>689</v>
      </c>
      <c r="D119" s="91" t="s">
        <v>1108</v>
      </c>
    </row>
    <row r="120" spans="2:4" ht="33" customHeight="1">
      <c r="B120" s="67"/>
      <c r="C120" s="84" t="s">
        <v>690</v>
      </c>
      <c r="D120" s="89" t="s">
        <v>1103</v>
      </c>
    </row>
    <row r="121" spans="2:4">
      <c r="B121" s="67"/>
      <c r="C121" s="84" t="s">
        <v>1109</v>
      </c>
      <c r="D121" s="88"/>
    </row>
    <row r="122" spans="2:4" ht="33">
      <c r="B122" s="67"/>
      <c r="C122" s="84" t="s">
        <v>146</v>
      </c>
      <c r="D122" s="105" t="s">
        <v>1108</v>
      </c>
    </row>
    <row r="123" spans="2:4" ht="33" customHeight="1">
      <c r="B123" s="67"/>
      <c r="C123" s="106" t="s">
        <v>1110</v>
      </c>
      <c r="D123" s="107" t="s">
        <v>1111</v>
      </c>
    </row>
    <row r="124" spans="2:4">
      <c r="B124" s="67"/>
      <c r="C124" s="106" t="s">
        <v>1112</v>
      </c>
      <c r="D124" s="64"/>
    </row>
    <row r="125" spans="2:4">
      <c r="B125" s="67"/>
      <c r="C125" s="106" t="s">
        <v>212</v>
      </c>
      <c r="D125" s="64"/>
    </row>
    <row r="126" spans="2:4">
      <c r="B126" s="67"/>
      <c r="C126" s="106" t="s">
        <v>175</v>
      </c>
      <c r="D126" s="64"/>
    </row>
    <row r="127" spans="2:4">
      <c r="B127" s="67"/>
      <c r="C127" s="106" t="s">
        <v>1113</v>
      </c>
      <c r="D127" s="64"/>
    </row>
    <row r="128" spans="2:4">
      <c r="B128" s="67"/>
      <c r="C128" s="106" t="s">
        <v>1114</v>
      </c>
      <c r="D128" s="64"/>
    </row>
    <row r="129" spans="1:5">
      <c r="B129" s="67"/>
      <c r="C129" s="106" t="s">
        <v>1115</v>
      </c>
      <c r="D129" s="64"/>
    </row>
    <row r="130" spans="1:5">
      <c r="B130" s="67"/>
      <c r="C130" s="108" t="s">
        <v>1116</v>
      </c>
      <c r="D130" s="64"/>
    </row>
    <row r="131" spans="1:5">
      <c r="B131" s="67"/>
      <c r="C131" s="108" t="s">
        <v>1117</v>
      </c>
      <c r="D131" s="64"/>
    </row>
    <row r="132" spans="1:5">
      <c r="B132" s="67"/>
      <c r="C132" s="109" t="s">
        <v>1118</v>
      </c>
      <c r="D132" s="64"/>
    </row>
    <row r="133" spans="1:5" ht="33" customHeight="1">
      <c r="B133" s="67" t="s">
        <v>957</v>
      </c>
      <c r="C133" s="108" t="s">
        <v>1097</v>
      </c>
      <c r="D133" s="107" t="s">
        <v>1098</v>
      </c>
    </row>
    <row r="134" spans="1:5">
      <c r="B134" s="67"/>
      <c r="C134" s="84" t="s">
        <v>1099</v>
      </c>
      <c r="D134" s="111"/>
    </row>
    <row r="135" spans="1:5" ht="33">
      <c r="B135" s="67"/>
      <c r="C135" s="84" t="s">
        <v>689</v>
      </c>
      <c r="D135" s="91" t="s">
        <v>1108</v>
      </c>
    </row>
    <row r="136" spans="1:5" ht="33" customHeight="1">
      <c r="B136" s="67"/>
      <c r="C136" s="84" t="s">
        <v>1119</v>
      </c>
      <c r="D136" s="89" t="s">
        <v>1103</v>
      </c>
    </row>
    <row r="137" spans="1:5">
      <c r="B137" s="67"/>
      <c r="C137" s="84" t="s">
        <v>1120</v>
      </c>
      <c r="D137" s="88"/>
    </row>
    <row r="138" spans="1:5" ht="33.75" thickBot="1">
      <c r="B138" s="68"/>
      <c r="C138" s="82" t="s">
        <v>1121</v>
      </c>
      <c r="D138" s="104" t="s">
        <v>1108</v>
      </c>
    </row>
    <row r="139" spans="1:5" ht="49.5">
      <c r="B139" s="102" t="s">
        <v>961</v>
      </c>
      <c r="C139" s="60" t="s">
        <v>1122</v>
      </c>
      <c r="D139" s="112" t="s">
        <v>1123</v>
      </c>
    </row>
    <row r="140" spans="1:5" ht="50.25" thickBot="1">
      <c r="B140" s="103"/>
      <c r="C140" s="54" t="s">
        <v>1124</v>
      </c>
      <c r="D140" s="104" t="s">
        <v>1125</v>
      </c>
    </row>
    <row r="141" spans="1:5" ht="25.35" customHeight="1" thickBot="1">
      <c r="B141" s="113" t="s">
        <v>1127</v>
      </c>
      <c r="C141" s="114"/>
      <c r="D141" s="115"/>
    </row>
    <row r="142" spans="1:5" s="58" customFormat="1">
      <c r="A142" s="6"/>
      <c r="B142" s="120" t="s">
        <v>1128</v>
      </c>
      <c r="C142" s="60" t="s">
        <v>678</v>
      </c>
      <c r="D142" s="79" t="s">
        <v>975</v>
      </c>
      <c r="E142" s="6"/>
    </row>
    <row r="143" spans="1:5" s="58" customFormat="1">
      <c r="A143" s="6"/>
      <c r="B143" s="116"/>
      <c r="C143" s="117" t="s">
        <v>680</v>
      </c>
      <c r="D143" s="85"/>
      <c r="E143" s="6"/>
    </row>
    <row r="144" spans="1:5" s="58" customFormat="1" ht="17.25" thickBot="1">
      <c r="A144" s="6"/>
      <c r="B144" s="119"/>
      <c r="C144" s="121" t="s">
        <v>682</v>
      </c>
      <c r="D144" s="86"/>
      <c r="E144" s="6"/>
    </row>
    <row r="145" spans="1:5" s="58" customFormat="1">
      <c r="A145" s="6"/>
      <c r="B145" s="120" t="s">
        <v>976</v>
      </c>
      <c r="C145" s="60" t="s">
        <v>684</v>
      </c>
      <c r="D145" s="79" t="s">
        <v>1026</v>
      </c>
      <c r="E145" s="6"/>
    </row>
    <row r="146" spans="1:5" s="58" customFormat="1">
      <c r="A146" s="6"/>
      <c r="B146" s="116"/>
      <c r="C146" s="63" t="s">
        <v>1129</v>
      </c>
      <c r="D146" s="85"/>
      <c r="E146" s="6"/>
    </row>
    <row r="147" spans="1:5" s="58" customFormat="1">
      <c r="A147" s="6"/>
      <c r="B147" s="116"/>
      <c r="C147" s="63" t="s">
        <v>523</v>
      </c>
      <c r="D147" s="85"/>
      <c r="E147" s="6"/>
    </row>
    <row r="148" spans="1:5" s="58" customFormat="1">
      <c r="A148" s="6"/>
      <c r="B148" s="116"/>
      <c r="C148" s="63" t="s">
        <v>1130</v>
      </c>
      <c r="D148" s="85"/>
      <c r="E148" s="6"/>
    </row>
    <row r="149" spans="1:5" s="58" customFormat="1">
      <c r="A149" s="6"/>
      <c r="B149" s="116"/>
      <c r="C149" s="63" t="s">
        <v>1131</v>
      </c>
      <c r="D149" s="85"/>
      <c r="E149" s="6"/>
    </row>
    <row r="150" spans="1:5" s="58" customFormat="1">
      <c r="A150" s="6"/>
      <c r="B150" s="116"/>
      <c r="C150" s="63" t="s">
        <v>1132</v>
      </c>
      <c r="D150" s="85"/>
      <c r="E150" s="6"/>
    </row>
    <row r="151" spans="1:5" s="58" customFormat="1" ht="17.25" thickBot="1">
      <c r="A151" s="6"/>
      <c r="B151" s="119"/>
      <c r="C151" s="54" t="s">
        <v>1133</v>
      </c>
      <c r="D151" s="86"/>
      <c r="E151" s="6"/>
    </row>
    <row r="152" spans="1:5" s="58" customFormat="1" ht="25.35" customHeight="1" thickBot="1">
      <c r="A152" s="6"/>
      <c r="B152" s="113" t="s">
        <v>1134</v>
      </c>
      <c r="C152" s="114"/>
      <c r="D152" s="115"/>
      <c r="E152" s="6"/>
    </row>
    <row r="153" spans="1:5" s="58" customFormat="1" ht="33.75" thickBot="1">
      <c r="A153" s="6"/>
      <c r="B153" s="59" t="s">
        <v>1135</v>
      </c>
      <c r="C153" s="52" t="s">
        <v>1048</v>
      </c>
      <c r="D153" s="61" t="s">
        <v>1136</v>
      </c>
      <c r="E153" s="6"/>
    </row>
    <row r="154" spans="1:5" s="58" customFormat="1">
      <c r="A154" s="6"/>
      <c r="B154" s="120" t="s">
        <v>1139</v>
      </c>
      <c r="C154" s="123" t="s">
        <v>1140</v>
      </c>
      <c r="D154" s="79" t="s">
        <v>1026</v>
      </c>
      <c r="E154" s="6"/>
    </row>
    <row r="155" spans="1:5" s="58" customFormat="1">
      <c r="A155" s="6"/>
      <c r="B155" s="116"/>
      <c r="C155" s="118" t="s">
        <v>672</v>
      </c>
      <c r="D155" s="85"/>
      <c r="E155" s="6"/>
    </row>
    <row r="156" spans="1:5" s="58" customFormat="1">
      <c r="A156" s="6"/>
      <c r="B156" s="116"/>
      <c r="C156" s="118" t="s">
        <v>673</v>
      </c>
      <c r="D156" s="85"/>
      <c r="E156" s="6"/>
    </row>
    <row r="157" spans="1:5" s="58" customFormat="1">
      <c r="A157" s="6"/>
      <c r="B157" s="116"/>
      <c r="C157" s="118" t="s">
        <v>1137</v>
      </c>
      <c r="D157" s="85"/>
      <c r="E157" s="6"/>
    </row>
    <row r="158" spans="1:5" s="58" customFormat="1">
      <c r="A158" s="6"/>
      <c r="B158" s="116"/>
      <c r="C158" s="118" t="s">
        <v>1138</v>
      </c>
      <c r="D158" s="85"/>
      <c r="E158" s="6"/>
    </row>
    <row r="159" spans="1:5" s="58" customFormat="1" ht="33.75" thickBot="1">
      <c r="A159" s="6"/>
      <c r="B159" s="119"/>
      <c r="C159" s="124" t="s">
        <v>1141</v>
      </c>
      <c r="D159" s="86"/>
      <c r="E159" s="6"/>
    </row>
    <row r="160" spans="1:5" s="58" customFormat="1" ht="33">
      <c r="A160" s="6"/>
      <c r="B160" s="66" t="s">
        <v>959</v>
      </c>
      <c r="C160" s="60" t="s">
        <v>705</v>
      </c>
      <c r="D160" s="112" t="s">
        <v>1142</v>
      </c>
      <c r="E160" s="6"/>
    </row>
    <row r="161" spans="1:5" s="58" customFormat="1" ht="33">
      <c r="A161" s="6"/>
      <c r="B161" s="67"/>
      <c r="C161" s="63" t="s">
        <v>1143</v>
      </c>
      <c r="D161" s="105" t="s">
        <v>1144</v>
      </c>
      <c r="E161" s="6"/>
    </row>
    <row r="162" spans="1:5" s="58" customFormat="1">
      <c r="A162" s="6"/>
      <c r="B162" s="67"/>
      <c r="C162" s="63" t="s">
        <v>1145</v>
      </c>
      <c r="D162" s="107" t="s">
        <v>975</v>
      </c>
      <c r="E162" s="6"/>
    </row>
    <row r="163" spans="1:5" s="58" customFormat="1">
      <c r="A163" s="6"/>
      <c r="B163" s="67"/>
      <c r="C163" s="63" t="s">
        <v>1146</v>
      </c>
      <c r="D163" s="64"/>
      <c r="E163" s="6"/>
    </row>
    <row r="164" spans="1:5" s="58" customFormat="1">
      <c r="A164" s="6"/>
      <c r="B164" s="67"/>
      <c r="C164" s="63" t="s">
        <v>1147</v>
      </c>
      <c r="D164" s="64"/>
      <c r="E164" s="6"/>
    </row>
    <row r="165" spans="1:5" s="58" customFormat="1">
      <c r="A165" s="6"/>
      <c r="B165" s="67"/>
      <c r="C165" s="63" t="s">
        <v>1148</v>
      </c>
      <c r="D165" s="64"/>
      <c r="E165" s="6"/>
    </row>
    <row r="166" spans="1:5" s="58" customFormat="1">
      <c r="A166" s="6"/>
      <c r="B166" s="67"/>
      <c r="C166" s="63" t="s">
        <v>715</v>
      </c>
      <c r="D166" s="64"/>
      <c r="E166" s="6"/>
    </row>
    <row r="167" spans="1:5" s="58" customFormat="1" ht="17.25" thickBot="1">
      <c r="A167" s="6"/>
      <c r="B167" s="68"/>
      <c r="C167" s="54" t="s">
        <v>1149</v>
      </c>
      <c r="D167" s="73"/>
      <c r="E167" s="6"/>
    </row>
    <row r="168" spans="1:5" ht="33">
      <c r="B168" s="66" t="s">
        <v>978</v>
      </c>
      <c r="C168" s="60" t="s">
        <v>1150</v>
      </c>
      <c r="D168" s="79" t="s">
        <v>975</v>
      </c>
    </row>
    <row r="169" spans="1:5" ht="33">
      <c r="B169" s="67"/>
      <c r="C169" s="101" t="s">
        <v>1151</v>
      </c>
      <c r="D169" s="85"/>
    </row>
    <row r="170" spans="1:5" ht="33">
      <c r="B170" s="67"/>
      <c r="C170" s="101" t="s">
        <v>1152</v>
      </c>
      <c r="D170" s="85"/>
    </row>
    <row r="171" spans="1:5" ht="33">
      <c r="B171" s="67"/>
      <c r="C171" s="101" t="s">
        <v>1153</v>
      </c>
      <c r="D171" s="85"/>
    </row>
    <row r="172" spans="1:5" ht="33">
      <c r="B172" s="67"/>
      <c r="C172" s="101" t="s">
        <v>1154</v>
      </c>
      <c r="D172" s="88"/>
    </row>
    <row r="173" spans="1:5" ht="33.75" thickBot="1">
      <c r="B173" s="68"/>
      <c r="C173" s="101" t="s">
        <v>1048</v>
      </c>
      <c r="D173" s="64" t="s">
        <v>1155</v>
      </c>
    </row>
    <row r="174" spans="1:5" ht="33">
      <c r="B174" s="66" t="s">
        <v>994</v>
      </c>
      <c r="C174" s="60" t="s">
        <v>1156</v>
      </c>
      <c r="D174" s="112" t="s">
        <v>1157</v>
      </c>
    </row>
    <row r="175" spans="1:5" ht="33">
      <c r="B175" s="67"/>
      <c r="C175" s="101" t="s">
        <v>808</v>
      </c>
      <c r="D175" s="105" t="s">
        <v>1158</v>
      </c>
    </row>
    <row r="176" spans="1:5" ht="33.75" thickBot="1">
      <c r="B176" s="68"/>
      <c r="C176" s="101" t="s">
        <v>705</v>
      </c>
      <c r="D176" s="105" t="s">
        <v>1159</v>
      </c>
    </row>
    <row r="177" spans="1:4" ht="25.35" customHeight="1" thickBot="1">
      <c r="A177" s="58"/>
      <c r="B177" s="74" t="s">
        <v>1160</v>
      </c>
      <c r="C177" s="75"/>
      <c r="D177" s="76"/>
    </row>
    <row r="178" spans="1:4">
      <c r="A178" s="58"/>
      <c r="B178" s="66" t="s">
        <v>1135</v>
      </c>
      <c r="C178" s="60" t="s">
        <v>1161</v>
      </c>
      <c r="D178" s="61" t="s">
        <v>975</v>
      </c>
    </row>
    <row r="179" spans="1:4">
      <c r="A179" s="58"/>
      <c r="B179" s="67"/>
      <c r="C179" s="63" t="s">
        <v>1162</v>
      </c>
      <c r="D179" s="64"/>
    </row>
    <row r="180" spans="1:4">
      <c r="A180" s="58"/>
      <c r="B180" s="67"/>
      <c r="C180" s="63" t="s">
        <v>1163</v>
      </c>
      <c r="D180" s="64"/>
    </row>
    <row r="181" spans="1:4">
      <c r="A181" s="58"/>
      <c r="B181" s="67"/>
      <c r="C181" s="63" t="s">
        <v>1164</v>
      </c>
      <c r="D181" s="64"/>
    </row>
    <row r="182" spans="1:4">
      <c r="A182" s="58"/>
      <c r="B182" s="67"/>
      <c r="C182" s="63" t="s">
        <v>1165</v>
      </c>
      <c r="D182" s="64"/>
    </row>
    <row r="183" spans="1:4" ht="17.25" thickBot="1">
      <c r="A183" s="58"/>
      <c r="B183" s="68"/>
      <c r="C183" s="125" t="s">
        <v>1166</v>
      </c>
      <c r="D183" s="73"/>
    </row>
    <row r="184" spans="1:4" ht="17.25" thickBot="1">
      <c r="A184" s="58"/>
      <c r="B184" s="77" t="s">
        <v>1167</v>
      </c>
      <c r="C184" s="56" t="s">
        <v>971</v>
      </c>
      <c r="D184" s="57" t="s">
        <v>972</v>
      </c>
    </row>
    <row r="185" spans="1:4" ht="17.25" thickBot="1">
      <c r="A185" s="58"/>
      <c r="B185" s="77" t="s">
        <v>1060</v>
      </c>
      <c r="C185" s="71" t="s">
        <v>1174</v>
      </c>
      <c r="D185" s="57" t="s">
        <v>975</v>
      </c>
    </row>
    <row r="186" spans="1:4" ht="17.25" thickBot="1">
      <c r="A186" s="58"/>
      <c r="B186" s="77" t="s">
        <v>1175</v>
      </c>
      <c r="C186" s="56" t="s">
        <v>971</v>
      </c>
      <c r="D186" s="57" t="s">
        <v>972</v>
      </c>
    </row>
    <row r="187" spans="1:4" ht="17.25" thickBot="1">
      <c r="A187" s="58"/>
      <c r="B187" s="66" t="s">
        <v>1176</v>
      </c>
      <c r="C187" s="56" t="s">
        <v>971</v>
      </c>
      <c r="D187" s="57" t="s">
        <v>972</v>
      </c>
    </row>
    <row r="188" spans="1:4">
      <c r="A188" s="58"/>
      <c r="B188" s="66" t="s">
        <v>985</v>
      </c>
      <c r="C188" s="60" t="s">
        <v>77</v>
      </c>
      <c r="D188" s="61" t="s">
        <v>975</v>
      </c>
    </row>
    <row r="189" spans="1:4">
      <c r="A189" s="58"/>
      <c r="B189" s="67"/>
      <c r="C189" s="63" t="s">
        <v>1177</v>
      </c>
      <c r="D189" s="64"/>
    </row>
    <row r="190" spans="1:4">
      <c r="A190" s="58"/>
      <c r="B190" s="67"/>
      <c r="C190" s="63" t="s">
        <v>1178</v>
      </c>
      <c r="D190" s="64"/>
    </row>
    <row r="191" spans="1:4" ht="17.25" thickBot="1">
      <c r="A191" s="58"/>
      <c r="B191" s="68"/>
      <c r="C191" s="125" t="s">
        <v>79</v>
      </c>
      <c r="D191" s="73"/>
    </row>
    <row r="192" spans="1:4">
      <c r="A192" s="58"/>
      <c r="B192" s="66" t="s">
        <v>980</v>
      </c>
      <c r="C192" s="94" t="s">
        <v>1179</v>
      </c>
      <c r="D192" s="79" t="s">
        <v>975</v>
      </c>
    </row>
    <row r="193" spans="1:4">
      <c r="A193" s="58"/>
      <c r="B193" s="67"/>
      <c r="C193" s="95" t="s">
        <v>1180</v>
      </c>
      <c r="D193" s="85"/>
    </row>
    <row r="194" spans="1:4">
      <c r="A194" s="58"/>
      <c r="B194" s="67"/>
      <c r="C194" s="95" t="s">
        <v>1181</v>
      </c>
      <c r="D194" s="85"/>
    </row>
    <row r="195" spans="1:4" ht="33">
      <c r="A195" s="58"/>
      <c r="B195" s="67"/>
      <c r="C195" s="95" t="s">
        <v>1182</v>
      </c>
      <c r="D195" s="85"/>
    </row>
    <row r="196" spans="1:4" ht="33">
      <c r="A196" s="58"/>
      <c r="B196" s="67"/>
      <c r="C196" s="95" t="s">
        <v>1183</v>
      </c>
      <c r="D196" s="85"/>
    </row>
    <row r="197" spans="1:4">
      <c r="A197" s="58"/>
      <c r="B197" s="67"/>
      <c r="C197" s="95" t="s">
        <v>1184</v>
      </c>
      <c r="D197" s="85"/>
    </row>
    <row r="198" spans="1:4">
      <c r="A198" s="58"/>
      <c r="B198" s="67"/>
      <c r="C198" s="95" t="s">
        <v>1185</v>
      </c>
      <c r="D198" s="85"/>
    </row>
    <row r="199" spans="1:4">
      <c r="A199" s="58"/>
      <c r="B199" s="67"/>
      <c r="C199" s="95" t="s">
        <v>1186</v>
      </c>
      <c r="D199" s="85"/>
    </row>
    <row r="200" spans="1:4">
      <c r="A200" s="58"/>
      <c r="B200" s="67"/>
      <c r="C200" s="95" t="s">
        <v>661</v>
      </c>
      <c r="D200" s="85"/>
    </row>
    <row r="201" spans="1:4">
      <c r="A201" s="58"/>
      <c r="B201" s="67"/>
      <c r="C201" s="95" t="s">
        <v>1187</v>
      </c>
      <c r="D201" s="85"/>
    </row>
    <row r="202" spans="1:4">
      <c r="A202" s="58"/>
      <c r="B202" s="67"/>
      <c r="C202" s="95" t="s">
        <v>1188</v>
      </c>
      <c r="D202" s="85"/>
    </row>
    <row r="203" spans="1:4">
      <c r="A203" s="58"/>
      <c r="B203" s="67"/>
      <c r="C203" s="95" t="s">
        <v>1189</v>
      </c>
      <c r="D203" s="85"/>
    </row>
    <row r="204" spans="1:4">
      <c r="A204" s="58"/>
      <c r="B204" s="67"/>
      <c r="C204" s="95" t="s">
        <v>1190</v>
      </c>
      <c r="D204" s="85"/>
    </row>
    <row r="205" spans="1:4">
      <c r="A205" s="58"/>
      <c r="B205" s="67"/>
      <c r="C205" s="95" t="s">
        <v>1191</v>
      </c>
      <c r="D205" s="85"/>
    </row>
    <row r="206" spans="1:4">
      <c r="A206" s="58"/>
      <c r="B206" s="67"/>
      <c r="C206" s="95" t="s">
        <v>1192</v>
      </c>
      <c r="D206" s="85"/>
    </row>
    <row r="207" spans="1:4">
      <c r="A207" s="58"/>
      <c r="B207" s="67"/>
      <c r="C207" s="95" t="s">
        <v>1193</v>
      </c>
      <c r="D207" s="85"/>
    </row>
    <row r="208" spans="1:4">
      <c r="A208" s="58"/>
      <c r="B208" s="67"/>
      <c r="C208" s="95" t="s">
        <v>605</v>
      </c>
      <c r="D208" s="85"/>
    </row>
    <row r="209" spans="1:4">
      <c r="A209" s="58"/>
      <c r="B209" s="67"/>
      <c r="C209" s="95" t="s">
        <v>1194</v>
      </c>
      <c r="D209" s="85"/>
    </row>
    <row r="210" spans="1:4">
      <c r="A210" s="58"/>
      <c r="B210" s="67"/>
      <c r="C210" s="95" t="s">
        <v>1195</v>
      </c>
      <c r="D210" s="85"/>
    </row>
    <row r="211" spans="1:4">
      <c r="A211" s="58"/>
      <c r="B211" s="67"/>
      <c r="C211" s="95" t="s">
        <v>1196</v>
      </c>
      <c r="D211" s="85"/>
    </row>
    <row r="212" spans="1:4">
      <c r="A212" s="58"/>
      <c r="B212" s="67"/>
      <c r="C212" s="95" t="s">
        <v>1197</v>
      </c>
      <c r="D212" s="85"/>
    </row>
    <row r="213" spans="1:4">
      <c r="A213" s="58"/>
      <c r="B213" s="67"/>
      <c r="C213" s="95" t="s">
        <v>1198</v>
      </c>
      <c r="D213" s="85"/>
    </row>
    <row r="214" spans="1:4">
      <c r="A214" s="58"/>
      <c r="B214" s="67"/>
      <c r="C214" s="95" t="s">
        <v>611</v>
      </c>
      <c r="D214" s="85"/>
    </row>
    <row r="215" spans="1:4">
      <c r="A215" s="58"/>
      <c r="B215" s="67"/>
      <c r="C215" s="95" t="s">
        <v>1199</v>
      </c>
      <c r="D215" s="85"/>
    </row>
    <row r="216" spans="1:4">
      <c r="A216" s="58"/>
      <c r="B216" s="67"/>
      <c r="C216" s="95" t="s">
        <v>1200</v>
      </c>
      <c r="D216" s="85"/>
    </row>
    <row r="217" spans="1:4">
      <c r="A217" s="58"/>
      <c r="B217" s="67"/>
      <c r="C217" s="95" t="s">
        <v>1201</v>
      </c>
      <c r="D217" s="85"/>
    </row>
    <row r="218" spans="1:4">
      <c r="A218" s="58"/>
      <c r="B218" s="67"/>
      <c r="C218" s="84" t="s">
        <v>1202</v>
      </c>
      <c r="D218" s="85"/>
    </row>
    <row r="219" spans="1:4">
      <c r="A219" s="58"/>
      <c r="B219" s="67"/>
      <c r="C219" s="84" t="s">
        <v>1203</v>
      </c>
      <c r="D219" s="85"/>
    </row>
    <row r="220" spans="1:4">
      <c r="A220" s="58"/>
      <c r="B220" s="67"/>
      <c r="C220" s="84" t="s">
        <v>1204</v>
      </c>
      <c r="D220" s="85"/>
    </row>
    <row r="221" spans="1:4">
      <c r="A221" s="58"/>
      <c r="B221" s="67"/>
      <c r="C221" s="84" t="s">
        <v>1205</v>
      </c>
      <c r="D221" s="85"/>
    </row>
    <row r="222" spans="1:4">
      <c r="A222" s="58"/>
      <c r="B222" s="67"/>
      <c r="C222" s="84" t="s">
        <v>1206</v>
      </c>
      <c r="D222" s="85"/>
    </row>
    <row r="223" spans="1:4">
      <c r="A223" s="58"/>
      <c r="B223" s="67"/>
      <c r="C223" s="84" t="s">
        <v>1207</v>
      </c>
      <c r="D223" s="85"/>
    </row>
    <row r="224" spans="1:4">
      <c r="A224" s="58"/>
      <c r="B224" s="67"/>
      <c r="C224" s="84" t="s">
        <v>1208</v>
      </c>
      <c r="D224" s="85"/>
    </row>
    <row r="225" spans="1:4">
      <c r="A225" s="58"/>
      <c r="B225" s="67"/>
      <c r="C225" s="84" t="s">
        <v>1209</v>
      </c>
      <c r="D225" s="85"/>
    </row>
    <row r="226" spans="1:4">
      <c r="A226" s="58"/>
      <c r="B226" s="67"/>
      <c r="C226" s="84" t="s">
        <v>1210</v>
      </c>
      <c r="D226" s="85"/>
    </row>
    <row r="227" spans="1:4">
      <c r="A227" s="58"/>
      <c r="B227" s="67"/>
      <c r="C227" s="84" t="s">
        <v>1211</v>
      </c>
      <c r="D227" s="85"/>
    </row>
    <row r="228" spans="1:4">
      <c r="A228" s="58"/>
      <c r="B228" s="67"/>
      <c r="C228" s="84" t="s">
        <v>1212</v>
      </c>
      <c r="D228" s="85"/>
    </row>
    <row r="229" spans="1:4">
      <c r="A229" s="58"/>
      <c r="B229" s="67"/>
      <c r="C229" s="84" t="s">
        <v>1213</v>
      </c>
      <c r="D229" s="85"/>
    </row>
    <row r="230" spans="1:4">
      <c r="A230" s="58"/>
      <c r="B230" s="67"/>
      <c r="C230" s="84" t="s">
        <v>1214</v>
      </c>
      <c r="D230" s="85"/>
    </row>
    <row r="231" spans="1:4">
      <c r="A231" s="58"/>
      <c r="B231" s="67"/>
      <c r="C231" s="84" t="s">
        <v>1215</v>
      </c>
      <c r="D231" s="85"/>
    </row>
    <row r="232" spans="1:4">
      <c r="A232" s="58"/>
      <c r="B232" s="67"/>
      <c r="C232" s="84" t="s">
        <v>1216</v>
      </c>
      <c r="D232" s="85"/>
    </row>
    <row r="233" spans="1:4">
      <c r="A233" s="58"/>
      <c r="B233" s="67"/>
      <c r="C233" s="84" t="s">
        <v>1217</v>
      </c>
      <c r="D233" s="85"/>
    </row>
    <row r="234" spans="1:4">
      <c r="A234" s="58"/>
      <c r="B234" s="67"/>
      <c r="C234" s="84" t="s">
        <v>1218</v>
      </c>
      <c r="D234" s="85"/>
    </row>
    <row r="235" spans="1:4">
      <c r="A235" s="58"/>
      <c r="B235" s="67"/>
      <c r="C235" s="84" t="s">
        <v>1219</v>
      </c>
      <c r="D235" s="85"/>
    </row>
    <row r="236" spans="1:4" ht="17.25" thickBot="1">
      <c r="A236" s="58"/>
      <c r="B236" s="67"/>
      <c r="C236" s="87" t="s">
        <v>1220</v>
      </c>
      <c r="D236" s="85"/>
    </row>
    <row r="237" spans="1:4" ht="17.25" thickBot="1">
      <c r="A237" s="58"/>
      <c r="B237" s="66" t="s">
        <v>955</v>
      </c>
      <c r="C237" s="99" t="s">
        <v>971</v>
      </c>
      <c r="D237" s="61" t="s">
        <v>972</v>
      </c>
    </row>
    <row r="238" spans="1:4" ht="17.25" thickBot="1">
      <c r="A238" s="58"/>
      <c r="B238" s="66" t="s">
        <v>1221</v>
      </c>
      <c r="C238" s="99" t="s">
        <v>971</v>
      </c>
      <c r="D238" s="61" t="s">
        <v>972</v>
      </c>
    </row>
    <row r="239" spans="1:4" ht="17.25" thickBot="1">
      <c r="A239" s="58"/>
      <c r="B239" s="66" t="s">
        <v>1101</v>
      </c>
      <c r="C239" s="99" t="s">
        <v>971</v>
      </c>
      <c r="D239" s="61" t="s">
        <v>972</v>
      </c>
    </row>
    <row r="240" spans="1:4" ht="17.25" thickBot="1">
      <c r="A240" s="58"/>
      <c r="B240" s="66" t="s">
        <v>1222</v>
      </c>
      <c r="C240" s="99" t="s">
        <v>971</v>
      </c>
      <c r="D240" s="61" t="s">
        <v>972</v>
      </c>
    </row>
    <row r="241" spans="1:4" ht="17.25" thickBot="1">
      <c r="A241" s="58"/>
      <c r="B241" s="66" t="s">
        <v>1223</v>
      </c>
      <c r="C241" s="80" t="s">
        <v>1224</v>
      </c>
      <c r="D241" s="79" t="s">
        <v>975</v>
      </c>
    </row>
    <row r="242" spans="1:4">
      <c r="A242" s="58"/>
      <c r="B242" s="51" t="s">
        <v>1018</v>
      </c>
      <c r="C242" s="80" t="s">
        <v>1224</v>
      </c>
      <c r="D242" s="79" t="s">
        <v>975</v>
      </c>
    </row>
    <row r="243" spans="1:4" ht="17.25" thickBot="1">
      <c r="A243" s="58"/>
      <c r="B243" s="53"/>
      <c r="C243" s="82" t="s">
        <v>665</v>
      </c>
      <c r="D243" s="86"/>
    </row>
    <row r="244" spans="1:4">
      <c r="A244" s="58"/>
      <c r="B244" s="66" t="s">
        <v>1019</v>
      </c>
      <c r="C244" s="60" t="s">
        <v>1224</v>
      </c>
      <c r="D244" s="79" t="s">
        <v>1042</v>
      </c>
    </row>
    <row r="245" spans="1:4" ht="17.25" thickBot="1">
      <c r="A245" s="58"/>
      <c r="B245" s="68"/>
      <c r="C245" s="54" t="s">
        <v>74</v>
      </c>
      <c r="D245" s="86"/>
    </row>
    <row r="246" spans="1:4" ht="17.25" thickBot="1">
      <c r="A246" s="58"/>
      <c r="B246" s="77" t="s">
        <v>973</v>
      </c>
      <c r="C246" s="56" t="s">
        <v>971</v>
      </c>
      <c r="D246" s="57" t="s">
        <v>972</v>
      </c>
    </row>
    <row r="247" spans="1:4">
      <c r="A247" s="58"/>
      <c r="B247" s="66" t="s">
        <v>1024</v>
      </c>
      <c r="C247" s="126" t="s">
        <v>1226</v>
      </c>
      <c r="D247" s="61" t="s">
        <v>975</v>
      </c>
    </row>
    <row r="248" spans="1:4">
      <c r="A248" s="58"/>
      <c r="B248" s="67"/>
      <c r="C248" s="84" t="s">
        <v>60</v>
      </c>
      <c r="D248" s="64"/>
    </row>
    <row r="249" spans="1:4">
      <c r="A249" s="58"/>
      <c r="B249" s="67"/>
      <c r="C249" s="84" t="s">
        <v>1224</v>
      </c>
      <c r="D249" s="64"/>
    </row>
    <row r="250" spans="1:4">
      <c r="A250" s="58"/>
      <c r="B250" s="67"/>
      <c r="C250" s="84" t="s">
        <v>1227</v>
      </c>
      <c r="D250" s="64"/>
    </row>
    <row r="251" spans="1:4">
      <c r="A251" s="58"/>
      <c r="B251" s="67"/>
      <c r="C251" s="84" t="s">
        <v>1228</v>
      </c>
      <c r="D251" s="64"/>
    </row>
    <row r="252" spans="1:4">
      <c r="A252" s="58"/>
      <c r="B252" s="67"/>
      <c r="C252" s="84" t="s">
        <v>1229</v>
      </c>
      <c r="D252" s="64"/>
    </row>
    <row r="253" spans="1:4">
      <c r="A253" s="58"/>
      <c r="B253" s="67"/>
      <c r="C253" s="84" t="s">
        <v>881</v>
      </c>
      <c r="D253" s="64"/>
    </row>
    <row r="254" spans="1:4">
      <c r="A254" s="58"/>
      <c r="B254" s="67"/>
      <c r="C254" s="127" t="s">
        <v>1230</v>
      </c>
      <c r="D254" s="64"/>
    </row>
    <row r="255" spans="1:4">
      <c r="A255" s="58"/>
      <c r="B255" s="67"/>
      <c r="C255" s="84" t="s">
        <v>1225</v>
      </c>
      <c r="D255" s="64"/>
    </row>
    <row r="256" spans="1:4">
      <c r="A256" s="58"/>
      <c r="B256" s="67"/>
      <c r="C256" s="127" t="s">
        <v>1231</v>
      </c>
      <c r="D256" s="64"/>
    </row>
    <row r="257" spans="1:4" ht="33">
      <c r="A257" s="58"/>
      <c r="B257" s="67"/>
      <c r="C257" s="127" t="s">
        <v>1232</v>
      </c>
      <c r="D257" s="64"/>
    </row>
    <row r="258" spans="1:4" ht="33">
      <c r="A258" s="58"/>
      <c r="B258" s="67"/>
      <c r="C258" s="127" t="s">
        <v>1233</v>
      </c>
      <c r="D258" s="64"/>
    </row>
    <row r="259" spans="1:4" ht="33">
      <c r="A259" s="58"/>
      <c r="B259" s="67"/>
      <c r="C259" s="127" t="s">
        <v>1234</v>
      </c>
      <c r="D259" s="64"/>
    </row>
    <row r="260" spans="1:4" ht="33">
      <c r="A260" s="58"/>
      <c r="B260" s="67"/>
      <c r="C260" s="127" t="s">
        <v>1235</v>
      </c>
      <c r="D260" s="64"/>
    </row>
    <row r="261" spans="1:4" ht="33.75" thickBot="1">
      <c r="A261" s="58"/>
      <c r="B261" s="68"/>
      <c r="C261" s="128" t="s">
        <v>1236</v>
      </c>
      <c r="D261" s="73"/>
    </row>
    <row r="262" spans="1:4">
      <c r="A262" s="58"/>
      <c r="B262" s="66" t="s">
        <v>976</v>
      </c>
      <c r="C262" s="97" t="s">
        <v>82</v>
      </c>
      <c r="D262" s="79" t="s">
        <v>1042</v>
      </c>
    </row>
    <row r="263" spans="1:4">
      <c r="A263" s="58"/>
      <c r="B263" s="67"/>
      <c r="C263" s="84" t="s">
        <v>80</v>
      </c>
      <c r="D263" s="85"/>
    </row>
    <row r="264" spans="1:4">
      <c r="A264" s="58"/>
      <c r="B264" s="67"/>
      <c r="C264" s="84" t="s">
        <v>1238</v>
      </c>
      <c r="D264" s="85"/>
    </row>
    <row r="265" spans="1:4">
      <c r="A265" s="58"/>
      <c r="B265" s="67"/>
      <c r="C265" s="84" t="s">
        <v>60</v>
      </c>
      <c r="D265" s="85"/>
    </row>
    <row r="266" spans="1:4">
      <c r="A266" s="58"/>
      <c r="B266" s="67"/>
      <c r="C266" s="84" t="s">
        <v>1224</v>
      </c>
      <c r="D266" s="85"/>
    </row>
    <row r="267" spans="1:4">
      <c r="A267" s="58"/>
      <c r="B267" s="67"/>
      <c r="C267" s="84" t="s">
        <v>63</v>
      </c>
      <c r="D267" s="85"/>
    </row>
    <row r="268" spans="1:4">
      <c r="A268" s="58"/>
      <c r="B268" s="67"/>
      <c r="C268" s="84" t="s">
        <v>1225</v>
      </c>
      <c r="D268" s="85"/>
    </row>
    <row r="269" spans="1:4">
      <c r="A269" s="58"/>
      <c r="B269" s="67"/>
      <c r="C269" s="84" t="s">
        <v>1228</v>
      </c>
      <c r="D269" s="85"/>
    </row>
    <row r="270" spans="1:4">
      <c r="A270" s="58"/>
      <c r="B270" s="67"/>
      <c r="C270" s="84" t="s">
        <v>1229</v>
      </c>
      <c r="D270" s="85"/>
    </row>
    <row r="271" spans="1:4">
      <c r="A271" s="58"/>
      <c r="B271" s="67"/>
      <c r="C271" s="84" t="s">
        <v>881</v>
      </c>
      <c r="D271" s="85"/>
    </row>
    <row r="272" spans="1:4">
      <c r="A272" s="58"/>
      <c r="B272" s="67"/>
      <c r="C272" s="84" t="s">
        <v>1237</v>
      </c>
      <c r="D272" s="85"/>
    </row>
    <row r="273" spans="1:4">
      <c r="A273" s="58"/>
      <c r="B273" s="67"/>
      <c r="C273" s="84" t="s">
        <v>1231</v>
      </c>
      <c r="D273" s="85"/>
    </row>
    <row r="274" spans="1:4" ht="33">
      <c r="A274" s="58"/>
      <c r="B274" s="67"/>
      <c r="C274" s="84" t="s">
        <v>1239</v>
      </c>
      <c r="D274" s="85"/>
    </row>
    <row r="275" spans="1:4" ht="33">
      <c r="A275" s="58"/>
      <c r="B275" s="67"/>
      <c r="C275" s="84" t="s">
        <v>1240</v>
      </c>
      <c r="D275" s="85"/>
    </row>
    <row r="276" spans="1:4" ht="33">
      <c r="A276" s="58"/>
      <c r="B276" s="67"/>
      <c r="C276" s="84" t="s">
        <v>1241</v>
      </c>
      <c r="D276" s="85"/>
    </row>
    <row r="277" spans="1:4" ht="33">
      <c r="A277" s="58"/>
      <c r="B277" s="67"/>
      <c r="C277" s="84" t="s">
        <v>1242</v>
      </c>
      <c r="D277" s="85"/>
    </row>
    <row r="278" spans="1:4" ht="33.75" thickBot="1">
      <c r="A278" s="58"/>
      <c r="B278" s="67"/>
      <c r="C278" s="87" t="s">
        <v>1243</v>
      </c>
      <c r="D278" s="85"/>
    </row>
    <row r="279" spans="1:4">
      <c r="A279" s="58"/>
      <c r="B279" s="66" t="s">
        <v>993</v>
      </c>
      <c r="C279" s="96" t="s">
        <v>1244</v>
      </c>
      <c r="D279" s="79" t="s">
        <v>975</v>
      </c>
    </row>
    <row r="280" spans="1:4" ht="33">
      <c r="A280" s="58"/>
      <c r="B280" s="67"/>
      <c r="C280" s="84" t="s">
        <v>1245</v>
      </c>
      <c r="D280" s="89" t="s">
        <v>1246</v>
      </c>
    </row>
    <row r="281" spans="1:4">
      <c r="A281" s="58"/>
      <c r="B281" s="67"/>
      <c r="C281" s="84" t="s">
        <v>1247</v>
      </c>
      <c r="D281" s="89" t="s">
        <v>975</v>
      </c>
    </row>
    <row r="282" spans="1:4" ht="17.25" thickBot="1">
      <c r="A282" s="58"/>
      <c r="B282" s="68"/>
      <c r="C282" s="129" t="s">
        <v>1248</v>
      </c>
      <c r="D282" s="86"/>
    </row>
    <row r="283" spans="1:4" ht="17.25" thickBot="1">
      <c r="A283" s="58"/>
      <c r="B283" s="66" t="s">
        <v>978</v>
      </c>
      <c r="C283" s="52" t="s">
        <v>1249</v>
      </c>
      <c r="D283" s="61" t="s">
        <v>975</v>
      </c>
    </row>
    <row r="284" spans="1:4">
      <c r="A284" s="58"/>
      <c r="B284" s="66" t="s">
        <v>961</v>
      </c>
      <c r="C284" s="52" t="s">
        <v>1250</v>
      </c>
      <c r="D284" s="61" t="s">
        <v>975</v>
      </c>
    </row>
    <row r="285" spans="1:4">
      <c r="A285" s="58"/>
      <c r="B285" s="67"/>
      <c r="C285" s="63" t="s">
        <v>1251</v>
      </c>
      <c r="D285" s="64"/>
    </row>
    <row r="286" spans="1:4">
      <c r="A286" s="58"/>
      <c r="B286" s="67"/>
      <c r="C286" s="63" t="s">
        <v>1249</v>
      </c>
      <c r="D286" s="64"/>
    </row>
    <row r="287" spans="1:4">
      <c r="A287" s="58"/>
      <c r="B287" s="67"/>
      <c r="C287" s="63" t="s">
        <v>1252</v>
      </c>
      <c r="D287" s="64"/>
    </row>
    <row r="288" spans="1:4" ht="17.25" thickBot="1">
      <c r="A288" s="58"/>
      <c r="B288" s="68"/>
      <c r="C288" s="122" t="s">
        <v>1248</v>
      </c>
      <c r="D288" s="73"/>
    </row>
    <row r="289" spans="2:4">
      <c r="B289" s="66" t="s">
        <v>1253</v>
      </c>
      <c r="C289" s="52" t="s">
        <v>1254</v>
      </c>
      <c r="D289" s="61" t="s">
        <v>975</v>
      </c>
    </row>
    <row r="290" spans="2:4" ht="33.75" thickBot="1">
      <c r="B290" s="68"/>
      <c r="C290" s="54" t="s">
        <v>1255</v>
      </c>
      <c r="D290" s="104" t="s">
        <v>1246</v>
      </c>
    </row>
    <row r="291" spans="2:4">
      <c r="B291" s="66" t="s">
        <v>1256</v>
      </c>
      <c r="C291" s="60" t="s">
        <v>1162</v>
      </c>
      <c r="D291" s="61" t="s">
        <v>975</v>
      </c>
    </row>
    <row r="292" spans="2:4" ht="17.25" thickBot="1">
      <c r="B292" s="68"/>
      <c r="C292" s="122" t="s">
        <v>1252</v>
      </c>
      <c r="D292" s="73"/>
    </row>
    <row r="293" spans="2:4" ht="25.35" customHeight="1" thickBot="1">
      <c r="B293" s="130" t="s">
        <v>1258</v>
      </c>
      <c r="C293" s="131"/>
      <c r="D293" s="132"/>
    </row>
    <row r="294" spans="2:4">
      <c r="B294" s="66" t="s">
        <v>985</v>
      </c>
      <c r="C294" s="80" t="s">
        <v>1259</v>
      </c>
      <c r="D294" s="79" t="s">
        <v>975</v>
      </c>
    </row>
    <row r="295" spans="2:4">
      <c r="B295" s="67"/>
      <c r="C295" s="84" t="s">
        <v>1260</v>
      </c>
      <c r="D295" s="85"/>
    </row>
    <row r="296" spans="2:4">
      <c r="B296" s="67"/>
      <c r="C296" s="84" t="s">
        <v>1261</v>
      </c>
      <c r="D296" s="85"/>
    </row>
    <row r="297" spans="2:4">
      <c r="B297" s="67"/>
      <c r="C297" s="84" t="s">
        <v>1262</v>
      </c>
      <c r="D297" s="85"/>
    </row>
    <row r="298" spans="2:4">
      <c r="B298" s="67"/>
      <c r="C298" s="84" t="s">
        <v>1263</v>
      </c>
      <c r="D298" s="85"/>
    </row>
    <row r="299" spans="2:4">
      <c r="B299" s="67"/>
      <c r="C299" s="84" t="s">
        <v>1264</v>
      </c>
      <c r="D299" s="85"/>
    </row>
    <row r="300" spans="2:4">
      <c r="B300" s="67"/>
      <c r="C300" s="133" t="s">
        <v>1265</v>
      </c>
      <c r="D300" s="85"/>
    </row>
    <row r="301" spans="2:4" ht="17.25" thickBot="1">
      <c r="B301" s="68"/>
      <c r="C301" s="134" t="s">
        <v>1266</v>
      </c>
      <c r="D301" s="86"/>
    </row>
    <row r="302" spans="2:4" ht="17.25" thickBot="1">
      <c r="B302" s="66" t="s">
        <v>974</v>
      </c>
      <c r="C302" s="135" t="s">
        <v>1267</v>
      </c>
      <c r="D302" s="79" t="s">
        <v>975</v>
      </c>
    </row>
    <row r="303" spans="2:4">
      <c r="B303" s="66" t="s">
        <v>976</v>
      </c>
      <c r="C303" s="80" t="s">
        <v>1267</v>
      </c>
      <c r="D303" s="79" t="s">
        <v>1042</v>
      </c>
    </row>
    <row r="304" spans="2:4" ht="17.25" thickBot="1">
      <c r="B304" s="68"/>
      <c r="C304" s="82" t="s">
        <v>1268</v>
      </c>
      <c r="D304" s="86"/>
    </row>
    <row r="305" spans="2:4" ht="17.25" thickBot="1">
      <c r="B305" s="139" t="s">
        <v>993</v>
      </c>
      <c r="C305" s="96" t="s">
        <v>1268</v>
      </c>
      <c r="D305" s="140" t="s">
        <v>1042</v>
      </c>
    </row>
    <row r="306" spans="2:4" ht="17.25" thickBot="1">
      <c r="B306" s="139" t="s">
        <v>994</v>
      </c>
      <c r="C306" s="78" t="s">
        <v>1268</v>
      </c>
      <c r="D306" s="140" t="s">
        <v>1042</v>
      </c>
    </row>
    <row r="307" spans="2:4" ht="25.35" customHeight="1" thickBot="1">
      <c r="B307" s="74" t="s">
        <v>1269</v>
      </c>
      <c r="C307" s="75"/>
      <c r="D307" s="76"/>
    </row>
    <row r="308" spans="2:4" ht="17.25" thickBot="1">
      <c r="B308" s="66" t="s">
        <v>1003</v>
      </c>
      <c r="C308" s="99" t="s">
        <v>971</v>
      </c>
      <c r="D308" s="61" t="s">
        <v>972</v>
      </c>
    </row>
    <row r="309" spans="2:4" ht="17.25" thickBot="1">
      <c r="B309" s="66" t="s">
        <v>1270</v>
      </c>
      <c r="C309" s="56" t="s">
        <v>971</v>
      </c>
      <c r="D309" s="57" t="s">
        <v>972</v>
      </c>
    </row>
    <row r="310" spans="2:4" ht="17.25" thickBot="1">
      <c r="B310" s="66" t="s">
        <v>1105</v>
      </c>
      <c r="C310" s="56" t="s">
        <v>971</v>
      </c>
      <c r="D310" s="57" t="s">
        <v>972</v>
      </c>
    </row>
    <row r="311" spans="2:4">
      <c r="B311" s="66" t="s">
        <v>1271</v>
      </c>
      <c r="C311" s="69" t="s">
        <v>1272</v>
      </c>
      <c r="D311" s="61" t="s">
        <v>975</v>
      </c>
    </row>
    <row r="312" spans="2:4">
      <c r="B312" s="67"/>
      <c r="C312" s="63" t="s">
        <v>893</v>
      </c>
      <c r="D312" s="64"/>
    </row>
    <row r="313" spans="2:4">
      <c r="B313" s="67"/>
      <c r="C313" s="63" t="s">
        <v>895</v>
      </c>
      <c r="D313" s="64"/>
    </row>
    <row r="314" spans="2:4">
      <c r="B314" s="67"/>
      <c r="C314" s="63" t="s">
        <v>897</v>
      </c>
      <c r="D314" s="64"/>
    </row>
    <row r="315" spans="2:4">
      <c r="B315" s="67"/>
      <c r="C315" s="63" t="s">
        <v>899</v>
      </c>
      <c r="D315" s="64"/>
    </row>
    <row r="316" spans="2:4">
      <c r="B316" s="67"/>
      <c r="C316" s="143" t="s">
        <v>1273</v>
      </c>
      <c r="D316" s="64"/>
    </row>
    <row r="317" spans="2:4">
      <c r="B317" s="67"/>
      <c r="C317" s="137" t="s">
        <v>1274</v>
      </c>
      <c r="D317" s="64"/>
    </row>
    <row r="318" spans="2:4">
      <c r="B318" s="67"/>
      <c r="C318" s="141" t="s">
        <v>1275</v>
      </c>
      <c r="D318" s="64"/>
    </row>
    <row r="319" spans="2:4" ht="33">
      <c r="B319" s="67"/>
      <c r="C319" s="142" t="s">
        <v>1276</v>
      </c>
      <c r="D319" s="64"/>
    </row>
    <row r="320" spans="2:4">
      <c r="B320" s="67"/>
      <c r="C320" s="141" t="s">
        <v>1277</v>
      </c>
      <c r="D320" s="64"/>
    </row>
    <row r="321" spans="2:4">
      <c r="B321" s="67"/>
      <c r="C321" s="141" t="s">
        <v>1278</v>
      </c>
      <c r="D321" s="64"/>
    </row>
    <row r="322" spans="2:4">
      <c r="B322" s="67"/>
      <c r="C322" s="144" t="s">
        <v>1279</v>
      </c>
      <c r="D322" s="64"/>
    </row>
    <row r="323" spans="2:4" ht="17.25" thickBot="1">
      <c r="B323" s="68"/>
      <c r="C323" s="138" t="s">
        <v>1280</v>
      </c>
      <c r="D323" s="73"/>
    </row>
    <row r="324" spans="2:4">
      <c r="B324" s="66" t="s">
        <v>957</v>
      </c>
      <c r="C324" s="145" t="s">
        <v>1282</v>
      </c>
      <c r="D324" s="61" t="s">
        <v>975</v>
      </c>
    </row>
    <row r="325" spans="2:4">
      <c r="B325" s="67"/>
      <c r="C325" s="8" t="s">
        <v>1283</v>
      </c>
      <c r="D325" s="64"/>
    </row>
    <row r="326" spans="2:4">
      <c r="B326" s="67"/>
      <c r="C326" s="8" t="s">
        <v>3</v>
      </c>
      <c r="D326" s="64"/>
    </row>
    <row r="327" spans="2:4">
      <c r="B327" s="67"/>
      <c r="C327" s="8" t="s">
        <v>1284</v>
      </c>
      <c r="D327" s="64"/>
    </row>
    <row r="328" spans="2:4">
      <c r="B328" s="67"/>
      <c r="C328" s="8" t="s">
        <v>1285</v>
      </c>
      <c r="D328" s="64"/>
    </row>
    <row r="329" spans="2:4">
      <c r="B329" s="67"/>
      <c r="C329" s="8" t="s">
        <v>1286</v>
      </c>
      <c r="D329" s="64"/>
    </row>
    <row r="330" spans="2:4">
      <c r="B330" s="67"/>
      <c r="C330" s="8" t="s">
        <v>8</v>
      </c>
      <c r="D330" s="64"/>
    </row>
    <row r="331" spans="2:4">
      <c r="B331" s="67"/>
      <c r="C331" s="8" t="s">
        <v>1287</v>
      </c>
      <c r="D331" s="64"/>
    </row>
    <row r="332" spans="2:4">
      <c r="B332" s="67"/>
      <c r="C332" s="8" t="s">
        <v>1288</v>
      </c>
      <c r="D332" s="64"/>
    </row>
    <row r="333" spans="2:4">
      <c r="B333" s="67"/>
      <c r="C333" s="101" t="s">
        <v>893</v>
      </c>
      <c r="D333" s="64"/>
    </row>
    <row r="334" spans="2:4">
      <c r="B334" s="67"/>
      <c r="C334" s="63" t="s">
        <v>895</v>
      </c>
      <c r="D334" s="64"/>
    </row>
    <row r="335" spans="2:4">
      <c r="B335" s="67"/>
      <c r="C335" s="63" t="s">
        <v>897</v>
      </c>
      <c r="D335" s="64"/>
    </row>
    <row r="336" spans="2:4">
      <c r="B336" s="67"/>
      <c r="C336" s="69" t="s">
        <v>899</v>
      </c>
      <c r="D336" s="64"/>
    </row>
    <row r="337" spans="2:4">
      <c r="B337" s="67"/>
      <c r="C337" s="137" t="s">
        <v>1273</v>
      </c>
      <c r="D337" s="64"/>
    </row>
    <row r="338" spans="2:4">
      <c r="B338" s="67"/>
      <c r="C338" s="137" t="s">
        <v>1274</v>
      </c>
      <c r="D338" s="64"/>
    </row>
    <row r="339" spans="2:4">
      <c r="B339" s="67"/>
      <c r="C339" s="141" t="s">
        <v>1275</v>
      </c>
      <c r="D339" s="64"/>
    </row>
    <row r="340" spans="2:4">
      <c r="B340" s="67"/>
      <c r="C340" s="142" t="s">
        <v>1281</v>
      </c>
      <c r="D340" s="64"/>
    </row>
    <row r="341" spans="2:4">
      <c r="B341" s="67"/>
      <c r="C341" s="141" t="s">
        <v>1277</v>
      </c>
      <c r="D341" s="64"/>
    </row>
    <row r="342" spans="2:4">
      <c r="B342" s="67"/>
      <c r="C342" s="141" t="s">
        <v>1278</v>
      </c>
      <c r="D342" s="64"/>
    </row>
    <row r="343" spans="2:4">
      <c r="B343" s="67"/>
      <c r="C343" s="144" t="s">
        <v>1279</v>
      </c>
      <c r="D343" s="64"/>
    </row>
    <row r="344" spans="2:4">
      <c r="B344" s="67"/>
      <c r="C344" s="141" t="s">
        <v>1280</v>
      </c>
      <c r="D344" s="64"/>
    </row>
    <row r="345" spans="2:4">
      <c r="B345" s="67"/>
      <c r="C345" s="146" t="s">
        <v>10</v>
      </c>
      <c r="D345" s="64"/>
    </row>
    <row r="346" spans="2:4" ht="17.25" thickBot="1">
      <c r="B346" s="68"/>
      <c r="C346" s="147" t="s">
        <v>11</v>
      </c>
      <c r="D346" s="73"/>
    </row>
    <row r="347" spans="2:4">
      <c r="B347" s="66" t="s">
        <v>1289</v>
      </c>
      <c r="C347" s="149" t="s">
        <v>1290</v>
      </c>
      <c r="D347" s="61" t="s">
        <v>975</v>
      </c>
    </row>
    <row r="348" spans="2:4">
      <c r="B348" s="67"/>
      <c r="C348" s="141" t="s">
        <v>1291</v>
      </c>
      <c r="D348" s="64"/>
    </row>
    <row r="349" spans="2:4">
      <c r="B349" s="67"/>
      <c r="C349" s="141" t="s">
        <v>1292</v>
      </c>
      <c r="D349" s="64"/>
    </row>
    <row r="350" spans="2:4">
      <c r="B350" s="67"/>
      <c r="C350" s="141" t="s">
        <v>1293</v>
      </c>
      <c r="D350" s="64"/>
    </row>
    <row r="351" spans="2:4">
      <c r="B351" s="67"/>
      <c r="C351" s="150" t="s">
        <v>1294</v>
      </c>
      <c r="D351" s="64"/>
    </row>
    <row r="352" spans="2:4">
      <c r="B352" s="67"/>
      <c r="C352" s="8" t="s">
        <v>1295</v>
      </c>
      <c r="D352" s="64"/>
    </row>
    <row r="353" spans="2:4">
      <c r="B353" s="67"/>
      <c r="C353" s="146" t="s">
        <v>1296</v>
      </c>
      <c r="D353" s="64"/>
    </row>
    <row r="354" spans="2:4">
      <c r="B354" s="67"/>
      <c r="C354" s="146" t="s">
        <v>1297</v>
      </c>
      <c r="D354" s="64"/>
    </row>
    <row r="355" spans="2:4">
      <c r="B355" s="67"/>
      <c r="C355" s="146" t="s">
        <v>1298</v>
      </c>
      <c r="D355" s="64"/>
    </row>
    <row r="356" spans="2:4">
      <c r="B356" s="67"/>
      <c r="C356" s="146" t="s">
        <v>1299</v>
      </c>
      <c r="D356" s="64"/>
    </row>
    <row r="357" spans="2:4">
      <c r="B357" s="67"/>
      <c r="C357" s="148" t="s">
        <v>1300</v>
      </c>
      <c r="D357" s="64"/>
    </row>
    <row r="358" spans="2:4">
      <c r="B358" s="67"/>
      <c r="C358" s="7" t="s">
        <v>1301</v>
      </c>
      <c r="D358" s="64"/>
    </row>
    <row r="359" spans="2:4">
      <c r="B359" s="67"/>
      <c r="C359" s="106" t="s">
        <v>1302</v>
      </c>
      <c r="D359" s="64"/>
    </row>
    <row r="360" spans="2:4">
      <c r="B360" s="67"/>
      <c r="C360" s="106" t="s">
        <v>1303</v>
      </c>
      <c r="D360" s="64"/>
    </row>
    <row r="361" spans="2:4">
      <c r="B361" s="67"/>
      <c r="C361" s="106" t="s">
        <v>1304</v>
      </c>
      <c r="D361" s="64"/>
    </row>
    <row r="362" spans="2:4">
      <c r="B362" s="67"/>
      <c r="C362" s="106" t="s">
        <v>715</v>
      </c>
      <c r="D362" s="64"/>
    </row>
    <row r="363" spans="2:4">
      <c r="B363" s="67"/>
      <c r="C363" s="151" t="s">
        <v>1305</v>
      </c>
      <c r="D363" s="111"/>
    </row>
    <row r="364" spans="2:4" ht="33">
      <c r="B364" s="67"/>
      <c r="C364" s="63" t="s">
        <v>1156</v>
      </c>
      <c r="D364" s="105" t="s">
        <v>1306</v>
      </c>
    </row>
    <row r="365" spans="2:4" ht="33">
      <c r="B365" s="67"/>
      <c r="C365" s="63" t="s">
        <v>1307</v>
      </c>
      <c r="D365" s="105" t="s">
        <v>1308</v>
      </c>
    </row>
    <row r="366" spans="2:4" ht="33">
      <c r="B366" s="67"/>
      <c r="C366" s="63" t="s">
        <v>1126</v>
      </c>
      <c r="D366" s="105" t="s">
        <v>1309</v>
      </c>
    </row>
    <row r="367" spans="2:4" ht="33.75" thickBot="1">
      <c r="B367" s="68"/>
      <c r="C367" s="54" t="s">
        <v>1124</v>
      </c>
      <c r="D367" s="104" t="s">
        <v>1310</v>
      </c>
    </row>
    <row r="368" spans="2:4" ht="25.35" customHeight="1" thickBot="1">
      <c r="B368" s="74" t="s">
        <v>1311</v>
      </c>
      <c r="C368" s="75"/>
      <c r="D368" s="76"/>
    </row>
    <row r="369" spans="2:4">
      <c r="B369" s="66" t="s">
        <v>1312</v>
      </c>
      <c r="C369" s="135" t="s">
        <v>1313</v>
      </c>
      <c r="D369" s="61" t="s">
        <v>975</v>
      </c>
    </row>
    <row r="370" spans="2:4" ht="17.25" thickBot="1">
      <c r="B370" s="68"/>
      <c r="C370" s="134" t="s">
        <v>1314</v>
      </c>
      <c r="D370" s="73"/>
    </row>
    <row r="371" spans="2:4">
      <c r="B371" s="66" t="s">
        <v>1135</v>
      </c>
      <c r="C371" s="152" t="s">
        <v>1315</v>
      </c>
      <c r="D371" s="61" t="s">
        <v>975</v>
      </c>
    </row>
    <row r="372" spans="2:4">
      <c r="B372" s="67"/>
      <c r="C372" s="8" t="s">
        <v>1316</v>
      </c>
      <c r="D372" s="64"/>
    </row>
    <row r="373" spans="2:4">
      <c r="B373" s="67"/>
      <c r="C373" s="8" t="s">
        <v>1317</v>
      </c>
      <c r="D373" s="64"/>
    </row>
    <row r="374" spans="2:4">
      <c r="B374" s="67"/>
      <c r="C374" s="8" t="s">
        <v>1318</v>
      </c>
      <c r="D374" s="64"/>
    </row>
    <row r="375" spans="2:4">
      <c r="B375" s="67"/>
      <c r="C375" s="8" t="s">
        <v>1319</v>
      </c>
      <c r="D375" s="64"/>
    </row>
    <row r="376" spans="2:4" ht="17.25" thickBot="1">
      <c r="B376" s="68"/>
      <c r="C376" s="148" t="s">
        <v>1320</v>
      </c>
      <c r="D376" s="73"/>
    </row>
    <row r="377" spans="2:4">
      <c r="B377" s="66" t="s">
        <v>974</v>
      </c>
      <c r="C377" s="135" t="s">
        <v>1321</v>
      </c>
      <c r="D377" s="61" t="s">
        <v>975</v>
      </c>
    </row>
    <row r="378" spans="2:4">
      <c r="B378" s="67"/>
      <c r="C378" s="136" t="s">
        <v>1322</v>
      </c>
      <c r="D378" s="64"/>
    </row>
    <row r="379" spans="2:4">
      <c r="B379" s="67"/>
      <c r="C379" s="7" t="s">
        <v>1323</v>
      </c>
      <c r="D379" s="64"/>
    </row>
    <row r="380" spans="2:4" ht="17.25" thickBot="1">
      <c r="B380" s="67"/>
      <c r="C380" s="108" t="s">
        <v>1324</v>
      </c>
      <c r="D380" s="64"/>
    </row>
    <row r="381" spans="2:4">
      <c r="B381" s="66" t="s">
        <v>976</v>
      </c>
      <c r="C381" s="152" t="s">
        <v>1325</v>
      </c>
      <c r="D381" s="61" t="s">
        <v>975</v>
      </c>
    </row>
    <row r="382" spans="2:4">
      <c r="B382" s="67"/>
      <c r="C382" s="153" t="s">
        <v>1321</v>
      </c>
      <c r="D382" s="64"/>
    </row>
    <row r="383" spans="2:4" ht="33">
      <c r="B383" s="67"/>
      <c r="C383" s="95" t="s">
        <v>1326</v>
      </c>
      <c r="D383" s="64"/>
    </row>
    <row r="384" spans="2:4">
      <c r="B384" s="67"/>
      <c r="C384" s="153" t="s">
        <v>1322</v>
      </c>
      <c r="D384" s="64"/>
    </row>
    <row r="385" spans="2:4">
      <c r="B385" s="67"/>
      <c r="C385" s="95" t="s">
        <v>1323</v>
      </c>
      <c r="D385" s="64"/>
    </row>
    <row r="386" spans="2:4" ht="17.25" thickBot="1">
      <c r="B386" s="67"/>
      <c r="C386" s="108" t="s">
        <v>1324</v>
      </c>
      <c r="D386" s="64"/>
    </row>
    <row r="387" spans="2:4">
      <c r="B387" s="66" t="s">
        <v>993</v>
      </c>
      <c r="C387" s="154" t="s">
        <v>1327</v>
      </c>
      <c r="D387" s="61" t="s">
        <v>975</v>
      </c>
    </row>
    <row r="388" spans="2:4" ht="33">
      <c r="B388" s="67"/>
      <c r="C388" s="136" t="s">
        <v>1328</v>
      </c>
      <c r="D388" s="105" t="s">
        <v>1329</v>
      </c>
    </row>
    <row r="389" spans="2:4">
      <c r="B389" s="67"/>
      <c r="C389" s="133" t="s">
        <v>1330</v>
      </c>
      <c r="D389" s="64" t="s">
        <v>975</v>
      </c>
    </row>
    <row r="390" spans="2:4">
      <c r="B390" s="67"/>
      <c r="C390" s="136" t="s">
        <v>1331</v>
      </c>
      <c r="D390" s="64"/>
    </row>
    <row r="391" spans="2:4">
      <c r="B391" s="67"/>
      <c r="C391" s="134" t="s">
        <v>1323</v>
      </c>
      <c r="D391" s="64"/>
    </row>
    <row r="392" spans="2:4" ht="17.25" thickBot="1">
      <c r="B392" s="67"/>
      <c r="C392" s="108" t="s">
        <v>1324</v>
      </c>
      <c r="D392" s="64"/>
    </row>
    <row r="393" spans="2:4">
      <c r="B393" s="66" t="s">
        <v>994</v>
      </c>
      <c r="C393" s="152" t="s">
        <v>1327</v>
      </c>
      <c r="D393" s="61" t="s">
        <v>975</v>
      </c>
    </row>
    <row r="394" spans="2:4">
      <c r="B394" s="67"/>
      <c r="C394" s="8" t="s">
        <v>1332</v>
      </c>
      <c r="D394" s="64"/>
    </row>
    <row r="395" spans="2:4">
      <c r="B395" s="67"/>
      <c r="C395" s="8" t="s">
        <v>1333</v>
      </c>
      <c r="D395" s="64"/>
    </row>
    <row r="396" spans="2:4">
      <c r="B396" s="67"/>
      <c r="C396" s="8" t="s">
        <v>1331</v>
      </c>
      <c r="D396" s="64"/>
    </row>
    <row r="397" spans="2:4">
      <c r="B397" s="67"/>
      <c r="C397" s="148" t="s">
        <v>1323</v>
      </c>
      <c r="D397" s="64"/>
    </row>
    <row r="398" spans="2:4" ht="17.25" thickBot="1">
      <c r="B398" s="68"/>
      <c r="C398" s="108" t="s">
        <v>1324</v>
      </c>
      <c r="D398" s="73"/>
    </row>
    <row r="399" spans="2:4">
      <c r="B399" s="66" t="s">
        <v>1253</v>
      </c>
      <c r="C399" s="152" t="s">
        <v>1334</v>
      </c>
      <c r="D399" s="61" t="s">
        <v>975</v>
      </c>
    </row>
    <row r="400" spans="2:4" ht="33.75" thickBot="1">
      <c r="B400" s="68"/>
      <c r="C400" s="148" t="s">
        <v>1335</v>
      </c>
      <c r="D400" s="104" t="s">
        <v>1336</v>
      </c>
    </row>
    <row r="401" spans="2:4">
      <c r="B401" s="66" t="s">
        <v>1337</v>
      </c>
      <c r="C401" s="152" t="s">
        <v>1334</v>
      </c>
      <c r="D401" s="61" t="s">
        <v>975</v>
      </c>
    </row>
    <row r="402" spans="2:4">
      <c r="B402" s="67"/>
      <c r="C402" s="8" t="s">
        <v>1338</v>
      </c>
      <c r="D402" s="64"/>
    </row>
    <row r="403" spans="2:4" ht="17.25" thickBot="1">
      <c r="B403" s="68"/>
      <c r="C403" s="8" t="s">
        <v>1339</v>
      </c>
      <c r="D403" s="73"/>
    </row>
    <row r="404" spans="2:4" ht="17.25" thickBot="1">
      <c r="B404" s="77" t="s">
        <v>1060</v>
      </c>
      <c r="C404" s="56" t="s">
        <v>971</v>
      </c>
      <c r="D404" s="57" t="s">
        <v>972</v>
      </c>
    </row>
    <row r="405" spans="2:4" ht="25.35" customHeight="1" thickBot="1">
      <c r="B405" s="74" t="s">
        <v>1340</v>
      </c>
      <c r="C405" s="75"/>
      <c r="D405" s="76"/>
    </row>
    <row r="406" spans="2:4" ht="33" customHeight="1">
      <c r="B406" s="66" t="s">
        <v>1016</v>
      </c>
      <c r="C406" s="155" t="s">
        <v>1341</v>
      </c>
      <c r="D406" s="61" t="s">
        <v>1342</v>
      </c>
    </row>
    <row r="407" spans="2:4">
      <c r="B407" s="67"/>
      <c r="C407" s="108" t="s">
        <v>1343</v>
      </c>
      <c r="D407" s="64"/>
    </row>
    <row r="408" spans="2:4">
      <c r="B408" s="67"/>
      <c r="C408" s="108" t="s">
        <v>1344</v>
      </c>
      <c r="D408" s="64"/>
    </row>
    <row r="409" spans="2:4" ht="17.25" thickBot="1">
      <c r="B409" s="68"/>
      <c r="C409" s="110" t="s">
        <v>59</v>
      </c>
      <c r="D409" s="73"/>
    </row>
    <row r="410" spans="2:4" ht="17.25" thickBot="1">
      <c r="B410" s="66" t="s">
        <v>1345</v>
      </c>
      <c r="C410" s="99" t="s">
        <v>971</v>
      </c>
      <c r="D410" s="61" t="s">
        <v>972</v>
      </c>
    </row>
    <row r="411" spans="2:4" ht="17.25" thickBot="1">
      <c r="B411" s="77" t="s">
        <v>1021</v>
      </c>
      <c r="C411" s="56" t="s">
        <v>971</v>
      </c>
      <c r="D411" s="57" t="s">
        <v>972</v>
      </c>
    </row>
    <row r="412" spans="2:4">
      <c r="B412" s="66" t="s">
        <v>976</v>
      </c>
      <c r="C412" s="156" t="s">
        <v>1346</v>
      </c>
      <c r="D412" s="61" t="s">
        <v>1347</v>
      </c>
    </row>
    <row r="413" spans="2:4">
      <c r="B413" s="67"/>
      <c r="C413" s="63" t="s">
        <v>1348</v>
      </c>
      <c r="D413" s="64"/>
    </row>
    <row r="414" spans="2:4">
      <c r="B414" s="67"/>
      <c r="C414" s="157" t="s">
        <v>1349</v>
      </c>
      <c r="D414" s="64"/>
    </row>
    <row r="415" spans="2:4">
      <c r="B415" s="67"/>
      <c r="C415" s="69" t="s">
        <v>1350</v>
      </c>
      <c r="D415" s="64"/>
    </row>
    <row r="416" spans="2:4">
      <c r="B416" s="67"/>
      <c r="C416" s="69" t="s">
        <v>1351</v>
      </c>
      <c r="D416" s="64"/>
    </row>
    <row r="417" spans="2:4">
      <c r="B417" s="67"/>
      <c r="C417" s="63" t="s">
        <v>1352</v>
      </c>
      <c r="D417" s="64"/>
    </row>
    <row r="418" spans="2:4">
      <c r="B418" s="67"/>
      <c r="C418" s="157" t="s">
        <v>1353</v>
      </c>
      <c r="D418" s="64"/>
    </row>
    <row r="419" spans="2:4" ht="17.25" thickBot="1">
      <c r="B419" s="67"/>
      <c r="C419" s="54" t="s">
        <v>1051</v>
      </c>
      <c r="D419" s="73"/>
    </row>
    <row r="420" spans="2:4">
      <c r="B420" s="67"/>
      <c r="C420" s="60" t="s">
        <v>1354</v>
      </c>
      <c r="D420" s="61" t="s">
        <v>975</v>
      </c>
    </row>
    <row r="421" spans="2:4">
      <c r="B421" s="67"/>
      <c r="C421" s="157" t="s">
        <v>1355</v>
      </c>
      <c r="D421" s="64"/>
    </row>
    <row r="422" spans="2:4">
      <c r="B422" s="67"/>
      <c r="C422" s="69" t="s">
        <v>1356</v>
      </c>
      <c r="D422" s="64"/>
    </row>
    <row r="423" spans="2:4">
      <c r="B423" s="67"/>
      <c r="C423" s="63" t="s">
        <v>1357</v>
      </c>
      <c r="D423" s="64"/>
    </row>
    <row r="424" spans="2:4">
      <c r="B424" s="67"/>
      <c r="C424" s="63" t="s">
        <v>1358</v>
      </c>
      <c r="D424" s="64"/>
    </row>
    <row r="425" spans="2:4">
      <c r="B425" s="67"/>
      <c r="C425" s="63" t="s">
        <v>1359</v>
      </c>
      <c r="D425" s="64"/>
    </row>
    <row r="426" spans="2:4">
      <c r="B426" s="67"/>
      <c r="C426" s="157" t="s">
        <v>1360</v>
      </c>
      <c r="D426" s="64"/>
    </row>
    <row r="427" spans="2:4">
      <c r="B427" s="67"/>
      <c r="C427" s="63" t="s">
        <v>1361</v>
      </c>
      <c r="D427" s="64"/>
    </row>
    <row r="428" spans="2:4">
      <c r="B428" s="67"/>
      <c r="C428" s="63" t="s">
        <v>1362</v>
      </c>
      <c r="D428" s="64"/>
    </row>
    <row r="429" spans="2:4">
      <c r="B429" s="67"/>
      <c r="C429" s="63" t="s">
        <v>1363</v>
      </c>
      <c r="D429" s="64"/>
    </row>
    <row r="430" spans="2:4">
      <c r="B430" s="67"/>
      <c r="C430" s="63" t="s">
        <v>1364</v>
      </c>
      <c r="D430" s="64"/>
    </row>
    <row r="431" spans="2:4" ht="17.25" thickBot="1">
      <c r="B431" s="68"/>
      <c r="C431" s="158" t="s">
        <v>1365</v>
      </c>
      <c r="D431" s="73"/>
    </row>
    <row r="432" spans="2:4" ht="16.5" customHeight="1">
      <c r="B432" s="66" t="s">
        <v>993</v>
      </c>
      <c r="C432" s="156" t="s">
        <v>1346</v>
      </c>
      <c r="D432" s="61" t="s">
        <v>1347</v>
      </c>
    </row>
    <row r="433" spans="2:4">
      <c r="B433" s="67" t="s">
        <v>962</v>
      </c>
      <c r="C433" s="63" t="s">
        <v>1348</v>
      </c>
      <c r="D433" s="64"/>
    </row>
    <row r="434" spans="2:4">
      <c r="B434" s="67"/>
      <c r="C434" s="157" t="s">
        <v>1349</v>
      </c>
      <c r="D434" s="64"/>
    </row>
    <row r="435" spans="2:4">
      <c r="B435" s="67"/>
      <c r="C435" s="63" t="s">
        <v>1352</v>
      </c>
      <c r="D435" s="64"/>
    </row>
    <row r="436" spans="2:4">
      <c r="B436" s="67"/>
      <c r="C436" s="159" t="s">
        <v>1353</v>
      </c>
      <c r="D436" s="111"/>
    </row>
    <row r="437" spans="2:4">
      <c r="B437" s="67"/>
      <c r="C437" s="63" t="s">
        <v>1366</v>
      </c>
      <c r="D437" s="107" t="s">
        <v>975</v>
      </c>
    </row>
    <row r="438" spans="2:4">
      <c r="B438" s="67"/>
      <c r="C438" s="157" t="s">
        <v>1367</v>
      </c>
      <c r="D438" s="64"/>
    </row>
    <row r="439" spans="2:4">
      <c r="B439" s="67"/>
      <c r="C439" s="69" t="s">
        <v>1368</v>
      </c>
      <c r="D439" s="64"/>
    </row>
    <row r="440" spans="2:4">
      <c r="B440" s="67"/>
      <c r="C440" s="63" t="s">
        <v>1369</v>
      </c>
      <c r="D440" s="64"/>
    </row>
    <row r="441" spans="2:4">
      <c r="B441" s="67"/>
      <c r="C441" s="63" t="s">
        <v>1370</v>
      </c>
      <c r="D441" s="64"/>
    </row>
    <row r="442" spans="2:4">
      <c r="B442" s="67"/>
      <c r="C442" s="63" t="s">
        <v>1371</v>
      </c>
      <c r="D442" s="64"/>
    </row>
    <row r="443" spans="2:4">
      <c r="B443" s="67"/>
      <c r="C443" s="157" t="s">
        <v>1372</v>
      </c>
      <c r="D443" s="64"/>
    </row>
    <row r="444" spans="2:4">
      <c r="B444" s="67"/>
      <c r="C444" s="63" t="s">
        <v>1373</v>
      </c>
      <c r="D444" s="64"/>
    </row>
    <row r="445" spans="2:4">
      <c r="B445" s="67"/>
      <c r="C445" s="63" t="s">
        <v>1374</v>
      </c>
      <c r="D445" s="64"/>
    </row>
    <row r="446" spans="2:4">
      <c r="B446" s="67"/>
      <c r="C446" s="63" t="s">
        <v>1375</v>
      </c>
      <c r="D446" s="64"/>
    </row>
    <row r="447" spans="2:4">
      <c r="B447" s="67"/>
      <c r="C447" s="63" t="s">
        <v>1376</v>
      </c>
      <c r="D447" s="64"/>
    </row>
    <row r="448" spans="2:4" ht="17.25" thickBot="1">
      <c r="B448" s="68"/>
      <c r="C448" s="158" t="s">
        <v>1377</v>
      </c>
      <c r="D448" s="73"/>
    </row>
    <row r="449" spans="2:4" ht="25.35" customHeight="1" thickBot="1">
      <c r="B449" s="74" t="s">
        <v>1378</v>
      </c>
      <c r="C449" s="75"/>
      <c r="D449" s="76"/>
    </row>
    <row r="450" spans="2:4" ht="17.25" thickBot="1">
      <c r="B450" s="66" t="s">
        <v>1135</v>
      </c>
      <c r="C450" s="96" t="s">
        <v>1379</v>
      </c>
      <c r="D450" s="61" t="s">
        <v>975</v>
      </c>
    </row>
    <row r="451" spans="2:4" ht="25.35" customHeight="1" thickBot="1">
      <c r="B451" s="74" t="s">
        <v>1380</v>
      </c>
      <c r="C451" s="75"/>
      <c r="D451" s="76"/>
    </row>
    <row r="452" spans="2:4">
      <c r="B452" s="160" t="s">
        <v>976</v>
      </c>
      <c r="C452" s="96" t="s">
        <v>1381</v>
      </c>
      <c r="D452" s="161" t="s">
        <v>975</v>
      </c>
    </row>
    <row r="453" spans="2:4" ht="17.25" thickBot="1">
      <c r="B453" s="162"/>
      <c r="C453" s="84" t="s">
        <v>1351</v>
      </c>
      <c r="D453" s="163"/>
    </row>
    <row r="454" spans="2:4">
      <c r="B454" s="160" t="s">
        <v>1253</v>
      </c>
      <c r="C454" s="96" t="s">
        <v>1382</v>
      </c>
      <c r="D454" s="161" t="s">
        <v>975</v>
      </c>
    </row>
    <row r="455" spans="2:4" ht="17.25" thickBot="1">
      <c r="B455" s="162"/>
      <c r="C455" s="84" t="s">
        <v>1383</v>
      </c>
      <c r="D455" s="163"/>
    </row>
    <row r="456" spans="2:4" ht="25.35" customHeight="1" thickBot="1">
      <c r="B456" s="74" t="s">
        <v>1384</v>
      </c>
      <c r="C456" s="75"/>
      <c r="D456" s="76"/>
    </row>
    <row r="457" spans="2:4">
      <c r="B457" s="66" t="s">
        <v>985</v>
      </c>
      <c r="C457" s="96" t="s">
        <v>1385</v>
      </c>
      <c r="D457" s="61" t="s">
        <v>975</v>
      </c>
    </row>
    <row r="458" spans="2:4">
      <c r="B458" s="67"/>
      <c r="C458" s="84" t="s">
        <v>1386</v>
      </c>
      <c r="D458" s="64"/>
    </row>
    <row r="459" spans="2:4" ht="17.25" thickBot="1">
      <c r="B459" s="68"/>
      <c r="C459" s="82" t="s">
        <v>1387</v>
      </c>
      <c r="D459" s="73"/>
    </row>
    <row r="460" spans="2:4" ht="25.35" customHeight="1" thickBot="1">
      <c r="B460" s="74" t="s">
        <v>1388</v>
      </c>
      <c r="C460" s="75"/>
      <c r="D460" s="76"/>
    </row>
    <row r="461" spans="2:4" ht="17.25" thickBot="1">
      <c r="B461" s="164" t="s">
        <v>949</v>
      </c>
      <c r="C461" s="165" t="s">
        <v>1389</v>
      </c>
      <c r="D461" s="166" t="s">
        <v>1390</v>
      </c>
    </row>
    <row r="462" spans="2:4">
      <c r="B462" s="66" t="s">
        <v>1391</v>
      </c>
      <c r="C462" s="96" t="s">
        <v>1392</v>
      </c>
      <c r="D462" s="61" t="s">
        <v>975</v>
      </c>
    </row>
    <row r="463" spans="2:4">
      <c r="B463" s="67"/>
      <c r="C463" s="84" t="s">
        <v>1393</v>
      </c>
      <c r="D463" s="64"/>
    </row>
    <row r="464" spans="2:4">
      <c r="B464" s="67"/>
      <c r="C464" s="84" t="s">
        <v>1394</v>
      </c>
      <c r="D464" s="64"/>
    </row>
    <row r="465" spans="2:4">
      <c r="B465" s="67"/>
      <c r="C465" s="84" t="s">
        <v>1395</v>
      </c>
      <c r="D465" s="64"/>
    </row>
    <row r="466" spans="2:4">
      <c r="B466" s="67"/>
      <c r="C466" s="84" t="s">
        <v>1396</v>
      </c>
      <c r="D466" s="64"/>
    </row>
    <row r="467" spans="2:4">
      <c r="B467" s="67"/>
      <c r="C467" s="84" t="s">
        <v>1397</v>
      </c>
      <c r="D467" s="64"/>
    </row>
    <row r="468" spans="2:4">
      <c r="B468" s="67"/>
      <c r="C468" s="84" t="s">
        <v>1398</v>
      </c>
      <c r="D468" s="64"/>
    </row>
    <row r="469" spans="2:4">
      <c r="B469" s="67"/>
      <c r="C469" s="84" t="s">
        <v>1399</v>
      </c>
      <c r="D469" s="64"/>
    </row>
    <row r="470" spans="2:4" ht="17.25" thickBot="1">
      <c r="B470" s="68"/>
      <c r="C470" s="82" t="s">
        <v>1400</v>
      </c>
      <c r="D470" s="73"/>
    </row>
    <row r="471" spans="2:4">
      <c r="B471" s="66" t="s">
        <v>1401</v>
      </c>
      <c r="C471" s="80" t="s">
        <v>1402</v>
      </c>
      <c r="D471" s="61" t="s">
        <v>975</v>
      </c>
    </row>
    <row r="472" spans="2:4">
      <c r="B472" s="67"/>
      <c r="C472" s="84" t="s">
        <v>1403</v>
      </c>
      <c r="D472" s="64"/>
    </row>
    <row r="473" spans="2:4">
      <c r="B473" s="67"/>
      <c r="C473" s="84" t="s">
        <v>1404</v>
      </c>
      <c r="D473" s="64"/>
    </row>
    <row r="474" spans="2:4">
      <c r="B474" s="67"/>
      <c r="C474" s="84" t="s">
        <v>1405</v>
      </c>
      <c r="D474" s="64"/>
    </row>
    <row r="475" spans="2:4">
      <c r="B475" s="67"/>
      <c r="C475" s="84" t="s">
        <v>1406</v>
      </c>
      <c r="D475" s="64"/>
    </row>
    <row r="476" spans="2:4" ht="17.25" thickBot="1">
      <c r="B476" s="68"/>
      <c r="C476" s="82" t="s">
        <v>1407</v>
      </c>
      <c r="D476" s="73"/>
    </row>
    <row r="477" spans="2:4">
      <c r="B477" s="66" t="s">
        <v>985</v>
      </c>
      <c r="C477" s="80" t="s">
        <v>1408</v>
      </c>
      <c r="D477" s="61" t="s">
        <v>975</v>
      </c>
    </row>
    <row r="478" spans="2:4">
      <c r="B478" s="67"/>
      <c r="C478" s="84" t="s">
        <v>1061</v>
      </c>
      <c r="D478" s="64"/>
    </row>
    <row r="479" spans="2:4">
      <c r="B479" s="67"/>
      <c r="C479" s="84" t="s">
        <v>1070</v>
      </c>
      <c r="D479" s="64"/>
    </row>
    <row r="480" spans="2:4">
      <c r="B480" s="67"/>
      <c r="C480" s="84" t="s">
        <v>1409</v>
      </c>
      <c r="D480" s="64"/>
    </row>
    <row r="481" spans="2:4">
      <c r="B481" s="67"/>
      <c r="C481" s="84" t="s">
        <v>1410</v>
      </c>
      <c r="D481" s="64"/>
    </row>
    <row r="482" spans="2:4" ht="33">
      <c r="B482" s="67"/>
      <c r="C482" s="84" t="s">
        <v>1411</v>
      </c>
      <c r="D482" s="64"/>
    </row>
    <row r="483" spans="2:4" ht="33">
      <c r="B483" s="67"/>
      <c r="C483" s="84" t="s">
        <v>1412</v>
      </c>
      <c r="D483" s="64"/>
    </row>
    <row r="484" spans="2:4" ht="33.75" thickBot="1">
      <c r="B484" s="68"/>
      <c r="C484" s="82" t="s">
        <v>1413</v>
      </c>
      <c r="D484" s="73"/>
    </row>
    <row r="485" spans="2:4" ht="17.25" thickBot="1">
      <c r="B485" s="77" t="s">
        <v>974</v>
      </c>
      <c r="C485" s="78" t="s">
        <v>1414</v>
      </c>
      <c r="D485" s="57" t="s">
        <v>975</v>
      </c>
    </row>
    <row r="486" spans="2:4" ht="17.25" thickBot="1">
      <c r="B486" s="77" t="s">
        <v>976</v>
      </c>
      <c r="C486" s="78" t="s">
        <v>1414</v>
      </c>
      <c r="D486" s="57" t="s">
        <v>975</v>
      </c>
    </row>
    <row r="487" spans="2:4">
      <c r="B487" s="66" t="s">
        <v>993</v>
      </c>
      <c r="C487" s="80" t="s">
        <v>1415</v>
      </c>
      <c r="D487" s="61" t="s">
        <v>975</v>
      </c>
    </row>
    <row r="488" spans="2:4">
      <c r="B488" s="67"/>
      <c r="C488" s="84" t="s">
        <v>1416</v>
      </c>
      <c r="D488" s="64"/>
    </row>
    <row r="489" spans="2:4">
      <c r="B489" s="67"/>
      <c r="C489" s="84" t="s">
        <v>1417</v>
      </c>
      <c r="D489" s="64"/>
    </row>
    <row r="490" spans="2:4">
      <c r="B490" s="67"/>
      <c r="C490" s="84" t="s">
        <v>1418</v>
      </c>
      <c r="D490" s="64"/>
    </row>
    <row r="491" spans="2:4">
      <c r="B491" s="67"/>
      <c r="C491" s="84" t="s">
        <v>1419</v>
      </c>
      <c r="D491" s="64"/>
    </row>
    <row r="492" spans="2:4">
      <c r="B492" s="67"/>
      <c r="C492" s="84" t="s">
        <v>1420</v>
      </c>
      <c r="D492" s="64"/>
    </row>
    <row r="493" spans="2:4" ht="17.25" thickBot="1">
      <c r="B493" s="68"/>
      <c r="C493" s="82" t="s">
        <v>1421</v>
      </c>
      <c r="D493" s="73"/>
    </row>
    <row r="494" spans="2:4">
      <c r="B494" s="66" t="s">
        <v>994</v>
      </c>
      <c r="C494" s="80" t="s">
        <v>765</v>
      </c>
      <c r="D494" s="61" t="s">
        <v>975</v>
      </c>
    </row>
    <row r="495" spans="2:4">
      <c r="B495" s="67"/>
      <c r="C495" s="84" t="s">
        <v>1415</v>
      </c>
      <c r="D495" s="64"/>
    </row>
    <row r="496" spans="2:4">
      <c r="B496" s="67"/>
      <c r="C496" s="84" t="s">
        <v>1422</v>
      </c>
      <c r="D496" s="64"/>
    </row>
    <row r="497" spans="2:4">
      <c r="B497" s="67"/>
      <c r="C497" s="84" t="s">
        <v>1423</v>
      </c>
      <c r="D497" s="64"/>
    </row>
    <row r="498" spans="2:4">
      <c r="B498" s="67"/>
      <c r="C498" s="84" t="s">
        <v>1424</v>
      </c>
      <c r="D498" s="64"/>
    </row>
    <row r="499" spans="2:4">
      <c r="B499" s="67"/>
      <c r="C499" s="84" t="s">
        <v>1425</v>
      </c>
      <c r="D499" s="64"/>
    </row>
    <row r="500" spans="2:4">
      <c r="B500" s="67"/>
      <c r="C500" s="84" t="s">
        <v>1426</v>
      </c>
      <c r="D500" s="64"/>
    </row>
    <row r="501" spans="2:4">
      <c r="B501" s="67"/>
      <c r="C501" s="84" t="s">
        <v>1427</v>
      </c>
      <c r="D501" s="64"/>
    </row>
    <row r="502" spans="2:4">
      <c r="B502" s="67"/>
      <c r="C502" s="84" t="s">
        <v>1428</v>
      </c>
      <c r="D502" s="64"/>
    </row>
    <row r="503" spans="2:4" ht="17.25" thickBot="1">
      <c r="B503" s="68"/>
      <c r="C503" s="82" t="s">
        <v>1429</v>
      </c>
      <c r="D503" s="73"/>
    </row>
    <row r="504" spans="2:4">
      <c r="B504" s="167" t="s">
        <v>1253</v>
      </c>
      <c r="C504" s="96" t="s">
        <v>1415</v>
      </c>
      <c r="D504" s="61" t="s">
        <v>975</v>
      </c>
    </row>
    <row r="505" spans="2:4">
      <c r="B505" s="168"/>
      <c r="C505" s="84" t="s">
        <v>1418</v>
      </c>
      <c r="D505" s="64"/>
    </row>
    <row r="506" spans="2:4" ht="17.25" thickBot="1">
      <c r="B506" s="169"/>
      <c r="C506" s="82" t="s">
        <v>1430</v>
      </c>
      <c r="D506" s="73"/>
    </row>
    <row r="507" spans="2:4" ht="17.25" thickBot="1">
      <c r="B507" s="68" t="s">
        <v>963</v>
      </c>
      <c r="C507" s="129" t="s">
        <v>1267</v>
      </c>
      <c r="D507" s="73" t="s">
        <v>975</v>
      </c>
    </row>
    <row r="508" spans="2:4" ht="25.35" customHeight="1" thickBot="1">
      <c r="B508" s="170" t="s">
        <v>1431</v>
      </c>
      <c r="C508" s="171"/>
      <c r="D508" s="172"/>
    </row>
    <row r="509" spans="2:4" ht="33">
      <c r="B509" s="66" t="s">
        <v>1128</v>
      </c>
      <c r="C509" s="97" t="s">
        <v>1432</v>
      </c>
      <c r="D509" s="64" t="s">
        <v>1433</v>
      </c>
    </row>
    <row r="510" spans="2:4" ht="33">
      <c r="B510" s="67" t="s">
        <v>1170</v>
      </c>
      <c r="C510" s="84" t="s">
        <v>1434</v>
      </c>
      <c r="D510" s="105" t="s">
        <v>1435</v>
      </c>
    </row>
    <row r="511" spans="2:4" ht="33">
      <c r="B511" s="67"/>
      <c r="C511" s="84" t="s">
        <v>1436</v>
      </c>
      <c r="D511" s="105" t="s">
        <v>1437</v>
      </c>
    </row>
    <row r="512" spans="2:4" ht="33">
      <c r="B512" s="67"/>
      <c r="C512" s="84" t="s">
        <v>1438</v>
      </c>
      <c r="D512" s="105" t="s">
        <v>1439</v>
      </c>
    </row>
    <row r="513" spans="2:4" ht="33">
      <c r="B513" s="67"/>
      <c r="C513" s="84" t="s">
        <v>1440</v>
      </c>
      <c r="D513" s="105" t="s">
        <v>1441</v>
      </c>
    </row>
    <row r="514" spans="2:4" ht="33">
      <c r="B514" s="67"/>
      <c r="C514" s="84" t="s">
        <v>1442</v>
      </c>
      <c r="D514" s="105" t="s">
        <v>1443</v>
      </c>
    </row>
    <row r="515" spans="2:4" ht="33.75" thickBot="1">
      <c r="B515" s="68"/>
      <c r="C515" s="129" t="s">
        <v>1444</v>
      </c>
      <c r="D515" s="73" t="s">
        <v>1445</v>
      </c>
    </row>
    <row r="516" spans="2:4" ht="17.25" thickBot="1">
      <c r="B516" s="70" t="s">
        <v>980</v>
      </c>
      <c r="C516" s="173" t="s">
        <v>1446</v>
      </c>
      <c r="D516" s="174" t="s">
        <v>1347</v>
      </c>
    </row>
    <row r="517" spans="2:4" ht="17.25" thickBot="1">
      <c r="B517" s="66" t="s">
        <v>974</v>
      </c>
      <c r="C517" s="126" t="s">
        <v>1447</v>
      </c>
      <c r="D517" s="175" t="s">
        <v>975</v>
      </c>
    </row>
    <row r="518" spans="2:4">
      <c r="B518" s="570" t="s">
        <v>976</v>
      </c>
      <c r="C518" s="126" t="s">
        <v>1448</v>
      </c>
      <c r="D518" s="573" t="s">
        <v>975</v>
      </c>
    </row>
    <row r="519" spans="2:4">
      <c r="B519" s="571"/>
      <c r="C519" s="127" t="s">
        <v>1449</v>
      </c>
      <c r="D519" s="574"/>
    </row>
    <row r="520" spans="2:4" ht="17.25" thickBot="1">
      <c r="B520" s="572"/>
      <c r="C520" s="127" t="s">
        <v>1447</v>
      </c>
      <c r="D520" s="575"/>
    </row>
    <row r="521" spans="2:4" ht="25.35" customHeight="1" thickBot="1">
      <c r="B521" s="74" t="s">
        <v>1450</v>
      </c>
      <c r="C521" s="75"/>
      <c r="D521" s="76"/>
    </row>
    <row r="522" spans="2:4" ht="33">
      <c r="B522" s="66" t="s">
        <v>1451</v>
      </c>
      <c r="C522" s="126" t="s">
        <v>1452</v>
      </c>
      <c r="D522" s="175" t="s">
        <v>1453</v>
      </c>
    </row>
    <row r="523" spans="2:4" ht="17.25" thickBot="1">
      <c r="B523" s="68"/>
      <c r="C523" s="128" t="s">
        <v>1454</v>
      </c>
      <c r="D523" s="176" t="s">
        <v>1042</v>
      </c>
    </row>
    <row r="524" spans="2:4" ht="33">
      <c r="B524" s="66" t="s">
        <v>1455</v>
      </c>
      <c r="C524" s="177" t="s">
        <v>1456</v>
      </c>
      <c r="D524" s="178" t="s">
        <v>1457</v>
      </c>
    </row>
    <row r="525" spans="2:4" ht="33">
      <c r="B525" s="67"/>
      <c r="C525" s="179" t="s">
        <v>1452</v>
      </c>
      <c r="D525" s="180" t="s">
        <v>1453</v>
      </c>
    </row>
    <row r="526" spans="2:4" ht="17.25" thickBot="1">
      <c r="B526" s="68"/>
      <c r="C526" s="128" t="s">
        <v>1454</v>
      </c>
      <c r="D526" s="176" t="s">
        <v>1042</v>
      </c>
    </row>
    <row r="527" spans="2:4" ht="33">
      <c r="B527" s="66" t="s">
        <v>1458</v>
      </c>
      <c r="C527" s="177" t="s">
        <v>1459</v>
      </c>
      <c r="D527" s="178" t="s">
        <v>1460</v>
      </c>
    </row>
    <row r="528" spans="2:4" ht="33">
      <c r="B528" s="67"/>
      <c r="C528" s="179" t="s">
        <v>1452</v>
      </c>
      <c r="D528" s="180" t="s">
        <v>1453</v>
      </c>
    </row>
    <row r="529" spans="2:4" ht="17.25" thickBot="1">
      <c r="B529" s="68"/>
      <c r="C529" s="128" t="s">
        <v>1454</v>
      </c>
      <c r="D529" s="176" t="s">
        <v>1042</v>
      </c>
    </row>
    <row r="530" spans="2:4" ht="33.75" thickBot="1">
      <c r="B530" s="70" t="s">
        <v>1168</v>
      </c>
      <c r="C530" s="181" t="s">
        <v>1461</v>
      </c>
      <c r="D530" s="174" t="s">
        <v>1462</v>
      </c>
    </row>
    <row r="531" spans="2:4" ht="33.75" thickBot="1">
      <c r="B531" s="70" t="s">
        <v>985</v>
      </c>
      <c r="C531" s="181" t="s">
        <v>1463</v>
      </c>
      <c r="D531" s="174" t="s">
        <v>1464</v>
      </c>
    </row>
    <row r="532" spans="2:4" ht="33">
      <c r="B532" s="66" t="s">
        <v>1465</v>
      </c>
      <c r="C532" s="97" t="s">
        <v>1466</v>
      </c>
      <c r="D532" s="64" t="s">
        <v>1467</v>
      </c>
    </row>
    <row r="533" spans="2:4" ht="33">
      <c r="B533" s="67"/>
      <c r="C533" s="84" t="s">
        <v>1468</v>
      </c>
      <c r="D533" s="105" t="s">
        <v>1469</v>
      </c>
    </row>
    <row r="534" spans="2:4" ht="33">
      <c r="B534" s="67"/>
      <c r="C534" s="84" t="s">
        <v>1470</v>
      </c>
      <c r="D534" s="105" t="s">
        <v>1471</v>
      </c>
    </row>
    <row r="535" spans="2:4" ht="33">
      <c r="B535" s="67"/>
      <c r="C535" s="84" t="s">
        <v>1472</v>
      </c>
      <c r="D535" s="105" t="s">
        <v>1473</v>
      </c>
    </row>
    <row r="536" spans="2:4" ht="33">
      <c r="B536" s="67"/>
      <c r="C536" s="84" t="s">
        <v>1474</v>
      </c>
      <c r="D536" s="105" t="s">
        <v>1475</v>
      </c>
    </row>
    <row r="537" spans="2:4" ht="33">
      <c r="B537" s="67"/>
      <c r="C537" s="84" t="s">
        <v>1476</v>
      </c>
      <c r="D537" s="105" t="s">
        <v>1477</v>
      </c>
    </row>
    <row r="538" spans="2:4" ht="33.75" thickBot="1">
      <c r="B538" s="68"/>
      <c r="C538" s="129" t="s">
        <v>1478</v>
      </c>
      <c r="D538" s="73" t="s">
        <v>1479</v>
      </c>
    </row>
    <row r="539" spans="2:4" ht="33">
      <c r="B539" s="66" t="s">
        <v>980</v>
      </c>
      <c r="C539" s="126" t="s">
        <v>1480</v>
      </c>
      <c r="D539" s="175" t="s">
        <v>1481</v>
      </c>
    </row>
    <row r="540" spans="2:4" ht="33.75" thickBot="1">
      <c r="B540" s="68"/>
      <c r="C540" s="128" t="s">
        <v>1482</v>
      </c>
      <c r="D540" s="176" t="s">
        <v>1483</v>
      </c>
    </row>
    <row r="541" spans="2:4" ht="33">
      <c r="B541" s="66" t="s">
        <v>1018</v>
      </c>
      <c r="C541" s="96" t="s">
        <v>1484</v>
      </c>
      <c r="D541" s="61" t="s">
        <v>1485</v>
      </c>
    </row>
    <row r="542" spans="2:4" ht="33">
      <c r="B542" s="67"/>
      <c r="C542" s="84" t="s">
        <v>1486</v>
      </c>
      <c r="D542" s="105" t="s">
        <v>1487</v>
      </c>
    </row>
    <row r="543" spans="2:4" ht="33">
      <c r="B543" s="67"/>
      <c r="C543" s="84" t="s">
        <v>1488</v>
      </c>
      <c r="D543" s="105" t="s">
        <v>1489</v>
      </c>
    </row>
    <row r="544" spans="2:4" ht="33">
      <c r="B544" s="67"/>
      <c r="C544" s="84" t="s">
        <v>1490</v>
      </c>
      <c r="D544" s="105" t="s">
        <v>1491</v>
      </c>
    </row>
    <row r="545" spans="2:4" ht="33">
      <c r="B545" s="67"/>
      <c r="C545" s="84" t="s">
        <v>1492</v>
      </c>
      <c r="D545" s="105" t="s">
        <v>1493</v>
      </c>
    </row>
    <row r="546" spans="2:4" ht="33.75" thickBot="1">
      <c r="B546" s="68"/>
      <c r="C546" s="82" t="s">
        <v>1494</v>
      </c>
      <c r="D546" s="104" t="s">
        <v>1495</v>
      </c>
    </row>
    <row r="547" spans="2:4" ht="33">
      <c r="B547" s="66" t="s">
        <v>1496</v>
      </c>
      <c r="C547" s="84" t="s">
        <v>1497</v>
      </c>
      <c r="D547" s="88" t="s">
        <v>1498</v>
      </c>
    </row>
    <row r="548" spans="2:4">
      <c r="B548" s="67"/>
      <c r="C548" s="84" t="s">
        <v>1454</v>
      </c>
      <c r="D548" s="88" t="s">
        <v>975</v>
      </c>
    </row>
    <row r="549" spans="2:4" ht="33">
      <c r="B549" s="67"/>
      <c r="C549" s="84" t="s">
        <v>1452</v>
      </c>
      <c r="D549" s="105" t="s">
        <v>1499</v>
      </c>
    </row>
    <row r="550" spans="2:4" ht="66">
      <c r="B550" s="67"/>
      <c r="C550" s="84" t="s">
        <v>1500</v>
      </c>
      <c r="D550" s="105" t="s">
        <v>1501</v>
      </c>
    </row>
    <row r="551" spans="2:4" ht="33">
      <c r="B551" s="67"/>
      <c r="C551" s="84" t="s">
        <v>1502</v>
      </c>
      <c r="D551" s="105" t="s">
        <v>1503</v>
      </c>
    </row>
    <row r="552" spans="2:4" ht="66.75" thickBot="1">
      <c r="B552" s="68"/>
      <c r="C552" s="87" t="s">
        <v>1504</v>
      </c>
      <c r="D552" s="107" t="s">
        <v>1505</v>
      </c>
    </row>
    <row r="553" spans="2:4" ht="33">
      <c r="B553" s="66" t="s">
        <v>993</v>
      </c>
      <c r="C553" s="96" t="s">
        <v>1506</v>
      </c>
      <c r="D553" s="112" t="s">
        <v>1507</v>
      </c>
    </row>
    <row r="554" spans="2:4" ht="66">
      <c r="B554" s="67"/>
      <c r="C554" s="84" t="s">
        <v>1508</v>
      </c>
      <c r="D554" s="105" t="s">
        <v>1509</v>
      </c>
    </row>
    <row r="555" spans="2:4" ht="33">
      <c r="B555" s="67"/>
      <c r="C555" s="84" t="s">
        <v>1510</v>
      </c>
      <c r="D555" s="105" t="s">
        <v>1511</v>
      </c>
    </row>
    <row r="556" spans="2:4" ht="66">
      <c r="B556" s="67"/>
      <c r="C556" s="84" t="s">
        <v>1512</v>
      </c>
      <c r="D556" s="107" t="s">
        <v>1513</v>
      </c>
    </row>
    <row r="557" spans="2:4">
      <c r="B557" s="67"/>
      <c r="C557" s="90" t="s">
        <v>1514</v>
      </c>
      <c r="D557" s="89" t="s">
        <v>975</v>
      </c>
    </row>
    <row r="558" spans="2:4" ht="17.25" thickBot="1">
      <c r="B558" s="68"/>
      <c r="C558" s="82" t="s">
        <v>1429</v>
      </c>
      <c r="D558" s="86"/>
    </row>
    <row r="559" spans="2:4" ht="17.25" thickBot="1">
      <c r="B559" s="66" t="s">
        <v>978</v>
      </c>
      <c r="C559" s="182" t="s">
        <v>971</v>
      </c>
      <c r="D559" s="183" t="s">
        <v>972</v>
      </c>
    </row>
    <row r="560" spans="2:4" ht="33">
      <c r="B560" s="66" t="s">
        <v>994</v>
      </c>
      <c r="C560" s="80" t="s">
        <v>1510</v>
      </c>
      <c r="D560" s="112" t="s">
        <v>1511</v>
      </c>
    </row>
    <row r="561" spans="2:4" ht="66.75" thickBot="1">
      <c r="B561" s="68"/>
      <c r="C561" s="82" t="s">
        <v>1512</v>
      </c>
      <c r="D561" s="104" t="s">
        <v>1513</v>
      </c>
    </row>
  </sheetData>
  <mergeCells count="4">
    <mergeCell ref="B518:B520"/>
    <mergeCell ref="D518:D520"/>
    <mergeCell ref="B21:B22"/>
    <mergeCell ref="D21:D22"/>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4"/>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291" t="s">
        <v>1172</v>
      </c>
      <c r="C2" s="292"/>
      <c r="D2" s="292"/>
      <c r="E2" s="292"/>
      <c r="F2" s="292"/>
      <c r="G2" s="293"/>
      <c r="H2" s="196"/>
    </row>
    <row r="3" spans="1:8" ht="13.5" customHeight="1" thickBot="1">
      <c r="A3" s="43"/>
      <c r="B3" s="246"/>
      <c r="C3" s="246"/>
      <c r="D3" s="246"/>
      <c r="E3" s="246"/>
      <c r="F3" s="246"/>
      <c r="G3" s="246"/>
      <c r="H3" s="198"/>
    </row>
    <row r="4" spans="1:8" ht="20.25" customHeight="1" thickBot="1">
      <c r="A4" s="42"/>
      <c r="B4" s="199" t="s">
        <v>968</v>
      </c>
      <c r="C4" s="200" t="s">
        <v>1515</v>
      </c>
      <c r="D4" s="200" t="s">
        <v>1516</v>
      </c>
      <c r="E4" s="200" t="s">
        <v>1517</v>
      </c>
      <c r="F4" s="201" t="s">
        <v>1518</v>
      </c>
      <c r="G4" s="202" t="s">
        <v>562</v>
      </c>
      <c r="H4" s="42"/>
    </row>
    <row r="5" spans="1:8" s="42" customFormat="1" ht="20.100000000000001" customHeight="1" thickBot="1">
      <c r="A5" s="6"/>
      <c r="B5" s="203" t="s">
        <v>2148</v>
      </c>
      <c r="C5" s="204"/>
      <c r="D5" s="204"/>
      <c r="E5" s="204"/>
      <c r="F5" s="204"/>
      <c r="G5" s="205"/>
      <c r="H5" s="206"/>
    </row>
    <row r="6" spans="1:8">
      <c r="B6" s="207" t="s">
        <v>1542</v>
      </c>
      <c r="C6" s="208" t="s">
        <v>2149</v>
      </c>
      <c r="D6" s="209" t="s">
        <v>1544</v>
      </c>
      <c r="E6" s="210" t="s">
        <v>1545</v>
      </c>
      <c r="F6" s="211" t="s">
        <v>1546</v>
      </c>
      <c r="G6" s="212" t="s">
        <v>2150</v>
      </c>
      <c r="H6" s="206"/>
    </row>
    <row r="7" spans="1:8" ht="105">
      <c r="B7" s="213" t="s">
        <v>61</v>
      </c>
      <c r="C7" s="214" t="s">
        <v>664</v>
      </c>
      <c r="D7" s="215" t="s">
        <v>1544</v>
      </c>
      <c r="E7" s="216" t="s">
        <v>1545</v>
      </c>
      <c r="F7" s="217" t="s">
        <v>2152</v>
      </c>
      <c r="G7" s="220" t="s">
        <v>2153</v>
      </c>
      <c r="H7" s="206"/>
    </row>
    <row r="8" spans="1:8" ht="90">
      <c r="B8" s="213" t="s">
        <v>1690</v>
      </c>
      <c r="C8" s="214" t="s">
        <v>2154</v>
      </c>
      <c r="D8" s="215" t="s">
        <v>1637</v>
      </c>
      <c r="E8" s="216" t="s">
        <v>1545</v>
      </c>
      <c r="F8" s="217" t="s">
        <v>2000</v>
      </c>
      <c r="G8" s="220" t="s">
        <v>2155</v>
      </c>
      <c r="H8" s="206"/>
    </row>
    <row r="9" spans="1:8" ht="60">
      <c r="B9" s="213" t="s">
        <v>2156</v>
      </c>
      <c r="C9" s="214" t="s">
        <v>2157</v>
      </c>
      <c r="D9" s="215" t="s">
        <v>1638</v>
      </c>
      <c r="E9" s="216" t="s">
        <v>1545</v>
      </c>
      <c r="F9" s="217" t="s">
        <v>2000</v>
      </c>
      <c r="G9" s="220" t="s">
        <v>2158</v>
      </c>
      <c r="H9" s="206"/>
    </row>
    <row r="10" spans="1:8" ht="75">
      <c r="B10" s="213" t="s">
        <v>2159</v>
      </c>
      <c r="C10" s="214" t="s">
        <v>2160</v>
      </c>
      <c r="D10" s="215" t="s">
        <v>1638</v>
      </c>
      <c r="E10" s="216" t="s">
        <v>1545</v>
      </c>
      <c r="F10" s="217" t="s">
        <v>2000</v>
      </c>
      <c r="G10" s="220" t="s">
        <v>2161</v>
      </c>
      <c r="H10" s="206"/>
    </row>
    <row r="11" spans="1:8" ht="30.75" thickBot="1">
      <c r="B11" s="213" t="s">
        <v>1585</v>
      </c>
      <c r="C11" s="214" t="s">
        <v>1586</v>
      </c>
      <c r="D11" s="215">
        <v>1</v>
      </c>
      <c r="E11" s="216" t="s">
        <v>1553</v>
      </c>
      <c r="F11" s="217"/>
      <c r="G11" s="220" t="s">
        <v>2162</v>
      </c>
      <c r="H11" s="206"/>
    </row>
    <row r="12" spans="1:8" s="42" customFormat="1" ht="20.100000000000001" customHeight="1" thickBot="1">
      <c r="A12" s="6"/>
      <c r="B12" s="203" t="s">
        <v>2163</v>
      </c>
      <c r="C12" s="204"/>
      <c r="D12" s="204"/>
      <c r="E12" s="204"/>
      <c r="F12" s="204"/>
      <c r="G12" s="205"/>
      <c r="H12" s="206"/>
    </row>
    <row r="13" spans="1:8" ht="45">
      <c r="B13" s="207" t="s">
        <v>1780</v>
      </c>
      <c r="C13" s="208" t="s">
        <v>1781</v>
      </c>
      <c r="D13" s="209" t="s">
        <v>1695</v>
      </c>
      <c r="E13" s="210" t="s">
        <v>1553</v>
      </c>
      <c r="F13" s="211"/>
      <c r="G13" s="241" t="s">
        <v>1896</v>
      </c>
      <c r="H13" s="206"/>
    </row>
    <row r="14" spans="1:8">
      <c r="B14" s="213" t="s">
        <v>1783</v>
      </c>
      <c r="C14" s="214" t="s">
        <v>1784</v>
      </c>
      <c r="D14" s="215" t="s">
        <v>1695</v>
      </c>
      <c r="E14" s="216" t="s">
        <v>1553</v>
      </c>
      <c r="F14" s="217"/>
      <c r="G14" s="235"/>
      <c r="H14" s="206"/>
    </row>
    <row r="15" spans="1:8">
      <c r="B15" s="213" t="s">
        <v>1789</v>
      </c>
      <c r="C15" s="214" t="s">
        <v>1790</v>
      </c>
      <c r="D15" s="215" t="s">
        <v>1695</v>
      </c>
      <c r="E15" s="216" t="s">
        <v>1553</v>
      </c>
      <c r="F15" s="217"/>
      <c r="G15" s="235"/>
      <c r="H15" s="206"/>
    </row>
    <row r="16" spans="1:8">
      <c r="B16" s="213" t="s">
        <v>1787</v>
      </c>
      <c r="C16" s="214" t="s">
        <v>1788</v>
      </c>
      <c r="D16" s="215" t="s">
        <v>1695</v>
      </c>
      <c r="E16" s="216" t="s">
        <v>1553</v>
      </c>
      <c r="F16" s="217"/>
      <c r="G16" s="235"/>
      <c r="H16" s="206"/>
    </row>
    <row r="17" spans="2:8">
      <c r="B17" s="213" t="s">
        <v>1785</v>
      </c>
      <c r="C17" s="214" t="s">
        <v>1786</v>
      </c>
      <c r="D17" s="215" t="s">
        <v>1695</v>
      </c>
      <c r="E17" s="216" t="s">
        <v>1553</v>
      </c>
      <c r="F17" s="217"/>
      <c r="G17" s="235"/>
      <c r="H17" s="206"/>
    </row>
    <row r="18" spans="2:8">
      <c r="B18" s="213" t="s">
        <v>1791</v>
      </c>
      <c r="C18" s="214" t="s">
        <v>1792</v>
      </c>
      <c r="D18" s="215" t="s">
        <v>1695</v>
      </c>
      <c r="E18" s="216" t="s">
        <v>1553</v>
      </c>
      <c r="F18" s="217"/>
      <c r="G18" s="235"/>
      <c r="H18" s="206"/>
    </row>
    <row r="19" spans="2:8">
      <c r="B19" s="213" t="s">
        <v>1793</v>
      </c>
      <c r="C19" s="214" t="s">
        <v>1794</v>
      </c>
      <c r="D19" s="215" t="s">
        <v>1695</v>
      </c>
      <c r="E19" s="216" t="s">
        <v>1553</v>
      </c>
      <c r="F19" s="217"/>
      <c r="G19" s="235"/>
      <c r="H19" s="206"/>
    </row>
    <row r="20" spans="2:8">
      <c r="B20" s="213" t="s">
        <v>1799</v>
      </c>
      <c r="C20" s="214" t="s">
        <v>1800</v>
      </c>
      <c r="D20" s="215" t="s">
        <v>1695</v>
      </c>
      <c r="E20" s="216" t="s">
        <v>1553</v>
      </c>
      <c r="F20" s="217"/>
      <c r="G20" s="235"/>
      <c r="H20" s="206"/>
    </row>
    <row r="21" spans="2:8">
      <c r="B21" s="213" t="s">
        <v>1797</v>
      </c>
      <c r="C21" s="214" t="s">
        <v>1798</v>
      </c>
      <c r="D21" s="215" t="s">
        <v>1695</v>
      </c>
      <c r="E21" s="216" t="s">
        <v>1553</v>
      </c>
      <c r="F21" s="217"/>
      <c r="G21" s="235"/>
      <c r="H21" s="206"/>
    </row>
    <row r="22" spans="2:8">
      <c r="B22" s="213" t="s">
        <v>1795</v>
      </c>
      <c r="C22" s="214" t="s">
        <v>1796</v>
      </c>
      <c r="D22" s="215" t="s">
        <v>1695</v>
      </c>
      <c r="E22" s="216" t="s">
        <v>1553</v>
      </c>
      <c r="F22" s="217"/>
      <c r="G22" s="235"/>
      <c r="H22" s="206"/>
    </row>
    <row r="23" spans="2:8">
      <c r="B23" s="213" t="s">
        <v>1801</v>
      </c>
      <c r="C23" s="214" t="s">
        <v>1802</v>
      </c>
      <c r="D23" s="215" t="s">
        <v>1695</v>
      </c>
      <c r="E23" s="216" t="s">
        <v>1553</v>
      </c>
      <c r="F23" s="217"/>
      <c r="G23" s="235"/>
      <c r="H23" s="206"/>
    </row>
    <row r="24" spans="2:8">
      <c r="B24" s="213" t="s">
        <v>1803</v>
      </c>
      <c r="C24" s="214" t="s">
        <v>1804</v>
      </c>
      <c r="D24" s="215" t="s">
        <v>1695</v>
      </c>
      <c r="E24" s="216" t="s">
        <v>1553</v>
      </c>
      <c r="F24" s="217"/>
      <c r="G24" s="235"/>
      <c r="H24" s="206"/>
    </row>
    <row r="25" spans="2:8">
      <c r="B25" s="213" t="s">
        <v>1809</v>
      </c>
      <c r="C25" s="214" t="s">
        <v>1810</v>
      </c>
      <c r="D25" s="215" t="s">
        <v>1695</v>
      </c>
      <c r="E25" s="216" t="s">
        <v>1553</v>
      </c>
      <c r="F25" s="217"/>
      <c r="G25" s="235"/>
      <c r="H25" s="206"/>
    </row>
    <row r="26" spans="2:8" ht="16.899999999999999" customHeight="1">
      <c r="B26" s="213" t="s">
        <v>1807</v>
      </c>
      <c r="C26" s="214" t="s">
        <v>1808</v>
      </c>
      <c r="D26" s="215" t="s">
        <v>1695</v>
      </c>
      <c r="E26" s="216" t="s">
        <v>1553</v>
      </c>
      <c r="F26" s="217"/>
      <c r="G26" s="235"/>
      <c r="H26" s="206"/>
    </row>
    <row r="27" spans="2:8">
      <c r="B27" s="213" t="s">
        <v>1805</v>
      </c>
      <c r="C27" s="214" t="s">
        <v>1806</v>
      </c>
      <c r="D27" s="215" t="s">
        <v>1695</v>
      </c>
      <c r="E27" s="216" t="s">
        <v>1553</v>
      </c>
      <c r="F27" s="217"/>
      <c r="G27" s="235"/>
      <c r="H27" s="206"/>
    </row>
    <row r="28" spans="2:8">
      <c r="B28" s="213" t="s">
        <v>1811</v>
      </c>
      <c r="C28" s="214" t="s">
        <v>1812</v>
      </c>
      <c r="D28" s="215" t="s">
        <v>1695</v>
      </c>
      <c r="E28" s="216" t="s">
        <v>1553</v>
      </c>
      <c r="F28" s="217"/>
      <c r="G28" s="235"/>
      <c r="H28" s="206"/>
    </row>
    <row r="29" spans="2:8">
      <c r="B29" s="213" t="s">
        <v>1813</v>
      </c>
      <c r="C29" s="214" t="s">
        <v>1814</v>
      </c>
      <c r="D29" s="215" t="s">
        <v>1695</v>
      </c>
      <c r="E29" s="216" t="s">
        <v>1553</v>
      </c>
      <c r="F29" s="217"/>
      <c r="G29" s="235"/>
      <c r="H29" s="206"/>
    </row>
    <row r="30" spans="2:8">
      <c r="B30" s="213" t="s">
        <v>1819</v>
      </c>
      <c r="C30" s="214" t="s">
        <v>1820</v>
      </c>
      <c r="D30" s="215" t="s">
        <v>1695</v>
      </c>
      <c r="E30" s="216" t="s">
        <v>1553</v>
      </c>
      <c r="F30" s="217"/>
      <c r="G30" s="235"/>
      <c r="H30" s="206"/>
    </row>
    <row r="31" spans="2:8">
      <c r="B31" s="213" t="s">
        <v>1817</v>
      </c>
      <c r="C31" s="214" t="s">
        <v>1818</v>
      </c>
      <c r="D31" s="215" t="s">
        <v>1695</v>
      </c>
      <c r="E31" s="216" t="s">
        <v>1553</v>
      </c>
      <c r="F31" s="217"/>
      <c r="G31" s="235"/>
      <c r="H31" s="206"/>
    </row>
    <row r="32" spans="2:8">
      <c r="B32" s="213" t="s">
        <v>1815</v>
      </c>
      <c r="C32" s="214" t="s">
        <v>1816</v>
      </c>
      <c r="D32" s="215" t="s">
        <v>1695</v>
      </c>
      <c r="E32" s="216" t="s">
        <v>1553</v>
      </c>
      <c r="F32" s="217"/>
      <c r="G32" s="235"/>
      <c r="H32" s="206"/>
    </row>
    <row r="33" spans="2:8">
      <c r="B33" s="213" t="s">
        <v>1821</v>
      </c>
      <c r="C33" s="214" t="s">
        <v>1822</v>
      </c>
      <c r="D33" s="215" t="s">
        <v>1695</v>
      </c>
      <c r="E33" s="216" t="s">
        <v>1553</v>
      </c>
      <c r="F33" s="217"/>
      <c r="G33" s="235"/>
      <c r="H33" s="206"/>
    </row>
    <row r="34" spans="2:8">
      <c r="B34" s="213" t="s">
        <v>1823</v>
      </c>
      <c r="C34" s="214" t="s">
        <v>1824</v>
      </c>
      <c r="D34" s="215" t="s">
        <v>1695</v>
      </c>
      <c r="E34" s="216" t="s">
        <v>1553</v>
      </c>
      <c r="F34" s="217"/>
      <c r="G34" s="235"/>
      <c r="H34" s="206"/>
    </row>
    <row r="35" spans="2:8">
      <c r="B35" s="213" t="s">
        <v>1829</v>
      </c>
      <c r="C35" s="214" t="s">
        <v>1830</v>
      </c>
      <c r="D35" s="215" t="s">
        <v>1695</v>
      </c>
      <c r="E35" s="216" t="s">
        <v>1553</v>
      </c>
      <c r="F35" s="217"/>
      <c r="G35" s="235"/>
      <c r="H35" s="206"/>
    </row>
    <row r="36" spans="2:8">
      <c r="B36" s="213" t="s">
        <v>1827</v>
      </c>
      <c r="C36" s="214" t="s">
        <v>1828</v>
      </c>
      <c r="D36" s="215" t="s">
        <v>1695</v>
      </c>
      <c r="E36" s="216" t="s">
        <v>1553</v>
      </c>
      <c r="F36" s="217"/>
      <c r="G36" s="235"/>
      <c r="H36" s="206"/>
    </row>
    <row r="37" spans="2:8">
      <c r="B37" s="213" t="s">
        <v>1825</v>
      </c>
      <c r="C37" s="214" t="s">
        <v>1826</v>
      </c>
      <c r="D37" s="215" t="s">
        <v>1695</v>
      </c>
      <c r="E37" s="216" t="s">
        <v>1553</v>
      </c>
      <c r="F37" s="217"/>
      <c r="G37" s="235"/>
      <c r="H37" s="206"/>
    </row>
    <row r="38" spans="2:8">
      <c r="B38" s="213" t="s">
        <v>1831</v>
      </c>
      <c r="C38" s="214" t="s">
        <v>1832</v>
      </c>
      <c r="D38" s="215" t="s">
        <v>1695</v>
      </c>
      <c r="E38" s="216" t="s">
        <v>1553</v>
      </c>
      <c r="F38" s="217"/>
      <c r="G38" s="235"/>
      <c r="H38" s="206"/>
    </row>
    <row r="39" spans="2:8">
      <c r="B39" s="213" t="s">
        <v>1833</v>
      </c>
      <c r="C39" s="214" t="s">
        <v>1834</v>
      </c>
      <c r="D39" s="215" t="s">
        <v>1695</v>
      </c>
      <c r="E39" s="216" t="s">
        <v>1553</v>
      </c>
      <c r="F39" s="217"/>
      <c r="G39" s="235"/>
      <c r="H39" s="206"/>
    </row>
    <row r="40" spans="2:8">
      <c r="B40" s="213" t="s">
        <v>1839</v>
      </c>
      <c r="C40" s="214" t="s">
        <v>1840</v>
      </c>
      <c r="D40" s="215" t="s">
        <v>1695</v>
      </c>
      <c r="E40" s="216" t="s">
        <v>1553</v>
      </c>
      <c r="F40" s="217"/>
      <c r="G40" s="235"/>
      <c r="H40" s="206"/>
    </row>
    <row r="41" spans="2:8">
      <c r="B41" s="213" t="s">
        <v>1837</v>
      </c>
      <c r="C41" s="214" t="s">
        <v>1838</v>
      </c>
      <c r="D41" s="215" t="s">
        <v>1695</v>
      </c>
      <c r="E41" s="216" t="s">
        <v>1553</v>
      </c>
      <c r="F41" s="217"/>
      <c r="G41" s="235"/>
      <c r="H41" s="206"/>
    </row>
    <row r="42" spans="2:8">
      <c r="B42" s="213" t="s">
        <v>1835</v>
      </c>
      <c r="C42" s="214" t="s">
        <v>1836</v>
      </c>
      <c r="D42" s="215" t="s">
        <v>1695</v>
      </c>
      <c r="E42" s="216" t="s">
        <v>1553</v>
      </c>
      <c r="F42" s="217"/>
      <c r="G42" s="235"/>
      <c r="H42" s="206"/>
    </row>
    <row r="43" spans="2:8">
      <c r="B43" s="213" t="s">
        <v>1841</v>
      </c>
      <c r="C43" s="214" t="s">
        <v>1842</v>
      </c>
      <c r="D43" s="215" t="s">
        <v>1695</v>
      </c>
      <c r="E43" s="216" t="s">
        <v>1553</v>
      </c>
      <c r="F43" s="217"/>
      <c r="G43" s="235"/>
      <c r="H43" s="206"/>
    </row>
    <row r="44" spans="2:8">
      <c r="B44" s="213" t="s">
        <v>1843</v>
      </c>
      <c r="C44" s="214" t="s">
        <v>1844</v>
      </c>
      <c r="D44" s="215" t="s">
        <v>1695</v>
      </c>
      <c r="E44" s="216" t="s">
        <v>1553</v>
      </c>
      <c r="F44" s="217"/>
      <c r="G44" s="235"/>
      <c r="H44" s="206"/>
    </row>
    <row r="45" spans="2:8">
      <c r="B45" s="213" t="s">
        <v>1849</v>
      </c>
      <c r="C45" s="214" t="s">
        <v>1850</v>
      </c>
      <c r="D45" s="215" t="s">
        <v>1695</v>
      </c>
      <c r="E45" s="216" t="s">
        <v>1553</v>
      </c>
      <c r="F45" s="217"/>
      <c r="G45" s="235"/>
      <c r="H45" s="206"/>
    </row>
    <row r="46" spans="2:8">
      <c r="B46" s="213" t="s">
        <v>1847</v>
      </c>
      <c r="C46" s="214" t="s">
        <v>1848</v>
      </c>
      <c r="D46" s="215" t="s">
        <v>1695</v>
      </c>
      <c r="E46" s="216" t="s">
        <v>1553</v>
      </c>
      <c r="F46" s="217"/>
      <c r="G46" s="235"/>
      <c r="H46" s="206"/>
    </row>
    <row r="47" spans="2:8">
      <c r="B47" s="213" t="s">
        <v>1845</v>
      </c>
      <c r="C47" s="214" t="s">
        <v>1846</v>
      </c>
      <c r="D47" s="215" t="s">
        <v>1695</v>
      </c>
      <c r="E47" s="216" t="s">
        <v>1553</v>
      </c>
      <c r="F47" s="217"/>
      <c r="G47" s="235"/>
      <c r="H47" s="206"/>
    </row>
    <row r="48" spans="2:8">
      <c r="B48" s="213" t="s">
        <v>1851</v>
      </c>
      <c r="C48" s="214" t="s">
        <v>1852</v>
      </c>
      <c r="D48" s="215" t="s">
        <v>1695</v>
      </c>
      <c r="E48" s="216" t="s">
        <v>1553</v>
      </c>
      <c r="F48" s="217"/>
      <c r="G48" s="235"/>
      <c r="H48" s="206"/>
    </row>
    <row r="49" spans="2:8">
      <c r="B49" s="213" t="s">
        <v>1853</v>
      </c>
      <c r="C49" s="214" t="s">
        <v>1854</v>
      </c>
      <c r="D49" s="215" t="s">
        <v>1695</v>
      </c>
      <c r="E49" s="216" t="s">
        <v>1553</v>
      </c>
      <c r="F49" s="217"/>
      <c r="G49" s="235"/>
      <c r="H49" s="206"/>
    </row>
    <row r="50" spans="2:8">
      <c r="B50" s="213" t="s">
        <v>1859</v>
      </c>
      <c r="C50" s="214" t="s">
        <v>1860</v>
      </c>
      <c r="D50" s="215" t="s">
        <v>1695</v>
      </c>
      <c r="E50" s="216" t="s">
        <v>1553</v>
      </c>
      <c r="F50" s="217"/>
      <c r="G50" s="235"/>
      <c r="H50" s="206"/>
    </row>
    <row r="51" spans="2:8">
      <c r="B51" s="213" t="s">
        <v>1857</v>
      </c>
      <c r="C51" s="214" t="s">
        <v>1858</v>
      </c>
      <c r="D51" s="215" t="s">
        <v>1695</v>
      </c>
      <c r="E51" s="216" t="s">
        <v>1553</v>
      </c>
      <c r="F51" s="217"/>
      <c r="G51" s="235"/>
      <c r="H51" s="206"/>
    </row>
    <row r="52" spans="2:8">
      <c r="B52" s="213" t="s">
        <v>1855</v>
      </c>
      <c r="C52" s="214" t="s">
        <v>1856</v>
      </c>
      <c r="D52" s="215" t="s">
        <v>1695</v>
      </c>
      <c r="E52" s="216" t="s">
        <v>1553</v>
      </c>
      <c r="F52" s="217"/>
      <c r="G52" s="235"/>
      <c r="H52" s="206"/>
    </row>
    <row r="53" spans="2:8">
      <c r="B53" s="213" t="s">
        <v>1861</v>
      </c>
      <c r="C53" s="214" t="s">
        <v>1862</v>
      </c>
      <c r="D53" s="215" t="s">
        <v>1695</v>
      </c>
      <c r="E53" s="216" t="s">
        <v>1553</v>
      </c>
      <c r="F53" s="217"/>
      <c r="G53" s="235"/>
      <c r="H53" s="206"/>
    </row>
    <row r="54" spans="2:8">
      <c r="B54" s="213" t="s">
        <v>1863</v>
      </c>
      <c r="C54" s="214" t="s">
        <v>1864</v>
      </c>
      <c r="D54" s="215" t="s">
        <v>1695</v>
      </c>
      <c r="E54" s="216" t="s">
        <v>1553</v>
      </c>
      <c r="F54" s="217"/>
      <c r="G54" s="235"/>
      <c r="H54" s="206"/>
    </row>
    <row r="55" spans="2:8">
      <c r="B55" s="213" t="s">
        <v>1869</v>
      </c>
      <c r="C55" s="214" t="s">
        <v>1870</v>
      </c>
      <c r="D55" s="215" t="s">
        <v>1695</v>
      </c>
      <c r="E55" s="216" t="s">
        <v>1553</v>
      </c>
      <c r="F55" s="217"/>
      <c r="G55" s="235"/>
      <c r="H55" s="206"/>
    </row>
    <row r="56" spans="2:8">
      <c r="B56" s="213" t="s">
        <v>1867</v>
      </c>
      <c r="C56" s="214" t="s">
        <v>1868</v>
      </c>
      <c r="D56" s="215" t="s">
        <v>1695</v>
      </c>
      <c r="E56" s="216" t="s">
        <v>1553</v>
      </c>
      <c r="F56" s="217"/>
      <c r="G56" s="235"/>
      <c r="H56" s="206"/>
    </row>
    <row r="57" spans="2:8">
      <c r="B57" s="213" t="s">
        <v>1865</v>
      </c>
      <c r="C57" s="214" t="s">
        <v>1866</v>
      </c>
      <c r="D57" s="215" t="s">
        <v>1695</v>
      </c>
      <c r="E57" s="216" t="s">
        <v>1553</v>
      </c>
      <c r="F57" s="217"/>
      <c r="G57" s="235"/>
      <c r="H57" s="206"/>
    </row>
    <row r="58" spans="2:8">
      <c r="B58" s="213" t="s">
        <v>1871</v>
      </c>
      <c r="C58" s="214" t="s">
        <v>1872</v>
      </c>
      <c r="D58" s="215" t="s">
        <v>1695</v>
      </c>
      <c r="E58" s="216" t="s">
        <v>1553</v>
      </c>
      <c r="F58" s="217"/>
      <c r="G58" s="235"/>
      <c r="H58" s="206"/>
    </row>
    <row r="59" spans="2:8">
      <c r="B59" s="213" t="s">
        <v>1873</v>
      </c>
      <c r="C59" s="214" t="s">
        <v>1874</v>
      </c>
      <c r="D59" s="215" t="s">
        <v>1695</v>
      </c>
      <c r="E59" s="216" t="s">
        <v>1553</v>
      </c>
      <c r="F59" s="217"/>
      <c r="G59" s="235"/>
      <c r="H59" s="206"/>
    </row>
    <row r="60" spans="2:8">
      <c r="B60" s="213" t="s">
        <v>1879</v>
      </c>
      <c r="C60" s="214" t="s">
        <v>1880</v>
      </c>
      <c r="D60" s="215" t="s">
        <v>1695</v>
      </c>
      <c r="E60" s="216" t="s">
        <v>1553</v>
      </c>
      <c r="F60" s="217"/>
      <c r="G60" s="235"/>
      <c r="H60" s="206"/>
    </row>
    <row r="61" spans="2:8">
      <c r="B61" s="213" t="s">
        <v>1877</v>
      </c>
      <c r="C61" s="214" t="s">
        <v>1878</v>
      </c>
      <c r="D61" s="215" t="s">
        <v>1695</v>
      </c>
      <c r="E61" s="216" t="s">
        <v>1553</v>
      </c>
      <c r="F61" s="217"/>
      <c r="G61" s="235"/>
      <c r="H61" s="206"/>
    </row>
    <row r="62" spans="2:8">
      <c r="B62" s="213" t="s">
        <v>1875</v>
      </c>
      <c r="C62" s="214" t="s">
        <v>1876</v>
      </c>
      <c r="D62" s="215" t="s">
        <v>1695</v>
      </c>
      <c r="E62" s="216" t="s">
        <v>1553</v>
      </c>
      <c r="F62" s="217"/>
      <c r="G62" s="235"/>
      <c r="H62" s="206"/>
    </row>
    <row r="63" spans="2:8">
      <c r="B63" s="213" t="s">
        <v>1881</v>
      </c>
      <c r="C63" s="214" t="s">
        <v>1882</v>
      </c>
      <c r="D63" s="215" t="s">
        <v>1695</v>
      </c>
      <c r="E63" s="216" t="s">
        <v>1553</v>
      </c>
      <c r="F63" s="217"/>
      <c r="G63" s="235"/>
      <c r="H63" s="206"/>
    </row>
    <row r="64" spans="2:8">
      <c r="B64" s="213" t="s">
        <v>1883</v>
      </c>
      <c r="C64" s="214" t="s">
        <v>1884</v>
      </c>
      <c r="D64" s="215" t="s">
        <v>1695</v>
      </c>
      <c r="E64" s="216" t="s">
        <v>1553</v>
      </c>
      <c r="F64" s="217"/>
      <c r="G64" s="235"/>
      <c r="H64" s="206"/>
    </row>
    <row r="65" spans="2:8">
      <c r="B65" s="213" t="s">
        <v>1889</v>
      </c>
      <c r="C65" s="214" t="s">
        <v>1890</v>
      </c>
      <c r="D65" s="215" t="s">
        <v>1695</v>
      </c>
      <c r="E65" s="216" t="s">
        <v>1553</v>
      </c>
      <c r="F65" s="217"/>
      <c r="G65" s="235"/>
      <c r="H65" s="206"/>
    </row>
    <row r="66" spans="2:8">
      <c r="B66" s="213" t="s">
        <v>1887</v>
      </c>
      <c r="C66" s="214" t="s">
        <v>1888</v>
      </c>
      <c r="D66" s="215" t="s">
        <v>1695</v>
      </c>
      <c r="E66" s="216" t="s">
        <v>1553</v>
      </c>
      <c r="F66" s="217"/>
      <c r="G66" s="235"/>
      <c r="H66" s="206"/>
    </row>
    <row r="67" spans="2:8">
      <c r="B67" s="213" t="s">
        <v>1885</v>
      </c>
      <c r="C67" s="214" t="s">
        <v>1886</v>
      </c>
      <c r="D67" s="215" t="s">
        <v>1695</v>
      </c>
      <c r="E67" s="216" t="s">
        <v>1553</v>
      </c>
      <c r="F67" s="217"/>
      <c r="G67" s="235"/>
      <c r="H67" s="206"/>
    </row>
    <row r="68" spans="2:8">
      <c r="B68" s="213" t="s">
        <v>1891</v>
      </c>
      <c r="C68" s="214" t="s">
        <v>1892</v>
      </c>
      <c r="D68" s="215" t="s">
        <v>1695</v>
      </c>
      <c r="E68" s="216" t="s">
        <v>1553</v>
      </c>
      <c r="F68" s="217"/>
      <c r="G68" s="258"/>
      <c r="H68" s="206"/>
    </row>
    <row r="69" spans="2:8" ht="60">
      <c r="B69" s="213" t="s">
        <v>1893</v>
      </c>
      <c r="C69" s="214" t="s">
        <v>1894</v>
      </c>
      <c r="D69" s="215" t="s">
        <v>1695</v>
      </c>
      <c r="E69" s="216" t="s">
        <v>1553</v>
      </c>
      <c r="F69" s="217"/>
      <c r="G69" s="235" t="s">
        <v>2164</v>
      </c>
      <c r="H69" s="206"/>
    </row>
    <row r="70" spans="2:8">
      <c r="B70" s="213" t="s">
        <v>1897</v>
      </c>
      <c r="C70" s="214" t="s">
        <v>1898</v>
      </c>
      <c r="D70" s="215" t="s">
        <v>1695</v>
      </c>
      <c r="E70" s="216" t="s">
        <v>1553</v>
      </c>
      <c r="F70" s="217"/>
      <c r="G70" s="235"/>
      <c r="H70" s="206"/>
    </row>
    <row r="71" spans="2:8">
      <c r="B71" s="213" t="s">
        <v>1903</v>
      </c>
      <c r="C71" s="214" t="s">
        <v>1904</v>
      </c>
      <c r="D71" s="215" t="s">
        <v>1695</v>
      </c>
      <c r="E71" s="216" t="s">
        <v>1553</v>
      </c>
      <c r="F71" s="217"/>
      <c r="G71" s="235"/>
      <c r="H71" s="206"/>
    </row>
    <row r="72" spans="2:8">
      <c r="B72" s="213" t="s">
        <v>1901</v>
      </c>
      <c r="C72" s="214" t="s">
        <v>1902</v>
      </c>
      <c r="D72" s="215" t="s">
        <v>1695</v>
      </c>
      <c r="E72" s="216" t="s">
        <v>1553</v>
      </c>
      <c r="F72" s="217"/>
      <c r="G72" s="235"/>
      <c r="H72" s="206"/>
    </row>
    <row r="73" spans="2:8" ht="17.25" thickBot="1">
      <c r="B73" s="221" t="s">
        <v>1899</v>
      </c>
      <c r="C73" s="222" t="s">
        <v>1900</v>
      </c>
      <c r="D73" s="223" t="s">
        <v>1695</v>
      </c>
      <c r="E73" s="224" t="s">
        <v>1553</v>
      </c>
      <c r="F73" s="225"/>
      <c r="G73" s="236"/>
      <c r="H73" s="206"/>
    </row>
    <row r="74" spans="2:8" ht="20.100000000000001" customHeight="1">
      <c r="B74" s="228"/>
      <c r="C74" s="228"/>
      <c r="D74" s="229"/>
      <c r="E74" s="230"/>
      <c r="F74" s="230"/>
      <c r="G74" s="228"/>
      <c r="H74"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3">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291" t="s">
        <v>1173</v>
      </c>
      <c r="C2" s="292"/>
      <c r="D2" s="292"/>
      <c r="E2" s="292"/>
      <c r="F2" s="292"/>
      <c r="G2" s="293"/>
      <c r="H2" s="196"/>
    </row>
    <row r="3" spans="1:8" ht="13.5" customHeight="1" thickBot="1">
      <c r="A3" s="43"/>
      <c r="B3" s="246"/>
      <c r="C3" s="246"/>
      <c r="D3" s="246"/>
      <c r="E3" s="246"/>
      <c r="F3" s="246"/>
      <c r="G3" s="246"/>
      <c r="H3" s="198"/>
    </row>
    <row r="4" spans="1:8" ht="20.25" customHeight="1" thickBot="1">
      <c r="A4" s="42"/>
      <c r="B4" s="199" t="s">
        <v>968</v>
      </c>
      <c r="C4" s="200" t="s">
        <v>1515</v>
      </c>
      <c r="D4" s="200" t="s">
        <v>1516</v>
      </c>
      <c r="E4" s="200" t="s">
        <v>1517</v>
      </c>
      <c r="F4" s="201" t="s">
        <v>1518</v>
      </c>
      <c r="G4" s="202" t="s">
        <v>562</v>
      </c>
      <c r="H4" s="42"/>
    </row>
    <row r="5" spans="1:8" ht="30">
      <c r="B5" s="207" t="s">
        <v>2165</v>
      </c>
      <c r="C5" s="208" t="s">
        <v>2166</v>
      </c>
      <c r="D5" s="209" t="s">
        <v>1638</v>
      </c>
      <c r="E5" s="210" t="s">
        <v>1999</v>
      </c>
      <c r="F5" s="211" t="s">
        <v>1956</v>
      </c>
      <c r="G5" s="212" t="s">
        <v>2167</v>
      </c>
      <c r="H5" s="206"/>
    </row>
    <row r="6" spans="1:8">
      <c r="B6" s="213" t="s">
        <v>2168</v>
      </c>
      <c r="C6" s="214" t="s">
        <v>2169</v>
      </c>
      <c r="D6" s="215" t="s">
        <v>2170</v>
      </c>
      <c r="E6" s="216" t="s">
        <v>1527</v>
      </c>
      <c r="F6" s="217" t="s">
        <v>1522</v>
      </c>
      <c r="G6" s="220" t="s">
        <v>2171</v>
      </c>
      <c r="H6" s="206"/>
    </row>
    <row r="7" spans="1:8" ht="30.75" thickBot="1">
      <c r="B7" s="213" t="s">
        <v>2172</v>
      </c>
      <c r="C7" s="214" t="s">
        <v>2173</v>
      </c>
      <c r="D7" s="215" t="s">
        <v>1641</v>
      </c>
      <c r="E7" s="216" t="s">
        <v>1527</v>
      </c>
      <c r="F7" s="217" t="s">
        <v>1522</v>
      </c>
      <c r="G7" s="220" t="s">
        <v>2174</v>
      </c>
      <c r="H7" s="206"/>
    </row>
    <row r="8" spans="1:8" ht="20.100000000000001" customHeight="1">
      <c r="B8" s="228"/>
      <c r="C8" s="228"/>
      <c r="D8" s="229"/>
      <c r="E8" s="230"/>
      <c r="F8" s="230"/>
      <c r="G8" s="228"/>
      <c r="H8"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6"/>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291" t="s">
        <v>2175</v>
      </c>
      <c r="C2" s="292"/>
      <c r="D2" s="292"/>
      <c r="E2" s="292"/>
      <c r="F2" s="292"/>
      <c r="G2" s="293"/>
      <c r="H2" s="196"/>
    </row>
    <row r="3" spans="1:8" ht="13.5" customHeight="1" thickBot="1">
      <c r="A3" s="43"/>
      <c r="B3" s="246"/>
      <c r="C3" s="246"/>
      <c r="D3" s="246"/>
      <c r="E3" s="246"/>
      <c r="F3" s="246"/>
      <c r="G3" s="246"/>
      <c r="H3" s="198"/>
    </row>
    <row r="4" spans="1:8" ht="20.25" customHeight="1" thickBot="1">
      <c r="A4" s="42"/>
      <c r="B4" s="199" t="s">
        <v>968</v>
      </c>
      <c r="C4" s="200" t="s">
        <v>1515</v>
      </c>
      <c r="D4" s="200" t="s">
        <v>1516</v>
      </c>
      <c r="E4" s="200" t="s">
        <v>1517</v>
      </c>
      <c r="F4" s="201" t="s">
        <v>1518</v>
      </c>
      <c r="G4" s="202" t="s">
        <v>562</v>
      </c>
      <c r="H4" s="42"/>
    </row>
    <row r="5" spans="1:8">
      <c r="B5" s="207" t="s">
        <v>1542</v>
      </c>
      <c r="C5" s="208" t="s">
        <v>2176</v>
      </c>
      <c r="D5" s="209" t="s">
        <v>1544</v>
      </c>
      <c r="E5" s="210" t="s">
        <v>1999</v>
      </c>
      <c r="F5" s="211" t="s">
        <v>1956</v>
      </c>
      <c r="G5" s="241" t="s">
        <v>1547</v>
      </c>
      <c r="H5" s="206"/>
    </row>
    <row r="6" spans="1:8">
      <c r="A6" s="188"/>
      <c r="B6" s="213" t="s">
        <v>2177</v>
      </c>
      <c r="C6" s="214" t="s">
        <v>2178</v>
      </c>
      <c r="D6" s="215" t="s">
        <v>1712</v>
      </c>
      <c r="E6" s="216" t="s">
        <v>1999</v>
      </c>
      <c r="F6" s="217"/>
      <c r="G6" s="220" t="s">
        <v>1547</v>
      </c>
      <c r="H6" s="206"/>
    </row>
    <row r="7" spans="1:8" ht="30">
      <c r="A7" s="188"/>
      <c r="B7" s="213" t="s">
        <v>2179</v>
      </c>
      <c r="C7" s="214" t="s">
        <v>2180</v>
      </c>
      <c r="D7" s="215" t="s">
        <v>1712</v>
      </c>
      <c r="E7" s="216" t="s">
        <v>1999</v>
      </c>
      <c r="F7" s="217"/>
      <c r="G7" s="220" t="s">
        <v>2181</v>
      </c>
      <c r="H7" s="206"/>
    </row>
    <row r="8" spans="1:8" ht="30">
      <c r="A8" s="188"/>
      <c r="B8" s="213" t="s">
        <v>2182</v>
      </c>
      <c r="C8" s="214" t="s">
        <v>2183</v>
      </c>
      <c r="D8" s="215" t="s">
        <v>1712</v>
      </c>
      <c r="E8" s="216" t="s">
        <v>1999</v>
      </c>
      <c r="F8" s="217"/>
      <c r="G8" s="220" t="s">
        <v>2181</v>
      </c>
      <c r="H8" s="206"/>
    </row>
    <row r="9" spans="1:8" ht="30">
      <c r="B9" s="213" t="s">
        <v>2184</v>
      </c>
      <c r="C9" s="214" t="s">
        <v>2185</v>
      </c>
      <c r="D9" s="215" t="s">
        <v>1533</v>
      </c>
      <c r="E9" s="216" t="s">
        <v>1527</v>
      </c>
      <c r="F9" s="217"/>
      <c r="G9" s="220" t="s">
        <v>1537</v>
      </c>
      <c r="H9" s="206"/>
    </row>
    <row r="10" spans="1:8" ht="60">
      <c r="B10" s="213" t="s">
        <v>2186</v>
      </c>
      <c r="C10" s="214" t="s">
        <v>2187</v>
      </c>
      <c r="D10" s="215" t="s">
        <v>1533</v>
      </c>
      <c r="E10" s="216" t="s">
        <v>1527</v>
      </c>
      <c r="F10" s="217"/>
      <c r="G10" s="220" t="s">
        <v>2188</v>
      </c>
      <c r="H10" s="206"/>
    </row>
    <row r="11" spans="1:8" ht="75">
      <c r="B11" s="213" t="s">
        <v>2189</v>
      </c>
      <c r="C11" s="214" t="s">
        <v>2190</v>
      </c>
      <c r="D11" s="215" t="s">
        <v>2008</v>
      </c>
      <c r="E11" s="216" t="s">
        <v>1527</v>
      </c>
      <c r="F11" s="217"/>
      <c r="G11" s="220" t="s">
        <v>2191</v>
      </c>
      <c r="H11" s="206"/>
    </row>
    <row r="12" spans="1:8" ht="30">
      <c r="B12" s="213" t="s">
        <v>2192</v>
      </c>
      <c r="C12" s="214" t="s">
        <v>2193</v>
      </c>
      <c r="D12" s="215" t="s">
        <v>1533</v>
      </c>
      <c r="E12" s="216" t="s">
        <v>1527</v>
      </c>
      <c r="F12" s="217"/>
      <c r="G12" s="220" t="s">
        <v>1537</v>
      </c>
      <c r="H12" s="206"/>
    </row>
    <row r="13" spans="1:8" ht="60">
      <c r="B13" s="213" t="s">
        <v>2194</v>
      </c>
      <c r="C13" s="214" t="s">
        <v>2195</v>
      </c>
      <c r="D13" s="215" t="s">
        <v>1533</v>
      </c>
      <c r="E13" s="216" t="s">
        <v>1527</v>
      </c>
      <c r="F13" s="217"/>
      <c r="G13" s="220" t="s">
        <v>2196</v>
      </c>
      <c r="H13" s="206"/>
    </row>
    <row r="14" spans="1:8" ht="75">
      <c r="B14" s="213" t="s">
        <v>2197</v>
      </c>
      <c r="C14" s="214" t="s">
        <v>2198</v>
      </c>
      <c r="D14" s="215" t="s">
        <v>2008</v>
      </c>
      <c r="E14" s="216" t="s">
        <v>1527</v>
      </c>
      <c r="F14" s="217"/>
      <c r="G14" s="220" t="s">
        <v>2199</v>
      </c>
      <c r="H14" s="206"/>
    </row>
    <row r="15" spans="1:8" ht="30">
      <c r="B15" s="213" t="s">
        <v>2200</v>
      </c>
      <c r="C15" s="214" t="s">
        <v>2201</v>
      </c>
      <c r="D15" s="215" t="s">
        <v>1533</v>
      </c>
      <c r="E15" s="216" t="s">
        <v>1527</v>
      </c>
      <c r="F15" s="217"/>
      <c r="G15" s="220" t="s">
        <v>1537</v>
      </c>
      <c r="H15" s="206"/>
    </row>
    <row r="16" spans="1:8" ht="60">
      <c r="B16" s="213" t="s">
        <v>2202</v>
      </c>
      <c r="C16" s="214" t="s">
        <v>2203</v>
      </c>
      <c r="D16" s="215" t="s">
        <v>1533</v>
      </c>
      <c r="E16" s="216" t="s">
        <v>1527</v>
      </c>
      <c r="F16" s="217"/>
      <c r="G16" s="220" t="s">
        <v>2204</v>
      </c>
      <c r="H16" s="206"/>
    </row>
    <row r="17" spans="2:8" ht="75">
      <c r="B17" s="213" t="s">
        <v>2205</v>
      </c>
      <c r="C17" s="214" t="s">
        <v>2206</v>
      </c>
      <c r="D17" s="215" t="s">
        <v>2008</v>
      </c>
      <c r="E17" s="216" t="s">
        <v>1527</v>
      </c>
      <c r="F17" s="217"/>
      <c r="G17" s="220" t="s">
        <v>2207</v>
      </c>
      <c r="H17" s="206"/>
    </row>
    <row r="18" spans="2:8" ht="30">
      <c r="B18" s="213" t="s">
        <v>2208</v>
      </c>
      <c r="C18" s="214" t="s">
        <v>2209</v>
      </c>
      <c r="D18" s="215" t="s">
        <v>1533</v>
      </c>
      <c r="E18" s="216" t="s">
        <v>1527</v>
      </c>
      <c r="F18" s="217"/>
      <c r="G18" s="220" t="s">
        <v>1537</v>
      </c>
      <c r="H18" s="206"/>
    </row>
    <row r="19" spans="2:8" ht="60">
      <c r="B19" s="213" t="s">
        <v>2210</v>
      </c>
      <c r="C19" s="214" t="s">
        <v>2211</v>
      </c>
      <c r="D19" s="215" t="s">
        <v>1533</v>
      </c>
      <c r="E19" s="216" t="s">
        <v>1527</v>
      </c>
      <c r="F19" s="217"/>
      <c r="G19" s="220" t="s">
        <v>2212</v>
      </c>
      <c r="H19" s="206"/>
    </row>
    <row r="20" spans="2:8" ht="75">
      <c r="B20" s="213" t="s">
        <v>2213</v>
      </c>
      <c r="C20" s="214" t="s">
        <v>2214</v>
      </c>
      <c r="D20" s="215" t="s">
        <v>2008</v>
      </c>
      <c r="E20" s="216" t="s">
        <v>1527</v>
      </c>
      <c r="F20" s="217"/>
      <c r="G20" s="220" t="s">
        <v>2215</v>
      </c>
      <c r="H20" s="206"/>
    </row>
    <row r="21" spans="2:8" ht="30">
      <c r="B21" s="213" t="s">
        <v>2216</v>
      </c>
      <c r="C21" s="214" t="s">
        <v>2217</v>
      </c>
      <c r="D21" s="215" t="s">
        <v>1533</v>
      </c>
      <c r="E21" s="216" t="s">
        <v>1527</v>
      </c>
      <c r="F21" s="217"/>
      <c r="G21" s="220" t="s">
        <v>1537</v>
      </c>
      <c r="H21" s="206"/>
    </row>
    <row r="22" spans="2:8" ht="60">
      <c r="B22" s="213" t="s">
        <v>2218</v>
      </c>
      <c r="C22" s="214" t="s">
        <v>2219</v>
      </c>
      <c r="D22" s="215" t="s">
        <v>1533</v>
      </c>
      <c r="E22" s="216" t="s">
        <v>1527</v>
      </c>
      <c r="F22" s="217"/>
      <c r="G22" s="220" t="s">
        <v>2220</v>
      </c>
      <c r="H22" s="206"/>
    </row>
    <row r="23" spans="2:8" ht="75">
      <c r="B23" s="213" t="s">
        <v>2221</v>
      </c>
      <c r="C23" s="214" t="s">
        <v>2222</v>
      </c>
      <c r="D23" s="215" t="s">
        <v>2008</v>
      </c>
      <c r="E23" s="216" t="s">
        <v>1527</v>
      </c>
      <c r="F23" s="217"/>
      <c r="G23" s="220" t="s">
        <v>2223</v>
      </c>
      <c r="H23" s="206"/>
    </row>
    <row r="24" spans="2:8" ht="26.1" customHeight="1">
      <c r="B24" s="213" t="s">
        <v>1022</v>
      </c>
      <c r="C24" s="214" t="s">
        <v>2224</v>
      </c>
      <c r="D24" s="215" t="s">
        <v>1712</v>
      </c>
      <c r="E24" s="216" t="s">
        <v>1973</v>
      </c>
      <c r="F24" s="217"/>
      <c r="G24" s="590" t="s">
        <v>2181</v>
      </c>
      <c r="H24" s="206"/>
    </row>
    <row r="25" spans="2:8" ht="26.1" customHeight="1" thickBot="1">
      <c r="B25" s="213" t="s">
        <v>1023</v>
      </c>
      <c r="C25" s="214" t="s">
        <v>2225</v>
      </c>
      <c r="D25" s="215" t="s">
        <v>1712</v>
      </c>
      <c r="E25" s="216" t="s">
        <v>1973</v>
      </c>
      <c r="F25" s="217"/>
      <c r="G25" s="590"/>
      <c r="H25" s="206"/>
    </row>
    <row r="26" spans="2:8" ht="20.100000000000001" customHeight="1">
      <c r="B26" s="228"/>
      <c r="C26" s="228"/>
      <c r="D26" s="229"/>
      <c r="E26" s="230"/>
      <c r="F26" s="230"/>
      <c r="G26" s="228"/>
      <c r="H26" s="192"/>
    </row>
  </sheetData>
  <mergeCells count="1">
    <mergeCell ref="G24:G2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outlinePr summaryBelow="0"/>
    <pageSetUpPr fitToPage="1"/>
  </sheetPr>
  <dimension ref="A1:H12"/>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291" t="s">
        <v>1270</v>
      </c>
      <c r="C2" s="292"/>
      <c r="D2" s="292"/>
      <c r="E2" s="292"/>
      <c r="F2" s="292"/>
      <c r="G2" s="293"/>
      <c r="H2" s="196"/>
    </row>
    <row r="3" spans="1:8" ht="13.5" customHeight="1" thickBot="1">
      <c r="A3" s="43"/>
      <c r="B3" s="246"/>
      <c r="C3" s="246"/>
      <c r="D3" s="246"/>
      <c r="E3" s="246"/>
      <c r="F3" s="246"/>
      <c r="G3" s="246"/>
      <c r="H3" s="198"/>
    </row>
    <row r="4" spans="1:8" ht="20.25" customHeight="1" thickBot="1">
      <c r="A4" s="42"/>
      <c r="B4" s="199" t="s">
        <v>968</v>
      </c>
      <c r="C4" s="200" t="s">
        <v>1515</v>
      </c>
      <c r="D4" s="200" t="s">
        <v>1516</v>
      </c>
      <c r="E4" s="200" t="s">
        <v>1517</v>
      </c>
      <c r="F4" s="201" t="s">
        <v>1518</v>
      </c>
      <c r="G4" s="202" t="s">
        <v>562</v>
      </c>
      <c r="H4" s="42"/>
    </row>
    <row r="5" spans="1:8" ht="30">
      <c r="B5" s="207" t="s">
        <v>2226</v>
      </c>
      <c r="C5" s="208" t="s">
        <v>2227</v>
      </c>
      <c r="D5" s="209" t="s">
        <v>2007</v>
      </c>
      <c r="E5" s="210" t="s">
        <v>1999</v>
      </c>
      <c r="F5" s="211" t="s">
        <v>2228</v>
      </c>
      <c r="G5" s="212" t="s">
        <v>2229</v>
      </c>
      <c r="H5" s="206"/>
    </row>
    <row r="6" spans="1:8">
      <c r="B6" s="213" t="s">
        <v>2230</v>
      </c>
      <c r="C6" s="214" t="s">
        <v>2231</v>
      </c>
      <c r="D6" s="215" t="s">
        <v>2232</v>
      </c>
      <c r="E6" s="216" t="s">
        <v>1999</v>
      </c>
      <c r="F6" s="217"/>
      <c r="G6" s="220" t="s">
        <v>2233</v>
      </c>
      <c r="H6" s="206"/>
    </row>
    <row r="7" spans="1:8">
      <c r="B7" s="213" t="s">
        <v>2234</v>
      </c>
      <c r="C7" s="214" t="s">
        <v>2235</v>
      </c>
      <c r="D7" s="215" t="s">
        <v>2004</v>
      </c>
      <c r="E7" s="216" t="s">
        <v>1999</v>
      </c>
      <c r="F7" s="217" t="s">
        <v>1956</v>
      </c>
      <c r="G7" s="220" t="s">
        <v>1547</v>
      </c>
      <c r="H7" s="206"/>
    </row>
    <row r="8" spans="1:8" ht="75">
      <c r="B8" s="213" t="s">
        <v>61</v>
      </c>
      <c r="C8" s="214" t="s">
        <v>666</v>
      </c>
      <c r="D8" s="215" t="s">
        <v>2004</v>
      </c>
      <c r="E8" s="216" t="s">
        <v>2236</v>
      </c>
      <c r="F8" s="217"/>
      <c r="G8" s="220" t="s">
        <v>2237</v>
      </c>
      <c r="H8" s="206"/>
    </row>
    <row r="9" spans="1:8" ht="60">
      <c r="B9" s="213" t="s">
        <v>2238</v>
      </c>
      <c r="C9" s="214" t="s">
        <v>2239</v>
      </c>
      <c r="D9" s="215" t="s">
        <v>2007</v>
      </c>
      <c r="E9" s="216" t="s">
        <v>2236</v>
      </c>
      <c r="F9" s="217"/>
      <c r="G9" s="220" t="s">
        <v>2240</v>
      </c>
      <c r="H9" s="206"/>
    </row>
    <row r="10" spans="1:8" ht="60">
      <c r="B10" s="213" t="s">
        <v>2241</v>
      </c>
      <c r="C10" s="214" t="s">
        <v>2242</v>
      </c>
      <c r="D10" s="215" t="s">
        <v>1533</v>
      </c>
      <c r="E10" s="216" t="s">
        <v>1527</v>
      </c>
      <c r="F10" s="217"/>
      <c r="G10" s="220" t="s">
        <v>2243</v>
      </c>
      <c r="H10" s="206"/>
    </row>
    <row r="11" spans="1:8" ht="60.75" thickBot="1">
      <c r="B11" s="213" t="s">
        <v>2244</v>
      </c>
      <c r="C11" s="214" t="s">
        <v>2245</v>
      </c>
      <c r="D11" s="215" t="s">
        <v>1695</v>
      </c>
      <c r="E11" s="216" t="s">
        <v>1527</v>
      </c>
      <c r="F11" s="217"/>
      <c r="G11" s="220" t="s">
        <v>2246</v>
      </c>
      <c r="H11" s="206"/>
    </row>
    <row r="12" spans="1:8" ht="20.100000000000001" customHeight="1">
      <c r="B12" s="228"/>
      <c r="C12" s="228"/>
      <c r="D12" s="229"/>
      <c r="E12" s="230"/>
      <c r="F12" s="230"/>
      <c r="G12" s="228"/>
      <c r="H12"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outlinePr summaryBelow="0"/>
    <pageSetUpPr fitToPage="1"/>
  </sheetPr>
  <dimension ref="A1:H15"/>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291" t="s">
        <v>1020</v>
      </c>
      <c r="C2" s="292"/>
      <c r="D2" s="292"/>
      <c r="E2" s="292"/>
      <c r="F2" s="292"/>
      <c r="G2" s="293"/>
      <c r="H2" s="196"/>
    </row>
    <row r="3" spans="1:8" ht="13.5" customHeight="1" thickBot="1">
      <c r="A3" s="43"/>
      <c r="B3" s="246"/>
      <c r="C3" s="246"/>
      <c r="D3" s="246"/>
      <c r="E3" s="246"/>
      <c r="F3" s="246"/>
      <c r="G3" s="246"/>
      <c r="H3" s="198"/>
    </row>
    <row r="4" spans="1:8" ht="20.25" customHeight="1" thickBot="1">
      <c r="A4" s="42"/>
      <c r="B4" s="199" t="s">
        <v>968</v>
      </c>
      <c r="C4" s="200" t="s">
        <v>1515</v>
      </c>
      <c r="D4" s="200" t="s">
        <v>1516</v>
      </c>
      <c r="E4" s="200" t="s">
        <v>1517</v>
      </c>
      <c r="F4" s="201" t="s">
        <v>1518</v>
      </c>
      <c r="G4" s="202" t="s">
        <v>562</v>
      </c>
      <c r="H4" s="42"/>
    </row>
    <row r="5" spans="1:8" ht="30">
      <c r="B5" s="207" t="s">
        <v>2165</v>
      </c>
      <c r="C5" s="208" t="s">
        <v>2247</v>
      </c>
      <c r="D5" s="209" t="s">
        <v>1638</v>
      </c>
      <c r="E5" s="210" t="s">
        <v>1999</v>
      </c>
      <c r="F5" s="211" t="s">
        <v>1522</v>
      </c>
      <c r="G5" s="212" t="s">
        <v>2167</v>
      </c>
      <c r="H5" s="206"/>
    </row>
    <row r="6" spans="1:8">
      <c r="B6" s="213" t="s">
        <v>2248</v>
      </c>
      <c r="C6" s="214" t="s">
        <v>2249</v>
      </c>
      <c r="D6" s="215" t="s">
        <v>1535</v>
      </c>
      <c r="E6" s="216" t="s">
        <v>2091</v>
      </c>
      <c r="F6" s="217"/>
      <c r="G6" s="220"/>
      <c r="H6" s="206"/>
    </row>
    <row r="7" spans="1:8">
      <c r="B7" s="213" t="s">
        <v>2250</v>
      </c>
      <c r="C7" s="214" t="s">
        <v>2251</v>
      </c>
      <c r="D7" s="215" t="s">
        <v>1535</v>
      </c>
      <c r="E7" s="216" t="s">
        <v>2091</v>
      </c>
      <c r="F7" s="217"/>
      <c r="G7" s="220"/>
      <c r="H7" s="206"/>
    </row>
    <row r="8" spans="1:8">
      <c r="B8" s="213" t="s">
        <v>2252</v>
      </c>
      <c r="C8" s="214" t="s">
        <v>2253</v>
      </c>
      <c r="D8" s="215" t="s">
        <v>1535</v>
      </c>
      <c r="E8" s="216" t="s">
        <v>1999</v>
      </c>
      <c r="F8" s="217"/>
      <c r="G8" s="220" t="s">
        <v>2254</v>
      </c>
      <c r="H8" s="206"/>
    </row>
    <row r="9" spans="1:8" ht="30">
      <c r="B9" s="213" t="s">
        <v>2255</v>
      </c>
      <c r="C9" s="214" t="s">
        <v>2256</v>
      </c>
      <c r="D9" s="215" t="s">
        <v>1679</v>
      </c>
      <c r="E9" s="216" t="s">
        <v>1527</v>
      </c>
      <c r="F9" s="217"/>
      <c r="G9" s="220" t="s">
        <v>2257</v>
      </c>
      <c r="H9" s="206"/>
    </row>
    <row r="10" spans="1:8" ht="45">
      <c r="B10" s="213" t="s">
        <v>2258</v>
      </c>
      <c r="C10" s="214" t="s">
        <v>2259</v>
      </c>
      <c r="D10" s="215" t="s">
        <v>1704</v>
      </c>
      <c r="E10" s="216" t="s">
        <v>1527</v>
      </c>
      <c r="F10" s="217"/>
      <c r="G10" s="265" t="s">
        <v>2260</v>
      </c>
      <c r="H10" s="206"/>
    </row>
    <row r="11" spans="1:8" ht="45">
      <c r="B11" s="213" t="s">
        <v>2261</v>
      </c>
      <c r="C11" s="214" t="s">
        <v>2262</v>
      </c>
      <c r="D11" s="215" t="s">
        <v>1533</v>
      </c>
      <c r="E11" s="216" t="s">
        <v>1527</v>
      </c>
      <c r="F11" s="217"/>
      <c r="G11" s="220" t="s">
        <v>2263</v>
      </c>
      <c r="H11" s="206"/>
    </row>
    <row r="12" spans="1:8" ht="75">
      <c r="B12" s="213" t="s">
        <v>2264</v>
      </c>
      <c r="C12" s="214" t="s">
        <v>2265</v>
      </c>
      <c r="D12" s="215" t="s">
        <v>1533</v>
      </c>
      <c r="E12" s="216" t="s">
        <v>1527</v>
      </c>
      <c r="F12" s="217"/>
      <c r="G12" s="220" t="s">
        <v>2266</v>
      </c>
      <c r="H12" s="206"/>
    </row>
    <row r="13" spans="1:8" ht="30">
      <c r="B13" s="213" t="s">
        <v>2267</v>
      </c>
      <c r="C13" s="214" t="s">
        <v>2268</v>
      </c>
      <c r="D13" s="215" t="s">
        <v>1533</v>
      </c>
      <c r="E13" s="216" t="s">
        <v>1527</v>
      </c>
      <c r="F13" s="217"/>
      <c r="G13" s="220" t="s">
        <v>2269</v>
      </c>
      <c r="H13" s="206"/>
    </row>
    <row r="14" spans="1:8" ht="17.25" thickBot="1">
      <c r="B14" s="213" t="s">
        <v>2270</v>
      </c>
      <c r="C14" s="214" t="s">
        <v>2271</v>
      </c>
      <c r="D14" s="215" t="s">
        <v>1695</v>
      </c>
      <c r="E14" s="216" t="s">
        <v>1527</v>
      </c>
      <c r="F14" s="217"/>
      <c r="G14" s="220" t="s">
        <v>2272</v>
      </c>
      <c r="H14" s="206"/>
    </row>
    <row r="15" spans="1:8" ht="20.100000000000001" customHeight="1">
      <c r="B15" s="228"/>
      <c r="C15" s="228"/>
      <c r="D15" s="229"/>
      <c r="E15" s="230"/>
      <c r="F15" s="230"/>
      <c r="G15" s="228"/>
      <c r="H15"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5">
    <outlinePr summaryBelow="0"/>
    <pageSetUpPr fitToPage="1"/>
  </sheetPr>
  <dimension ref="A1:H155"/>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970</v>
      </c>
      <c r="C2" s="194"/>
      <c r="D2" s="194"/>
      <c r="E2" s="194"/>
      <c r="F2" s="194"/>
      <c r="G2" s="195"/>
      <c r="H2" s="196"/>
    </row>
    <row r="3" spans="1:8" ht="13.5" customHeight="1">
      <c r="A3" s="43"/>
      <c r="B3" s="243"/>
      <c r="C3" s="243"/>
      <c r="D3" s="243"/>
      <c r="E3" s="243"/>
      <c r="F3" s="243"/>
      <c r="G3" s="243"/>
      <c r="H3" s="198"/>
    </row>
    <row r="4" spans="1:8" ht="13.5" customHeight="1">
      <c r="A4" s="43"/>
      <c r="B4" s="39" t="s">
        <v>1959</v>
      </c>
      <c r="C4" s="39"/>
      <c r="D4" s="39"/>
      <c r="E4" s="39"/>
      <c r="F4" s="39"/>
      <c r="G4" s="39"/>
      <c r="H4" s="198"/>
    </row>
    <row r="5" spans="1:8" ht="13.5" customHeight="1" thickBot="1">
      <c r="A5" s="43"/>
      <c r="B5" s="246"/>
      <c r="C5" s="246"/>
      <c r="D5" s="246"/>
      <c r="E5" s="246"/>
      <c r="F5" s="246"/>
      <c r="G5" s="246"/>
      <c r="H5" s="198"/>
    </row>
    <row r="6" spans="1:8" ht="20.25" customHeight="1" thickBot="1">
      <c r="A6" s="42"/>
      <c r="B6" s="199" t="s">
        <v>968</v>
      </c>
      <c r="C6" s="200" t="s">
        <v>1515</v>
      </c>
      <c r="D6" s="200" t="s">
        <v>1516</v>
      </c>
      <c r="E6" s="200" t="s">
        <v>1517</v>
      </c>
      <c r="F6" s="201" t="s">
        <v>1518</v>
      </c>
      <c r="G6" s="202" t="s">
        <v>562</v>
      </c>
      <c r="H6" s="42"/>
    </row>
    <row r="7" spans="1:8" ht="17.25" thickBot="1">
      <c r="B7" s="207" t="s">
        <v>748</v>
      </c>
      <c r="C7" s="313" t="s">
        <v>749</v>
      </c>
      <c r="D7" s="209" t="s">
        <v>1526</v>
      </c>
      <c r="E7" s="210" t="s">
        <v>2002</v>
      </c>
      <c r="F7" s="211" t="s">
        <v>1956</v>
      </c>
      <c r="G7" s="212" t="s">
        <v>2274</v>
      </c>
      <c r="H7" s="206"/>
    </row>
    <row r="8" spans="1:8" s="42" customFormat="1" ht="20.100000000000001" customHeight="1" thickBot="1">
      <c r="A8" s="6"/>
      <c r="B8" s="203" t="s">
        <v>2275</v>
      </c>
      <c r="C8" s="204"/>
      <c r="D8" s="204"/>
      <c r="E8" s="204"/>
      <c r="F8" s="204"/>
      <c r="G8" s="205"/>
      <c r="H8" s="206"/>
    </row>
    <row r="9" spans="1:8">
      <c r="B9" s="314" t="s">
        <v>2276</v>
      </c>
      <c r="C9" s="208" t="s">
        <v>750</v>
      </c>
      <c r="D9" s="209" t="s">
        <v>2277</v>
      </c>
      <c r="E9" s="210" t="s">
        <v>2278</v>
      </c>
      <c r="F9" s="211" t="s">
        <v>2279</v>
      </c>
      <c r="G9" s="212" t="s">
        <v>2280</v>
      </c>
      <c r="H9" s="206"/>
    </row>
    <row r="10" spans="1:8" ht="30">
      <c r="B10" s="314" t="s">
        <v>2281</v>
      </c>
      <c r="C10" s="214" t="s">
        <v>751</v>
      </c>
      <c r="D10" s="215" t="s">
        <v>2282</v>
      </c>
      <c r="E10" s="216" t="s">
        <v>2283</v>
      </c>
      <c r="F10" s="217"/>
      <c r="G10" s="248" t="s">
        <v>2284</v>
      </c>
      <c r="H10" s="206"/>
    </row>
    <row r="11" spans="1:8">
      <c r="B11" s="314" t="s">
        <v>2285</v>
      </c>
      <c r="C11" s="214" t="s">
        <v>752</v>
      </c>
      <c r="D11" s="215" t="s">
        <v>1523</v>
      </c>
      <c r="E11" s="216" t="s">
        <v>2278</v>
      </c>
      <c r="F11" s="217"/>
      <c r="G11" s="220"/>
      <c r="H11" s="206"/>
    </row>
    <row r="12" spans="1:8" ht="30">
      <c r="B12" s="314" t="s">
        <v>2286</v>
      </c>
      <c r="C12" s="214" t="s">
        <v>753</v>
      </c>
      <c r="D12" s="215" t="s">
        <v>2277</v>
      </c>
      <c r="E12" s="216" t="s">
        <v>2278</v>
      </c>
      <c r="F12" s="217"/>
      <c r="G12" s="220" t="s">
        <v>2287</v>
      </c>
      <c r="H12" s="206"/>
    </row>
    <row r="13" spans="1:8" ht="30">
      <c r="B13" s="315" t="s">
        <v>2288</v>
      </c>
      <c r="C13" s="214" t="s">
        <v>754</v>
      </c>
      <c r="D13" s="215" t="s">
        <v>2277</v>
      </c>
      <c r="E13" s="216" t="s">
        <v>2278</v>
      </c>
      <c r="F13" s="217"/>
      <c r="G13" s="220" t="s">
        <v>2289</v>
      </c>
      <c r="H13" s="206"/>
    </row>
    <row r="14" spans="1:8" ht="30">
      <c r="B14" s="314" t="s">
        <v>1341</v>
      </c>
      <c r="C14" s="214" t="s">
        <v>756</v>
      </c>
      <c r="D14" s="215" t="s">
        <v>1638</v>
      </c>
      <c r="E14" s="216" t="s">
        <v>2283</v>
      </c>
      <c r="F14" s="217" t="s">
        <v>2279</v>
      </c>
      <c r="G14" s="220" t="s">
        <v>1754</v>
      </c>
      <c r="H14" s="206"/>
    </row>
    <row r="15" spans="1:8" ht="30">
      <c r="B15" s="316" t="s">
        <v>2290</v>
      </c>
      <c r="C15" s="214" t="s">
        <v>758</v>
      </c>
      <c r="D15" s="215" t="s">
        <v>1523</v>
      </c>
      <c r="E15" s="216" t="s">
        <v>2278</v>
      </c>
      <c r="F15" s="217"/>
      <c r="G15" s="220" t="s">
        <v>2291</v>
      </c>
      <c r="H15" s="206"/>
    </row>
    <row r="16" spans="1:8" ht="30">
      <c r="B16" s="316" t="s">
        <v>2292</v>
      </c>
      <c r="C16" s="214" t="s">
        <v>760</v>
      </c>
      <c r="D16" s="215" t="s">
        <v>1531</v>
      </c>
      <c r="E16" s="216" t="s">
        <v>2278</v>
      </c>
      <c r="F16" s="217"/>
      <c r="G16" s="220" t="s">
        <v>2293</v>
      </c>
      <c r="H16" s="206"/>
    </row>
    <row r="17" spans="2:8">
      <c r="B17" s="316" t="s">
        <v>2294</v>
      </c>
      <c r="C17" s="214" t="s">
        <v>762</v>
      </c>
      <c r="D17" s="215" t="s">
        <v>1539</v>
      </c>
      <c r="E17" s="216" t="s">
        <v>2278</v>
      </c>
      <c r="F17" s="217"/>
      <c r="G17" s="220" t="s">
        <v>2295</v>
      </c>
      <c r="H17" s="206"/>
    </row>
    <row r="18" spans="2:8" ht="45">
      <c r="B18" s="316" t="s">
        <v>2296</v>
      </c>
      <c r="C18" s="214" t="s">
        <v>764</v>
      </c>
      <c r="D18" s="215" t="s">
        <v>1638</v>
      </c>
      <c r="E18" s="216" t="s">
        <v>1521</v>
      </c>
      <c r="F18" s="217"/>
      <c r="G18" s="220" t="s">
        <v>2297</v>
      </c>
      <c r="H18" s="206"/>
    </row>
    <row r="19" spans="2:8" ht="30">
      <c r="B19" s="316" t="s">
        <v>2298</v>
      </c>
      <c r="C19" s="214" t="s">
        <v>766</v>
      </c>
      <c r="D19" s="215" t="s">
        <v>1526</v>
      </c>
      <c r="E19" s="216" t="s">
        <v>2299</v>
      </c>
      <c r="F19" s="217"/>
      <c r="G19" s="220" t="s">
        <v>2300</v>
      </c>
      <c r="H19" s="206"/>
    </row>
    <row r="20" spans="2:8" ht="45">
      <c r="B20" s="296" t="s">
        <v>57</v>
      </c>
      <c r="C20" s="214" t="s">
        <v>768</v>
      </c>
      <c r="D20" s="215" t="s">
        <v>1526</v>
      </c>
      <c r="E20" s="216" t="s">
        <v>2299</v>
      </c>
      <c r="F20" s="217"/>
      <c r="G20" s="220" t="s">
        <v>2301</v>
      </c>
      <c r="H20" s="206"/>
    </row>
    <row r="21" spans="2:8" ht="30">
      <c r="B21" s="316" t="s">
        <v>2302</v>
      </c>
      <c r="C21" s="214" t="s">
        <v>769</v>
      </c>
      <c r="D21" s="215" t="s">
        <v>1526</v>
      </c>
      <c r="E21" s="216" t="s">
        <v>2299</v>
      </c>
      <c r="F21" s="217"/>
      <c r="G21" s="220" t="s">
        <v>2303</v>
      </c>
      <c r="H21" s="206"/>
    </row>
    <row r="22" spans="2:8">
      <c r="B22" s="316" t="s">
        <v>2304</v>
      </c>
      <c r="C22" s="214" t="s">
        <v>770</v>
      </c>
      <c r="D22" s="215" t="s">
        <v>2277</v>
      </c>
      <c r="E22" s="216" t="s">
        <v>2278</v>
      </c>
      <c r="F22" s="217"/>
      <c r="G22" s="220" t="s">
        <v>2280</v>
      </c>
      <c r="H22" s="206"/>
    </row>
    <row r="23" spans="2:8">
      <c r="B23" s="316" t="s">
        <v>2305</v>
      </c>
      <c r="C23" s="214" t="s">
        <v>771</v>
      </c>
      <c r="D23" s="215" t="s">
        <v>1523</v>
      </c>
      <c r="E23" s="216" t="s">
        <v>1524</v>
      </c>
      <c r="F23" s="217"/>
      <c r="G23" s="220"/>
      <c r="H23" s="206"/>
    </row>
    <row r="24" spans="2:8">
      <c r="B24" s="316" t="s">
        <v>2306</v>
      </c>
      <c r="C24" s="214" t="s">
        <v>772</v>
      </c>
      <c r="D24" s="215" t="s">
        <v>1523</v>
      </c>
      <c r="E24" s="216" t="s">
        <v>1524</v>
      </c>
      <c r="F24" s="217"/>
      <c r="G24" s="220"/>
      <c r="H24" s="206"/>
    </row>
    <row r="25" spans="2:8">
      <c r="B25" s="316" t="s">
        <v>2307</v>
      </c>
      <c r="C25" s="214" t="s">
        <v>773</v>
      </c>
      <c r="D25" s="215" t="s">
        <v>1523</v>
      </c>
      <c r="E25" s="216" t="s">
        <v>1524</v>
      </c>
      <c r="F25" s="217"/>
      <c r="G25" s="220"/>
      <c r="H25" s="206"/>
    </row>
    <row r="26" spans="2:8" ht="75">
      <c r="B26" s="316" t="s">
        <v>2308</v>
      </c>
      <c r="C26" s="214" t="s">
        <v>775</v>
      </c>
      <c r="D26" s="215" t="s">
        <v>2309</v>
      </c>
      <c r="E26" s="216" t="s">
        <v>1521</v>
      </c>
      <c r="F26" s="217"/>
      <c r="G26" s="220" t="s">
        <v>2310</v>
      </c>
      <c r="H26" s="206"/>
    </row>
    <row r="27" spans="2:8" ht="30">
      <c r="B27" s="316" t="s">
        <v>2311</v>
      </c>
      <c r="C27" s="214" t="s">
        <v>777</v>
      </c>
      <c r="D27" s="215" t="s">
        <v>1520</v>
      </c>
      <c r="E27" s="216" t="s">
        <v>1521</v>
      </c>
      <c r="F27" s="217"/>
      <c r="G27" s="220" t="s">
        <v>2312</v>
      </c>
      <c r="H27" s="206"/>
    </row>
    <row r="28" spans="2:8" ht="75">
      <c r="B28" s="317" t="s">
        <v>1321</v>
      </c>
      <c r="C28" s="214" t="s">
        <v>778</v>
      </c>
      <c r="D28" s="215" t="s">
        <v>2313</v>
      </c>
      <c r="E28" s="216" t="s">
        <v>1521</v>
      </c>
      <c r="F28" s="217"/>
      <c r="G28" s="220" t="s">
        <v>2314</v>
      </c>
      <c r="H28" s="206"/>
    </row>
    <row r="29" spans="2:8" ht="75">
      <c r="B29" s="317" t="s">
        <v>80</v>
      </c>
      <c r="C29" s="214" t="s">
        <v>779</v>
      </c>
      <c r="D29" s="215" t="s">
        <v>1638</v>
      </c>
      <c r="E29" s="216" t="s">
        <v>1521</v>
      </c>
      <c r="F29" s="217"/>
      <c r="G29" s="220" t="s">
        <v>2315</v>
      </c>
      <c r="H29" s="206"/>
    </row>
    <row r="30" spans="2:8" ht="30">
      <c r="B30" s="316" t="s">
        <v>2317</v>
      </c>
      <c r="C30" s="214" t="s">
        <v>781</v>
      </c>
      <c r="D30" s="215" t="s">
        <v>2313</v>
      </c>
      <c r="E30" s="216" t="s">
        <v>1521</v>
      </c>
      <c r="F30" s="217"/>
      <c r="G30" s="220" t="s">
        <v>2318</v>
      </c>
      <c r="H30" s="206"/>
    </row>
    <row r="31" spans="2:8" ht="30">
      <c r="B31" s="316" t="s">
        <v>2320</v>
      </c>
      <c r="C31" s="214" t="s">
        <v>783</v>
      </c>
      <c r="D31" s="215" t="s">
        <v>1523</v>
      </c>
      <c r="E31" s="216" t="s">
        <v>2319</v>
      </c>
      <c r="F31" s="217"/>
      <c r="G31" s="220" t="s">
        <v>2321</v>
      </c>
      <c r="H31" s="206"/>
    </row>
    <row r="32" spans="2:8" ht="30">
      <c r="B32" s="316" t="s">
        <v>2322</v>
      </c>
      <c r="C32" s="214" t="s">
        <v>785</v>
      </c>
      <c r="D32" s="215" t="s">
        <v>1531</v>
      </c>
      <c r="E32" s="216" t="s">
        <v>2319</v>
      </c>
      <c r="F32" s="217"/>
      <c r="G32" s="220" t="s">
        <v>2323</v>
      </c>
      <c r="H32" s="206"/>
    </row>
    <row r="33" spans="2:8" ht="30">
      <c r="B33" s="316" t="s">
        <v>2324</v>
      </c>
      <c r="C33" s="214" t="s">
        <v>787</v>
      </c>
      <c r="D33" s="215" t="s">
        <v>1531</v>
      </c>
      <c r="E33" s="216" t="s">
        <v>2319</v>
      </c>
      <c r="F33" s="217"/>
      <c r="G33" s="220" t="s">
        <v>2325</v>
      </c>
      <c r="H33" s="206"/>
    </row>
    <row r="34" spans="2:8" ht="30">
      <c r="B34" s="316" t="s">
        <v>2326</v>
      </c>
      <c r="C34" s="214" t="s">
        <v>788</v>
      </c>
      <c r="D34" s="215" t="s">
        <v>1539</v>
      </c>
      <c r="E34" s="216" t="s">
        <v>2319</v>
      </c>
      <c r="F34" s="217"/>
      <c r="G34" s="220" t="s">
        <v>2327</v>
      </c>
      <c r="H34" s="206"/>
    </row>
    <row r="35" spans="2:8" ht="45">
      <c r="B35" s="316" t="s">
        <v>2328</v>
      </c>
      <c r="C35" s="214" t="s">
        <v>790</v>
      </c>
      <c r="D35" s="215" t="s">
        <v>1526</v>
      </c>
      <c r="E35" s="216" t="s">
        <v>1555</v>
      </c>
      <c r="F35" s="217"/>
      <c r="G35" s="220" t="s">
        <v>2329</v>
      </c>
      <c r="H35" s="206"/>
    </row>
    <row r="36" spans="2:8" ht="30">
      <c r="B36" s="314" t="s">
        <v>2330</v>
      </c>
      <c r="C36" s="214" t="s">
        <v>792</v>
      </c>
      <c r="D36" s="215" t="s">
        <v>1535</v>
      </c>
      <c r="E36" s="216" t="s">
        <v>2319</v>
      </c>
      <c r="F36" s="217"/>
      <c r="G36" s="220" t="s">
        <v>2331</v>
      </c>
      <c r="H36" s="206"/>
    </row>
    <row r="37" spans="2:8" ht="30">
      <c r="B37" s="314" t="s">
        <v>2332</v>
      </c>
      <c r="C37" s="214" t="s">
        <v>794</v>
      </c>
      <c r="D37" s="215" t="s">
        <v>1576</v>
      </c>
      <c r="E37" s="216" t="s">
        <v>2319</v>
      </c>
      <c r="F37" s="217"/>
      <c r="G37" s="220" t="s">
        <v>2333</v>
      </c>
      <c r="H37" s="206"/>
    </row>
    <row r="38" spans="2:8" ht="30">
      <c r="B38" s="314" t="s">
        <v>2334</v>
      </c>
      <c r="C38" s="214" t="s">
        <v>796</v>
      </c>
      <c r="D38" s="215" t="s">
        <v>2335</v>
      </c>
      <c r="E38" s="216" t="s">
        <v>2319</v>
      </c>
      <c r="F38" s="217"/>
      <c r="G38" s="220" t="s">
        <v>2336</v>
      </c>
      <c r="H38" s="206"/>
    </row>
    <row r="39" spans="2:8" ht="30">
      <c r="B39" s="314" t="s">
        <v>2337</v>
      </c>
      <c r="C39" s="214" t="s">
        <v>798</v>
      </c>
      <c r="D39" s="215" t="s">
        <v>1539</v>
      </c>
      <c r="E39" s="216" t="s">
        <v>2319</v>
      </c>
      <c r="F39" s="217"/>
      <c r="G39" s="220" t="s">
        <v>2338</v>
      </c>
      <c r="H39" s="206"/>
    </row>
    <row r="40" spans="2:8" ht="30">
      <c r="B40" s="314" t="s">
        <v>2339</v>
      </c>
      <c r="C40" s="214" t="s">
        <v>800</v>
      </c>
      <c r="D40" s="215" t="s">
        <v>2340</v>
      </c>
      <c r="E40" s="216" t="s">
        <v>2319</v>
      </c>
      <c r="F40" s="217"/>
      <c r="G40" s="220" t="s">
        <v>2341</v>
      </c>
      <c r="H40" s="206"/>
    </row>
    <row r="41" spans="2:8" ht="30">
      <c r="B41" s="314" t="s">
        <v>2342</v>
      </c>
      <c r="C41" s="214" t="s">
        <v>802</v>
      </c>
      <c r="D41" s="215" t="s">
        <v>1643</v>
      </c>
      <c r="E41" s="216" t="s">
        <v>2319</v>
      </c>
      <c r="F41" s="217"/>
      <c r="G41" s="220" t="s">
        <v>2343</v>
      </c>
      <c r="H41" s="206"/>
    </row>
    <row r="42" spans="2:8" ht="30">
      <c r="B42" s="314" t="s">
        <v>2344</v>
      </c>
      <c r="C42" s="214" t="s">
        <v>804</v>
      </c>
      <c r="D42" s="215" t="s">
        <v>1643</v>
      </c>
      <c r="E42" s="216" t="s">
        <v>2319</v>
      </c>
      <c r="F42" s="217"/>
      <c r="G42" s="220" t="s">
        <v>2345</v>
      </c>
      <c r="H42" s="206"/>
    </row>
    <row r="43" spans="2:8" ht="30">
      <c r="B43" s="314" t="s">
        <v>2346</v>
      </c>
      <c r="C43" s="214" t="s">
        <v>805</v>
      </c>
      <c r="D43" s="215" t="s">
        <v>1526</v>
      </c>
      <c r="E43" s="216" t="s">
        <v>2299</v>
      </c>
      <c r="F43" s="217"/>
      <c r="G43" s="220" t="s">
        <v>2347</v>
      </c>
      <c r="H43" s="206"/>
    </row>
    <row r="44" spans="2:8" ht="30">
      <c r="B44" s="318" t="s">
        <v>2348</v>
      </c>
      <c r="C44" s="214" t="s">
        <v>806</v>
      </c>
      <c r="D44" s="215" t="s">
        <v>1526</v>
      </c>
      <c r="E44" s="216" t="s">
        <v>2349</v>
      </c>
      <c r="F44" s="217"/>
      <c r="G44" s="220" t="s">
        <v>2350</v>
      </c>
      <c r="H44" s="206"/>
    </row>
    <row r="45" spans="2:8" ht="17.25" thickBot="1">
      <c r="B45" s="318" t="s">
        <v>2351</v>
      </c>
      <c r="C45" s="214" t="s">
        <v>807</v>
      </c>
      <c r="D45" s="215" t="s">
        <v>1702</v>
      </c>
      <c r="E45" s="216" t="s">
        <v>2349</v>
      </c>
      <c r="F45" s="217"/>
      <c r="G45" s="220" t="s">
        <v>2352</v>
      </c>
      <c r="H45" s="206"/>
    </row>
    <row r="46" spans="2:8" ht="20.100000000000001" customHeight="1" thickBot="1">
      <c r="B46" s="203" t="s">
        <v>2005</v>
      </c>
      <c r="C46" s="204"/>
      <c r="D46" s="204"/>
      <c r="E46" s="204"/>
      <c r="F46" s="204"/>
      <c r="G46" s="205"/>
      <c r="H46" s="206"/>
    </row>
    <row r="47" spans="2:8" ht="75">
      <c r="B47" s="213" t="s">
        <v>808</v>
      </c>
      <c r="C47" s="214" t="s">
        <v>809</v>
      </c>
      <c r="D47" s="215" t="s">
        <v>1526</v>
      </c>
      <c r="E47" s="216" t="s">
        <v>2353</v>
      </c>
      <c r="F47" s="217" t="s">
        <v>2000</v>
      </c>
      <c r="G47" s="220" t="s">
        <v>2355</v>
      </c>
      <c r="H47" s="206"/>
    </row>
    <row r="48" spans="2:8" ht="45">
      <c r="B48" s="213" t="s">
        <v>2356</v>
      </c>
      <c r="C48" s="214" t="s">
        <v>811</v>
      </c>
      <c r="D48" s="215" t="s">
        <v>1526</v>
      </c>
      <c r="E48" s="216" t="s">
        <v>2299</v>
      </c>
      <c r="F48" s="217" t="s">
        <v>2279</v>
      </c>
      <c r="G48" s="220" t="s">
        <v>2357</v>
      </c>
      <c r="H48" s="206"/>
    </row>
    <row r="49" spans="2:8" ht="120">
      <c r="B49" s="213" t="s">
        <v>2358</v>
      </c>
      <c r="C49" s="214" t="s">
        <v>813</v>
      </c>
      <c r="D49" s="215" t="s">
        <v>1526</v>
      </c>
      <c r="E49" s="216" t="s">
        <v>2349</v>
      </c>
      <c r="F49" s="217"/>
      <c r="G49" s="220" t="s">
        <v>2359</v>
      </c>
      <c r="H49" s="206"/>
    </row>
    <row r="50" spans="2:8" ht="105">
      <c r="B50" s="213" t="s">
        <v>2360</v>
      </c>
      <c r="C50" s="214" t="s">
        <v>815</v>
      </c>
      <c r="D50" s="215" t="s">
        <v>1544</v>
      </c>
      <c r="E50" s="216" t="s">
        <v>2283</v>
      </c>
      <c r="F50" s="217" t="s">
        <v>2000</v>
      </c>
      <c r="G50" s="220" t="s">
        <v>2361</v>
      </c>
      <c r="H50" s="206"/>
    </row>
    <row r="51" spans="2:8" ht="60">
      <c r="B51" s="213" t="s">
        <v>2362</v>
      </c>
      <c r="C51" s="214" t="s">
        <v>817</v>
      </c>
      <c r="D51" s="215" t="s">
        <v>1523</v>
      </c>
      <c r="E51" s="216" t="s">
        <v>2319</v>
      </c>
      <c r="F51" s="217"/>
      <c r="G51" s="220" t="s">
        <v>2363</v>
      </c>
      <c r="H51" s="206"/>
    </row>
    <row r="52" spans="2:8" ht="90">
      <c r="B52" s="213" t="s">
        <v>2364</v>
      </c>
      <c r="C52" s="214" t="s">
        <v>819</v>
      </c>
      <c r="D52" s="215" t="s">
        <v>1531</v>
      </c>
      <c r="E52" s="216" t="s">
        <v>2278</v>
      </c>
      <c r="F52" s="217"/>
      <c r="G52" s="220" t="s">
        <v>2365</v>
      </c>
      <c r="H52" s="206"/>
    </row>
    <row r="53" spans="2:8" ht="90">
      <c r="B53" s="213" t="s">
        <v>2366</v>
      </c>
      <c r="C53" s="214" t="s">
        <v>821</v>
      </c>
      <c r="D53" s="215" t="s">
        <v>1531</v>
      </c>
      <c r="E53" s="216" t="s">
        <v>2278</v>
      </c>
      <c r="F53" s="217"/>
      <c r="G53" s="220" t="s">
        <v>2367</v>
      </c>
      <c r="H53" s="206"/>
    </row>
    <row r="54" spans="2:8" ht="165">
      <c r="B54" s="213" t="s">
        <v>2368</v>
      </c>
      <c r="C54" s="214" t="s">
        <v>823</v>
      </c>
      <c r="D54" s="215" t="s">
        <v>1526</v>
      </c>
      <c r="E54" s="216" t="s">
        <v>2349</v>
      </c>
      <c r="F54" s="217"/>
      <c r="G54" s="220" t="s">
        <v>2369</v>
      </c>
      <c r="H54" s="206"/>
    </row>
    <row r="55" spans="2:8" ht="90">
      <c r="B55" s="213" t="s">
        <v>61</v>
      </c>
      <c r="C55" s="214" t="s">
        <v>824</v>
      </c>
      <c r="D55" s="215" t="s">
        <v>1544</v>
      </c>
      <c r="E55" s="216" t="s">
        <v>2354</v>
      </c>
      <c r="F55" s="217"/>
      <c r="G55" s="220" t="s">
        <v>2370</v>
      </c>
      <c r="H55" s="206"/>
    </row>
    <row r="56" spans="2:8" ht="90">
      <c r="B56" s="213" t="s">
        <v>2371</v>
      </c>
      <c r="C56" s="214" t="s">
        <v>826</v>
      </c>
      <c r="D56" s="215" t="s">
        <v>1637</v>
      </c>
      <c r="E56" s="216" t="s">
        <v>2354</v>
      </c>
      <c r="F56" s="217"/>
      <c r="G56" s="220" t="s">
        <v>2372</v>
      </c>
      <c r="H56" s="206"/>
    </row>
    <row r="57" spans="2:8" ht="60">
      <c r="B57" s="213" t="s">
        <v>2373</v>
      </c>
      <c r="C57" s="214" t="s">
        <v>828</v>
      </c>
      <c r="D57" s="215" t="s">
        <v>1520</v>
      </c>
      <c r="E57" s="216" t="s">
        <v>2354</v>
      </c>
      <c r="F57" s="217" t="s">
        <v>2000</v>
      </c>
      <c r="G57" s="220" t="s">
        <v>2374</v>
      </c>
      <c r="H57" s="206"/>
    </row>
    <row r="58" spans="2:8">
      <c r="B58" s="213" t="s">
        <v>2375</v>
      </c>
      <c r="C58" s="214" t="s">
        <v>830</v>
      </c>
      <c r="D58" s="215" t="s">
        <v>1643</v>
      </c>
      <c r="E58" s="216" t="s">
        <v>2319</v>
      </c>
      <c r="F58" s="217"/>
      <c r="G58" s="220" t="s">
        <v>2376</v>
      </c>
      <c r="H58" s="206"/>
    </row>
    <row r="59" spans="2:8" ht="135">
      <c r="B59" s="213" t="s">
        <v>2377</v>
      </c>
      <c r="C59" s="214" t="s">
        <v>832</v>
      </c>
      <c r="D59" s="215" t="s">
        <v>2007</v>
      </c>
      <c r="E59" s="216" t="s">
        <v>2354</v>
      </c>
      <c r="F59" s="217"/>
      <c r="G59" s="220" t="s">
        <v>2378</v>
      </c>
      <c r="H59" s="206"/>
    </row>
    <row r="60" spans="2:8" ht="105">
      <c r="B60" s="213" t="s">
        <v>2379</v>
      </c>
      <c r="C60" s="214" t="s">
        <v>834</v>
      </c>
      <c r="D60" s="215" t="s">
        <v>1576</v>
      </c>
      <c r="E60" s="216" t="s">
        <v>2349</v>
      </c>
      <c r="F60" s="217"/>
      <c r="G60" s="220" t="s">
        <v>2380</v>
      </c>
      <c r="H60" s="206"/>
    </row>
    <row r="61" spans="2:8" ht="105">
      <c r="B61" s="213" t="s">
        <v>2381</v>
      </c>
      <c r="C61" s="214" t="s">
        <v>836</v>
      </c>
      <c r="D61" s="215" t="s">
        <v>1576</v>
      </c>
      <c r="E61" s="216" t="s">
        <v>2349</v>
      </c>
      <c r="F61" s="217"/>
      <c r="G61" s="220" t="s">
        <v>2382</v>
      </c>
      <c r="H61" s="206"/>
    </row>
    <row r="62" spans="2:8" ht="60">
      <c r="B62" s="213" t="s">
        <v>2383</v>
      </c>
      <c r="C62" s="214" t="s">
        <v>838</v>
      </c>
      <c r="D62" s="215" t="s">
        <v>1576</v>
      </c>
      <c r="E62" s="216" t="s">
        <v>2349</v>
      </c>
      <c r="F62" s="217"/>
      <c r="G62" s="220" t="s">
        <v>2384</v>
      </c>
      <c r="H62" s="206"/>
    </row>
    <row r="63" spans="2:8" ht="150">
      <c r="B63" s="213" t="s">
        <v>2385</v>
      </c>
      <c r="C63" s="214" t="s">
        <v>840</v>
      </c>
      <c r="D63" s="215" t="s">
        <v>2008</v>
      </c>
      <c r="E63" s="216" t="s">
        <v>2349</v>
      </c>
      <c r="F63" s="217"/>
      <c r="G63" s="220" t="s">
        <v>2386</v>
      </c>
      <c r="H63" s="206"/>
    </row>
    <row r="64" spans="2:8" ht="150">
      <c r="B64" s="213" t="s">
        <v>2387</v>
      </c>
      <c r="C64" s="214" t="s">
        <v>842</v>
      </c>
      <c r="D64" s="215" t="s">
        <v>2008</v>
      </c>
      <c r="E64" s="216" t="s">
        <v>2349</v>
      </c>
      <c r="F64" s="217"/>
      <c r="G64" s="220" t="s">
        <v>2388</v>
      </c>
      <c r="H64" s="206"/>
    </row>
    <row r="65" spans="2:8" ht="150">
      <c r="B65" s="213" t="s">
        <v>2389</v>
      </c>
      <c r="C65" s="214" t="s">
        <v>844</v>
      </c>
      <c r="D65" s="215" t="s">
        <v>2008</v>
      </c>
      <c r="E65" s="216" t="s">
        <v>2349</v>
      </c>
      <c r="F65" s="217"/>
      <c r="G65" s="220" t="s">
        <v>2390</v>
      </c>
      <c r="H65" s="206"/>
    </row>
    <row r="66" spans="2:8" ht="150">
      <c r="B66" s="213" t="s">
        <v>2391</v>
      </c>
      <c r="C66" s="214" t="s">
        <v>846</v>
      </c>
      <c r="D66" s="215" t="s">
        <v>2008</v>
      </c>
      <c r="E66" s="216" t="s">
        <v>2349</v>
      </c>
      <c r="F66" s="217"/>
      <c r="G66" s="220" t="s">
        <v>2392</v>
      </c>
      <c r="H66" s="206"/>
    </row>
    <row r="67" spans="2:8" ht="150">
      <c r="B67" s="213" t="s">
        <v>2393</v>
      </c>
      <c r="C67" s="214" t="s">
        <v>848</v>
      </c>
      <c r="D67" s="215" t="s">
        <v>2008</v>
      </c>
      <c r="E67" s="216" t="s">
        <v>2349</v>
      </c>
      <c r="F67" s="217"/>
      <c r="G67" s="220" t="s">
        <v>2394</v>
      </c>
      <c r="H67" s="206"/>
    </row>
    <row r="68" spans="2:8" ht="90">
      <c r="B68" s="213" t="s">
        <v>2395</v>
      </c>
      <c r="C68" s="214" t="s">
        <v>850</v>
      </c>
      <c r="D68" s="215" t="s">
        <v>1695</v>
      </c>
      <c r="E68" s="216" t="s">
        <v>2349</v>
      </c>
      <c r="F68" s="217"/>
      <c r="G68" s="220" t="s">
        <v>2396</v>
      </c>
      <c r="H68" s="206"/>
    </row>
    <row r="69" spans="2:8" ht="30">
      <c r="B69" s="213" t="s">
        <v>2397</v>
      </c>
      <c r="C69" s="214" t="s">
        <v>852</v>
      </c>
      <c r="D69" s="215" t="s">
        <v>1641</v>
      </c>
      <c r="E69" s="216" t="s">
        <v>2278</v>
      </c>
      <c r="F69" s="217"/>
      <c r="G69" s="220" t="s">
        <v>2398</v>
      </c>
      <c r="H69" s="206"/>
    </row>
    <row r="70" spans="2:8" ht="45">
      <c r="B70" s="213" t="s">
        <v>2399</v>
      </c>
      <c r="C70" s="214" t="s">
        <v>854</v>
      </c>
      <c r="D70" s="215" t="s">
        <v>1695</v>
      </c>
      <c r="E70" s="216" t="s">
        <v>2349</v>
      </c>
      <c r="F70" s="217"/>
      <c r="G70" s="220" t="s">
        <v>2400</v>
      </c>
      <c r="H70" s="206"/>
    </row>
    <row r="71" spans="2:8" ht="45">
      <c r="B71" s="213" t="s">
        <v>855</v>
      </c>
      <c r="C71" s="214" t="s">
        <v>856</v>
      </c>
      <c r="D71" s="215" t="s">
        <v>1641</v>
      </c>
      <c r="E71" s="216" t="s">
        <v>2349</v>
      </c>
      <c r="F71" s="217"/>
      <c r="G71" s="220" t="s">
        <v>2401</v>
      </c>
      <c r="H71" s="206"/>
    </row>
    <row r="72" spans="2:8" ht="105">
      <c r="B72" s="213" t="s">
        <v>2402</v>
      </c>
      <c r="C72" s="214" t="s">
        <v>858</v>
      </c>
      <c r="D72" s="215" t="s">
        <v>1695</v>
      </c>
      <c r="E72" s="216" t="s">
        <v>2009</v>
      </c>
      <c r="F72" s="217"/>
      <c r="G72" s="319" t="s">
        <v>2403</v>
      </c>
      <c r="H72" s="206"/>
    </row>
    <row r="73" spans="2:8" ht="90">
      <c r="B73" s="213" t="s">
        <v>859</v>
      </c>
      <c r="C73" s="214" t="s">
        <v>860</v>
      </c>
      <c r="D73" s="215" t="s">
        <v>1695</v>
      </c>
      <c r="E73" s="216" t="s">
        <v>2009</v>
      </c>
      <c r="F73" s="217"/>
      <c r="G73" s="319" t="s">
        <v>2404</v>
      </c>
      <c r="H73" s="206"/>
    </row>
    <row r="74" spans="2:8" ht="90">
      <c r="B74" s="213" t="s">
        <v>861</v>
      </c>
      <c r="C74" s="214" t="s">
        <v>862</v>
      </c>
      <c r="D74" s="215" t="s">
        <v>1526</v>
      </c>
      <c r="E74" s="216" t="s">
        <v>2349</v>
      </c>
      <c r="F74" s="217"/>
      <c r="G74" s="220" t="s">
        <v>2405</v>
      </c>
      <c r="H74" s="206"/>
    </row>
    <row r="75" spans="2:8" ht="60">
      <c r="B75" s="213" t="s">
        <v>863</v>
      </c>
      <c r="C75" s="214" t="s">
        <v>864</v>
      </c>
      <c r="D75" s="215" t="s">
        <v>1679</v>
      </c>
      <c r="E75" s="216" t="s">
        <v>2349</v>
      </c>
      <c r="F75" s="217"/>
      <c r="G75" s="220" t="s">
        <v>2406</v>
      </c>
      <c r="H75" s="206"/>
    </row>
    <row r="76" spans="2:8" ht="60">
      <c r="B76" s="213" t="s">
        <v>865</v>
      </c>
      <c r="C76" s="214" t="s">
        <v>2407</v>
      </c>
      <c r="D76" s="215" t="s">
        <v>1534</v>
      </c>
      <c r="E76" s="216" t="s">
        <v>2299</v>
      </c>
      <c r="F76" s="217"/>
      <c r="G76" s="220" t="s">
        <v>2408</v>
      </c>
      <c r="H76" s="206"/>
    </row>
    <row r="77" spans="2:8" ht="120">
      <c r="B77" s="213" t="s">
        <v>866</v>
      </c>
      <c r="C77" s="214" t="s">
        <v>867</v>
      </c>
      <c r="D77" s="215" t="s">
        <v>1526</v>
      </c>
      <c r="E77" s="216" t="s">
        <v>2349</v>
      </c>
      <c r="F77" s="217"/>
      <c r="G77" s="220" t="s">
        <v>2409</v>
      </c>
      <c r="H77" s="206"/>
    </row>
    <row r="78" spans="2:8" ht="90">
      <c r="B78" s="213" t="s">
        <v>868</v>
      </c>
      <c r="C78" s="214" t="s">
        <v>869</v>
      </c>
      <c r="D78" s="215" t="s">
        <v>1526</v>
      </c>
      <c r="E78" s="216" t="s">
        <v>2349</v>
      </c>
      <c r="F78" s="217"/>
      <c r="G78" s="220" t="s">
        <v>2410</v>
      </c>
      <c r="H78" s="206"/>
    </row>
    <row r="79" spans="2:8" ht="75">
      <c r="B79" s="213" t="s">
        <v>2411</v>
      </c>
      <c r="C79" s="214" t="s">
        <v>870</v>
      </c>
      <c r="D79" s="215" t="s">
        <v>1534</v>
      </c>
      <c r="E79" s="216" t="s">
        <v>1555</v>
      </c>
      <c r="F79" s="217"/>
      <c r="G79" s="220" t="s">
        <v>2412</v>
      </c>
      <c r="H79" s="206"/>
    </row>
    <row r="80" spans="2:8" ht="120">
      <c r="B80" s="213" t="s">
        <v>871</v>
      </c>
      <c r="C80" s="214" t="s">
        <v>872</v>
      </c>
      <c r="D80" s="215" t="s">
        <v>2413</v>
      </c>
      <c r="E80" s="216" t="s">
        <v>2009</v>
      </c>
      <c r="F80" s="217"/>
      <c r="G80" s="320" t="s">
        <v>2414</v>
      </c>
      <c r="H80" s="206"/>
    </row>
    <row r="81" spans="2:8" ht="75">
      <c r="B81" s="213" t="s">
        <v>2415</v>
      </c>
      <c r="C81" s="214" t="s">
        <v>874</v>
      </c>
      <c r="D81" s="215" t="s">
        <v>2413</v>
      </c>
      <c r="E81" s="216" t="s">
        <v>2009</v>
      </c>
      <c r="F81" s="217"/>
      <c r="G81" s="320" t="s">
        <v>2416</v>
      </c>
      <c r="H81" s="206"/>
    </row>
    <row r="82" spans="2:8" ht="120">
      <c r="B82" s="213" t="s">
        <v>875</v>
      </c>
      <c r="C82" s="214" t="s">
        <v>876</v>
      </c>
      <c r="D82" s="215" t="s">
        <v>2413</v>
      </c>
      <c r="E82" s="216" t="s">
        <v>2009</v>
      </c>
      <c r="F82" s="217"/>
      <c r="G82" s="319" t="s">
        <v>2418</v>
      </c>
      <c r="H82" s="206"/>
    </row>
    <row r="83" spans="2:8" ht="150">
      <c r="B83" s="213" t="s">
        <v>2419</v>
      </c>
      <c r="C83" s="214" t="s">
        <v>878</v>
      </c>
      <c r="D83" s="215" t="s">
        <v>2309</v>
      </c>
      <c r="E83" s="216" t="s">
        <v>1521</v>
      </c>
      <c r="F83" s="217"/>
      <c r="G83" s="220" t="s">
        <v>2420</v>
      </c>
      <c r="H83" s="206"/>
    </row>
    <row r="84" spans="2:8" ht="105">
      <c r="B84" s="213" t="s">
        <v>2421</v>
      </c>
      <c r="C84" s="214" t="s">
        <v>880</v>
      </c>
      <c r="D84" s="215" t="s">
        <v>1520</v>
      </c>
      <c r="E84" s="216" t="s">
        <v>1521</v>
      </c>
      <c r="F84" s="217"/>
      <c r="G84" s="220" t="s">
        <v>2422</v>
      </c>
      <c r="H84" s="206"/>
    </row>
    <row r="85" spans="2:8" ht="135">
      <c r="B85" s="213" t="s">
        <v>881</v>
      </c>
      <c r="C85" s="214" t="s">
        <v>882</v>
      </c>
      <c r="D85" s="215" t="s">
        <v>2313</v>
      </c>
      <c r="E85" s="216" t="s">
        <v>1521</v>
      </c>
      <c r="F85" s="217"/>
      <c r="G85" s="220" t="s">
        <v>2423</v>
      </c>
      <c r="H85" s="206"/>
    </row>
    <row r="86" spans="2:8" ht="105">
      <c r="B86" s="213" t="s">
        <v>883</v>
      </c>
      <c r="C86" s="214" t="s">
        <v>884</v>
      </c>
      <c r="D86" s="215" t="s">
        <v>1638</v>
      </c>
      <c r="E86" s="216" t="s">
        <v>1521</v>
      </c>
      <c r="F86" s="217"/>
      <c r="G86" s="220" t="s">
        <v>2424</v>
      </c>
      <c r="H86" s="206"/>
    </row>
    <row r="87" spans="2:8" ht="30">
      <c r="B87" s="213" t="s">
        <v>2425</v>
      </c>
      <c r="C87" s="214" t="s">
        <v>885</v>
      </c>
      <c r="D87" s="215" t="s">
        <v>1526</v>
      </c>
      <c r="E87" s="216" t="s">
        <v>2349</v>
      </c>
      <c r="F87" s="217"/>
      <c r="G87" s="220" t="s">
        <v>2426</v>
      </c>
      <c r="H87" s="206"/>
    </row>
    <row r="88" spans="2:8" ht="30">
      <c r="B88" s="213" t="s">
        <v>2427</v>
      </c>
      <c r="C88" s="214" t="s">
        <v>886</v>
      </c>
      <c r="D88" s="215" t="s">
        <v>2170</v>
      </c>
      <c r="E88" s="216" t="s">
        <v>2349</v>
      </c>
      <c r="F88" s="217"/>
      <c r="G88" s="220" t="s">
        <v>2428</v>
      </c>
      <c r="H88" s="206"/>
    </row>
    <row r="89" spans="2:8" ht="105">
      <c r="B89" s="213" t="s">
        <v>2429</v>
      </c>
      <c r="C89" s="214" t="s">
        <v>887</v>
      </c>
      <c r="D89" s="215" t="s">
        <v>1702</v>
      </c>
      <c r="E89" s="216" t="s">
        <v>2349</v>
      </c>
      <c r="F89" s="217"/>
      <c r="G89" s="220" t="s">
        <v>2430</v>
      </c>
      <c r="H89" s="206"/>
    </row>
    <row r="90" spans="2:8">
      <c r="B90" s="213" t="s">
        <v>2431</v>
      </c>
      <c r="C90" s="214" t="s">
        <v>888</v>
      </c>
      <c r="D90" s="215" t="s">
        <v>2277</v>
      </c>
      <c r="E90" s="216" t="s">
        <v>2278</v>
      </c>
      <c r="F90" s="217"/>
      <c r="G90" s="234" t="s">
        <v>2280</v>
      </c>
      <c r="H90" s="206"/>
    </row>
    <row r="91" spans="2:8" ht="90">
      <c r="B91" s="213" t="s">
        <v>2432</v>
      </c>
      <c r="C91" s="214" t="s">
        <v>889</v>
      </c>
      <c r="D91" s="215" t="s">
        <v>1533</v>
      </c>
      <c r="E91" s="216" t="s">
        <v>2349</v>
      </c>
      <c r="F91" s="217"/>
      <c r="G91" s="220" t="s">
        <v>2433</v>
      </c>
      <c r="H91" s="206"/>
    </row>
    <row r="92" spans="2:8" ht="30">
      <c r="B92" s="213" t="s">
        <v>890</v>
      </c>
      <c r="C92" s="214" t="s">
        <v>891</v>
      </c>
      <c r="D92" s="215" t="s">
        <v>1638</v>
      </c>
      <c r="E92" s="216" t="s">
        <v>2283</v>
      </c>
      <c r="F92" s="217"/>
      <c r="G92" s="220" t="s">
        <v>2434</v>
      </c>
      <c r="H92" s="206"/>
    </row>
    <row r="93" spans="2:8">
      <c r="B93" s="213" t="s">
        <v>562</v>
      </c>
      <c r="C93" s="214" t="s">
        <v>892</v>
      </c>
      <c r="D93" s="215" t="s">
        <v>1531</v>
      </c>
      <c r="E93" s="216" t="s">
        <v>2278</v>
      </c>
      <c r="F93" s="217"/>
      <c r="G93" s="220" t="s">
        <v>2435</v>
      </c>
      <c r="H93" s="206"/>
    </row>
    <row r="94" spans="2:8" ht="45">
      <c r="B94" s="213" t="s">
        <v>893</v>
      </c>
      <c r="C94" s="214" t="s">
        <v>894</v>
      </c>
      <c r="D94" s="215" t="s">
        <v>1695</v>
      </c>
      <c r="E94" s="216" t="s">
        <v>2436</v>
      </c>
      <c r="F94" s="217"/>
      <c r="G94" s="220" t="s">
        <v>2437</v>
      </c>
      <c r="H94" s="206"/>
    </row>
    <row r="95" spans="2:8" ht="30">
      <c r="B95" s="213" t="s">
        <v>895</v>
      </c>
      <c r="C95" s="214" t="s">
        <v>896</v>
      </c>
      <c r="D95" s="215" t="s">
        <v>1641</v>
      </c>
      <c r="E95" s="216" t="s">
        <v>2349</v>
      </c>
      <c r="F95" s="217"/>
      <c r="G95" s="220" t="s">
        <v>2438</v>
      </c>
      <c r="H95" s="206"/>
    </row>
    <row r="96" spans="2:8" ht="120">
      <c r="B96" s="213" t="s">
        <v>897</v>
      </c>
      <c r="C96" s="214" t="s">
        <v>898</v>
      </c>
      <c r="D96" s="215" t="s">
        <v>1695</v>
      </c>
      <c r="E96" s="216" t="s">
        <v>2436</v>
      </c>
      <c r="F96" s="217"/>
      <c r="G96" s="220" t="s">
        <v>2439</v>
      </c>
      <c r="H96" s="206"/>
    </row>
    <row r="97" spans="2:8" ht="90">
      <c r="B97" s="213" t="s">
        <v>899</v>
      </c>
      <c r="C97" s="214" t="s">
        <v>900</v>
      </c>
      <c r="D97" s="215" t="s">
        <v>2413</v>
      </c>
      <c r="E97" s="216" t="s">
        <v>2436</v>
      </c>
      <c r="F97" s="217"/>
      <c r="G97" s="220" t="s">
        <v>2440</v>
      </c>
      <c r="H97" s="206"/>
    </row>
    <row r="98" spans="2:8" ht="120">
      <c r="B98" s="213" t="s">
        <v>2441</v>
      </c>
      <c r="C98" s="214" t="s">
        <v>902</v>
      </c>
      <c r="D98" s="215" t="s">
        <v>1533</v>
      </c>
      <c r="E98" s="216" t="s">
        <v>2299</v>
      </c>
      <c r="F98" s="217"/>
      <c r="G98" s="220" t="s">
        <v>2442</v>
      </c>
      <c r="H98" s="206"/>
    </row>
    <row r="99" spans="2:8" ht="120">
      <c r="B99" s="213" t="s">
        <v>2443</v>
      </c>
      <c r="C99" s="214" t="s">
        <v>904</v>
      </c>
      <c r="D99" s="215" t="s">
        <v>1533</v>
      </c>
      <c r="E99" s="216" t="s">
        <v>2299</v>
      </c>
      <c r="F99" s="217"/>
      <c r="G99" s="220" t="s">
        <v>2444</v>
      </c>
      <c r="H99" s="206"/>
    </row>
    <row r="100" spans="2:8" ht="90">
      <c r="B100" s="213" t="s">
        <v>2445</v>
      </c>
      <c r="C100" s="214" t="s">
        <v>906</v>
      </c>
      <c r="D100" s="215" t="s">
        <v>1533</v>
      </c>
      <c r="E100" s="216" t="s">
        <v>2353</v>
      </c>
      <c r="F100" s="217"/>
      <c r="G100" s="220" t="s">
        <v>2446</v>
      </c>
      <c r="H100" s="206"/>
    </row>
    <row r="101" spans="2:8" ht="120">
      <c r="B101" s="213" t="s">
        <v>2447</v>
      </c>
      <c r="C101" s="214" t="s">
        <v>908</v>
      </c>
      <c r="D101" s="215" t="s">
        <v>1533</v>
      </c>
      <c r="E101" s="216" t="s">
        <v>2349</v>
      </c>
      <c r="F101" s="217"/>
      <c r="G101" s="220" t="s">
        <v>2448</v>
      </c>
      <c r="H101" s="206"/>
    </row>
    <row r="102" spans="2:8" ht="120">
      <c r="B102" s="213" t="s">
        <v>2449</v>
      </c>
      <c r="C102" s="214" t="s">
        <v>910</v>
      </c>
      <c r="D102" s="215" t="s">
        <v>1533</v>
      </c>
      <c r="E102" s="216" t="s">
        <v>2349</v>
      </c>
      <c r="F102" s="217"/>
      <c r="G102" s="220" t="s">
        <v>2450</v>
      </c>
      <c r="H102" s="206"/>
    </row>
    <row r="103" spans="2:8" ht="120">
      <c r="B103" s="213" t="s">
        <v>2451</v>
      </c>
      <c r="C103" s="214" t="s">
        <v>912</v>
      </c>
      <c r="D103" s="215" t="s">
        <v>1533</v>
      </c>
      <c r="E103" s="216" t="s">
        <v>2349</v>
      </c>
      <c r="F103" s="217"/>
      <c r="G103" s="220" t="s">
        <v>2452</v>
      </c>
      <c r="H103" s="206"/>
    </row>
    <row r="104" spans="2:8" ht="120">
      <c r="B104" s="213" t="s">
        <v>2453</v>
      </c>
      <c r="C104" s="214" t="s">
        <v>914</v>
      </c>
      <c r="D104" s="215" t="s">
        <v>1533</v>
      </c>
      <c r="E104" s="216" t="s">
        <v>2349</v>
      </c>
      <c r="F104" s="217"/>
      <c r="G104" s="220" t="s">
        <v>2454</v>
      </c>
      <c r="H104" s="206"/>
    </row>
    <row r="105" spans="2:8" ht="120">
      <c r="B105" s="213" t="s">
        <v>2455</v>
      </c>
      <c r="C105" s="214" t="s">
        <v>916</v>
      </c>
      <c r="D105" s="215" t="s">
        <v>1533</v>
      </c>
      <c r="E105" s="216" t="s">
        <v>2349</v>
      </c>
      <c r="F105" s="217"/>
      <c r="G105" s="220" t="s">
        <v>2456</v>
      </c>
      <c r="H105" s="206"/>
    </row>
    <row r="106" spans="2:8" ht="60">
      <c r="B106" s="213" t="s">
        <v>2457</v>
      </c>
      <c r="C106" s="214" t="s">
        <v>918</v>
      </c>
      <c r="D106" s="215" t="s">
        <v>1533</v>
      </c>
      <c r="E106" s="216" t="s">
        <v>2353</v>
      </c>
      <c r="F106" s="217"/>
      <c r="G106" s="220" t="s">
        <v>2458</v>
      </c>
      <c r="H106" s="206"/>
    </row>
    <row r="107" spans="2:8" ht="45">
      <c r="B107" s="213" t="s">
        <v>2459</v>
      </c>
      <c r="C107" s="214" t="s">
        <v>920</v>
      </c>
      <c r="D107" s="215" t="s">
        <v>1533</v>
      </c>
      <c r="E107" s="216" t="s">
        <v>2353</v>
      </c>
      <c r="F107" s="217"/>
      <c r="G107" s="220" t="s">
        <v>2460</v>
      </c>
      <c r="H107" s="206"/>
    </row>
    <row r="108" spans="2:8" ht="60">
      <c r="B108" s="213" t="s">
        <v>2461</v>
      </c>
      <c r="C108" s="214" t="s">
        <v>922</v>
      </c>
      <c r="D108" s="215" t="s">
        <v>1533</v>
      </c>
      <c r="E108" s="216" t="s">
        <v>2353</v>
      </c>
      <c r="F108" s="217"/>
      <c r="G108" s="220" t="s">
        <v>2462</v>
      </c>
      <c r="H108" s="206"/>
    </row>
    <row r="109" spans="2:8" ht="60">
      <c r="B109" s="213" t="s">
        <v>2463</v>
      </c>
      <c r="C109" s="214" t="s">
        <v>924</v>
      </c>
      <c r="D109" s="215" t="s">
        <v>1533</v>
      </c>
      <c r="E109" s="216" t="s">
        <v>2353</v>
      </c>
      <c r="F109" s="217"/>
      <c r="G109" s="220" t="s">
        <v>2464</v>
      </c>
      <c r="H109" s="206"/>
    </row>
    <row r="110" spans="2:8" ht="75">
      <c r="B110" s="213" t="s">
        <v>2466</v>
      </c>
      <c r="C110" s="214" t="s">
        <v>2467</v>
      </c>
      <c r="D110" s="215" t="s">
        <v>2468</v>
      </c>
      <c r="E110" s="216" t="s">
        <v>2465</v>
      </c>
      <c r="F110" s="217"/>
      <c r="G110" s="220" t="s">
        <v>2469</v>
      </c>
      <c r="H110" s="206"/>
    </row>
    <row r="111" spans="2:8" ht="75">
      <c r="B111" s="213" t="s">
        <v>2470</v>
      </c>
      <c r="C111" s="214" t="s">
        <v>2471</v>
      </c>
      <c r="D111" s="215" t="s">
        <v>2468</v>
      </c>
      <c r="E111" s="216" t="s">
        <v>2465</v>
      </c>
      <c r="F111" s="217"/>
      <c r="G111" s="220" t="s">
        <v>2469</v>
      </c>
      <c r="H111" s="206"/>
    </row>
    <row r="112" spans="2:8" ht="60.75" thickBot="1">
      <c r="B112" s="213" t="s">
        <v>2472</v>
      </c>
      <c r="C112" s="214" t="s">
        <v>925</v>
      </c>
      <c r="D112" s="215" t="s">
        <v>2468</v>
      </c>
      <c r="E112" s="216" t="s">
        <v>2465</v>
      </c>
      <c r="F112" s="217"/>
      <c r="G112" s="220" t="s">
        <v>2473</v>
      </c>
      <c r="H112" s="206"/>
    </row>
    <row r="113" spans="1:8" s="42" customFormat="1" ht="20.100000000000001" customHeight="1" thickBot="1">
      <c r="A113" s="6"/>
      <c r="B113" s="203" t="s">
        <v>2474</v>
      </c>
      <c r="C113" s="204"/>
      <c r="D113" s="204"/>
      <c r="E113" s="204"/>
      <c r="F113" s="204"/>
      <c r="G113" s="205"/>
      <c r="H113" s="206"/>
    </row>
    <row r="114" spans="1:8" ht="30">
      <c r="B114" s="213" t="s">
        <v>926</v>
      </c>
      <c r="C114" s="214" t="s">
        <v>927</v>
      </c>
      <c r="D114" s="215" t="s">
        <v>1526</v>
      </c>
      <c r="E114" s="216" t="s">
        <v>2349</v>
      </c>
      <c r="F114" s="217"/>
      <c r="G114" s="220" t="s">
        <v>2475</v>
      </c>
      <c r="H114" s="206"/>
    </row>
    <row r="115" spans="1:8" ht="17.25" thickBot="1">
      <c r="B115" s="213" t="s">
        <v>928</v>
      </c>
      <c r="C115" s="214" t="s">
        <v>929</v>
      </c>
      <c r="D115" s="215" t="s">
        <v>2476</v>
      </c>
      <c r="E115" s="216" t="s">
        <v>2278</v>
      </c>
      <c r="F115" s="217"/>
      <c r="G115" s="220"/>
      <c r="H115" s="206"/>
    </row>
    <row r="116" spans="1:8" s="42" customFormat="1" ht="20.100000000000001" customHeight="1" thickBot="1">
      <c r="A116" s="6"/>
      <c r="B116" s="203" t="s">
        <v>2477</v>
      </c>
      <c r="C116" s="204"/>
      <c r="D116" s="204"/>
      <c r="E116" s="204"/>
      <c r="F116" s="204"/>
      <c r="G116" s="205"/>
      <c r="H116" s="206"/>
    </row>
    <row r="117" spans="1:8" ht="30">
      <c r="B117" s="213" t="s">
        <v>2478</v>
      </c>
      <c r="C117" s="214" t="s">
        <v>931</v>
      </c>
      <c r="D117" s="215" t="s">
        <v>2170</v>
      </c>
      <c r="E117" s="216" t="s">
        <v>2349</v>
      </c>
      <c r="F117" s="217"/>
      <c r="G117" s="220" t="s">
        <v>2479</v>
      </c>
      <c r="H117" s="206"/>
    </row>
    <row r="118" spans="1:8" ht="60">
      <c r="B118" s="213" t="s">
        <v>2480</v>
      </c>
      <c r="C118" s="214" t="s">
        <v>933</v>
      </c>
      <c r="D118" s="215" t="s">
        <v>2309</v>
      </c>
      <c r="E118" s="216" t="s">
        <v>2283</v>
      </c>
      <c r="F118" s="217"/>
      <c r="G118" s="220" t="s">
        <v>2481</v>
      </c>
      <c r="H118" s="206"/>
    </row>
    <row r="119" spans="1:8" ht="90">
      <c r="B119" s="213" t="s">
        <v>934</v>
      </c>
      <c r="C119" s="214" t="s">
        <v>935</v>
      </c>
      <c r="D119" s="215" t="s">
        <v>2313</v>
      </c>
      <c r="E119" s="216" t="s">
        <v>2283</v>
      </c>
      <c r="F119" s="217"/>
      <c r="G119" s="220" t="s">
        <v>2482</v>
      </c>
      <c r="H119" s="206"/>
    </row>
    <row r="120" spans="1:8" ht="90">
      <c r="B120" s="213" t="s">
        <v>81</v>
      </c>
      <c r="C120" s="214" t="s">
        <v>936</v>
      </c>
      <c r="D120" s="215" t="s">
        <v>1638</v>
      </c>
      <c r="E120" s="216" t="s">
        <v>2283</v>
      </c>
      <c r="F120" s="217"/>
      <c r="G120" s="220" t="s">
        <v>2483</v>
      </c>
      <c r="H120" s="206"/>
    </row>
    <row r="121" spans="1:8" ht="105">
      <c r="B121" s="213" t="s">
        <v>2484</v>
      </c>
      <c r="C121" s="214" t="s">
        <v>937</v>
      </c>
      <c r="D121" s="215" t="s">
        <v>1544</v>
      </c>
      <c r="E121" s="216" t="s">
        <v>1973</v>
      </c>
      <c r="F121" s="217"/>
      <c r="G121" s="220" t="s">
        <v>2485</v>
      </c>
      <c r="H121" s="206"/>
    </row>
    <row r="122" spans="1:8" ht="45">
      <c r="B122" s="213" t="s">
        <v>2486</v>
      </c>
      <c r="C122" s="214" t="s">
        <v>939</v>
      </c>
      <c r="D122" s="215" t="s">
        <v>1526</v>
      </c>
      <c r="E122" s="216" t="s">
        <v>2349</v>
      </c>
      <c r="F122" s="217"/>
      <c r="G122" s="220" t="s">
        <v>2487</v>
      </c>
      <c r="H122" s="206"/>
    </row>
    <row r="123" spans="1:8" ht="60">
      <c r="B123" s="213" t="s">
        <v>2488</v>
      </c>
      <c r="C123" s="214" t="s">
        <v>941</v>
      </c>
      <c r="D123" s="215" t="s">
        <v>1679</v>
      </c>
      <c r="E123" s="216" t="s">
        <v>2349</v>
      </c>
      <c r="F123" s="217"/>
      <c r="G123" s="220" t="s">
        <v>2489</v>
      </c>
      <c r="H123" s="206"/>
    </row>
    <row r="124" spans="1:8" ht="30">
      <c r="B124" s="213" t="s">
        <v>2490</v>
      </c>
      <c r="C124" s="214" t="s">
        <v>943</v>
      </c>
      <c r="D124" s="215" t="s">
        <v>1534</v>
      </c>
      <c r="E124" s="216" t="s">
        <v>2299</v>
      </c>
      <c r="F124" s="217"/>
      <c r="G124" s="220" t="s">
        <v>2491</v>
      </c>
      <c r="H124" s="206"/>
    </row>
    <row r="125" spans="1:8" ht="75">
      <c r="B125" s="213" t="s">
        <v>2492</v>
      </c>
      <c r="C125" s="214" t="s">
        <v>945</v>
      </c>
      <c r="D125" s="215" t="s">
        <v>2413</v>
      </c>
      <c r="E125" s="216" t="s">
        <v>2009</v>
      </c>
      <c r="F125" s="217"/>
      <c r="G125" s="322" t="s">
        <v>2493</v>
      </c>
      <c r="H125" s="206"/>
    </row>
    <row r="126" spans="1:8" ht="75.75" thickBot="1">
      <c r="B126" s="213" t="s">
        <v>2494</v>
      </c>
      <c r="C126" s="214" t="s">
        <v>947</v>
      </c>
      <c r="D126" s="215" t="s">
        <v>2413</v>
      </c>
      <c r="E126" s="216" t="s">
        <v>2009</v>
      </c>
      <c r="F126" s="217"/>
      <c r="G126" s="322" t="s">
        <v>2495</v>
      </c>
      <c r="H126" s="206"/>
    </row>
    <row r="127" spans="1:8">
      <c r="A127" s="245"/>
      <c r="B127" s="272"/>
      <c r="C127" s="273"/>
      <c r="D127" s="274"/>
      <c r="E127" s="231"/>
      <c r="F127" s="231"/>
      <c r="G127" s="276"/>
      <c r="H127" s="277"/>
    </row>
    <row r="128" spans="1:8" ht="17.25" thickBot="1">
      <c r="A128" s="245"/>
      <c r="B128" s="278"/>
      <c r="C128" s="279"/>
      <c r="D128" s="280"/>
      <c r="E128" s="281"/>
      <c r="F128" s="281"/>
      <c r="G128" s="283"/>
      <c r="H128" s="277"/>
    </row>
    <row r="129" spans="2:8" ht="18.75">
      <c r="B129" s="323" t="s">
        <v>2497</v>
      </c>
      <c r="C129" s="324"/>
      <c r="D129" s="324"/>
      <c r="E129" s="324"/>
      <c r="F129" s="324"/>
      <c r="G129" s="325"/>
      <c r="H129" s="206"/>
    </row>
    <row r="130" spans="2:8">
      <c r="B130" s="326" t="s">
        <v>2498</v>
      </c>
      <c r="C130" s="327"/>
      <c r="D130" s="327"/>
      <c r="E130" s="327"/>
      <c r="F130" s="327"/>
      <c r="G130" s="328"/>
      <c r="H130" s="206"/>
    </row>
    <row r="131" spans="2:8">
      <c r="B131" s="326" t="s">
        <v>2499</v>
      </c>
      <c r="C131" s="327"/>
      <c r="D131" s="327"/>
      <c r="E131" s="327"/>
      <c r="F131" s="327"/>
      <c r="G131" s="328"/>
      <c r="H131" s="206"/>
    </row>
    <row r="132" spans="2:8">
      <c r="B132" s="326" t="s">
        <v>2500</v>
      </c>
      <c r="C132" s="327"/>
      <c r="D132" s="327"/>
      <c r="E132" s="327"/>
      <c r="F132" s="327"/>
      <c r="G132" s="328"/>
      <c r="H132" s="206"/>
    </row>
    <row r="133" spans="2:8">
      <c r="B133" s="326" t="s">
        <v>2501</v>
      </c>
      <c r="C133" s="327"/>
      <c r="D133" s="327"/>
      <c r="E133" s="327"/>
      <c r="F133" s="327"/>
      <c r="G133" s="328"/>
      <c r="H133" s="206"/>
    </row>
    <row r="134" spans="2:8">
      <c r="B134" s="326" t="s">
        <v>2502</v>
      </c>
      <c r="C134" s="327"/>
      <c r="D134" s="327"/>
      <c r="E134" s="327"/>
      <c r="F134" s="327"/>
      <c r="G134" s="328"/>
      <c r="H134" s="206"/>
    </row>
    <row r="135" spans="2:8">
      <c r="B135" s="326" t="s">
        <v>2503</v>
      </c>
      <c r="C135" s="327"/>
      <c r="D135" s="327"/>
      <c r="E135" s="327"/>
      <c r="F135" s="327"/>
      <c r="G135" s="328"/>
      <c r="H135" s="206"/>
    </row>
    <row r="136" spans="2:8">
      <c r="B136" s="326" t="s">
        <v>2504</v>
      </c>
      <c r="C136" s="327"/>
      <c r="D136" s="327"/>
      <c r="E136" s="327"/>
      <c r="F136" s="327"/>
      <c r="G136" s="328"/>
      <c r="H136" s="206"/>
    </row>
    <row r="137" spans="2:8">
      <c r="B137" s="326"/>
      <c r="C137" s="327"/>
      <c r="D137" s="327"/>
      <c r="E137" s="327"/>
      <c r="F137" s="327"/>
      <c r="G137" s="328"/>
      <c r="H137" s="206"/>
    </row>
    <row r="138" spans="2:8">
      <c r="B138" s="326" t="s">
        <v>2505</v>
      </c>
      <c r="C138" s="327"/>
      <c r="D138" s="327"/>
      <c r="E138" s="327"/>
      <c r="F138" s="327"/>
      <c r="G138" s="328"/>
      <c r="H138" s="206"/>
    </row>
    <row r="139" spans="2:8">
      <c r="B139" s="326"/>
      <c r="C139" s="327"/>
      <c r="D139" s="327"/>
      <c r="E139" s="327"/>
      <c r="F139" s="327"/>
      <c r="G139" s="328"/>
      <c r="H139" s="206"/>
    </row>
    <row r="140" spans="2:8">
      <c r="B140" s="326" t="s">
        <v>2506</v>
      </c>
      <c r="C140" s="327"/>
      <c r="D140" s="327"/>
      <c r="E140" s="327"/>
      <c r="F140" s="327"/>
      <c r="G140" s="328"/>
      <c r="H140" s="206"/>
    </row>
    <row r="141" spans="2:8">
      <c r="B141" s="326" t="s">
        <v>2507</v>
      </c>
      <c r="C141" s="327"/>
      <c r="D141" s="327"/>
      <c r="E141" s="327"/>
      <c r="F141" s="327"/>
      <c r="G141" s="328"/>
      <c r="H141" s="206"/>
    </row>
    <row r="142" spans="2:8">
      <c r="B142" s="326"/>
      <c r="C142" s="327"/>
      <c r="D142" s="327"/>
      <c r="E142" s="327"/>
      <c r="F142" s="327"/>
      <c r="G142" s="328"/>
      <c r="H142" s="206"/>
    </row>
    <row r="143" spans="2:8" ht="18.75">
      <c r="B143" s="329" t="s">
        <v>2508</v>
      </c>
      <c r="C143" s="330"/>
      <c r="D143" s="330"/>
      <c r="E143" s="330"/>
      <c r="F143" s="330"/>
      <c r="G143" s="331"/>
      <c r="H143" s="206"/>
    </row>
    <row r="144" spans="2:8">
      <c r="B144" s="326" t="s">
        <v>2509</v>
      </c>
      <c r="C144" s="327"/>
      <c r="D144" s="327"/>
      <c r="E144" s="327"/>
      <c r="F144" s="327"/>
      <c r="G144" s="328"/>
      <c r="H144" s="206"/>
    </row>
    <row r="145" spans="2:8">
      <c r="B145" s="326" t="s">
        <v>2499</v>
      </c>
      <c r="C145" s="327"/>
      <c r="D145" s="327"/>
      <c r="E145" s="327"/>
      <c r="F145" s="327"/>
      <c r="G145" s="328"/>
      <c r="H145" s="206"/>
    </row>
    <row r="146" spans="2:8">
      <c r="B146" s="326" t="s">
        <v>2510</v>
      </c>
      <c r="C146" s="327"/>
      <c r="D146" s="327"/>
      <c r="E146" s="327"/>
      <c r="F146" s="327"/>
      <c r="G146" s="328"/>
      <c r="H146" s="206"/>
    </row>
    <row r="147" spans="2:8">
      <c r="B147" s="326" t="s">
        <v>2511</v>
      </c>
      <c r="C147" s="327"/>
      <c r="D147" s="327"/>
      <c r="E147" s="327"/>
      <c r="F147" s="327"/>
      <c r="G147" s="328"/>
      <c r="H147" s="206"/>
    </row>
    <row r="148" spans="2:8">
      <c r="B148" s="326" t="s">
        <v>2512</v>
      </c>
      <c r="C148" s="327"/>
      <c r="D148" s="327"/>
      <c r="E148" s="327"/>
      <c r="F148" s="327"/>
      <c r="G148" s="328"/>
      <c r="H148" s="206"/>
    </row>
    <row r="149" spans="2:8">
      <c r="B149" s="326"/>
      <c r="C149" s="327"/>
      <c r="D149" s="327"/>
      <c r="E149" s="327"/>
      <c r="F149" s="327"/>
      <c r="G149" s="328"/>
      <c r="H149" s="206"/>
    </row>
    <row r="150" spans="2:8">
      <c r="B150" s="326" t="s">
        <v>2513</v>
      </c>
      <c r="C150" s="327"/>
      <c r="D150" s="327"/>
      <c r="E150" s="327"/>
      <c r="F150" s="327"/>
      <c r="G150" s="328"/>
      <c r="H150" s="206"/>
    </row>
    <row r="151" spans="2:8">
      <c r="B151" s="326"/>
      <c r="C151" s="327"/>
      <c r="D151" s="327"/>
      <c r="E151" s="327"/>
      <c r="F151" s="327"/>
      <c r="G151" s="328"/>
      <c r="H151" s="206"/>
    </row>
    <row r="152" spans="2:8">
      <c r="B152" s="326" t="s">
        <v>2514</v>
      </c>
      <c r="C152" s="327"/>
      <c r="D152" s="327"/>
      <c r="E152" s="327"/>
      <c r="F152" s="327"/>
      <c r="G152" s="328"/>
      <c r="H152" s="206"/>
    </row>
    <row r="153" spans="2:8">
      <c r="B153" s="326" t="s">
        <v>2515</v>
      </c>
      <c r="C153" s="327"/>
      <c r="D153" s="327"/>
      <c r="E153" s="327"/>
      <c r="F153" s="327"/>
      <c r="G153" s="328"/>
      <c r="H153" s="206"/>
    </row>
    <row r="154" spans="2:8" ht="17.25" thickBot="1">
      <c r="B154" s="332"/>
      <c r="C154" s="333"/>
      <c r="D154" s="333"/>
      <c r="E154" s="333"/>
      <c r="F154" s="333"/>
      <c r="G154" s="334"/>
      <c r="H154" s="206"/>
    </row>
    <row r="155" spans="2:8" ht="20.100000000000001" customHeight="1">
      <c r="B155" s="228"/>
      <c r="C155" s="228"/>
      <c r="D155" s="229"/>
      <c r="E155" s="230"/>
      <c r="F155" s="230"/>
      <c r="G155" s="228"/>
      <c r="H155"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9">
    <outlinePr summaryBelow="0"/>
    <pageSetUpPr fitToPage="1"/>
  </sheetPr>
  <dimension ref="A1:H156"/>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1106</v>
      </c>
      <c r="C2" s="194"/>
      <c r="D2" s="194"/>
      <c r="E2" s="194"/>
      <c r="F2" s="194"/>
      <c r="G2" s="195"/>
      <c r="H2" s="196"/>
    </row>
    <row r="3" spans="1:8" ht="13.5" customHeight="1">
      <c r="A3" s="43"/>
      <c r="B3" s="243"/>
      <c r="C3" s="243"/>
      <c r="D3" s="243"/>
      <c r="E3" s="243"/>
      <c r="F3" s="243"/>
      <c r="G3" s="243"/>
      <c r="H3" s="198"/>
    </row>
    <row r="4" spans="1:8">
      <c r="A4" s="43"/>
      <c r="B4" s="39" t="s">
        <v>1959</v>
      </c>
      <c r="C4" s="39"/>
      <c r="D4" s="39"/>
      <c r="E4" s="39"/>
      <c r="F4" s="39"/>
      <c r="G4" s="39"/>
      <c r="H4" s="198"/>
    </row>
    <row r="5" spans="1:8" ht="13.5" customHeight="1" thickBot="1">
      <c r="A5" s="43"/>
      <c r="B5" s="246"/>
      <c r="C5" s="246"/>
      <c r="D5" s="246"/>
      <c r="E5" s="246"/>
      <c r="F5" s="246"/>
      <c r="G5" s="246"/>
      <c r="H5" s="198"/>
    </row>
    <row r="6" spans="1:8" ht="20.25" customHeight="1" thickBot="1">
      <c r="A6" s="42"/>
      <c r="B6" s="199" t="s">
        <v>968</v>
      </c>
      <c r="C6" s="200" t="s">
        <v>1515</v>
      </c>
      <c r="D6" s="200" t="s">
        <v>1516</v>
      </c>
      <c r="E6" s="200" t="s">
        <v>1517</v>
      </c>
      <c r="F6" s="201" t="s">
        <v>1518</v>
      </c>
      <c r="G6" s="202" t="s">
        <v>562</v>
      </c>
      <c r="H6" s="42"/>
    </row>
    <row r="7" spans="1:8" ht="17.25" thickBot="1">
      <c r="B7" s="207" t="s">
        <v>748</v>
      </c>
      <c r="C7" s="208" t="s">
        <v>2516</v>
      </c>
      <c r="D7" s="209" t="s">
        <v>1526</v>
      </c>
      <c r="E7" s="210" t="s">
        <v>2002</v>
      </c>
      <c r="F7" s="211" t="s">
        <v>1956</v>
      </c>
      <c r="G7" s="212" t="s">
        <v>2274</v>
      </c>
      <c r="H7" s="206"/>
    </row>
    <row r="8" spans="1:8" s="42" customFormat="1" ht="20.100000000000001" customHeight="1" thickBot="1">
      <c r="A8" s="6"/>
      <c r="B8" s="203" t="s">
        <v>2003</v>
      </c>
      <c r="C8" s="204"/>
      <c r="D8" s="204"/>
      <c r="E8" s="204"/>
      <c r="F8" s="204"/>
      <c r="G8" s="205"/>
      <c r="H8" s="206"/>
    </row>
    <row r="9" spans="1:8" ht="30">
      <c r="B9" s="207" t="s">
        <v>2517</v>
      </c>
      <c r="C9" s="208" t="s">
        <v>2518</v>
      </c>
      <c r="D9" s="209" t="s">
        <v>1526</v>
      </c>
      <c r="E9" s="210" t="s">
        <v>1527</v>
      </c>
      <c r="F9" s="211"/>
      <c r="G9" s="212" t="s">
        <v>2519</v>
      </c>
      <c r="H9" s="206"/>
    </row>
    <row r="10" spans="1:8">
      <c r="B10" s="213" t="s">
        <v>2520</v>
      </c>
      <c r="C10" s="214" t="s">
        <v>2521</v>
      </c>
      <c r="D10" s="215" t="s">
        <v>2277</v>
      </c>
      <c r="E10" s="216" t="s">
        <v>2523</v>
      </c>
      <c r="F10" s="217" t="s">
        <v>1956</v>
      </c>
      <c r="G10" s="220" t="s">
        <v>2280</v>
      </c>
      <c r="H10" s="206"/>
    </row>
    <row r="11" spans="1:8" ht="30">
      <c r="B11" s="213" t="s">
        <v>2524</v>
      </c>
      <c r="C11" s="214" t="s">
        <v>2525</v>
      </c>
      <c r="D11" s="215" t="s">
        <v>2282</v>
      </c>
      <c r="E11" s="216" t="s">
        <v>2526</v>
      </c>
      <c r="F11" s="217"/>
      <c r="G11" s="220" t="s">
        <v>2527</v>
      </c>
      <c r="H11" s="206"/>
    </row>
    <row r="12" spans="1:8">
      <c r="B12" s="213" t="s">
        <v>2528</v>
      </c>
      <c r="C12" s="214" t="s">
        <v>2529</v>
      </c>
      <c r="D12" s="215" t="s">
        <v>2277</v>
      </c>
      <c r="E12" s="216" t="s">
        <v>2523</v>
      </c>
      <c r="F12" s="217"/>
      <c r="G12" s="220" t="s">
        <v>2280</v>
      </c>
      <c r="H12" s="206"/>
    </row>
    <row r="13" spans="1:8">
      <c r="B13" s="213" t="s">
        <v>2530</v>
      </c>
      <c r="C13" s="214" t="s">
        <v>2531</v>
      </c>
      <c r="D13" s="215" t="s">
        <v>1643</v>
      </c>
      <c r="E13" s="216" t="s">
        <v>1524</v>
      </c>
      <c r="F13" s="217"/>
      <c r="G13" s="220"/>
      <c r="H13" s="206"/>
    </row>
    <row r="14" spans="1:8" ht="30">
      <c r="B14" s="213" t="s">
        <v>755</v>
      </c>
      <c r="C14" s="214" t="s">
        <v>2532</v>
      </c>
      <c r="D14" s="215" t="s">
        <v>1638</v>
      </c>
      <c r="E14" s="216" t="s">
        <v>2526</v>
      </c>
      <c r="F14" s="217" t="s">
        <v>1956</v>
      </c>
      <c r="G14" s="220" t="s">
        <v>1754</v>
      </c>
      <c r="H14" s="206"/>
    </row>
    <row r="15" spans="1:8" ht="30">
      <c r="B15" s="213" t="s">
        <v>757</v>
      </c>
      <c r="C15" s="214" t="s">
        <v>2533</v>
      </c>
      <c r="D15" s="215" t="s">
        <v>1523</v>
      </c>
      <c r="E15" s="216" t="s">
        <v>2523</v>
      </c>
      <c r="F15" s="217"/>
      <c r="G15" s="220" t="s">
        <v>2534</v>
      </c>
      <c r="H15" s="206"/>
    </row>
    <row r="16" spans="1:8" ht="30">
      <c r="B16" s="213" t="s">
        <v>759</v>
      </c>
      <c r="C16" s="214" t="s">
        <v>2535</v>
      </c>
      <c r="D16" s="215" t="s">
        <v>1531</v>
      </c>
      <c r="E16" s="216" t="s">
        <v>2523</v>
      </c>
      <c r="F16" s="217"/>
      <c r="G16" s="220" t="s">
        <v>2536</v>
      </c>
      <c r="H16" s="206"/>
    </row>
    <row r="17" spans="2:8">
      <c r="B17" s="213" t="s">
        <v>761</v>
      </c>
      <c r="C17" s="214" t="s">
        <v>2537</v>
      </c>
      <c r="D17" s="215" t="s">
        <v>1539</v>
      </c>
      <c r="E17" s="216" t="s">
        <v>2523</v>
      </c>
      <c r="F17" s="217"/>
      <c r="G17" s="220" t="s">
        <v>2538</v>
      </c>
      <c r="H17" s="206"/>
    </row>
    <row r="18" spans="2:8" ht="30">
      <c r="B18" s="213" t="s">
        <v>765</v>
      </c>
      <c r="C18" s="214" t="s">
        <v>2539</v>
      </c>
      <c r="D18" s="215" t="s">
        <v>1526</v>
      </c>
      <c r="E18" s="216" t="s">
        <v>2541</v>
      </c>
      <c r="F18" s="217"/>
      <c r="G18" s="220" t="s">
        <v>2542</v>
      </c>
      <c r="H18" s="206"/>
    </row>
    <row r="19" spans="2:8" ht="45">
      <c r="B19" s="213" t="s">
        <v>763</v>
      </c>
      <c r="C19" s="214" t="s">
        <v>2543</v>
      </c>
      <c r="D19" s="215" t="s">
        <v>1638</v>
      </c>
      <c r="E19" s="216" t="s">
        <v>1521</v>
      </c>
      <c r="F19" s="217"/>
      <c r="G19" s="220" t="s">
        <v>2544</v>
      </c>
      <c r="H19" s="206"/>
    </row>
    <row r="20" spans="2:8">
      <c r="B20" s="213" t="s">
        <v>2545</v>
      </c>
      <c r="C20" s="214" t="s">
        <v>2546</v>
      </c>
      <c r="D20" s="215" t="s">
        <v>1539</v>
      </c>
      <c r="E20" s="216" t="s">
        <v>2547</v>
      </c>
      <c r="F20" s="217"/>
      <c r="G20" s="220"/>
      <c r="H20" s="206"/>
    </row>
    <row r="21" spans="2:8" ht="60">
      <c r="B21" s="213" t="s">
        <v>774</v>
      </c>
      <c r="C21" s="214" t="s">
        <v>2548</v>
      </c>
      <c r="D21" s="215" t="s">
        <v>2309</v>
      </c>
      <c r="E21" s="216" t="s">
        <v>1521</v>
      </c>
      <c r="F21" s="217"/>
      <c r="G21" s="220" t="s">
        <v>2549</v>
      </c>
      <c r="H21" s="206"/>
    </row>
    <row r="22" spans="2:8" ht="30">
      <c r="B22" s="213" t="s">
        <v>776</v>
      </c>
      <c r="C22" s="214" t="s">
        <v>2550</v>
      </c>
      <c r="D22" s="215" t="s">
        <v>1520</v>
      </c>
      <c r="E22" s="216" t="s">
        <v>1521</v>
      </c>
      <c r="F22" s="217"/>
      <c r="G22" s="220" t="s">
        <v>2312</v>
      </c>
      <c r="H22" s="206"/>
    </row>
    <row r="23" spans="2:8" ht="60">
      <c r="B23" s="213" t="s">
        <v>687</v>
      </c>
      <c r="C23" s="214" t="s">
        <v>2551</v>
      </c>
      <c r="D23" s="215" t="s">
        <v>2313</v>
      </c>
      <c r="E23" s="216" t="s">
        <v>1521</v>
      </c>
      <c r="F23" s="217"/>
      <c r="G23" s="220" t="s">
        <v>2552</v>
      </c>
      <c r="H23" s="206"/>
    </row>
    <row r="24" spans="2:8" ht="75">
      <c r="B24" s="213" t="s">
        <v>80</v>
      </c>
      <c r="C24" s="214" t="s">
        <v>2553</v>
      </c>
      <c r="D24" s="215" t="s">
        <v>1638</v>
      </c>
      <c r="E24" s="216" t="s">
        <v>1521</v>
      </c>
      <c r="F24" s="217"/>
      <c r="G24" s="220" t="s">
        <v>2315</v>
      </c>
      <c r="H24" s="206"/>
    </row>
    <row r="25" spans="2:8" ht="30">
      <c r="B25" s="213" t="s">
        <v>780</v>
      </c>
      <c r="C25" s="214" t="s">
        <v>2556</v>
      </c>
      <c r="D25" s="215" t="s">
        <v>2313</v>
      </c>
      <c r="E25" s="216" t="s">
        <v>1521</v>
      </c>
      <c r="F25" s="217"/>
      <c r="G25" s="220" t="s">
        <v>2557</v>
      </c>
      <c r="H25" s="206"/>
    </row>
    <row r="26" spans="2:8" ht="30">
      <c r="B26" s="213" t="s">
        <v>782</v>
      </c>
      <c r="C26" s="214" t="s">
        <v>2558</v>
      </c>
      <c r="D26" s="215" t="s">
        <v>1523</v>
      </c>
      <c r="E26" s="216" t="s">
        <v>2091</v>
      </c>
      <c r="F26" s="217"/>
      <c r="G26" s="220" t="s">
        <v>2321</v>
      </c>
      <c r="H26" s="206"/>
    </row>
    <row r="27" spans="2:8" ht="30">
      <c r="B27" s="213" t="s">
        <v>784</v>
      </c>
      <c r="C27" s="214" t="s">
        <v>2559</v>
      </c>
      <c r="D27" s="215" t="s">
        <v>1531</v>
      </c>
      <c r="E27" s="216" t="s">
        <v>2091</v>
      </c>
      <c r="F27" s="217"/>
      <c r="G27" s="220" t="s">
        <v>2323</v>
      </c>
      <c r="H27" s="206"/>
    </row>
    <row r="28" spans="2:8" ht="30">
      <c r="B28" s="213" t="s">
        <v>786</v>
      </c>
      <c r="C28" s="214" t="s">
        <v>2560</v>
      </c>
      <c r="D28" s="215" t="s">
        <v>1531</v>
      </c>
      <c r="E28" s="216" t="s">
        <v>2091</v>
      </c>
      <c r="F28" s="217"/>
      <c r="G28" s="220" t="s">
        <v>2325</v>
      </c>
      <c r="H28" s="206"/>
    </row>
    <row r="29" spans="2:8" ht="30">
      <c r="B29" s="213" t="s">
        <v>2561</v>
      </c>
      <c r="C29" s="214" t="s">
        <v>2562</v>
      </c>
      <c r="D29" s="215" t="s">
        <v>1539</v>
      </c>
      <c r="E29" s="216" t="s">
        <v>2091</v>
      </c>
      <c r="F29" s="217"/>
      <c r="G29" s="220" t="s">
        <v>2327</v>
      </c>
      <c r="H29" s="206"/>
    </row>
    <row r="30" spans="2:8" ht="45">
      <c r="B30" s="213" t="s">
        <v>789</v>
      </c>
      <c r="C30" s="214" t="s">
        <v>2563</v>
      </c>
      <c r="D30" s="215" t="s">
        <v>1526</v>
      </c>
      <c r="E30" s="216" t="s">
        <v>1555</v>
      </c>
      <c r="F30" s="217"/>
      <c r="G30" s="220" t="s">
        <v>2329</v>
      </c>
      <c r="H30" s="206"/>
    </row>
    <row r="31" spans="2:8" ht="30">
      <c r="B31" s="213" t="s">
        <v>791</v>
      </c>
      <c r="C31" s="214" t="s">
        <v>2564</v>
      </c>
      <c r="D31" s="215" t="s">
        <v>1535</v>
      </c>
      <c r="E31" s="216" t="s">
        <v>2091</v>
      </c>
      <c r="F31" s="217"/>
      <c r="G31" s="220" t="s">
        <v>2331</v>
      </c>
      <c r="H31" s="206"/>
    </row>
    <row r="32" spans="2:8" ht="30">
      <c r="B32" s="213" t="s">
        <v>793</v>
      </c>
      <c r="C32" s="214" t="s">
        <v>2565</v>
      </c>
      <c r="D32" s="215" t="s">
        <v>1576</v>
      </c>
      <c r="E32" s="216" t="s">
        <v>2091</v>
      </c>
      <c r="F32" s="217"/>
      <c r="G32" s="220" t="s">
        <v>2333</v>
      </c>
      <c r="H32" s="206"/>
    </row>
    <row r="33" spans="2:8" ht="30">
      <c r="B33" s="213" t="s">
        <v>795</v>
      </c>
      <c r="C33" s="214" t="s">
        <v>2566</v>
      </c>
      <c r="D33" s="215" t="s">
        <v>2335</v>
      </c>
      <c r="E33" s="216" t="s">
        <v>2091</v>
      </c>
      <c r="F33" s="217"/>
      <c r="G33" s="220" t="s">
        <v>2336</v>
      </c>
      <c r="H33" s="206"/>
    </row>
    <row r="34" spans="2:8" ht="30">
      <c r="B34" s="213" t="s">
        <v>797</v>
      </c>
      <c r="C34" s="214" t="s">
        <v>2567</v>
      </c>
      <c r="D34" s="215" t="s">
        <v>1539</v>
      </c>
      <c r="E34" s="216" t="s">
        <v>2091</v>
      </c>
      <c r="F34" s="217"/>
      <c r="G34" s="220" t="s">
        <v>2338</v>
      </c>
      <c r="H34" s="206"/>
    </row>
    <row r="35" spans="2:8" ht="30">
      <c r="B35" s="213" t="s">
        <v>799</v>
      </c>
      <c r="C35" s="214" t="s">
        <v>2568</v>
      </c>
      <c r="D35" s="215" t="s">
        <v>2340</v>
      </c>
      <c r="E35" s="216" t="s">
        <v>2091</v>
      </c>
      <c r="F35" s="217"/>
      <c r="G35" s="220" t="s">
        <v>2341</v>
      </c>
      <c r="H35" s="206"/>
    </row>
    <row r="36" spans="2:8" ht="30">
      <c r="B36" s="213" t="s">
        <v>801</v>
      </c>
      <c r="C36" s="214" t="s">
        <v>2569</v>
      </c>
      <c r="D36" s="215" t="s">
        <v>1643</v>
      </c>
      <c r="E36" s="216" t="s">
        <v>2091</v>
      </c>
      <c r="F36" s="217"/>
      <c r="G36" s="220" t="s">
        <v>2343</v>
      </c>
      <c r="H36" s="206"/>
    </row>
    <row r="37" spans="2:8" ht="30">
      <c r="B37" s="213" t="s">
        <v>803</v>
      </c>
      <c r="C37" s="214" t="s">
        <v>2570</v>
      </c>
      <c r="D37" s="215" t="s">
        <v>1643</v>
      </c>
      <c r="E37" s="216" t="s">
        <v>2091</v>
      </c>
      <c r="F37" s="217"/>
      <c r="G37" s="220" t="s">
        <v>2345</v>
      </c>
      <c r="H37" s="206"/>
    </row>
    <row r="38" spans="2:8">
      <c r="B38" s="213" t="s">
        <v>2571</v>
      </c>
      <c r="C38" s="214" t="s">
        <v>2572</v>
      </c>
      <c r="D38" s="215" t="s">
        <v>2573</v>
      </c>
      <c r="E38" s="216" t="s">
        <v>1524</v>
      </c>
      <c r="F38" s="217"/>
      <c r="G38" s="220"/>
      <c r="H38" s="206"/>
    </row>
    <row r="39" spans="2:8">
      <c r="B39" s="213" t="s">
        <v>2574</v>
      </c>
      <c r="C39" s="214" t="s">
        <v>2575</v>
      </c>
      <c r="D39" s="215" t="s">
        <v>2573</v>
      </c>
      <c r="E39" s="216" t="s">
        <v>1524</v>
      </c>
      <c r="F39" s="217"/>
      <c r="G39" s="220"/>
      <c r="H39" s="206"/>
    </row>
    <row r="40" spans="2:8">
      <c r="B40" s="213" t="s">
        <v>2576</v>
      </c>
      <c r="C40" s="214" t="s">
        <v>2577</v>
      </c>
      <c r="D40" s="215" t="s">
        <v>2573</v>
      </c>
      <c r="E40" s="216" t="s">
        <v>1524</v>
      </c>
      <c r="F40" s="217"/>
      <c r="G40" s="220"/>
      <c r="H40" s="206"/>
    </row>
    <row r="41" spans="2:8">
      <c r="B41" s="213" t="s">
        <v>2578</v>
      </c>
      <c r="C41" s="214" t="s">
        <v>2579</v>
      </c>
      <c r="D41" s="215" t="s">
        <v>1523</v>
      </c>
      <c r="E41" s="216" t="s">
        <v>1524</v>
      </c>
      <c r="F41" s="217"/>
      <c r="G41" s="220"/>
      <c r="H41" s="206"/>
    </row>
    <row r="42" spans="2:8">
      <c r="B42" s="213" t="s">
        <v>2580</v>
      </c>
      <c r="C42" s="214" t="s">
        <v>2581</v>
      </c>
      <c r="D42" s="215" t="s">
        <v>1523</v>
      </c>
      <c r="E42" s="216" t="s">
        <v>1524</v>
      </c>
      <c r="F42" s="217"/>
      <c r="G42" s="220"/>
      <c r="H42" s="206"/>
    </row>
    <row r="43" spans="2:8">
      <c r="B43" s="213" t="s">
        <v>2582</v>
      </c>
      <c r="C43" s="214" t="s">
        <v>2583</v>
      </c>
      <c r="D43" s="215" t="s">
        <v>1523</v>
      </c>
      <c r="E43" s="216" t="s">
        <v>1524</v>
      </c>
      <c r="F43" s="217"/>
      <c r="G43" s="220"/>
      <c r="H43" s="206"/>
    </row>
    <row r="44" spans="2:8">
      <c r="B44" s="213" t="s">
        <v>2584</v>
      </c>
      <c r="C44" s="214" t="s">
        <v>2585</v>
      </c>
      <c r="D44" s="215" t="s">
        <v>1523</v>
      </c>
      <c r="E44" s="216" t="s">
        <v>1524</v>
      </c>
      <c r="F44" s="217"/>
      <c r="G44" s="220"/>
      <c r="H44" s="206"/>
    </row>
    <row r="45" spans="2:8">
      <c r="B45" s="213" t="s">
        <v>2586</v>
      </c>
      <c r="C45" s="214" t="s">
        <v>2587</v>
      </c>
      <c r="D45" s="215" t="s">
        <v>1523</v>
      </c>
      <c r="E45" s="216" t="s">
        <v>1524</v>
      </c>
      <c r="F45" s="217"/>
      <c r="G45" s="220"/>
      <c r="H45" s="206"/>
    </row>
    <row r="46" spans="2:8" ht="17.25" thickBot="1">
      <c r="B46" s="213" t="s">
        <v>2588</v>
      </c>
      <c r="C46" s="214" t="s">
        <v>2589</v>
      </c>
      <c r="D46" s="215" t="s">
        <v>1523</v>
      </c>
      <c r="E46" s="216" t="s">
        <v>1524</v>
      </c>
      <c r="F46" s="217"/>
      <c r="G46" s="220"/>
      <c r="H46" s="206"/>
    </row>
    <row r="47" spans="2:8" ht="20.100000000000001" customHeight="1" thickBot="1">
      <c r="B47" s="203" t="s">
        <v>2590</v>
      </c>
      <c r="C47" s="204"/>
      <c r="D47" s="204"/>
      <c r="E47" s="204"/>
      <c r="F47" s="204"/>
      <c r="G47" s="205"/>
      <c r="H47" s="206"/>
    </row>
    <row r="48" spans="2:8">
      <c r="B48" s="207" t="s">
        <v>2591</v>
      </c>
      <c r="C48" s="208" t="s">
        <v>2592</v>
      </c>
      <c r="D48" s="209" t="s">
        <v>2593</v>
      </c>
      <c r="E48" s="210" t="s">
        <v>2526</v>
      </c>
      <c r="F48" s="211"/>
      <c r="G48" s="212"/>
      <c r="H48" s="206"/>
    </row>
    <row r="49" spans="2:8">
      <c r="B49" s="213" t="s">
        <v>2594</v>
      </c>
      <c r="C49" s="214" t="s">
        <v>2595</v>
      </c>
      <c r="D49" s="215" t="s">
        <v>2596</v>
      </c>
      <c r="E49" s="216" t="s">
        <v>2091</v>
      </c>
      <c r="F49" s="217"/>
      <c r="G49" s="220"/>
      <c r="H49" s="206"/>
    </row>
    <row r="50" spans="2:8">
      <c r="B50" s="213" t="s">
        <v>2599</v>
      </c>
      <c r="C50" s="214" t="s">
        <v>2600</v>
      </c>
      <c r="D50" s="215" t="s">
        <v>2593</v>
      </c>
      <c r="E50" s="216" t="s">
        <v>2526</v>
      </c>
      <c r="F50" s="217"/>
      <c r="G50" s="220" t="s">
        <v>2601</v>
      </c>
      <c r="H50" s="206"/>
    </row>
    <row r="51" spans="2:8">
      <c r="B51" s="213" t="s">
        <v>2602</v>
      </c>
      <c r="C51" s="214" t="s">
        <v>2603</v>
      </c>
      <c r="D51" s="215" t="s">
        <v>2596</v>
      </c>
      <c r="E51" s="216" t="s">
        <v>2091</v>
      </c>
      <c r="F51" s="217"/>
      <c r="G51" s="220"/>
      <c r="H51" s="206"/>
    </row>
    <row r="52" spans="2:8">
      <c r="B52" s="213" t="s">
        <v>2604</v>
      </c>
      <c r="C52" s="214" t="s">
        <v>2605</v>
      </c>
      <c r="D52" s="215" t="s">
        <v>2593</v>
      </c>
      <c r="E52" s="216" t="s">
        <v>2526</v>
      </c>
      <c r="F52" s="217"/>
      <c r="G52" s="298" t="s">
        <v>2606</v>
      </c>
      <c r="H52" s="206"/>
    </row>
    <row r="53" spans="2:8">
      <c r="B53" s="213" t="s">
        <v>2607</v>
      </c>
      <c r="C53" s="214" t="s">
        <v>2608</v>
      </c>
      <c r="D53" s="215" t="s">
        <v>2596</v>
      </c>
      <c r="E53" s="216" t="s">
        <v>2091</v>
      </c>
      <c r="F53" s="217"/>
      <c r="G53" s="220"/>
      <c r="H53" s="206"/>
    </row>
    <row r="54" spans="2:8">
      <c r="B54" s="213" t="s">
        <v>2609</v>
      </c>
      <c r="C54" s="214" t="s">
        <v>2610</v>
      </c>
      <c r="D54" s="215" t="s">
        <v>2593</v>
      </c>
      <c r="E54" s="216" t="s">
        <v>2526</v>
      </c>
      <c r="F54" s="217"/>
      <c r="G54" s="220" t="s">
        <v>2611</v>
      </c>
      <c r="H54" s="206"/>
    </row>
    <row r="55" spans="2:8">
      <c r="B55" s="213" t="s">
        <v>2612</v>
      </c>
      <c r="C55" s="214" t="s">
        <v>2613</v>
      </c>
      <c r="D55" s="215" t="s">
        <v>2596</v>
      </c>
      <c r="E55" s="216" t="s">
        <v>2091</v>
      </c>
      <c r="F55" s="217"/>
      <c r="G55" s="220"/>
      <c r="H55" s="206"/>
    </row>
    <row r="56" spans="2:8">
      <c r="B56" s="213" t="s">
        <v>2614</v>
      </c>
      <c r="C56" s="214" t="s">
        <v>2615</v>
      </c>
      <c r="D56" s="215" t="s">
        <v>2593</v>
      </c>
      <c r="E56" s="216" t="s">
        <v>2526</v>
      </c>
      <c r="F56" s="217"/>
      <c r="G56" s="220" t="s">
        <v>2616</v>
      </c>
      <c r="H56" s="206"/>
    </row>
    <row r="57" spans="2:8" ht="17.25" thickBot="1">
      <c r="B57" s="213" t="s">
        <v>2617</v>
      </c>
      <c r="C57" s="214" t="s">
        <v>2618</v>
      </c>
      <c r="D57" s="215" t="s">
        <v>2596</v>
      </c>
      <c r="E57" s="216" t="s">
        <v>2091</v>
      </c>
      <c r="F57" s="217"/>
      <c r="G57" s="220"/>
      <c r="H57" s="206"/>
    </row>
    <row r="58" spans="2:8" ht="20.100000000000001" customHeight="1" thickBot="1">
      <c r="B58" s="203" t="s">
        <v>2005</v>
      </c>
      <c r="C58" s="204"/>
      <c r="D58" s="204"/>
      <c r="E58" s="204"/>
      <c r="F58" s="204"/>
      <c r="G58" s="205"/>
      <c r="H58" s="206"/>
    </row>
    <row r="59" spans="2:8" ht="75">
      <c r="B59" s="213" t="s">
        <v>808</v>
      </c>
      <c r="C59" s="214" t="s">
        <v>2619</v>
      </c>
      <c r="D59" s="215" t="s">
        <v>1526</v>
      </c>
      <c r="E59" s="216" t="s">
        <v>2009</v>
      </c>
      <c r="F59" s="217" t="s">
        <v>2000</v>
      </c>
      <c r="G59" s="220" t="s">
        <v>2355</v>
      </c>
      <c r="H59" s="206"/>
    </row>
    <row r="60" spans="2:8" ht="75.75" customHeight="1">
      <c r="B60" s="213" t="s">
        <v>810</v>
      </c>
      <c r="C60" s="214" t="s">
        <v>2620</v>
      </c>
      <c r="D60" s="215" t="s">
        <v>1526</v>
      </c>
      <c r="E60" s="216" t="s">
        <v>2541</v>
      </c>
      <c r="F60" s="217" t="s">
        <v>1956</v>
      </c>
      <c r="G60" s="220" t="s">
        <v>2621</v>
      </c>
      <c r="H60" s="206"/>
    </row>
    <row r="61" spans="2:8" ht="90">
      <c r="B61" s="213" t="s">
        <v>812</v>
      </c>
      <c r="C61" s="214" t="s">
        <v>2622</v>
      </c>
      <c r="D61" s="215" t="s">
        <v>1526</v>
      </c>
      <c r="E61" s="216" t="s">
        <v>1527</v>
      </c>
      <c r="F61" s="217"/>
      <c r="G61" s="220" t="s">
        <v>2623</v>
      </c>
      <c r="H61" s="206"/>
    </row>
    <row r="62" spans="2:8" ht="105">
      <c r="B62" s="213" t="s">
        <v>814</v>
      </c>
      <c r="C62" s="214" t="s">
        <v>2624</v>
      </c>
      <c r="D62" s="215" t="s">
        <v>1544</v>
      </c>
      <c r="E62" s="216" t="s">
        <v>2526</v>
      </c>
      <c r="F62" s="217" t="s">
        <v>2000</v>
      </c>
      <c r="G62" s="220" t="s">
        <v>2625</v>
      </c>
      <c r="H62" s="206"/>
    </row>
    <row r="63" spans="2:8" ht="45">
      <c r="B63" s="213" t="s">
        <v>816</v>
      </c>
      <c r="C63" s="214" t="s">
        <v>2626</v>
      </c>
      <c r="D63" s="215" t="s">
        <v>1523</v>
      </c>
      <c r="E63" s="216" t="s">
        <v>2091</v>
      </c>
      <c r="F63" s="217"/>
      <c r="G63" s="220" t="s">
        <v>2627</v>
      </c>
      <c r="H63" s="206"/>
    </row>
    <row r="64" spans="2:8" ht="60">
      <c r="B64" s="213" t="s">
        <v>818</v>
      </c>
      <c r="C64" s="214" t="s">
        <v>2628</v>
      </c>
      <c r="D64" s="215" t="s">
        <v>1531</v>
      </c>
      <c r="E64" s="216" t="s">
        <v>2523</v>
      </c>
      <c r="F64" s="217"/>
      <c r="G64" s="220" t="s">
        <v>2629</v>
      </c>
      <c r="H64" s="206"/>
    </row>
    <row r="65" spans="2:8" ht="60">
      <c r="B65" s="213" t="s">
        <v>820</v>
      </c>
      <c r="C65" s="214" t="s">
        <v>2630</v>
      </c>
      <c r="D65" s="215" t="s">
        <v>1531</v>
      </c>
      <c r="E65" s="216" t="s">
        <v>2523</v>
      </c>
      <c r="F65" s="217"/>
      <c r="G65" s="220" t="s">
        <v>2631</v>
      </c>
      <c r="H65" s="206"/>
    </row>
    <row r="66" spans="2:8" ht="135">
      <c r="B66" s="213" t="s">
        <v>822</v>
      </c>
      <c r="C66" s="214" t="s">
        <v>2632</v>
      </c>
      <c r="D66" s="215" t="s">
        <v>1526</v>
      </c>
      <c r="E66" s="216" t="s">
        <v>1527</v>
      </c>
      <c r="F66" s="217"/>
      <c r="G66" s="220" t="s">
        <v>2633</v>
      </c>
      <c r="H66" s="206"/>
    </row>
    <row r="67" spans="2:8" ht="75">
      <c r="B67" s="213" t="s">
        <v>61</v>
      </c>
      <c r="C67" s="214" t="s">
        <v>2634</v>
      </c>
      <c r="D67" s="215" t="s">
        <v>1544</v>
      </c>
      <c r="E67" s="216" t="s">
        <v>1999</v>
      </c>
      <c r="F67" s="217"/>
      <c r="G67" s="220" t="s">
        <v>2635</v>
      </c>
      <c r="H67" s="206"/>
    </row>
    <row r="68" spans="2:8" ht="75">
      <c r="B68" s="213" t="s">
        <v>825</v>
      </c>
      <c r="C68" s="214" t="s">
        <v>2637</v>
      </c>
      <c r="D68" s="215" t="s">
        <v>1637</v>
      </c>
      <c r="E68" s="216" t="s">
        <v>1999</v>
      </c>
      <c r="F68" s="217"/>
      <c r="G68" s="220" t="s">
        <v>2638</v>
      </c>
      <c r="H68" s="206"/>
    </row>
    <row r="69" spans="2:8" ht="75">
      <c r="B69" s="213" t="s">
        <v>827</v>
      </c>
      <c r="C69" s="214" t="s">
        <v>2639</v>
      </c>
      <c r="D69" s="215" t="s">
        <v>1520</v>
      </c>
      <c r="E69" s="216" t="s">
        <v>1999</v>
      </c>
      <c r="F69" s="217" t="s">
        <v>2000</v>
      </c>
      <c r="G69" s="220" t="s">
        <v>2640</v>
      </c>
      <c r="H69" s="206"/>
    </row>
    <row r="70" spans="2:8" ht="75">
      <c r="B70" s="213" t="s">
        <v>833</v>
      </c>
      <c r="C70" s="214" t="s">
        <v>2641</v>
      </c>
      <c r="D70" s="215" t="s">
        <v>1576</v>
      </c>
      <c r="E70" s="216" t="s">
        <v>1527</v>
      </c>
      <c r="F70" s="217"/>
      <c r="G70" s="220" t="s">
        <v>2642</v>
      </c>
      <c r="H70" s="206"/>
    </row>
    <row r="71" spans="2:8" ht="75">
      <c r="B71" s="213" t="s">
        <v>835</v>
      </c>
      <c r="C71" s="214" t="s">
        <v>2643</v>
      </c>
      <c r="D71" s="215" t="s">
        <v>1576</v>
      </c>
      <c r="E71" s="216" t="s">
        <v>1527</v>
      </c>
      <c r="F71" s="217"/>
      <c r="G71" s="220" t="s">
        <v>2644</v>
      </c>
      <c r="H71" s="206"/>
    </row>
    <row r="72" spans="2:8" ht="30">
      <c r="B72" s="213" t="s">
        <v>837</v>
      </c>
      <c r="C72" s="214" t="s">
        <v>2645</v>
      </c>
      <c r="D72" s="215" t="s">
        <v>1576</v>
      </c>
      <c r="E72" s="216" t="s">
        <v>1527</v>
      </c>
      <c r="F72" s="217"/>
      <c r="G72" s="220" t="s">
        <v>2646</v>
      </c>
      <c r="H72" s="206"/>
    </row>
    <row r="73" spans="2:8" ht="120">
      <c r="B73" s="213" t="s">
        <v>839</v>
      </c>
      <c r="C73" s="214" t="s">
        <v>2647</v>
      </c>
      <c r="D73" s="215" t="s">
        <v>2008</v>
      </c>
      <c r="E73" s="216" t="s">
        <v>1527</v>
      </c>
      <c r="F73" s="217"/>
      <c r="G73" s="220" t="s">
        <v>2648</v>
      </c>
      <c r="H73" s="206"/>
    </row>
    <row r="74" spans="2:8" ht="120">
      <c r="B74" s="213" t="s">
        <v>841</v>
      </c>
      <c r="C74" s="214" t="s">
        <v>2649</v>
      </c>
      <c r="D74" s="215" t="s">
        <v>2008</v>
      </c>
      <c r="E74" s="216" t="s">
        <v>1527</v>
      </c>
      <c r="F74" s="217"/>
      <c r="G74" s="220" t="s">
        <v>2650</v>
      </c>
      <c r="H74" s="206"/>
    </row>
    <row r="75" spans="2:8" ht="120">
      <c r="B75" s="213" t="s">
        <v>843</v>
      </c>
      <c r="C75" s="214" t="s">
        <v>2651</v>
      </c>
      <c r="D75" s="215" t="s">
        <v>2008</v>
      </c>
      <c r="E75" s="216" t="s">
        <v>1527</v>
      </c>
      <c r="F75" s="217"/>
      <c r="G75" s="220" t="s">
        <v>2652</v>
      </c>
      <c r="H75" s="206"/>
    </row>
    <row r="76" spans="2:8" ht="120">
      <c r="B76" s="213" t="s">
        <v>845</v>
      </c>
      <c r="C76" s="214" t="s">
        <v>2653</v>
      </c>
      <c r="D76" s="215" t="s">
        <v>2008</v>
      </c>
      <c r="E76" s="216" t="s">
        <v>1527</v>
      </c>
      <c r="F76" s="217"/>
      <c r="G76" s="220" t="s">
        <v>2654</v>
      </c>
      <c r="H76" s="206"/>
    </row>
    <row r="77" spans="2:8" ht="120">
      <c r="B77" s="213" t="s">
        <v>847</v>
      </c>
      <c r="C77" s="214" t="s">
        <v>2655</v>
      </c>
      <c r="D77" s="215" t="s">
        <v>2008</v>
      </c>
      <c r="E77" s="216" t="s">
        <v>1527</v>
      </c>
      <c r="F77" s="217"/>
      <c r="G77" s="220" t="s">
        <v>2656</v>
      </c>
      <c r="H77" s="206"/>
    </row>
    <row r="78" spans="2:8" ht="90">
      <c r="B78" s="213" t="s">
        <v>849</v>
      </c>
      <c r="C78" s="214" t="s">
        <v>2657</v>
      </c>
      <c r="D78" s="215" t="s">
        <v>1695</v>
      </c>
      <c r="E78" s="216" t="s">
        <v>1527</v>
      </c>
      <c r="F78" s="217"/>
      <c r="G78" s="220" t="s">
        <v>2658</v>
      </c>
      <c r="H78" s="206"/>
    </row>
    <row r="79" spans="2:8" ht="30">
      <c r="B79" s="213" t="s">
        <v>851</v>
      </c>
      <c r="C79" s="214" t="s">
        <v>2659</v>
      </c>
      <c r="D79" s="215" t="s">
        <v>1641</v>
      </c>
      <c r="E79" s="216" t="s">
        <v>2523</v>
      </c>
      <c r="F79" s="217"/>
      <c r="G79" s="220" t="s">
        <v>2660</v>
      </c>
      <c r="H79" s="206"/>
    </row>
    <row r="80" spans="2:8" ht="45">
      <c r="B80" s="213" t="s">
        <v>853</v>
      </c>
      <c r="C80" s="214" t="s">
        <v>2661</v>
      </c>
      <c r="D80" s="215" t="s">
        <v>1695</v>
      </c>
      <c r="E80" s="216" t="s">
        <v>1527</v>
      </c>
      <c r="F80" s="217"/>
      <c r="G80" s="220" t="s">
        <v>2662</v>
      </c>
      <c r="H80" s="206"/>
    </row>
    <row r="81" spans="2:8" ht="45">
      <c r="B81" s="213" t="s">
        <v>855</v>
      </c>
      <c r="C81" s="214" t="s">
        <v>2663</v>
      </c>
      <c r="D81" s="215" t="s">
        <v>1641</v>
      </c>
      <c r="E81" s="216" t="s">
        <v>1527</v>
      </c>
      <c r="F81" s="217"/>
      <c r="G81" s="220" t="s">
        <v>2664</v>
      </c>
      <c r="H81" s="206"/>
    </row>
    <row r="82" spans="2:8" ht="105">
      <c r="B82" s="213" t="s">
        <v>857</v>
      </c>
      <c r="C82" s="214" t="s">
        <v>2665</v>
      </c>
      <c r="D82" s="215" t="s">
        <v>1695</v>
      </c>
      <c r="E82" s="216" t="s">
        <v>1527</v>
      </c>
      <c r="F82" s="217"/>
      <c r="G82" s="220" t="s">
        <v>2666</v>
      </c>
      <c r="H82" s="206"/>
    </row>
    <row r="83" spans="2:8" ht="90">
      <c r="B83" s="213" t="s">
        <v>859</v>
      </c>
      <c r="C83" s="214" t="s">
        <v>2667</v>
      </c>
      <c r="D83" s="215" t="s">
        <v>1695</v>
      </c>
      <c r="E83" s="216" t="s">
        <v>1527</v>
      </c>
      <c r="F83" s="217"/>
      <c r="G83" s="220" t="s">
        <v>2668</v>
      </c>
      <c r="H83" s="206"/>
    </row>
    <row r="84" spans="2:8" ht="90">
      <c r="B84" s="213" t="s">
        <v>861</v>
      </c>
      <c r="C84" s="214" t="s">
        <v>2669</v>
      </c>
      <c r="D84" s="215" t="s">
        <v>1526</v>
      </c>
      <c r="E84" s="216" t="s">
        <v>1527</v>
      </c>
      <c r="F84" s="217"/>
      <c r="G84" s="220" t="s">
        <v>2670</v>
      </c>
      <c r="H84" s="206"/>
    </row>
    <row r="85" spans="2:8" ht="60">
      <c r="B85" s="213" t="s">
        <v>863</v>
      </c>
      <c r="C85" s="214" t="s">
        <v>2671</v>
      </c>
      <c r="D85" s="215" t="s">
        <v>1679</v>
      </c>
      <c r="E85" s="216" t="s">
        <v>1527</v>
      </c>
      <c r="F85" s="217"/>
      <c r="G85" s="220" t="s">
        <v>2672</v>
      </c>
      <c r="H85" s="206"/>
    </row>
    <row r="86" spans="2:8" ht="108" customHeight="1">
      <c r="B86" s="213" t="s">
        <v>865</v>
      </c>
      <c r="C86" s="214" t="s">
        <v>2673</v>
      </c>
      <c r="D86" s="215" t="s">
        <v>1534</v>
      </c>
      <c r="E86" s="216" t="s">
        <v>2541</v>
      </c>
      <c r="F86" s="217"/>
      <c r="G86" s="220" t="s">
        <v>2674</v>
      </c>
      <c r="H86" s="206"/>
    </row>
    <row r="87" spans="2:8" ht="120">
      <c r="B87" s="213" t="s">
        <v>866</v>
      </c>
      <c r="C87" s="214" t="s">
        <v>2675</v>
      </c>
      <c r="D87" s="215" t="s">
        <v>1526</v>
      </c>
      <c r="E87" s="216" t="s">
        <v>1527</v>
      </c>
      <c r="F87" s="217"/>
      <c r="G87" s="220" t="s">
        <v>2676</v>
      </c>
      <c r="H87" s="206"/>
    </row>
    <row r="88" spans="2:8" ht="90">
      <c r="B88" s="213" t="s">
        <v>868</v>
      </c>
      <c r="C88" s="214" t="s">
        <v>2677</v>
      </c>
      <c r="D88" s="215" t="s">
        <v>1526</v>
      </c>
      <c r="E88" s="216" t="s">
        <v>1527</v>
      </c>
      <c r="F88" s="217"/>
      <c r="G88" s="220" t="s">
        <v>2678</v>
      </c>
      <c r="H88" s="206"/>
    </row>
    <row r="89" spans="2:8" ht="75">
      <c r="B89" s="213" t="s">
        <v>2411</v>
      </c>
      <c r="C89" s="214" t="s">
        <v>2679</v>
      </c>
      <c r="D89" s="215" t="s">
        <v>1534</v>
      </c>
      <c r="E89" s="216" t="s">
        <v>1555</v>
      </c>
      <c r="F89" s="217"/>
      <c r="G89" s="220" t="s">
        <v>2680</v>
      </c>
      <c r="H89" s="206"/>
    </row>
    <row r="90" spans="2:8" ht="135">
      <c r="B90" s="213" t="s">
        <v>871</v>
      </c>
      <c r="C90" s="214" t="s">
        <v>2681</v>
      </c>
      <c r="D90" s="215" t="s">
        <v>2413</v>
      </c>
      <c r="E90" s="216" t="s">
        <v>1527</v>
      </c>
      <c r="F90" s="217"/>
      <c r="G90" s="220" t="s">
        <v>2682</v>
      </c>
      <c r="H90" s="206"/>
    </row>
    <row r="91" spans="2:8" ht="90">
      <c r="B91" s="213" t="s">
        <v>873</v>
      </c>
      <c r="C91" s="214" t="s">
        <v>2683</v>
      </c>
      <c r="D91" s="215" t="s">
        <v>2413</v>
      </c>
      <c r="E91" s="216" t="s">
        <v>1527</v>
      </c>
      <c r="F91" s="217"/>
      <c r="G91" s="220" t="s">
        <v>2684</v>
      </c>
      <c r="H91" s="206"/>
    </row>
    <row r="92" spans="2:8" ht="120">
      <c r="B92" s="213" t="s">
        <v>875</v>
      </c>
      <c r="C92" s="214" t="s">
        <v>2685</v>
      </c>
      <c r="D92" s="215" t="s">
        <v>2413</v>
      </c>
      <c r="E92" s="216" t="s">
        <v>1527</v>
      </c>
      <c r="F92" s="217"/>
      <c r="G92" s="220" t="s">
        <v>2686</v>
      </c>
      <c r="H92" s="206"/>
    </row>
    <row r="93" spans="2:8" ht="105">
      <c r="B93" s="213" t="s">
        <v>877</v>
      </c>
      <c r="C93" s="214" t="s">
        <v>2687</v>
      </c>
      <c r="D93" s="215" t="s">
        <v>2309</v>
      </c>
      <c r="E93" s="216" t="s">
        <v>1521</v>
      </c>
      <c r="F93" s="217"/>
      <c r="G93" s="220" t="s">
        <v>2688</v>
      </c>
      <c r="H93" s="206"/>
    </row>
    <row r="94" spans="2:8" ht="75">
      <c r="B94" s="213" t="s">
        <v>879</v>
      </c>
      <c r="C94" s="214" t="s">
        <v>2689</v>
      </c>
      <c r="D94" s="215" t="s">
        <v>1520</v>
      </c>
      <c r="E94" s="216" t="s">
        <v>1521</v>
      </c>
      <c r="F94" s="217"/>
      <c r="G94" s="220" t="s">
        <v>2690</v>
      </c>
      <c r="H94" s="206"/>
    </row>
    <row r="95" spans="2:8" ht="90">
      <c r="B95" s="213" t="s">
        <v>881</v>
      </c>
      <c r="C95" s="214" t="s">
        <v>2691</v>
      </c>
      <c r="D95" s="215" t="s">
        <v>2313</v>
      </c>
      <c r="E95" s="216" t="s">
        <v>1521</v>
      </c>
      <c r="F95" s="217"/>
      <c r="G95" s="220" t="s">
        <v>2692</v>
      </c>
      <c r="H95" s="206"/>
    </row>
    <row r="96" spans="2:8" ht="105">
      <c r="B96" s="213" t="s">
        <v>883</v>
      </c>
      <c r="C96" s="214" t="s">
        <v>2693</v>
      </c>
      <c r="D96" s="215" t="s">
        <v>1638</v>
      </c>
      <c r="E96" s="216" t="s">
        <v>1521</v>
      </c>
      <c r="F96" s="217"/>
      <c r="G96" s="220" t="s">
        <v>2694</v>
      </c>
      <c r="H96" s="206"/>
    </row>
    <row r="97" spans="2:8">
      <c r="B97" s="213" t="s">
        <v>562</v>
      </c>
      <c r="C97" s="214" t="s">
        <v>2695</v>
      </c>
      <c r="D97" s="215" t="s">
        <v>1531</v>
      </c>
      <c r="E97" s="216" t="s">
        <v>2523</v>
      </c>
      <c r="F97" s="217"/>
      <c r="G97" s="220" t="s">
        <v>2696</v>
      </c>
      <c r="H97" s="206"/>
    </row>
    <row r="98" spans="2:8" ht="45">
      <c r="B98" s="213" t="s">
        <v>893</v>
      </c>
      <c r="C98" s="214" t="s">
        <v>2697</v>
      </c>
      <c r="D98" s="215" t="s">
        <v>1695</v>
      </c>
      <c r="E98" s="216" t="s">
        <v>1527</v>
      </c>
      <c r="F98" s="217"/>
      <c r="G98" s="220" t="s">
        <v>2437</v>
      </c>
      <c r="H98" s="206"/>
    </row>
    <row r="99" spans="2:8" ht="30">
      <c r="B99" s="213" t="s">
        <v>895</v>
      </c>
      <c r="C99" s="214" t="s">
        <v>2698</v>
      </c>
      <c r="D99" s="215" t="s">
        <v>1641</v>
      </c>
      <c r="E99" s="216" t="s">
        <v>1527</v>
      </c>
      <c r="F99" s="217"/>
      <c r="G99" s="220" t="s">
        <v>2438</v>
      </c>
      <c r="H99" s="206"/>
    </row>
    <row r="100" spans="2:8" ht="105">
      <c r="B100" s="213" t="s">
        <v>897</v>
      </c>
      <c r="C100" s="214" t="s">
        <v>2699</v>
      </c>
      <c r="D100" s="215" t="s">
        <v>1695</v>
      </c>
      <c r="E100" s="216" t="s">
        <v>1527</v>
      </c>
      <c r="F100" s="217"/>
      <c r="G100" s="220" t="s">
        <v>2700</v>
      </c>
      <c r="H100" s="206"/>
    </row>
    <row r="101" spans="2:8" ht="90">
      <c r="B101" s="213" t="s">
        <v>899</v>
      </c>
      <c r="C101" s="214" t="s">
        <v>2701</v>
      </c>
      <c r="D101" s="215" t="s">
        <v>2413</v>
      </c>
      <c r="E101" s="216" t="s">
        <v>1527</v>
      </c>
      <c r="F101" s="217"/>
      <c r="G101" s="220" t="s">
        <v>2702</v>
      </c>
      <c r="H101" s="206"/>
    </row>
    <row r="102" spans="2:8" ht="90">
      <c r="B102" s="213" t="s">
        <v>901</v>
      </c>
      <c r="C102" s="214" t="s">
        <v>2703</v>
      </c>
      <c r="D102" s="215" t="s">
        <v>1533</v>
      </c>
      <c r="E102" s="216" t="s">
        <v>2541</v>
      </c>
      <c r="F102" s="217"/>
      <c r="G102" s="220" t="s">
        <v>2704</v>
      </c>
      <c r="H102" s="206"/>
    </row>
    <row r="103" spans="2:8" ht="90">
      <c r="B103" s="213" t="s">
        <v>903</v>
      </c>
      <c r="C103" s="214" t="s">
        <v>2705</v>
      </c>
      <c r="D103" s="215" t="s">
        <v>1533</v>
      </c>
      <c r="E103" s="216" t="s">
        <v>2541</v>
      </c>
      <c r="F103" s="217"/>
      <c r="G103" s="220" t="s">
        <v>2706</v>
      </c>
      <c r="H103" s="206"/>
    </row>
    <row r="104" spans="2:8" ht="60">
      <c r="B104" s="213" t="s">
        <v>905</v>
      </c>
      <c r="C104" s="214" t="s">
        <v>2707</v>
      </c>
      <c r="D104" s="215" t="s">
        <v>1533</v>
      </c>
      <c r="E104" s="216" t="s">
        <v>2009</v>
      </c>
      <c r="F104" s="217"/>
      <c r="G104" s="220" t="s">
        <v>2708</v>
      </c>
      <c r="H104" s="206"/>
    </row>
    <row r="105" spans="2:8" ht="90">
      <c r="B105" s="213" t="s">
        <v>907</v>
      </c>
      <c r="C105" s="214" t="s">
        <v>2709</v>
      </c>
      <c r="D105" s="215" t="s">
        <v>1533</v>
      </c>
      <c r="E105" s="216" t="s">
        <v>1527</v>
      </c>
      <c r="F105" s="217"/>
      <c r="G105" s="220" t="s">
        <v>2710</v>
      </c>
      <c r="H105" s="206"/>
    </row>
    <row r="106" spans="2:8" ht="90">
      <c r="B106" s="213" t="s">
        <v>909</v>
      </c>
      <c r="C106" s="214" t="s">
        <v>2711</v>
      </c>
      <c r="D106" s="215" t="s">
        <v>1533</v>
      </c>
      <c r="E106" s="216" t="s">
        <v>1527</v>
      </c>
      <c r="F106" s="217"/>
      <c r="G106" s="220" t="s">
        <v>2712</v>
      </c>
      <c r="H106" s="206"/>
    </row>
    <row r="107" spans="2:8" ht="90">
      <c r="B107" s="213" t="s">
        <v>911</v>
      </c>
      <c r="C107" s="214" t="s">
        <v>2713</v>
      </c>
      <c r="D107" s="215" t="s">
        <v>1533</v>
      </c>
      <c r="E107" s="216" t="s">
        <v>1527</v>
      </c>
      <c r="F107" s="217"/>
      <c r="G107" s="220" t="s">
        <v>2714</v>
      </c>
      <c r="H107" s="206"/>
    </row>
    <row r="108" spans="2:8" ht="90">
      <c r="B108" s="213" t="s">
        <v>913</v>
      </c>
      <c r="C108" s="214" t="s">
        <v>2715</v>
      </c>
      <c r="D108" s="215" t="s">
        <v>1533</v>
      </c>
      <c r="E108" s="216" t="s">
        <v>1527</v>
      </c>
      <c r="F108" s="217"/>
      <c r="G108" s="220" t="s">
        <v>2716</v>
      </c>
      <c r="H108" s="206"/>
    </row>
    <row r="109" spans="2:8" ht="90">
      <c r="B109" s="213" t="s">
        <v>915</v>
      </c>
      <c r="C109" s="214" t="s">
        <v>2717</v>
      </c>
      <c r="D109" s="215" t="s">
        <v>1533</v>
      </c>
      <c r="E109" s="216" t="s">
        <v>1527</v>
      </c>
      <c r="F109" s="217"/>
      <c r="G109" s="220" t="s">
        <v>2718</v>
      </c>
      <c r="H109" s="206"/>
    </row>
    <row r="110" spans="2:8" ht="60">
      <c r="B110" s="213" t="s">
        <v>917</v>
      </c>
      <c r="C110" s="214" t="s">
        <v>2719</v>
      </c>
      <c r="D110" s="215" t="s">
        <v>1533</v>
      </c>
      <c r="E110" s="216" t="s">
        <v>2009</v>
      </c>
      <c r="F110" s="217"/>
      <c r="G110" s="220" t="s">
        <v>2720</v>
      </c>
      <c r="H110" s="206"/>
    </row>
    <row r="111" spans="2:8" ht="45">
      <c r="B111" s="213" t="s">
        <v>919</v>
      </c>
      <c r="C111" s="214" t="s">
        <v>2721</v>
      </c>
      <c r="D111" s="215" t="s">
        <v>1533</v>
      </c>
      <c r="E111" s="216" t="s">
        <v>2009</v>
      </c>
      <c r="F111" s="217"/>
      <c r="G111" s="220" t="s">
        <v>2722</v>
      </c>
      <c r="H111" s="206"/>
    </row>
    <row r="112" spans="2:8" ht="60">
      <c r="B112" s="213" t="s">
        <v>921</v>
      </c>
      <c r="C112" s="214" t="s">
        <v>2723</v>
      </c>
      <c r="D112" s="215" t="s">
        <v>1533</v>
      </c>
      <c r="E112" s="216" t="s">
        <v>2009</v>
      </c>
      <c r="F112" s="217"/>
      <c r="G112" s="220" t="s">
        <v>2724</v>
      </c>
      <c r="H112" s="206"/>
    </row>
    <row r="113" spans="1:8" ht="60.75" thickBot="1">
      <c r="B113" s="213" t="s">
        <v>923</v>
      </c>
      <c r="C113" s="214" t="s">
        <v>2725</v>
      </c>
      <c r="D113" s="215" t="s">
        <v>1533</v>
      </c>
      <c r="E113" s="216" t="s">
        <v>2009</v>
      </c>
      <c r="F113" s="217"/>
      <c r="G113" s="220" t="s">
        <v>2726</v>
      </c>
      <c r="H113" s="206"/>
    </row>
    <row r="114" spans="1:8" ht="20.100000000000001" customHeight="1" thickBot="1">
      <c r="B114" s="203" t="s">
        <v>2474</v>
      </c>
      <c r="C114" s="204"/>
      <c r="D114" s="204"/>
      <c r="E114" s="204"/>
      <c r="F114" s="204"/>
      <c r="G114" s="205"/>
      <c r="H114" s="206"/>
    </row>
    <row r="115" spans="1:8" ht="30">
      <c r="B115" s="207" t="s">
        <v>926</v>
      </c>
      <c r="C115" s="208" t="s">
        <v>2727</v>
      </c>
      <c r="D115" s="209" t="s">
        <v>1526</v>
      </c>
      <c r="E115" s="210" t="s">
        <v>1527</v>
      </c>
      <c r="F115" s="211"/>
      <c r="G115" s="212" t="s">
        <v>2475</v>
      </c>
      <c r="H115" s="206"/>
    </row>
    <row r="116" spans="1:8" ht="17.25" thickBot="1">
      <c r="B116" s="213" t="s">
        <v>928</v>
      </c>
      <c r="C116" s="214" t="s">
        <v>2728</v>
      </c>
      <c r="D116" s="215" t="s">
        <v>2476</v>
      </c>
      <c r="E116" s="216" t="s">
        <v>2523</v>
      </c>
      <c r="F116" s="217"/>
      <c r="G116" s="220"/>
      <c r="H116" s="206"/>
    </row>
    <row r="117" spans="1:8" ht="20.100000000000001" customHeight="1" thickBot="1">
      <c r="B117" s="203" t="s">
        <v>2477</v>
      </c>
      <c r="C117" s="204"/>
      <c r="D117" s="204"/>
      <c r="E117" s="204"/>
      <c r="F117" s="204"/>
      <c r="G117" s="205"/>
      <c r="H117" s="206"/>
    </row>
    <row r="118" spans="1:8" ht="30">
      <c r="B118" s="213" t="s">
        <v>930</v>
      </c>
      <c r="C118" s="214" t="s">
        <v>2729</v>
      </c>
      <c r="D118" s="215" t="s">
        <v>2170</v>
      </c>
      <c r="E118" s="216" t="s">
        <v>1527</v>
      </c>
      <c r="F118" s="217"/>
      <c r="G118" s="220" t="s">
        <v>2730</v>
      </c>
      <c r="H118" s="206"/>
    </row>
    <row r="119" spans="1:8" ht="45">
      <c r="B119" s="213" t="s">
        <v>932</v>
      </c>
      <c r="C119" s="214" t="s">
        <v>2731</v>
      </c>
      <c r="D119" s="215" t="s">
        <v>2309</v>
      </c>
      <c r="E119" s="216" t="s">
        <v>2526</v>
      </c>
      <c r="F119" s="217"/>
      <c r="G119" s="220" t="s">
        <v>2732</v>
      </c>
      <c r="H119" s="206"/>
    </row>
    <row r="120" spans="1:8" ht="90">
      <c r="B120" s="213" t="s">
        <v>934</v>
      </c>
      <c r="C120" s="214" t="s">
        <v>2733</v>
      </c>
      <c r="D120" s="215" t="s">
        <v>2313</v>
      </c>
      <c r="E120" s="216" t="s">
        <v>2526</v>
      </c>
      <c r="F120" s="217"/>
      <c r="G120" s="220" t="s">
        <v>2734</v>
      </c>
      <c r="H120" s="206"/>
    </row>
    <row r="121" spans="1:8" ht="90">
      <c r="B121" s="213" t="s">
        <v>81</v>
      </c>
      <c r="C121" s="214" t="s">
        <v>2735</v>
      </c>
      <c r="D121" s="215" t="s">
        <v>1638</v>
      </c>
      <c r="E121" s="216" t="s">
        <v>2526</v>
      </c>
      <c r="F121" s="217"/>
      <c r="G121" s="220" t="s">
        <v>2483</v>
      </c>
      <c r="H121" s="206"/>
    </row>
    <row r="122" spans="1:8" ht="90">
      <c r="B122" s="213" t="s">
        <v>2736</v>
      </c>
      <c r="C122" s="214" t="s">
        <v>2737</v>
      </c>
      <c r="D122" s="215" t="s">
        <v>1544</v>
      </c>
      <c r="E122" s="216" t="s">
        <v>2738</v>
      </c>
      <c r="F122" s="217"/>
      <c r="G122" s="220" t="s">
        <v>2739</v>
      </c>
      <c r="H122" s="206"/>
    </row>
    <row r="123" spans="1:8" ht="45">
      <c r="B123" s="213" t="s">
        <v>938</v>
      </c>
      <c r="C123" s="214" t="s">
        <v>2740</v>
      </c>
      <c r="D123" s="215" t="s">
        <v>1526</v>
      </c>
      <c r="E123" s="216" t="s">
        <v>1527</v>
      </c>
      <c r="F123" s="217"/>
      <c r="G123" s="220" t="s">
        <v>2741</v>
      </c>
      <c r="H123" s="206"/>
    </row>
    <row r="124" spans="1:8" ht="60">
      <c r="B124" s="213" t="s">
        <v>940</v>
      </c>
      <c r="C124" s="214" t="s">
        <v>2742</v>
      </c>
      <c r="D124" s="215" t="s">
        <v>1679</v>
      </c>
      <c r="E124" s="216" t="s">
        <v>1527</v>
      </c>
      <c r="F124" s="217"/>
      <c r="G124" s="220" t="s">
        <v>2743</v>
      </c>
      <c r="H124" s="206"/>
    </row>
    <row r="125" spans="1:8" ht="30">
      <c r="B125" s="213" t="s">
        <v>942</v>
      </c>
      <c r="C125" s="214" t="s">
        <v>2744</v>
      </c>
      <c r="D125" s="215" t="s">
        <v>1534</v>
      </c>
      <c r="E125" s="216" t="s">
        <v>2541</v>
      </c>
      <c r="F125" s="217"/>
      <c r="G125" s="220" t="s">
        <v>2745</v>
      </c>
      <c r="H125" s="206"/>
    </row>
    <row r="126" spans="1:8" ht="75">
      <c r="B126" s="213" t="s">
        <v>944</v>
      </c>
      <c r="C126" s="214" t="s">
        <v>2746</v>
      </c>
      <c r="D126" s="215" t="s">
        <v>2413</v>
      </c>
      <c r="E126" s="216" t="s">
        <v>1527</v>
      </c>
      <c r="F126" s="217"/>
      <c r="G126" s="220" t="s">
        <v>2747</v>
      </c>
      <c r="H126" s="206"/>
    </row>
    <row r="127" spans="1:8" ht="75.75" thickBot="1">
      <c r="B127" s="213" t="s">
        <v>946</v>
      </c>
      <c r="C127" s="214" t="s">
        <v>2748</v>
      </c>
      <c r="D127" s="215" t="s">
        <v>2413</v>
      </c>
      <c r="E127" s="216" t="s">
        <v>1527</v>
      </c>
      <c r="F127" s="217"/>
      <c r="G127" s="220" t="s">
        <v>2749</v>
      </c>
      <c r="H127" s="206"/>
    </row>
    <row r="128" spans="1:8">
      <c r="A128" s="245"/>
      <c r="B128" s="272"/>
      <c r="C128" s="273"/>
      <c r="D128" s="274"/>
      <c r="E128" s="231"/>
      <c r="F128" s="231"/>
      <c r="G128" s="276"/>
      <c r="H128" s="277"/>
    </row>
    <row r="129" spans="1:8" ht="17.25" thickBot="1">
      <c r="A129" s="245"/>
      <c r="B129" s="278"/>
      <c r="C129" s="279"/>
      <c r="D129" s="280"/>
      <c r="E129" s="281"/>
      <c r="F129" s="281"/>
      <c r="G129" s="283"/>
      <c r="H129" s="277"/>
    </row>
    <row r="130" spans="1:8" ht="18.75">
      <c r="B130" s="323" t="s">
        <v>2497</v>
      </c>
      <c r="C130" s="324"/>
      <c r="D130" s="324"/>
      <c r="E130" s="324"/>
      <c r="F130" s="324"/>
      <c r="G130" s="325"/>
      <c r="H130" s="206"/>
    </row>
    <row r="131" spans="1:8">
      <c r="B131" s="326" t="s">
        <v>2498</v>
      </c>
      <c r="C131" s="327"/>
      <c r="D131" s="327"/>
      <c r="E131" s="327"/>
      <c r="F131" s="327"/>
      <c r="G131" s="328"/>
      <c r="H131" s="206"/>
    </row>
    <row r="132" spans="1:8">
      <c r="B132" s="326" t="s">
        <v>2499</v>
      </c>
      <c r="C132" s="327"/>
      <c r="D132" s="327"/>
      <c r="E132" s="327"/>
      <c r="F132" s="327"/>
      <c r="G132" s="328"/>
      <c r="H132" s="206"/>
    </row>
    <row r="133" spans="1:8">
      <c r="B133" s="326" t="s">
        <v>2500</v>
      </c>
      <c r="C133" s="327"/>
      <c r="D133" s="327"/>
      <c r="E133" s="327"/>
      <c r="F133" s="327"/>
      <c r="G133" s="328"/>
      <c r="H133" s="206"/>
    </row>
    <row r="134" spans="1:8">
      <c r="B134" s="326" t="s">
        <v>2501</v>
      </c>
      <c r="C134" s="327"/>
      <c r="D134" s="327"/>
      <c r="E134" s="327"/>
      <c r="F134" s="327"/>
      <c r="G134" s="328"/>
      <c r="H134" s="206"/>
    </row>
    <row r="135" spans="1:8">
      <c r="B135" s="326" t="s">
        <v>2502</v>
      </c>
      <c r="C135" s="327"/>
      <c r="D135" s="327"/>
      <c r="E135" s="327"/>
      <c r="F135" s="327"/>
      <c r="G135" s="328"/>
      <c r="H135" s="206"/>
    </row>
    <row r="136" spans="1:8">
      <c r="B136" s="326" t="s">
        <v>2503</v>
      </c>
      <c r="C136" s="327"/>
      <c r="D136" s="327"/>
      <c r="E136" s="327"/>
      <c r="F136" s="327"/>
      <c r="G136" s="328"/>
      <c r="H136" s="206"/>
    </row>
    <row r="137" spans="1:8">
      <c r="B137" s="326" t="s">
        <v>2504</v>
      </c>
      <c r="C137" s="327"/>
      <c r="D137" s="327"/>
      <c r="E137" s="327"/>
      <c r="F137" s="327"/>
      <c r="G137" s="328"/>
      <c r="H137" s="206"/>
    </row>
    <row r="138" spans="1:8">
      <c r="B138" s="326"/>
      <c r="C138" s="327"/>
      <c r="D138" s="327"/>
      <c r="E138" s="327"/>
      <c r="F138" s="327"/>
      <c r="G138" s="328"/>
      <c r="H138" s="206"/>
    </row>
    <row r="139" spans="1:8">
      <c r="B139" s="326" t="s">
        <v>2505</v>
      </c>
      <c r="C139" s="327"/>
      <c r="D139" s="327"/>
      <c r="E139" s="327"/>
      <c r="F139" s="327"/>
      <c r="G139" s="328"/>
      <c r="H139" s="206"/>
    </row>
    <row r="140" spans="1:8">
      <c r="B140" s="326"/>
      <c r="C140" s="327"/>
      <c r="D140" s="327"/>
      <c r="E140" s="327"/>
      <c r="F140" s="327"/>
      <c r="G140" s="328"/>
      <c r="H140" s="206"/>
    </row>
    <row r="141" spans="1:8">
      <c r="B141" s="326" t="s">
        <v>2506</v>
      </c>
      <c r="C141" s="327"/>
      <c r="D141" s="327"/>
      <c r="E141" s="327"/>
      <c r="F141" s="327"/>
      <c r="G141" s="328"/>
      <c r="H141" s="206"/>
    </row>
    <row r="142" spans="1:8">
      <c r="B142" s="326" t="s">
        <v>2507</v>
      </c>
      <c r="C142" s="327"/>
      <c r="D142" s="327"/>
      <c r="E142" s="327"/>
      <c r="F142" s="327"/>
      <c r="G142" s="328"/>
      <c r="H142" s="206"/>
    </row>
    <row r="143" spans="1:8">
      <c r="B143" s="326"/>
      <c r="C143" s="327"/>
      <c r="D143" s="327"/>
      <c r="E143" s="327"/>
      <c r="F143" s="327"/>
      <c r="G143" s="328"/>
      <c r="H143" s="206"/>
    </row>
    <row r="144" spans="1:8" ht="18.75">
      <c r="B144" s="329" t="s">
        <v>2508</v>
      </c>
      <c r="C144" s="330"/>
      <c r="D144" s="330"/>
      <c r="E144" s="330"/>
      <c r="F144" s="330"/>
      <c r="G144" s="331"/>
      <c r="H144" s="206"/>
    </row>
    <row r="145" spans="2:8">
      <c r="B145" s="326" t="s">
        <v>2509</v>
      </c>
      <c r="C145" s="327"/>
      <c r="D145" s="327"/>
      <c r="E145" s="327"/>
      <c r="F145" s="327"/>
      <c r="G145" s="328"/>
      <c r="H145" s="206"/>
    </row>
    <row r="146" spans="2:8">
      <c r="B146" s="326" t="s">
        <v>2499</v>
      </c>
      <c r="C146" s="327"/>
      <c r="D146" s="327"/>
      <c r="E146" s="327"/>
      <c r="F146" s="327"/>
      <c r="G146" s="328"/>
      <c r="H146" s="206"/>
    </row>
    <row r="147" spans="2:8">
      <c r="B147" s="326" t="s">
        <v>2510</v>
      </c>
      <c r="C147" s="327"/>
      <c r="D147" s="327"/>
      <c r="E147" s="327"/>
      <c r="F147" s="327"/>
      <c r="G147" s="328"/>
      <c r="H147" s="206"/>
    </row>
    <row r="148" spans="2:8">
      <c r="B148" s="326" t="s">
        <v>2511</v>
      </c>
      <c r="C148" s="327"/>
      <c r="D148" s="327"/>
      <c r="E148" s="327"/>
      <c r="F148" s="327"/>
      <c r="G148" s="328"/>
      <c r="H148" s="206"/>
    </row>
    <row r="149" spans="2:8">
      <c r="B149" s="326" t="s">
        <v>2512</v>
      </c>
      <c r="C149" s="327"/>
      <c r="D149" s="327"/>
      <c r="E149" s="327"/>
      <c r="F149" s="327"/>
      <c r="G149" s="328"/>
      <c r="H149" s="206"/>
    </row>
    <row r="150" spans="2:8">
      <c r="B150" s="326"/>
      <c r="C150" s="327"/>
      <c r="D150" s="327"/>
      <c r="E150" s="327"/>
      <c r="F150" s="327"/>
      <c r="G150" s="328"/>
      <c r="H150" s="206"/>
    </row>
    <row r="151" spans="2:8">
      <c r="B151" s="326" t="s">
        <v>2513</v>
      </c>
      <c r="C151" s="327"/>
      <c r="D151" s="327"/>
      <c r="E151" s="327"/>
      <c r="F151" s="327"/>
      <c r="G151" s="328"/>
      <c r="H151" s="206"/>
    </row>
    <row r="152" spans="2:8">
      <c r="B152" s="326"/>
      <c r="C152" s="327"/>
      <c r="D152" s="327"/>
      <c r="E152" s="327"/>
      <c r="F152" s="327"/>
      <c r="G152" s="328"/>
      <c r="H152" s="206"/>
    </row>
    <row r="153" spans="2:8">
      <c r="B153" s="326" t="s">
        <v>2514</v>
      </c>
      <c r="C153" s="327"/>
      <c r="D153" s="327"/>
      <c r="E153" s="327"/>
      <c r="F153" s="327"/>
      <c r="G153" s="328"/>
      <c r="H153" s="206"/>
    </row>
    <row r="154" spans="2:8">
      <c r="B154" s="326" t="s">
        <v>2515</v>
      </c>
      <c r="C154" s="327"/>
      <c r="D154" s="327"/>
      <c r="E154" s="327"/>
      <c r="F154" s="327"/>
      <c r="G154" s="328"/>
      <c r="H154" s="206"/>
    </row>
    <row r="155" spans="2:8" ht="17.25" thickBot="1">
      <c r="B155" s="332"/>
      <c r="C155" s="333"/>
      <c r="D155" s="333"/>
      <c r="E155" s="333"/>
      <c r="F155" s="333"/>
      <c r="G155" s="334"/>
      <c r="H155" s="206"/>
    </row>
    <row r="156" spans="2:8" ht="20.100000000000001" customHeight="1">
      <c r="B156" s="228"/>
      <c r="C156" s="228"/>
      <c r="D156" s="229"/>
      <c r="E156" s="230"/>
      <c r="F156" s="230"/>
      <c r="G156" s="228"/>
      <c r="H156"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0">
    <outlinePr summaryBelow="0"/>
    <pageSetUpPr fitToPage="1"/>
  </sheetPr>
  <dimension ref="A1:H278"/>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1024</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ht="17.25" thickBot="1">
      <c r="B5" s="213" t="s">
        <v>748</v>
      </c>
      <c r="C5" s="214" t="s">
        <v>2750</v>
      </c>
      <c r="D5" s="215" t="s">
        <v>1526</v>
      </c>
      <c r="E5" s="216" t="s">
        <v>2002</v>
      </c>
      <c r="F5" s="217" t="s">
        <v>1956</v>
      </c>
      <c r="G5" s="220" t="s">
        <v>2274</v>
      </c>
      <c r="H5" s="206"/>
    </row>
    <row r="6" spans="1:8" s="42" customFormat="1" ht="20.100000000000001" customHeight="1" thickBot="1">
      <c r="A6" s="6"/>
      <c r="B6" s="203" t="s">
        <v>2003</v>
      </c>
      <c r="C6" s="204"/>
      <c r="D6" s="204"/>
      <c r="E6" s="204"/>
      <c r="F6" s="204"/>
      <c r="G6" s="205"/>
      <c r="H6" s="206"/>
    </row>
    <row r="7" spans="1:8" ht="30">
      <c r="B7" s="207" t="s">
        <v>2751</v>
      </c>
      <c r="C7" s="208" t="s">
        <v>2752</v>
      </c>
      <c r="D7" s="209" t="s">
        <v>1526</v>
      </c>
      <c r="E7" s="210" t="s">
        <v>1527</v>
      </c>
      <c r="F7" s="211"/>
      <c r="G7" s="212" t="s">
        <v>2753</v>
      </c>
      <c r="H7" s="206"/>
    </row>
    <row r="8" spans="1:8" ht="30">
      <c r="B8" s="213" t="s">
        <v>2754</v>
      </c>
      <c r="C8" s="214" t="s">
        <v>41</v>
      </c>
      <c r="D8" s="215" t="s">
        <v>1533</v>
      </c>
      <c r="E8" s="216" t="s">
        <v>2436</v>
      </c>
      <c r="F8" s="217"/>
      <c r="G8" s="220" t="s">
        <v>2755</v>
      </c>
      <c r="H8" s="206"/>
    </row>
    <row r="9" spans="1:8">
      <c r="B9" s="213" t="s">
        <v>2756</v>
      </c>
      <c r="C9" s="214" t="s">
        <v>2757</v>
      </c>
      <c r="D9" s="215" t="s">
        <v>2277</v>
      </c>
      <c r="E9" s="216" t="s">
        <v>2523</v>
      </c>
      <c r="F9" s="217" t="s">
        <v>1956</v>
      </c>
      <c r="G9" s="220" t="s">
        <v>2280</v>
      </c>
      <c r="H9" s="206"/>
    </row>
    <row r="10" spans="1:8" ht="30">
      <c r="B10" s="213" t="s">
        <v>2524</v>
      </c>
      <c r="C10" s="214" t="s">
        <v>2758</v>
      </c>
      <c r="D10" s="215" t="s">
        <v>2282</v>
      </c>
      <c r="E10" s="216" t="s">
        <v>2526</v>
      </c>
      <c r="F10" s="217"/>
      <c r="G10" s="220" t="s">
        <v>2284</v>
      </c>
      <c r="H10" s="206"/>
    </row>
    <row r="11" spans="1:8" ht="30">
      <c r="B11" s="213" t="s">
        <v>755</v>
      </c>
      <c r="C11" s="214" t="s">
        <v>2759</v>
      </c>
      <c r="D11" s="215" t="s">
        <v>1638</v>
      </c>
      <c r="E11" s="216" t="s">
        <v>2526</v>
      </c>
      <c r="F11" s="217" t="s">
        <v>1956</v>
      </c>
      <c r="G11" s="220" t="s">
        <v>1754</v>
      </c>
      <c r="H11" s="206"/>
    </row>
    <row r="12" spans="1:8" ht="30">
      <c r="B12" s="213" t="s">
        <v>757</v>
      </c>
      <c r="C12" s="214" t="s">
        <v>2760</v>
      </c>
      <c r="D12" s="215" t="s">
        <v>1523</v>
      </c>
      <c r="E12" s="216" t="s">
        <v>2523</v>
      </c>
      <c r="F12" s="217"/>
      <c r="G12" s="220" t="s">
        <v>2534</v>
      </c>
      <c r="H12" s="206"/>
    </row>
    <row r="13" spans="1:8" ht="30">
      <c r="B13" s="213" t="s">
        <v>759</v>
      </c>
      <c r="C13" s="214" t="s">
        <v>2761</v>
      </c>
      <c r="D13" s="215" t="s">
        <v>1531</v>
      </c>
      <c r="E13" s="216" t="s">
        <v>2523</v>
      </c>
      <c r="F13" s="217"/>
      <c r="G13" s="220" t="s">
        <v>2536</v>
      </c>
      <c r="H13" s="206"/>
    </row>
    <row r="14" spans="1:8">
      <c r="B14" s="213" t="s">
        <v>761</v>
      </c>
      <c r="C14" s="214" t="s">
        <v>2762</v>
      </c>
      <c r="D14" s="215" t="s">
        <v>1539</v>
      </c>
      <c r="E14" s="216" t="s">
        <v>2523</v>
      </c>
      <c r="F14" s="217"/>
      <c r="G14" s="220" t="s">
        <v>2538</v>
      </c>
      <c r="H14" s="206"/>
    </row>
    <row r="15" spans="1:8" ht="30">
      <c r="B15" s="213" t="s">
        <v>765</v>
      </c>
      <c r="C15" s="214" t="s">
        <v>2763</v>
      </c>
      <c r="D15" s="215" t="s">
        <v>1526</v>
      </c>
      <c r="E15" s="216" t="s">
        <v>2541</v>
      </c>
      <c r="F15" s="217"/>
      <c r="G15" s="220" t="s">
        <v>2542</v>
      </c>
      <c r="H15" s="206"/>
    </row>
    <row r="16" spans="1:8" ht="45">
      <c r="B16" s="213" t="s">
        <v>767</v>
      </c>
      <c r="C16" s="214" t="s">
        <v>2764</v>
      </c>
      <c r="D16" s="215" t="s">
        <v>1526</v>
      </c>
      <c r="E16" s="216" t="s">
        <v>2541</v>
      </c>
      <c r="F16" s="217"/>
      <c r="G16" s="220" t="s">
        <v>2765</v>
      </c>
      <c r="H16" s="206"/>
    </row>
    <row r="17" spans="2:8" ht="45">
      <c r="B17" s="213" t="s">
        <v>763</v>
      </c>
      <c r="C17" s="214" t="s">
        <v>2766</v>
      </c>
      <c r="D17" s="215" t="s">
        <v>1638</v>
      </c>
      <c r="E17" s="216" t="s">
        <v>1521</v>
      </c>
      <c r="F17" s="217"/>
      <c r="G17" s="220" t="s">
        <v>2544</v>
      </c>
      <c r="H17" s="206"/>
    </row>
    <row r="18" spans="2:8" ht="60">
      <c r="B18" s="213" t="s">
        <v>774</v>
      </c>
      <c r="C18" s="214" t="s">
        <v>2767</v>
      </c>
      <c r="D18" s="215" t="s">
        <v>2309</v>
      </c>
      <c r="E18" s="216" t="s">
        <v>1521</v>
      </c>
      <c r="F18" s="217"/>
      <c r="G18" s="220" t="s">
        <v>2549</v>
      </c>
      <c r="H18" s="206"/>
    </row>
    <row r="19" spans="2:8" ht="30">
      <c r="B19" s="213" t="s">
        <v>776</v>
      </c>
      <c r="C19" s="214" t="s">
        <v>2768</v>
      </c>
      <c r="D19" s="215" t="s">
        <v>1520</v>
      </c>
      <c r="E19" s="216" t="s">
        <v>1521</v>
      </c>
      <c r="F19" s="217"/>
      <c r="G19" s="220" t="s">
        <v>2312</v>
      </c>
      <c r="H19" s="206"/>
    </row>
    <row r="20" spans="2:8" ht="60">
      <c r="B20" s="213" t="s">
        <v>687</v>
      </c>
      <c r="C20" s="214" t="s">
        <v>2769</v>
      </c>
      <c r="D20" s="215" t="s">
        <v>2313</v>
      </c>
      <c r="E20" s="216" t="s">
        <v>1521</v>
      </c>
      <c r="F20" s="217"/>
      <c r="G20" s="220" t="s">
        <v>2552</v>
      </c>
      <c r="H20" s="206"/>
    </row>
    <row r="21" spans="2:8" ht="75">
      <c r="B21" s="213" t="s">
        <v>80</v>
      </c>
      <c r="C21" s="214" t="s">
        <v>2770</v>
      </c>
      <c r="D21" s="215" t="s">
        <v>1638</v>
      </c>
      <c r="E21" s="216" t="s">
        <v>1521</v>
      </c>
      <c r="F21" s="217"/>
      <c r="G21" s="220" t="s">
        <v>2315</v>
      </c>
      <c r="H21" s="206"/>
    </row>
    <row r="22" spans="2:8" ht="30">
      <c r="B22" s="213" t="s">
        <v>780</v>
      </c>
      <c r="C22" s="214" t="s">
        <v>2771</v>
      </c>
      <c r="D22" s="215" t="s">
        <v>2313</v>
      </c>
      <c r="E22" s="216" t="s">
        <v>1521</v>
      </c>
      <c r="F22" s="217"/>
      <c r="G22" s="220" t="s">
        <v>2557</v>
      </c>
      <c r="H22" s="206"/>
    </row>
    <row r="23" spans="2:8" ht="30">
      <c r="B23" s="213" t="s">
        <v>782</v>
      </c>
      <c r="C23" s="214" t="s">
        <v>2772</v>
      </c>
      <c r="D23" s="215" t="s">
        <v>1523</v>
      </c>
      <c r="E23" s="216" t="s">
        <v>2091</v>
      </c>
      <c r="F23" s="217"/>
      <c r="G23" s="220" t="s">
        <v>2321</v>
      </c>
      <c r="H23" s="206"/>
    </row>
    <row r="24" spans="2:8" ht="30">
      <c r="B24" s="213" t="s">
        <v>784</v>
      </c>
      <c r="C24" s="214" t="s">
        <v>2773</v>
      </c>
      <c r="D24" s="215" t="s">
        <v>1531</v>
      </c>
      <c r="E24" s="216" t="s">
        <v>2091</v>
      </c>
      <c r="F24" s="217"/>
      <c r="G24" s="220" t="s">
        <v>2323</v>
      </c>
      <c r="H24" s="206"/>
    </row>
    <row r="25" spans="2:8" ht="30">
      <c r="B25" s="213" t="s">
        <v>786</v>
      </c>
      <c r="C25" s="214" t="s">
        <v>2774</v>
      </c>
      <c r="D25" s="215" t="s">
        <v>1531</v>
      </c>
      <c r="E25" s="216" t="s">
        <v>2091</v>
      </c>
      <c r="F25" s="217"/>
      <c r="G25" s="220" t="s">
        <v>2325</v>
      </c>
      <c r="H25" s="206"/>
    </row>
    <row r="26" spans="2:8" ht="30">
      <c r="B26" s="213" t="s">
        <v>2775</v>
      </c>
      <c r="C26" s="214" t="s">
        <v>2776</v>
      </c>
      <c r="D26" s="215" t="s">
        <v>1539</v>
      </c>
      <c r="E26" s="216" t="s">
        <v>2091</v>
      </c>
      <c r="F26" s="217"/>
      <c r="G26" s="220" t="s">
        <v>2777</v>
      </c>
      <c r="H26" s="206"/>
    </row>
    <row r="27" spans="2:8" ht="45">
      <c r="B27" s="213" t="s">
        <v>789</v>
      </c>
      <c r="C27" s="214" t="s">
        <v>2778</v>
      </c>
      <c r="D27" s="215" t="s">
        <v>1526</v>
      </c>
      <c r="E27" s="216" t="s">
        <v>1555</v>
      </c>
      <c r="F27" s="217"/>
      <c r="G27" s="220" t="s">
        <v>2329</v>
      </c>
      <c r="H27" s="206"/>
    </row>
    <row r="28" spans="2:8" ht="30">
      <c r="B28" s="213" t="s">
        <v>791</v>
      </c>
      <c r="C28" s="214" t="s">
        <v>2779</v>
      </c>
      <c r="D28" s="215" t="s">
        <v>1535</v>
      </c>
      <c r="E28" s="216" t="s">
        <v>2091</v>
      </c>
      <c r="F28" s="217"/>
      <c r="G28" s="220" t="s">
        <v>2331</v>
      </c>
      <c r="H28" s="206"/>
    </row>
    <row r="29" spans="2:8" ht="30">
      <c r="B29" s="213" t="s">
        <v>793</v>
      </c>
      <c r="C29" s="214" t="s">
        <v>2780</v>
      </c>
      <c r="D29" s="215" t="s">
        <v>1576</v>
      </c>
      <c r="E29" s="216" t="s">
        <v>2091</v>
      </c>
      <c r="F29" s="217"/>
      <c r="G29" s="220" t="s">
        <v>2333</v>
      </c>
      <c r="H29" s="206"/>
    </row>
    <row r="30" spans="2:8" ht="30">
      <c r="B30" s="213" t="s">
        <v>795</v>
      </c>
      <c r="C30" s="214" t="s">
        <v>2781</v>
      </c>
      <c r="D30" s="215" t="s">
        <v>2335</v>
      </c>
      <c r="E30" s="216" t="s">
        <v>2091</v>
      </c>
      <c r="F30" s="217"/>
      <c r="G30" s="220" t="s">
        <v>2336</v>
      </c>
      <c r="H30" s="206"/>
    </row>
    <row r="31" spans="2:8" ht="30">
      <c r="B31" s="213" t="s">
        <v>797</v>
      </c>
      <c r="C31" s="214" t="s">
        <v>2782</v>
      </c>
      <c r="D31" s="215" t="s">
        <v>1539</v>
      </c>
      <c r="E31" s="216" t="s">
        <v>2091</v>
      </c>
      <c r="F31" s="217"/>
      <c r="G31" s="220" t="s">
        <v>2338</v>
      </c>
      <c r="H31" s="206"/>
    </row>
    <row r="32" spans="2:8" ht="30">
      <c r="B32" s="213" t="s">
        <v>799</v>
      </c>
      <c r="C32" s="214" t="s">
        <v>2783</v>
      </c>
      <c r="D32" s="215" t="s">
        <v>2340</v>
      </c>
      <c r="E32" s="216" t="s">
        <v>2091</v>
      </c>
      <c r="F32" s="217"/>
      <c r="G32" s="220" t="s">
        <v>2341</v>
      </c>
      <c r="H32" s="206"/>
    </row>
    <row r="33" spans="2:8" ht="30">
      <c r="B33" s="213" t="s">
        <v>801</v>
      </c>
      <c r="C33" s="214" t="s">
        <v>2784</v>
      </c>
      <c r="D33" s="215" t="s">
        <v>1643</v>
      </c>
      <c r="E33" s="216" t="s">
        <v>2091</v>
      </c>
      <c r="F33" s="217"/>
      <c r="G33" s="220" t="s">
        <v>2343</v>
      </c>
      <c r="H33" s="206"/>
    </row>
    <row r="34" spans="2:8" ht="30">
      <c r="B34" s="213" t="s">
        <v>803</v>
      </c>
      <c r="C34" s="214" t="s">
        <v>2785</v>
      </c>
      <c r="D34" s="215" t="s">
        <v>1643</v>
      </c>
      <c r="E34" s="216" t="s">
        <v>2091</v>
      </c>
      <c r="F34" s="217"/>
      <c r="G34" s="220" t="s">
        <v>2345</v>
      </c>
      <c r="H34" s="206"/>
    </row>
    <row r="35" spans="2:8" ht="45">
      <c r="B35" s="213" t="s">
        <v>2786</v>
      </c>
      <c r="C35" s="214" t="s">
        <v>2787</v>
      </c>
      <c r="D35" s="215" t="s">
        <v>2170</v>
      </c>
      <c r="E35" s="216" t="s">
        <v>1527</v>
      </c>
      <c r="F35" s="217"/>
      <c r="G35" s="220" t="s">
        <v>2788</v>
      </c>
      <c r="H35" s="206"/>
    </row>
    <row r="36" spans="2:8">
      <c r="B36" s="213" t="s">
        <v>2571</v>
      </c>
      <c r="C36" s="214" t="s">
        <v>2789</v>
      </c>
      <c r="D36" s="215" t="s">
        <v>2573</v>
      </c>
      <c r="E36" s="216" t="s">
        <v>1524</v>
      </c>
      <c r="F36" s="217"/>
      <c r="G36" s="220"/>
      <c r="H36" s="206"/>
    </row>
    <row r="37" spans="2:8">
      <c r="B37" s="213" t="s">
        <v>2574</v>
      </c>
      <c r="C37" s="214" t="s">
        <v>2790</v>
      </c>
      <c r="D37" s="215" t="s">
        <v>2573</v>
      </c>
      <c r="E37" s="216" t="s">
        <v>1524</v>
      </c>
      <c r="F37" s="217"/>
      <c r="G37" s="220"/>
      <c r="H37" s="206"/>
    </row>
    <row r="38" spans="2:8" ht="17.25" thickBot="1">
      <c r="B38" s="213" t="s">
        <v>2576</v>
      </c>
      <c r="C38" s="214" t="s">
        <v>2791</v>
      </c>
      <c r="D38" s="215" t="s">
        <v>2573</v>
      </c>
      <c r="E38" s="216" t="s">
        <v>1524</v>
      </c>
      <c r="F38" s="217"/>
      <c r="G38" s="220"/>
      <c r="H38" s="206"/>
    </row>
    <row r="39" spans="2:8" ht="20.100000000000001" customHeight="1" thickBot="1">
      <c r="B39" s="203" t="s">
        <v>2590</v>
      </c>
      <c r="C39" s="204"/>
      <c r="D39" s="204"/>
      <c r="E39" s="204"/>
      <c r="F39" s="204"/>
      <c r="G39" s="205"/>
      <c r="H39" s="206"/>
    </row>
    <row r="40" spans="2:8">
      <c r="B40" s="207" t="s">
        <v>2591</v>
      </c>
      <c r="C40" s="208" t="s">
        <v>2792</v>
      </c>
      <c r="D40" s="209" t="s">
        <v>2593</v>
      </c>
      <c r="E40" s="210" t="s">
        <v>2526</v>
      </c>
      <c r="F40" s="211"/>
      <c r="G40" s="212"/>
      <c r="H40" s="206"/>
    </row>
    <row r="41" spans="2:8">
      <c r="B41" s="213" t="s">
        <v>2594</v>
      </c>
      <c r="C41" s="214" t="s">
        <v>2793</v>
      </c>
      <c r="D41" s="215" t="s">
        <v>2596</v>
      </c>
      <c r="E41" s="216" t="s">
        <v>2091</v>
      </c>
      <c r="F41" s="217"/>
      <c r="G41" s="220"/>
      <c r="H41" s="206"/>
    </row>
    <row r="42" spans="2:8">
      <c r="B42" s="213" t="s">
        <v>2599</v>
      </c>
      <c r="C42" s="214" t="s">
        <v>2794</v>
      </c>
      <c r="D42" s="215" t="s">
        <v>2593</v>
      </c>
      <c r="E42" s="216" t="s">
        <v>2526</v>
      </c>
      <c r="F42" s="217"/>
      <c r="G42" s="220" t="s">
        <v>2601</v>
      </c>
      <c r="H42" s="206"/>
    </row>
    <row r="43" spans="2:8">
      <c r="B43" s="213" t="s">
        <v>2602</v>
      </c>
      <c r="C43" s="214" t="s">
        <v>2795</v>
      </c>
      <c r="D43" s="215" t="s">
        <v>2596</v>
      </c>
      <c r="E43" s="216" t="s">
        <v>2091</v>
      </c>
      <c r="F43" s="217"/>
      <c r="G43" s="220"/>
      <c r="H43" s="206"/>
    </row>
    <row r="44" spans="2:8">
      <c r="B44" s="213" t="s">
        <v>2604</v>
      </c>
      <c r="C44" s="214" t="s">
        <v>2796</v>
      </c>
      <c r="D44" s="215" t="s">
        <v>2593</v>
      </c>
      <c r="E44" s="216" t="s">
        <v>2526</v>
      </c>
      <c r="F44" s="217"/>
      <c r="G44" s="220" t="s">
        <v>2797</v>
      </c>
      <c r="H44" s="206"/>
    </row>
    <row r="45" spans="2:8">
      <c r="B45" s="213" t="s">
        <v>2607</v>
      </c>
      <c r="C45" s="214" t="s">
        <v>2798</v>
      </c>
      <c r="D45" s="215" t="s">
        <v>2596</v>
      </c>
      <c r="E45" s="216" t="s">
        <v>2091</v>
      </c>
      <c r="F45" s="217"/>
      <c r="G45" s="220"/>
      <c r="H45" s="206"/>
    </row>
    <row r="46" spans="2:8">
      <c r="B46" s="213" t="s">
        <v>2609</v>
      </c>
      <c r="C46" s="214" t="s">
        <v>2799</v>
      </c>
      <c r="D46" s="215" t="s">
        <v>2593</v>
      </c>
      <c r="E46" s="216" t="s">
        <v>2526</v>
      </c>
      <c r="F46" s="217"/>
      <c r="G46" s="220" t="s">
        <v>2611</v>
      </c>
      <c r="H46" s="206"/>
    </row>
    <row r="47" spans="2:8">
      <c r="B47" s="213" t="s">
        <v>2612</v>
      </c>
      <c r="C47" s="214" t="s">
        <v>2800</v>
      </c>
      <c r="D47" s="215" t="s">
        <v>2596</v>
      </c>
      <c r="E47" s="216" t="s">
        <v>2091</v>
      </c>
      <c r="F47" s="217"/>
      <c r="G47" s="220"/>
      <c r="H47" s="206"/>
    </row>
    <row r="48" spans="2:8">
      <c r="B48" s="213" t="s">
        <v>2614</v>
      </c>
      <c r="C48" s="214" t="s">
        <v>2801</v>
      </c>
      <c r="D48" s="215" t="s">
        <v>2593</v>
      </c>
      <c r="E48" s="216" t="s">
        <v>2526</v>
      </c>
      <c r="F48" s="217"/>
      <c r="G48" s="220" t="s">
        <v>2616</v>
      </c>
      <c r="H48" s="206"/>
    </row>
    <row r="49" spans="1:8" ht="17.25" thickBot="1">
      <c r="B49" s="213" t="s">
        <v>2617</v>
      </c>
      <c r="C49" s="214" t="s">
        <v>2802</v>
      </c>
      <c r="D49" s="215" t="s">
        <v>2596</v>
      </c>
      <c r="E49" s="216" t="s">
        <v>2091</v>
      </c>
      <c r="F49" s="217"/>
      <c r="G49" s="220"/>
      <c r="H49" s="206"/>
    </row>
    <row r="50" spans="1:8" s="42" customFormat="1" ht="20.100000000000001" customHeight="1" thickBot="1">
      <c r="A50" s="6"/>
      <c r="B50" s="203" t="s">
        <v>2005</v>
      </c>
      <c r="C50" s="204"/>
      <c r="D50" s="204"/>
      <c r="E50" s="204"/>
      <c r="F50" s="204"/>
      <c r="G50" s="205"/>
      <c r="H50" s="206"/>
    </row>
    <row r="51" spans="1:8" ht="90">
      <c r="B51" s="213" t="s">
        <v>808</v>
      </c>
      <c r="C51" s="214" t="s">
        <v>2803</v>
      </c>
      <c r="D51" s="215" t="s">
        <v>1526</v>
      </c>
      <c r="E51" s="216" t="s">
        <v>2009</v>
      </c>
      <c r="F51" s="217" t="s">
        <v>2000</v>
      </c>
      <c r="G51" s="220" t="s">
        <v>2804</v>
      </c>
      <c r="H51" s="206"/>
    </row>
    <row r="52" spans="1:8" ht="45">
      <c r="B52" s="213" t="s">
        <v>810</v>
      </c>
      <c r="C52" s="214" t="s">
        <v>2805</v>
      </c>
      <c r="D52" s="215" t="s">
        <v>1526</v>
      </c>
      <c r="E52" s="216" t="s">
        <v>2541</v>
      </c>
      <c r="F52" s="217" t="s">
        <v>1956</v>
      </c>
      <c r="G52" s="220" t="s">
        <v>2806</v>
      </c>
      <c r="H52" s="206"/>
    </row>
    <row r="53" spans="1:8" ht="45">
      <c r="B53" s="337" t="s">
        <v>1025</v>
      </c>
      <c r="C53" s="335" t="s">
        <v>722</v>
      </c>
      <c r="D53" s="338" t="s">
        <v>1533</v>
      </c>
      <c r="E53" s="218" t="s">
        <v>1555</v>
      </c>
      <c r="F53" s="219"/>
      <c r="G53" s="265" t="s">
        <v>2807</v>
      </c>
      <c r="H53" s="206"/>
    </row>
    <row r="54" spans="1:8" ht="45">
      <c r="B54" s="337" t="s">
        <v>890</v>
      </c>
      <c r="C54" s="335" t="s">
        <v>2808</v>
      </c>
      <c r="D54" s="338" t="s">
        <v>1638</v>
      </c>
      <c r="E54" s="218" t="s">
        <v>1973</v>
      </c>
      <c r="F54" s="219"/>
      <c r="G54" s="265" t="s">
        <v>1753</v>
      </c>
      <c r="H54" s="206"/>
    </row>
    <row r="55" spans="1:8" ht="90">
      <c r="B55" s="213" t="s">
        <v>812</v>
      </c>
      <c r="C55" s="214" t="s">
        <v>2809</v>
      </c>
      <c r="D55" s="215" t="s">
        <v>1526</v>
      </c>
      <c r="E55" s="216" t="s">
        <v>1527</v>
      </c>
      <c r="F55" s="217"/>
      <c r="G55" s="220" t="s">
        <v>2810</v>
      </c>
      <c r="H55" s="206"/>
    </row>
    <row r="56" spans="1:8" ht="105">
      <c r="B56" s="213" t="s">
        <v>814</v>
      </c>
      <c r="C56" s="214" t="s">
        <v>2811</v>
      </c>
      <c r="D56" s="215" t="s">
        <v>1544</v>
      </c>
      <c r="E56" s="216" t="s">
        <v>2526</v>
      </c>
      <c r="F56" s="217" t="s">
        <v>2000</v>
      </c>
      <c r="G56" s="220" t="s">
        <v>2812</v>
      </c>
      <c r="H56" s="206"/>
    </row>
    <row r="57" spans="1:8" ht="30">
      <c r="B57" s="213" t="s">
        <v>816</v>
      </c>
      <c r="C57" s="214" t="s">
        <v>2813</v>
      </c>
      <c r="D57" s="215" t="s">
        <v>1523</v>
      </c>
      <c r="E57" s="216" t="s">
        <v>2091</v>
      </c>
      <c r="F57" s="217"/>
      <c r="G57" s="220" t="s">
        <v>2814</v>
      </c>
      <c r="H57" s="206"/>
    </row>
    <row r="58" spans="1:8" ht="60">
      <c r="B58" s="213" t="s">
        <v>818</v>
      </c>
      <c r="C58" s="214" t="s">
        <v>2815</v>
      </c>
      <c r="D58" s="215" t="s">
        <v>1531</v>
      </c>
      <c r="E58" s="216" t="s">
        <v>2523</v>
      </c>
      <c r="F58" s="217"/>
      <c r="G58" s="220" t="s">
        <v>2816</v>
      </c>
      <c r="H58" s="206"/>
    </row>
    <row r="59" spans="1:8" ht="60">
      <c r="B59" s="213" t="s">
        <v>820</v>
      </c>
      <c r="C59" s="214" t="s">
        <v>2817</v>
      </c>
      <c r="D59" s="215" t="s">
        <v>1531</v>
      </c>
      <c r="E59" s="216" t="s">
        <v>2523</v>
      </c>
      <c r="F59" s="217"/>
      <c r="G59" s="220" t="s">
        <v>2818</v>
      </c>
      <c r="H59" s="206"/>
    </row>
    <row r="60" spans="1:8" ht="150">
      <c r="B60" s="213" t="s">
        <v>2819</v>
      </c>
      <c r="C60" s="214" t="s">
        <v>2820</v>
      </c>
      <c r="D60" s="215" t="s">
        <v>1526</v>
      </c>
      <c r="E60" s="216" t="s">
        <v>2540</v>
      </c>
      <c r="F60" s="217"/>
      <c r="G60" s="220" t="s">
        <v>2821</v>
      </c>
      <c r="H60" s="206"/>
    </row>
    <row r="61" spans="1:8" ht="90">
      <c r="B61" s="213" t="s">
        <v>61</v>
      </c>
      <c r="C61" s="214" t="s">
        <v>62</v>
      </c>
      <c r="D61" s="215" t="s">
        <v>1544</v>
      </c>
      <c r="E61" s="216" t="s">
        <v>2236</v>
      </c>
      <c r="F61" s="217"/>
      <c r="G61" s="220" t="s">
        <v>2822</v>
      </c>
      <c r="H61" s="206"/>
    </row>
    <row r="62" spans="1:8" ht="90">
      <c r="B62" s="213" t="s">
        <v>2823</v>
      </c>
      <c r="C62" s="214" t="s">
        <v>64</v>
      </c>
      <c r="D62" s="215" t="s">
        <v>1637</v>
      </c>
      <c r="E62" s="216" t="s">
        <v>2236</v>
      </c>
      <c r="F62" s="217"/>
      <c r="G62" s="220" t="s">
        <v>2824</v>
      </c>
      <c r="H62" s="206"/>
    </row>
    <row r="63" spans="1:8" ht="60">
      <c r="B63" s="213" t="s">
        <v>827</v>
      </c>
      <c r="C63" s="214" t="s">
        <v>2825</v>
      </c>
      <c r="D63" s="215" t="s">
        <v>1520</v>
      </c>
      <c r="E63" s="216" t="s">
        <v>1999</v>
      </c>
      <c r="F63" s="217" t="s">
        <v>2000</v>
      </c>
      <c r="G63" s="220" t="s">
        <v>2826</v>
      </c>
      <c r="H63" s="206"/>
    </row>
    <row r="64" spans="1:8">
      <c r="B64" s="213" t="s">
        <v>829</v>
      </c>
      <c r="C64" s="214" t="s">
        <v>2827</v>
      </c>
      <c r="D64" s="215" t="s">
        <v>1643</v>
      </c>
      <c r="E64" s="216" t="s">
        <v>2091</v>
      </c>
      <c r="F64" s="217"/>
      <c r="G64" s="220" t="s">
        <v>2828</v>
      </c>
      <c r="H64" s="206"/>
    </row>
    <row r="65" spans="2:8" ht="105">
      <c r="B65" s="213" t="s">
        <v>831</v>
      </c>
      <c r="C65" s="214" t="s">
        <v>2829</v>
      </c>
      <c r="D65" s="215" t="s">
        <v>1520</v>
      </c>
      <c r="E65" s="216" t="s">
        <v>1999</v>
      </c>
      <c r="F65" s="217"/>
      <c r="G65" s="220" t="s">
        <v>2830</v>
      </c>
      <c r="H65" s="206"/>
    </row>
    <row r="66" spans="2:8" ht="75">
      <c r="B66" s="213" t="s">
        <v>833</v>
      </c>
      <c r="C66" s="214" t="s">
        <v>2831</v>
      </c>
      <c r="D66" s="215" t="s">
        <v>1576</v>
      </c>
      <c r="E66" s="216" t="s">
        <v>1527</v>
      </c>
      <c r="F66" s="217"/>
      <c r="G66" s="220" t="s">
        <v>2832</v>
      </c>
      <c r="H66" s="206"/>
    </row>
    <row r="67" spans="2:8" ht="75">
      <c r="B67" s="213" t="s">
        <v>835</v>
      </c>
      <c r="C67" s="214" t="s">
        <v>2833</v>
      </c>
      <c r="D67" s="215" t="s">
        <v>1576</v>
      </c>
      <c r="E67" s="216" t="s">
        <v>1527</v>
      </c>
      <c r="F67" s="217"/>
      <c r="G67" s="220" t="s">
        <v>2834</v>
      </c>
      <c r="H67" s="206"/>
    </row>
    <row r="68" spans="2:8" ht="30">
      <c r="B68" s="213" t="s">
        <v>837</v>
      </c>
      <c r="C68" s="214" t="s">
        <v>2835</v>
      </c>
      <c r="D68" s="215" t="s">
        <v>1576</v>
      </c>
      <c r="E68" s="216" t="s">
        <v>1527</v>
      </c>
      <c r="F68" s="217"/>
      <c r="G68" s="220" t="s">
        <v>2836</v>
      </c>
      <c r="H68" s="206"/>
    </row>
    <row r="69" spans="2:8" ht="120">
      <c r="B69" s="213" t="s">
        <v>839</v>
      </c>
      <c r="C69" s="214" t="s">
        <v>2837</v>
      </c>
      <c r="D69" s="215" t="s">
        <v>2008</v>
      </c>
      <c r="E69" s="216" t="s">
        <v>1527</v>
      </c>
      <c r="F69" s="217"/>
      <c r="G69" s="220" t="s">
        <v>2838</v>
      </c>
      <c r="H69" s="206"/>
    </row>
    <row r="70" spans="2:8" ht="120">
      <c r="B70" s="213" t="s">
        <v>841</v>
      </c>
      <c r="C70" s="214" t="s">
        <v>2839</v>
      </c>
      <c r="D70" s="215" t="s">
        <v>2008</v>
      </c>
      <c r="E70" s="216" t="s">
        <v>1527</v>
      </c>
      <c r="F70" s="217"/>
      <c r="G70" s="220" t="s">
        <v>2840</v>
      </c>
      <c r="H70" s="206"/>
    </row>
    <row r="71" spans="2:8" ht="120">
      <c r="B71" s="213" t="s">
        <v>843</v>
      </c>
      <c r="C71" s="214" t="s">
        <v>2841</v>
      </c>
      <c r="D71" s="215" t="s">
        <v>2008</v>
      </c>
      <c r="E71" s="216" t="s">
        <v>1527</v>
      </c>
      <c r="F71" s="217"/>
      <c r="G71" s="220" t="s">
        <v>2842</v>
      </c>
      <c r="H71" s="206"/>
    </row>
    <row r="72" spans="2:8" ht="120">
      <c r="B72" s="213" t="s">
        <v>845</v>
      </c>
      <c r="C72" s="214" t="s">
        <v>2843</v>
      </c>
      <c r="D72" s="215" t="s">
        <v>2008</v>
      </c>
      <c r="E72" s="216" t="s">
        <v>1527</v>
      </c>
      <c r="F72" s="217"/>
      <c r="G72" s="220" t="s">
        <v>2844</v>
      </c>
      <c r="H72" s="206"/>
    </row>
    <row r="73" spans="2:8" ht="120">
      <c r="B73" s="213" t="s">
        <v>847</v>
      </c>
      <c r="C73" s="214" t="s">
        <v>2845</v>
      </c>
      <c r="D73" s="215" t="s">
        <v>2008</v>
      </c>
      <c r="E73" s="216" t="s">
        <v>1527</v>
      </c>
      <c r="F73" s="217"/>
      <c r="G73" s="220" t="s">
        <v>2846</v>
      </c>
      <c r="H73" s="206"/>
    </row>
    <row r="74" spans="2:8" ht="90">
      <c r="B74" s="213" t="s">
        <v>849</v>
      </c>
      <c r="C74" s="214" t="s">
        <v>2847</v>
      </c>
      <c r="D74" s="215" t="s">
        <v>1695</v>
      </c>
      <c r="E74" s="216" t="s">
        <v>1527</v>
      </c>
      <c r="F74" s="217"/>
      <c r="G74" s="220" t="s">
        <v>2848</v>
      </c>
      <c r="H74" s="206"/>
    </row>
    <row r="75" spans="2:8" ht="30">
      <c r="B75" s="213" t="s">
        <v>851</v>
      </c>
      <c r="C75" s="214" t="s">
        <v>2849</v>
      </c>
      <c r="D75" s="215" t="s">
        <v>1641</v>
      </c>
      <c r="E75" s="216" t="s">
        <v>2523</v>
      </c>
      <c r="F75" s="217"/>
      <c r="G75" s="220" t="s">
        <v>2850</v>
      </c>
      <c r="H75" s="206"/>
    </row>
    <row r="76" spans="2:8" ht="45">
      <c r="B76" s="213" t="s">
        <v>853</v>
      </c>
      <c r="C76" s="214" t="s">
        <v>2851</v>
      </c>
      <c r="D76" s="215" t="s">
        <v>1695</v>
      </c>
      <c r="E76" s="216" t="s">
        <v>1527</v>
      </c>
      <c r="F76" s="217"/>
      <c r="G76" s="220" t="s">
        <v>2852</v>
      </c>
      <c r="H76" s="206"/>
    </row>
    <row r="77" spans="2:8" ht="45">
      <c r="B77" s="213" t="s">
        <v>855</v>
      </c>
      <c r="C77" s="214" t="s">
        <v>2853</v>
      </c>
      <c r="D77" s="215" t="s">
        <v>1641</v>
      </c>
      <c r="E77" s="216" t="s">
        <v>1527</v>
      </c>
      <c r="F77" s="217"/>
      <c r="G77" s="220" t="s">
        <v>2854</v>
      </c>
      <c r="H77" s="206"/>
    </row>
    <row r="78" spans="2:8" ht="105">
      <c r="B78" s="213" t="s">
        <v>857</v>
      </c>
      <c r="C78" s="214" t="s">
        <v>2855</v>
      </c>
      <c r="D78" s="215" t="s">
        <v>1695</v>
      </c>
      <c r="E78" s="216" t="s">
        <v>1527</v>
      </c>
      <c r="F78" s="217"/>
      <c r="G78" s="220" t="s">
        <v>2856</v>
      </c>
      <c r="H78" s="206"/>
    </row>
    <row r="79" spans="2:8" ht="90">
      <c r="B79" s="213" t="s">
        <v>859</v>
      </c>
      <c r="C79" s="214" t="s">
        <v>2857</v>
      </c>
      <c r="D79" s="215" t="s">
        <v>1695</v>
      </c>
      <c r="E79" s="216" t="s">
        <v>1527</v>
      </c>
      <c r="F79" s="217"/>
      <c r="G79" s="220" t="s">
        <v>2858</v>
      </c>
      <c r="H79" s="206"/>
    </row>
    <row r="80" spans="2:8" ht="90">
      <c r="B80" s="213" t="s">
        <v>861</v>
      </c>
      <c r="C80" s="214" t="s">
        <v>2859</v>
      </c>
      <c r="D80" s="215" t="s">
        <v>1526</v>
      </c>
      <c r="E80" s="216" t="s">
        <v>1527</v>
      </c>
      <c r="F80" s="217"/>
      <c r="G80" s="220" t="s">
        <v>2860</v>
      </c>
      <c r="H80" s="206"/>
    </row>
    <row r="81" spans="2:8" ht="60">
      <c r="B81" s="213" t="s">
        <v>863</v>
      </c>
      <c r="C81" s="214" t="s">
        <v>2861</v>
      </c>
      <c r="D81" s="215" t="s">
        <v>1679</v>
      </c>
      <c r="E81" s="216" t="s">
        <v>1527</v>
      </c>
      <c r="F81" s="217"/>
      <c r="G81" s="220" t="s">
        <v>2862</v>
      </c>
      <c r="H81" s="206"/>
    </row>
    <row r="82" spans="2:8" ht="60">
      <c r="B82" s="213" t="s">
        <v>865</v>
      </c>
      <c r="C82" s="214" t="s">
        <v>2863</v>
      </c>
      <c r="D82" s="215" t="s">
        <v>1534</v>
      </c>
      <c r="E82" s="216" t="s">
        <v>2541</v>
      </c>
      <c r="F82" s="217"/>
      <c r="G82" s="220" t="s">
        <v>2864</v>
      </c>
      <c r="H82" s="206"/>
    </row>
    <row r="83" spans="2:8" ht="120">
      <c r="B83" s="213" t="s">
        <v>866</v>
      </c>
      <c r="C83" s="214" t="s">
        <v>2865</v>
      </c>
      <c r="D83" s="215" t="s">
        <v>1526</v>
      </c>
      <c r="E83" s="216" t="s">
        <v>1527</v>
      </c>
      <c r="F83" s="217"/>
      <c r="G83" s="220" t="s">
        <v>2866</v>
      </c>
      <c r="H83" s="206"/>
    </row>
    <row r="84" spans="2:8" ht="90">
      <c r="B84" s="213" t="s">
        <v>868</v>
      </c>
      <c r="C84" s="214" t="s">
        <v>2867</v>
      </c>
      <c r="D84" s="215" t="s">
        <v>1526</v>
      </c>
      <c r="E84" s="216" t="s">
        <v>1527</v>
      </c>
      <c r="F84" s="217"/>
      <c r="G84" s="220" t="s">
        <v>2868</v>
      </c>
      <c r="H84" s="206"/>
    </row>
    <row r="85" spans="2:8" ht="75">
      <c r="B85" s="213" t="s">
        <v>2411</v>
      </c>
      <c r="C85" s="214" t="s">
        <v>2869</v>
      </c>
      <c r="D85" s="215" t="s">
        <v>1534</v>
      </c>
      <c r="E85" s="216" t="s">
        <v>1555</v>
      </c>
      <c r="F85" s="217"/>
      <c r="G85" s="220" t="s">
        <v>2870</v>
      </c>
      <c r="H85" s="206"/>
    </row>
    <row r="86" spans="2:8" ht="120">
      <c r="B86" s="213" t="s">
        <v>871</v>
      </c>
      <c r="C86" s="214" t="s">
        <v>2871</v>
      </c>
      <c r="D86" s="215" t="s">
        <v>2413</v>
      </c>
      <c r="E86" s="216" t="s">
        <v>1527</v>
      </c>
      <c r="F86" s="217"/>
      <c r="G86" s="220" t="s">
        <v>2872</v>
      </c>
      <c r="H86" s="206"/>
    </row>
    <row r="87" spans="2:8" ht="75">
      <c r="B87" s="213" t="s">
        <v>873</v>
      </c>
      <c r="C87" s="214" t="s">
        <v>2873</v>
      </c>
      <c r="D87" s="215" t="s">
        <v>2413</v>
      </c>
      <c r="E87" s="216" t="s">
        <v>1527</v>
      </c>
      <c r="F87" s="217"/>
      <c r="G87" s="220" t="s">
        <v>2874</v>
      </c>
      <c r="H87" s="206"/>
    </row>
    <row r="88" spans="2:8" ht="120">
      <c r="B88" s="213" t="s">
        <v>875</v>
      </c>
      <c r="C88" s="214" t="s">
        <v>2875</v>
      </c>
      <c r="D88" s="215" t="s">
        <v>2413</v>
      </c>
      <c r="E88" s="216" t="s">
        <v>1527</v>
      </c>
      <c r="F88" s="217"/>
      <c r="G88" s="220" t="s">
        <v>2876</v>
      </c>
      <c r="H88" s="206"/>
    </row>
    <row r="89" spans="2:8" ht="75">
      <c r="B89" s="213" t="s">
        <v>2877</v>
      </c>
      <c r="C89" s="214" t="s">
        <v>2878</v>
      </c>
      <c r="D89" s="215" t="s">
        <v>2277</v>
      </c>
      <c r="E89" s="216" t="s">
        <v>2523</v>
      </c>
      <c r="F89" s="217"/>
      <c r="G89" s="220" t="s">
        <v>2879</v>
      </c>
      <c r="H89" s="206"/>
    </row>
    <row r="90" spans="2:8" ht="75">
      <c r="B90" s="213" t="s">
        <v>2880</v>
      </c>
      <c r="C90" s="214" t="s">
        <v>2881</v>
      </c>
      <c r="D90" s="215" t="s">
        <v>2277</v>
      </c>
      <c r="E90" s="216" t="s">
        <v>2523</v>
      </c>
      <c r="F90" s="217"/>
      <c r="G90" s="220" t="s">
        <v>2882</v>
      </c>
      <c r="H90" s="206"/>
    </row>
    <row r="91" spans="2:8" ht="105">
      <c r="B91" s="213" t="s">
        <v>877</v>
      </c>
      <c r="C91" s="214" t="s">
        <v>2883</v>
      </c>
      <c r="D91" s="215" t="s">
        <v>2309</v>
      </c>
      <c r="E91" s="216" t="s">
        <v>1521</v>
      </c>
      <c r="F91" s="217"/>
      <c r="G91" s="220" t="s">
        <v>2884</v>
      </c>
      <c r="H91" s="206"/>
    </row>
    <row r="92" spans="2:8" ht="75">
      <c r="B92" s="213" t="s">
        <v>879</v>
      </c>
      <c r="C92" s="214" t="s">
        <v>2885</v>
      </c>
      <c r="D92" s="215" t="s">
        <v>1520</v>
      </c>
      <c r="E92" s="216" t="s">
        <v>1521</v>
      </c>
      <c r="F92" s="217"/>
      <c r="G92" s="220" t="s">
        <v>2886</v>
      </c>
      <c r="H92" s="206"/>
    </row>
    <row r="93" spans="2:8" ht="90">
      <c r="B93" s="213" t="s">
        <v>881</v>
      </c>
      <c r="C93" s="214" t="s">
        <v>2887</v>
      </c>
      <c r="D93" s="215" t="s">
        <v>2313</v>
      </c>
      <c r="E93" s="216" t="s">
        <v>1521</v>
      </c>
      <c r="F93" s="217"/>
      <c r="G93" s="220" t="s">
        <v>2888</v>
      </c>
      <c r="H93" s="206"/>
    </row>
    <row r="94" spans="2:8" ht="105">
      <c r="B94" s="213" t="s">
        <v>883</v>
      </c>
      <c r="C94" s="214" t="s">
        <v>2889</v>
      </c>
      <c r="D94" s="215" t="s">
        <v>1638</v>
      </c>
      <c r="E94" s="216" t="s">
        <v>1521</v>
      </c>
      <c r="F94" s="217"/>
      <c r="G94" s="220" t="s">
        <v>2424</v>
      </c>
      <c r="H94" s="206"/>
    </row>
    <row r="95" spans="2:8">
      <c r="B95" s="213" t="s">
        <v>562</v>
      </c>
      <c r="C95" s="214" t="s">
        <v>2890</v>
      </c>
      <c r="D95" s="215" t="s">
        <v>1531</v>
      </c>
      <c r="E95" s="216" t="s">
        <v>2523</v>
      </c>
      <c r="F95" s="217"/>
      <c r="G95" s="220" t="s">
        <v>2435</v>
      </c>
      <c r="H95" s="206"/>
    </row>
    <row r="96" spans="2:8" ht="45">
      <c r="B96" s="213" t="s">
        <v>893</v>
      </c>
      <c r="C96" s="214" t="s">
        <v>2891</v>
      </c>
      <c r="D96" s="215" t="s">
        <v>1695</v>
      </c>
      <c r="E96" s="216" t="s">
        <v>2436</v>
      </c>
      <c r="F96" s="217"/>
      <c r="G96" s="220" t="s">
        <v>2892</v>
      </c>
      <c r="H96" s="206"/>
    </row>
    <row r="97" spans="2:8" ht="30">
      <c r="B97" s="213" t="s">
        <v>895</v>
      </c>
      <c r="C97" s="214" t="s">
        <v>2893</v>
      </c>
      <c r="D97" s="215" t="s">
        <v>1641</v>
      </c>
      <c r="E97" s="216" t="s">
        <v>2436</v>
      </c>
      <c r="F97" s="217"/>
      <c r="G97" s="220" t="s">
        <v>2894</v>
      </c>
      <c r="H97" s="206"/>
    </row>
    <row r="98" spans="2:8" ht="120">
      <c r="B98" s="213" t="s">
        <v>897</v>
      </c>
      <c r="C98" s="214" t="s">
        <v>2895</v>
      </c>
      <c r="D98" s="215" t="s">
        <v>1695</v>
      </c>
      <c r="E98" s="216" t="s">
        <v>2436</v>
      </c>
      <c r="F98" s="217"/>
      <c r="G98" s="220" t="s">
        <v>2896</v>
      </c>
      <c r="H98" s="206"/>
    </row>
    <row r="99" spans="2:8" ht="90">
      <c r="B99" s="213" t="s">
        <v>899</v>
      </c>
      <c r="C99" s="214" t="s">
        <v>2897</v>
      </c>
      <c r="D99" s="215" t="s">
        <v>2413</v>
      </c>
      <c r="E99" s="216" t="s">
        <v>2436</v>
      </c>
      <c r="F99" s="217"/>
      <c r="G99" s="220" t="s">
        <v>2898</v>
      </c>
      <c r="H99" s="206"/>
    </row>
    <row r="100" spans="2:8" ht="135">
      <c r="B100" s="213" t="s">
        <v>2899</v>
      </c>
      <c r="C100" s="214" t="s">
        <v>2900</v>
      </c>
      <c r="D100" s="215" t="s">
        <v>1533</v>
      </c>
      <c r="E100" s="216" t="s">
        <v>2541</v>
      </c>
      <c r="F100" s="217"/>
      <c r="G100" s="220" t="s">
        <v>2901</v>
      </c>
      <c r="H100" s="206"/>
    </row>
    <row r="101" spans="2:8" ht="90">
      <c r="B101" s="213" t="s">
        <v>901</v>
      </c>
      <c r="C101" s="214" t="s">
        <v>2902</v>
      </c>
      <c r="D101" s="215" t="s">
        <v>1533</v>
      </c>
      <c r="E101" s="216" t="s">
        <v>2541</v>
      </c>
      <c r="F101" s="217"/>
      <c r="G101" s="220" t="s">
        <v>2903</v>
      </c>
      <c r="H101" s="206"/>
    </row>
    <row r="102" spans="2:8" ht="90">
      <c r="B102" s="213" t="s">
        <v>903</v>
      </c>
      <c r="C102" s="214" t="s">
        <v>2904</v>
      </c>
      <c r="D102" s="215" t="s">
        <v>1533</v>
      </c>
      <c r="E102" s="216" t="s">
        <v>2541</v>
      </c>
      <c r="F102" s="217"/>
      <c r="G102" s="220" t="s">
        <v>2905</v>
      </c>
      <c r="H102" s="206"/>
    </row>
    <row r="103" spans="2:8" ht="60">
      <c r="B103" s="213" t="s">
        <v>905</v>
      </c>
      <c r="C103" s="214" t="s">
        <v>19</v>
      </c>
      <c r="D103" s="215" t="s">
        <v>1533</v>
      </c>
      <c r="E103" s="216" t="s">
        <v>2009</v>
      </c>
      <c r="F103" s="217"/>
      <c r="G103" s="220" t="s">
        <v>2906</v>
      </c>
      <c r="H103" s="206"/>
    </row>
    <row r="104" spans="2:8" ht="90">
      <c r="B104" s="213" t="s">
        <v>907</v>
      </c>
      <c r="C104" s="214" t="s">
        <v>20</v>
      </c>
      <c r="D104" s="215" t="s">
        <v>1533</v>
      </c>
      <c r="E104" s="216" t="s">
        <v>1527</v>
      </c>
      <c r="F104" s="217"/>
      <c r="G104" s="220" t="s">
        <v>2907</v>
      </c>
      <c r="H104" s="206"/>
    </row>
    <row r="105" spans="2:8" ht="90">
      <c r="B105" s="213" t="s">
        <v>909</v>
      </c>
      <c r="C105" s="214" t="s">
        <v>21</v>
      </c>
      <c r="D105" s="215" t="s">
        <v>1533</v>
      </c>
      <c r="E105" s="216" t="s">
        <v>1527</v>
      </c>
      <c r="F105" s="217"/>
      <c r="G105" s="220" t="s">
        <v>2908</v>
      </c>
      <c r="H105" s="206"/>
    </row>
    <row r="106" spans="2:8" ht="90">
      <c r="B106" s="213" t="s">
        <v>911</v>
      </c>
      <c r="C106" s="214" t="s">
        <v>22</v>
      </c>
      <c r="D106" s="215" t="s">
        <v>1533</v>
      </c>
      <c r="E106" s="216" t="s">
        <v>1527</v>
      </c>
      <c r="F106" s="217"/>
      <c r="G106" s="220" t="s">
        <v>2909</v>
      </c>
      <c r="H106" s="206"/>
    </row>
    <row r="107" spans="2:8" ht="90">
      <c r="B107" s="213" t="s">
        <v>913</v>
      </c>
      <c r="C107" s="214" t="s">
        <v>23</v>
      </c>
      <c r="D107" s="215" t="s">
        <v>1533</v>
      </c>
      <c r="E107" s="216" t="s">
        <v>1527</v>
      </c>
      <c r="F107" s="217"/>
      <c r="G107" s="220" t="s">
        <v>2910</v>
      </c>
      <c r="H107" s="206"/>
    </row>
    <row r="108" spans="2:8" ht="90">
      <c r="B108" s="213" t="s">
        <v>915</v>
      </c>
      <c r="C108" s="214" t="s">
        <v>24</v>
      </c>
      <c r="D108" s="215" t="s">
        <v>1533</v>
      </c>
      <c r="E108" s="216" t="s">
        <v>1527</v>
      </c>
      <c r="F108" s="217"/>
      <c r="G108" s="220" t="s">
        <v>2911</v>
      </c>
      <c r="H108" s="206"/>
    </row>
    <row r="109" spans="2:8" ht="60">
      <c r="B109" s="213" t="s">
        <v>917</v>
      </c>
      <c r="C109" s="214" t="s">
        <v>25</v>
      </c>
      <c r="D109" s="215" t="s">
        <v>1533</v>
      </c>
      <c r="E109" s="216" t="s">
        <v>2009</v>
      </c>
      <c r="F109" s="217"/>
      <c r="G109" s="220" t="s">
        <v>2912</v>
      </c>
      <c r="H109" s="206"/>
    </row>
    <row r="110" spans="2:8" ht="45">
      <c r="B110" s="213" t="s">
        <v>919</v>
      </c>
      <c r="C110" s="214" t="s">
        <v>26</v>
      </c>
      <c r="D110" s="215" t="s">
        <v>1533</v>
      </c>
      <c r="E110" s="216" t="s">
        <v>2009</v>
      </c>
      <c r="F110" s="217"/>
      <c r="G110" s="220" t="s">
        <v>2913</v>
      </c>
      <c r="H110" s="206"/>
    </row>
    <row r="111" spans="2:8" ht="60">
      <c r="B111" s="213" t="s">
        <v>921</v>
      </c>
      <c r="C111" s="214" t="s">
        <v>27</v>
      </c>
      <c r="D111" s="215" t="s">
        <v>1533</v>
      </c>
      <c r="E111" s="216" t="s">
        <v>2009</v>
      </c>
      <c r="F111" s="217"/>
      <c r="G111" s="220" t="s">
        <v>2914</v>
      </c>
      <c r="H111" s="206"/>
    </row>
    <row r="112" spans="2:8" ht="60.75" thickBot="1">
      <c r="B112" s="213" t="s">
        <v>923</v>
      </c>
      <c r="C112" s="214" t="s">
        <v>28</v>
      </c>
      <c r="D112" s="215" t="s">
        <v>1533</v>
      </c>
      <c r="E112" s="216" t="s">
        <v>2009</v>
      </c>
      <c r="F112" s="217"/>
      <c r="G112" s="220" t="s">
        <v>2915</v>
      </c>
      <c r="H112" s="206"/>
    </row>
    <row r="113" spans="1:8" ht="20.100000000000001" customHeight="1" thickBot="1">
      <c r="B113" s="203" t="s">
        <v>2474</v>
      </c>
      <c r="C113" s="204"/>
      <c r="D113" s="204"/>
      <c r="E113" s="204"/>
      <c r="F113" s="204"/>
      <c r="G113" s="205"/>
      <c r="H113" s="206"/>
    </row>
    <row r="114" spans="1:8" ht="30">
      <c r="B114" s="207" t="s">
        <v>926</v>
      </c>
      <c r="C114" s="208" t="s">
        <v>2918</v>
      </c>
      <c r="D114" s="209" t="s">
        <v>1526</v>
      </c>
      <c r="E114" s="210" t="s">
        <v>1527</v>
      </c>
      <c r="F114" s="211"/>
      <c r="G114" s="212" t="s">
        <v>2919</v>
      </c>
      <c r="H114" s="206"/>
    </row>
    <row r="115" spans="1:8" ht="17.25" thickBot="1">
      <c r="B115" s="213" t="s">
        <v>928</v>
      </c>
      <c r="C115" s="214" t="s">
        <v>2920</v>
      </c>
      <c r="D115" s="215" t="s">
        <v>2476</v>
      </c>
      <c r="E115" s="216" t="s">
        <v>2523</v>
      </c>
      <c r="F115" s="217"/>
      <c r="G115" s="220"/>
      <c r="H115" s="206"/>
    </row>
    <row r="116" spans="1:8">
      <c r="B116" s="339" t="s">
        <v>2921</v>
      </c>
      <c r="C116" s="250"/>
      <c r="D116" s="250"/>
      <c r="E116" s="250"/>
      <c r="F116" s="250"/>
      <c r="G116" s="251"/>
      <c r="H116" s="206"/>
    </row>
    <row r="117" spans="1:8">
      <c r="B117" s="340" t="s">
        <v>2922</v>
      </c>
      <c r="C117" s="341"/>
      <c r="D117" s="341"/>
      <c r="E117" s="341"/>
      <c r="F117" s="341"/>
      <c r="G117" s="342"/>
      <c r="H117" s="206"/>
    </row>
    <row r="118" spans="1:8">
      <c r="B118" s="340" t="s">
        <v>2923</v>
      </c>
      <c r="C118" s="341"/>
      <c r="D118" s="341"/>
      <c r="E118" s="341"/>
      <c r="F118" s="341"/>
      <c r="G118" s="342"/>
      <c r="H118" s="206"/>
    </row>
    <row r="119" spans="1:8">
      <c r="B119" s="340" t="s">
        <v>2924</v>
      </c>
      <c r="C119" s="341"/>
      <c r="D119" s="341"/>
      <c r="E119" s="341"/>
      <c r="F119" s="341"/>
      <c r="G119" s="342"/>
      <c r="H119" s="206"/>
    </row>
    <row r="120" spans="1:8" ht="17.25" thickBot="1">
      <c r="B120" s="343" t="s">
        <v>6518</v>
      </c>
      <c r="C120" s="253"/>
      <c r="D120" s="253"/>
      <c r="E120" s="253"/>
      <c r="F120" s="253"/>
      <c r="G120" s="254"/>
      <c r="H120" s="206"/>
    </row>
    <row r="121" spans="1:8">
      <c r="B121" s="213" t="s">
        <v>2925</v>
      </c>
      <c r="C121" s="214" t="s">
        <v>2926</v>
      </c>
      <c r="D121" s="256" t="s">
        <v>1679</v>
      </c>
      <c r="E121" s="257" t="s">
        <v>2927</v>
      </c>
      <c r="F121" s="217"/>
      <c r="G121" s="220" t="s">
        <v>2928</v>
      </c>
      <c r="H121" s="206"/>
    </row>
    <row r="122" spans="1:8" ht="30">
      <c r="B122" s="213" t="s">
        <v>2929</v>
      </c>
      <c r="C122" s="214" t="s">
        <v>2930</v>
      </c>
      <c r="D122" s="215" t="s">
        <v>2277</v>
      </c>
      <c r="E122" s="216" t="s">
        <v>2522</v>
      </c>
      <c r="F122" s="217"/>
      <c r="G122" s="220" t="s">
        <v>2931</v>
      </c>
      <c r="H122" s="206"/>
    </row>
    <row r="123" spans="1:8" ht="150">
      <c r="B123" s="213" t="s">
        <v>2932</v>
      </c>
      <c r="C123" s="214" t="s">
        <v>2933</v>
      </c>
      <c r="D123" s="215" t="s">
        <v>1637</v>
      </c>
      <c r="E123" s="216" t="s">
        <v>2935</v>
      </c>
      <c r="F123" s="217"/>
      <c r="G123" s="220" t="s">
        <v>2936</v>
      </c>
      <c r="H123" s="206"/>
    </row>
    <row r="124" spans="1:8" ht="120.75" thickBot="1">
      <c r="B124" s="213" t="s">
        <v>2937</v>
      </c>
      <c r="C124" s="214" t="s">
        <v>2938</v>
      </c>
      <c r="D124" s="215" t="s">
        <v>1695</v>
      </c>
      <c r="E124" s="216" t="s">
        <v>2927</v>
      </c>
      <c r="F124" s="217"/>
      <c r="G124" s="220" t="s">
        <v>2939</v>
      </c>
      <c r="H124" s="206"/>
    </row>
    <row r="125" spans="1:8" s="42" customFormat="1" ht="20.100000000000001" customHeight="1" thickBot="1">
      <c r="A125" s="6"/>
      <c r="B125" s="203" t="s">
        <v>2477</v>
      </c>
      <c r="C125" s="204"/>
      <c r="D125" s="204"/>
      <c r="E125" s="204"/>
      <c r="F125" s="204"/>
      <c r="G125" s="205"/>
      <c r="H125" s="206"/>
    </row>
    <row r="126" spans="1:8" ht="30">
      <c r="B126" s="213" t="s">
        <v>930</v>
      </c>
      <c r="C126" s="214" t="s">
        <v>2940</v>
      </c>
      <c r="D126" s="256" t="s">
        <v>1679</v>
      </c>
      <c r="E126" s="257" t="s">
        <v>1527</v>
      </c>
      <c r="F126" s="217"/>
      <c r="G126" s="220" t="s">
        <v>2941</v>
      </c>
      <c r="H126" s="206"/>
    </row>
    <row r="127" spans="1:8" ht="45">
      <c r="B127" s="213" t="s">
        <v>932</v>
      </c>
      <c r="C127" s="214" t="s">
        <v>2942</v>
      </c>
      <c r="D127" s="215" t="s">
        <v>2309</v>
      </c>
      <c r="E127" s="216" t="s">
        <v>2526</v>
      </c>
      <c r="F127" s="217"/>
      <c r="G127" s="220" t="s">
        <v>2943</v>
      </c>
      <c r="H127" s="206"/>
    </row>
    <row r="128" spans="1:8" ht="75">
      <c r="B128" s="213" t="s">
        <v>2944</v>
      </c>
      <c r="C128" s="214" t="s">
        <v>2945</v>
      </c>
      <c r="D128" s="215" t="s">
        <v>2313</v>
      </c>
      <c r="E128" s="216" t="s">
        <v>2526</v>
      </c>
      <c r="F128" s="217"/>
      <c r="G128" s="220" t="s">
        <v>2946</v>
      </c>
      <c r="H128" s="206"/>
    </row>
    <row r="129" spans="2:8" ht="90">
      <c r="B129" s="213" t="s">
        <v>81</v>
      </c>
      <c r="C129" s="214" t="s">
        <v>2947</v>
      </c>
      <c r="D129" s="215" t="s">
        <v>1638</v>
      </c>
      <c r="E129" s="216" t="s">
        <v>1962</v>
      </c>
      <c r="F129" s="217"/>
      <c r="G129" s="220" t="s">
        <v>2948</v>
      </c>
      <c r="H129" s="206"/>
    </row>
    <row r="130" spans="2:8" ht="105">
      <c r="B130" s="213" t="s">
        <v>2949</v>
      </c>
      <c r="C130" s="214" t="s">
        <v>2950</v>
      </c>
      <c r="D130" s="215" t="s">
        <v>1544</v>
      </c>
      <c r="E130" s="216" t="s">
        <v>1521</v>
      </c>
      <c r="F130" s="217"/>
      <c r="G130" s="220" t="s">
        <v>2951</v>
      </c>
      <c r="H130" s="206"/>
    </row>
    <row r="131" spans="2:8" ht="45">
      <c r="B131" s="213" t="s">
        <v>938</v>
      </c>
      <c r="C131" s="214" t="s">
        <v>2952</v>
      </c>
      <c r="D131" s="215" t="s">
        <v>1526</v>
      </c>
      <c r="E131" s="216" t="s">
        <v>1527</v>
      </c>
      <c r="F131" s="217"/>
      <c r="G131" s="220" t="s">
        <v>2953</v>
      </c>
      <c r="H131" s="206"/>
    </row>
    <row r="132" spans="2:8" ht="60">
      <c r="B132" s="213" t="s">
        <v>940</v>
      </c>
      <c r="C132" s="214" t="s">
        <v>2954</v>
      </c>
      <c r="D132" s="215" t="s">
        <v>1679</v>
      </c>
      <c r="E132" s="216" t="s">
        <v>1527</v>
      </c>
      <c r="F132" s="217"/>
      <c r="G132" s="220" t="s">
        <v>2955</v>
      </c>
      <c r="H132" s="206"/>
    </row>
    <row r="133" spans="2:8" ht="30">
      <c r="B133" s="213" t="s">
        <v>942</v>
      </c>
      <c r="C133" s="214" t="s">
        <v>2956</v>
      </c>
      <c r="D133" s="215" t="s">
        <v>1534</v>
      </c>
      <c r="E133" s="216" t="s">
        <v>2541</v>
      </c>
      <c r="F133" s="217"/>
      <c r="G133" s="220" t="s">
        <v>2957</v>
      </c>
      <c r="H133" s="206"/>
    </row>
    <row r="134" spans="2:8" ht="75">
      <c r="B134" s="213" t="s">
        <v>944</v>
      </c>
      <c r="C134" s="214" t="s">
        <v>2958</v>
      </c>
      <c r="D134" s="215" t="s">
        <v>2413</v>
      </c>
      <c r="E134" s="216" t="s">
        <v>1527</v>
      </c>
      <c r="F134" s="217"/>
      <c r="G134" s="220" t="s">
        <v>2959</v>
      </c>
      <c r="H134" s="206"/>
    </row>
    <row r="135" spans="2:8" ht="75.75" thickBot="1">
      <c r="B135" s="213" t="s">
        <v>946</v>
      </c>
      <c r="C135" s="214" t="s">
        <v>2960</v>
      </c>
      <c r="D135" s="215" t="s">
        <v>2413</v>
      </c>
      <c r="E135" s="216" t="s">
        <v>1527</v>
      </c>
      <c r="F135" s="217"/>
      <c r="G135" s="220" t="s">
        <v>2961</v>
      </c>
      <c r="H135" s="206"/>
    </row>
    <row r="136" spans="2:8">
      <c r="B136" s="339" t="s">
        <v>2962</v>
      </c>
      <c r="C136" s="250"/>
      <c r="D136" s="250"/>
      <c r="E136" s="250"/>
      <c r="F136" s="250"/>
      <c r="G136" s="251"/>
      <c r="H136" s="206"/>
    </row>
    <row r="137" spans="2:8" ht="17.25" thickBot="1">
      <c r="B137" s="343" t="s">
        <v>2963</v>
      </c>
      <c r="C137" s="253"/>
      <c r="D137" s="253"/>
      <c r="E137" s="253"/>
      <c r="F137" s="253"/>
      <c r="G137" s="254"/>
      <c r="H137" s="206"/>
    </row>
    <row r="138" spans="2:8" ht="30">
      <c r="B138" s="207" t="s">
        <v>2964</v>
      </c>
      <c r="C138" s="208" t="s">
        <v>176</v>
      </c>
      <c r="D138" s="209" t="s">
        <v>1526</v>
      </c>
      <c r="E138" s="210" t="s">
        <v>2965</v>
      </c>
      <c r="F138" s="211"/>
      <c r="G138" s="212" t="s">
        <v>2966</v>
      </c>
      <c r="H138" s="206"/>
    </row>
    <row r="139" spans="2:8" ht="30">
      <c r="B139" s="213" t="s">
        <v>2967</v>
      </c>
      <c r="C139" s="214" t="s">
        <v>101</v>
      </c>
      <c r="D139" s="215" t="s">
        <v>1526</v>
      </c>
      <c r="E139" s="216" t="s">
        <v>2968</v>
      </c>
      <c r="F139" s="217"/>
      <c r="G139" s="220" t="s">
        <v>2969</v>
      </c>
      <c r="H139" s="206"/>
    </row>
    <row r="140" spans="2:8" ht="30">
      <c r="B140" s="213" t="s">
        <v>2970</v>
      </c>
      <c r="C140" s="214" t="s">
        <v>102</v>
      </c>
      <c r="D140" s="215" t="s">
        <v>1533</v>
      </c>
      <c r="E140" s="216" t="s">
        <v>2971</v>
      </c>
      <c r="F140" s="217"/>
      <c r="G140" s="220" t="s">
        <v>2972</v>
      </c>
      <c r="H140" s="206"/>
    </row>
    <row r="141" spans="2:8" ht="30">
      <c r="B141" s="213" t="s">
        <v>103</v>
      </c>
      <c r="C141" s="214" t="s">
        <v>104</v>
      </c>
      <c r="D141" s="215" t="s">
        <v>2277</v>
      </c>
      <c r="E141" s="216" t="s">
        <v>2974</v>
      </c>
      <c r="F141" s="217"/>
      <c r="G141" s="220" t="s">
        <v>2975</v>
      </c>
      <c r="H141" s="206"/>
    </row>
    <row r="142" spans="2:8" ht="30">
      <c r="B142" s="213" t="s">
        <v>177</v>
      </c>
      <c r="C142" s="214" t="s">
        <v>105</v>
      </c>
      <c r="D142" s="215" t="s">
        <v>2282</v>
      </c>
      <c r="E142" s="216" t="s">
        <v>2976</v>
      </c>
      <c r="F142" s="217"/>
      <c r="G142" s="220" t="s">
        <v>2977</v>
      </c>
      <c r="H142" s="206"/>
    </row>
    <row r="143" spans="2:8" ht="75">
      <c r="B143" s="213" t="s">
        <v>178</v>
      </c>
      <c r="C143" s="214" t="s">
        <v>106</v>
      </c>
      <c r="D143" s="215" t="s">
        <v>1638</v>
      </c>
      <c r="E143" s="216" t="s">
        <v>2976</v>
      </c>
      <c r="F143" s="217"/>
      <c r="G143" s="220" t="s">
        <v>2978</v>
      </c>
      <c r="H143" s="206"/>
    </row>
    <row r="144" spans="2:8" ht="30">
      <c r="B144" s="213" t="s">
        <v>2979</v>
      </c>
      <c r="C144" s="214" t="s">
        <v>107</v>
      </c>
      <c r="D144" s="215" t="s">
        <v>1523</v>
      </c>
      <c r="E144" s="216" t="s">
        <v>2974</v>
      </c>
      <c r="F144" s="217"/>
      <c r="G144" s="220" t="s">
        <v>2980</v>
      </c>
      <c r="H144" s="206"/>
    </row>
    <row r="145" spans="2:8" ht="30">
      <c r="B145" s="213" t="s">
        <v>179</v>
      </c>
      <c r="C145" s="214" t="s">
        <v>108</v>
      </c>
      <c r="D145" s="215" t="s">
        <v>1531</v>
      </c>
      <c r="E145" s="216" t="s">
        <v>2974</v>
      </c>
      <c r="F145" s="217"/>
      <c r="G145" s="220" t="s">
        <v>2981</v>
      </c>
      <c r="H145" s="206"/>
    </row>
    <row r="146" spans="2:8">
      <c r="B146" s="213" t="s">
        <v>2982</v>
      </c>
      <c r="C146" s="214" t="s">
        <v>109</v>
      </c>
      <c r="D146" s="215" t="s">
        <v>1539</v>
      </c>
      <c r="E146" s="216" t="s">
        <v>2974</v>
      </c>
      <c r="F146" s="217"/>
      <c r="G146" s="220" t="s">
        <v>2983</v>
      </c>
      <c r="H146" s="206"/>
    </row>
    <row r="147" spans="2:8" ht="30">
      <c r="B147" s="213" t="s">
        <v>2984</v>
      </c>
      <c r="C147" s="214" t="s">
        <v>110</v>
      </c>
      <c r="D147" s="215" t="s">
        <v>1526</v>
      </c>
      <c r="E147" s="216" t="s">
        <v>2971</v>
      </c>
      <c r="F147" s="217"/>
      <c r="G147" s="220" t="s">
        <v>2985</v>
      </c>
      <c r="H147" s="206"/>
    </row>
    <row r="148" spans="2:8" ht="45">
      <c r="B148" s="213" t="s">
        <v>2986</v>
      </c>
      <c r="C148" s="214" t="s">
        <v>111</v>
      </c>
      <c r="D148" s="215" t="s">
        <v>1526</v>
      </c>
      <c r="E148" s="216" t="s">
        <v>2971</v>
      </c>
      <c r="F148" s="217"/>
      <c r="G148" s="220" t="s">
        <v>2987</v>
      </c>
      <c r="H148" s="206"/>
    </row>
    <row r="149" spans="2:8" ht="45">
      <c r="B149" s="213" t="s">
        <v>2988</v>
      </c>
      <c r="C149" s="214" t="s">
        <v>112</v>
      </c>
      <c r="D149" s="215" t="s">
        <v>1638</v>
      </c>
      <c r="E149" s="216" t="s">
        <v>1521</v>
      </c>
      <c r="F149" s="217"/>
      <c r="G149" s="220" t="s">
        <v>2989</v>
      </c>
      <c r="H149" s="206"/>
    </row>
    <row r="150" spans="2:8" ht="60">
      <c r="B150" s="213" t="s">
        <v>2990</v>
      </c>
      <c r="C150" s="214" t="s">
        <v>181</v>
      </c>
      <c r="D150" s="215" t="s">
        <v>2309</v>
      </c>
      <c r="E150" s="216" t="s">
        <v>1521</v>
      </c>
      <c r="F150" s="217"/>
      <c r="G150" s="220" t="s">
        <v>2991</v>
      </c>
      <c r="H150" s="206"/>
    </row>
    <row r="151" spans="2:8" ht="30">
      <c r="B151" s="213" t="s">
        <v>2992</v>
      </c>
      <c r="C151" s="214" t="s">
        <v>113</v>
      </c>
      <c r="D151" s="215" t="s">
        <v>1520</v>
      </c>
      <c r="E151" s="216" t="s">
        <v>1521</v>
      </c>
      <c r="F151" s="217"/>
      <c r="G151" s="220" t="s">
        <v>2993</v>
      </c>
      <c r="H151" s="206"/>
    </row>
    <row r="152" spans="2:8" ht="60">
      <c r="B152" s="213" t="s">
        <v>182</v>
      </c>
      <c r="C152" s="214" t="s">
        <v>114</v>
      </c>
      <c r="D152" s="215" t="s">
        <v>2313</v>
      </c>
      <c r="E152" s="216" t="s">
        <v>1521</v>
      </c>
      <c r="F152" s="217"/>
      <c r="G152" s="220" t="s">
        <v>2994</v>
      </c>
      <c r="H152" s="206"/>
    </row>
    <row r="153" spans="2:8" ht="75">
      <c r="B153" s="213" t="s">
        <v>115</v>
      </c>
      <c r="C153" s="214" t="s">
        <v>116</v>
      </c>
      <c r="D153" s="215" t="s">
        <v>1638</v>
      </c>
      <c r="E153" s="216" t="s">
        <v>1521</v>
      </c>
      <c r="F153" s="217"/>
      <c r="G153" s="220" t="s">
        <v>2995</v>
      </c>
      <c r="H153" s="206"/>
    </row>
    <row r="154" spans="2:8">
      <c r="B154" s="213" t="s">
        <v>2997</v>
      </c>
      <c r="C154" s="214" t="s">
        <v>117</v>
      </c>
      <c r="D154" s="215" t="s">
        <v>1523</v>
      </c>
      <c r="E154" s="216" t="s">
        <v>2998</v>
      </c>
      <c r="F154" s="217"/>
      <c r="G154" s="220"/>
      <c r="H154" s="206"/>
    </row>
    <row r="155" spans="2:8">
      <c r="B155" s="213" t="s">
        <v>2999</v>
      </c>
      <c r="C155" s="214" t="s">
        <v>118</v>
      </c>
      <c r="D155" s="215" t="s">
        <v>1531</v>
      </c>
      <c r="E155" s="216" t="s">
        <v>2998</v>
      </c>
      <c r="F155" s="217"/>
      <c r="G155" s="220"/>
      <c r="H155" s="206"/>
    </row>
    <row r="156" spans="2:8">
      <c r="B156" s="213" t="s">
        <v>3000</v>
      </c>
      <c r="C156" s="214" t="s">
        <v>119</v>
      </c>
      <c r="D156" s="215" t="s">
        <v>1531</v>
      </c>
      <c r="E156" s="216" t="s">
        <v>2998</v>
      </c>
      <c r="F156" s="217"/>
      <c r="G156" s="220"/>
      <c r="H156" s="206"/>
    </row>
    <row r="157" spans="2:8">
      <c r="B157" s="213" t="s">
        <v>3001</v>
      </c>
      <c r="C157" s="214" t="s">
        <v>120</v>
      </c>
      <c r="D157" s="215" t="s">
        <v>1539</v>
      </c>
      <c r="E157" s="216" t="s">
        <v>2998</v>
      </c>
      <c r="F157" s="217"/>
      <c r="G157" s="220"/>
      <c r="H157" s="206"/>
    </row>
    <row r="158" spans="2:8">
      <c r="B158" s="213" t="s">
        <v>3002</v>
      </c>
      <c r="C158" s="214" t="s">
        <v>121</v>
      </c>
      <c r="D158" s="215" t="s">
        <v>1526</v>
      </c>
      <c r="E158" s="216" t="s">
        <v>1555</v>
      </c>
      <c r="F158" s="217"/>
      <c r="G158" s="220" t="s">
        <v>3003</v>
      </c>
      <c r="H158" s="206"/>
    </row>
    <row r="159" spans="2:8">
      <c r="B159" s="213" t="s">
        <v>3004</v>
      </c>
      <c r="C159" s="214" t="s">
        <v>122</v>
      </c>
      <c r="D159" s="215" t="s">
        <v>1535</v>
      </c>
      <c r="E159" s="216" t="s">
        <v>2998</v>
      </c>
      <c r="F159" s="217"/>
      <c r="G159" s="220"/>
      <c r="H159" s="206"/>
    </row>
    <row r="160" spans="2:8">
      <c r="B160" s="213" t="s">
        <v>3005</v>
      </c>
      <c r="C160" s="214" t="s">
        <v>123</v>
      </c>
      <c r="D160" s="215" t="s">
        <v>1576</v>
      </c>
      <c r="E160" s="216" t="s">
        <v>2998</v>
      </c>
      <c r="F160" s="217"/>
      <c r="G160" s="220"/>
      <c r="H160" s="206"/>
    </row>
    <row r="161" spans="2:8">
      <c r="B161" s="213" t="s">
        <v>3006</v>
      </c>
      <c r="C161" s="214" t="s">
        <v>124</v>
      </c>
      <c r="D161" s="215" t="s">
        <v>2335</v>
      </c>
      <c r="E161" s="216" t="s">
        <v>2998</v>
      </c>
      <c r="F161" s="217"/>
      <c r="G161" s="220"/>
      <c r="H161" s="206"/>
    </row>
    <row r="162" spans="2:8">
      <c r="B162" s="213" t="s">
        <v>125</v>
      </c>
      <c r="C162" s="214" t="s">
        <v>126</v>
      </c>
      <c r="D162" s="215" t="s">
        <v>1539</v>
      </c>
      <c r="E162" s="216" t="s">
        <v>2998</v>
      </c>
      <c r="F162" s="217"/>
      <c r="G162" s="220"/>
      <c r="H162" s="206"/>
    </row>
    <row r="163" spans="2:8">
      <c r="B163" s="213" t="s">
        <v>3007</v>
      </c>
      <c r="C163" s="214" t="s">
        <v>127</v>
      </c>
      <c r="D163" s="215" t="s">
        <v>2340</v>
      </c>
      <c r="E163" s="216" t="s">
        <v>2998</v>
      </c>
      <c r="F163" s="217"/>
      <c r="G163" s="220"/>
      <c r="H163" s="206"/>
    </row>
    <row r="164" spans="2:8">
      <c r="B164" s="213" t="s">
        <v>3008</v>
      </c>
      <c r="C164" s="214" t="s">
        <v>128</v>
      </c>
      <c r="D164" s="215" t="s">
        <v>1643</v>
      </c>
      <c r="E164" s="216" t="s">
        <v>2998</v>
      </c>
      <c r="F164" s="217"/>
      <c r="G164" s="220"/>
      <c r="H164" s="206"/>
    </row>
    <row r="165" spans="2:8">
      <c r="B165" s="213" t="s">
        <v>3009</v>
      </c>
      <c r="C165" s="214" t="s">
        <v>129</v>
      </c>
      <c r="D165" s="215" t="s">
        <v>1643</v>
      </c>
      <c r="E165" s="216" t="s">
        <v>2998</v>
      </c>
      <c r="F165" s="217"/>
      <c r="G165" s="220"/>
      <c r="H165" s="206"/>
    </row>
    <row r="166" spans="2:8">
      <c r="B166" s="213" t="s">
        <v>3010</v>
      </c>
      <c r="C166" s="214" t="s">
        <v>130</v>
      </c>
      <c r="D166" s="215" t="s">
        <v>2573</v>
      </c>
      <c r="E166" s="216" t="s">
        <v>1524</v>
      </c>
      <c r="F166" s="217"/>
      <c r="G166" s="220"/>
      <c r="H166" s="206"/>
    </row>
    <row r="167" spans="2:8">
      <c r="B167" s="213" t="s">
        <v>3011</v>
      </c>
      <c r="C167" s="214" t="s">
        <v>131</v>
      </c>
      <c r="D167" s="215" t="s">
        <v>2573</v>
      </c>
      <c r="E167" s="216" t="s">
        <v>1524</v>
      </c>
      <c r="F167" s="217"/>
      <c r="G167" s="220"/>
      <c r="H167" s="206"/>
    </row>
    <row r="168" spans="2:8" ht="17.25" thickBot="1">
      <c r="B168" s="221" t="s">
        <v>3012</v>
      </c>
      <c r="C168" s="222" t="s">
        <v>132</v>
      </c>
      <c r="D168" s="223" t="s">
        <v>2573</v>
      </c>
      <c r="E168" s="224" t="s">
        <v>1524</v>
      </c>
      <c r="F168" s="225"/>
      <c r="G168" s="227"/>
      <c r="H168" s="206"/>
    </row>
    <row r="169" spans="2:8">
      <c r="B169" s="339" t="s">
        <v>3013</v>
      </c>
      <c r="C169" s="250"/>
      <c r="D169" s="250"/>
      <c r="E169" s="250"/>
      <c r="F169" s="250"/>
      <c r="G169" s="251"/>
      <c r="H169" s="206"/>
    </row>
    <row r="170" spans="2:8" ht="17.25" thickBot="1">
      <c r="B170" s="343" t="s">
        <v>2963</v>
      </c>
      <c r="C170" s="253"/>
      <c r="D170" s="253"/>
      <c r="E170" s="253"/>
      <c r="F170" s="253"/>
      <c r="G170" s="254"/>
      <c r="H170" s="206"/>
    </row>
    <row r="171" spans="2:8">
      <c r="B171" s="207" t="s">
        <v>183</v>
      </c>
      <c r="C171" s="208" t="s">
        <v>184</v>
      </c>
      <c r="D171" s="209" t="s">
        <v>2593</v>
      </c>
      <c r="E171" s="210" t="s">
        <v>2976</v>
      </c>
      <c r="F171" s="211"/>
      <c r="G171" s="212"/>
      <c r="H171" s="206"/>
    </row>
    <row r="172" spans="2:8">
      <c r="B172" s="213" t="s">
        <v>185</v>
      </c>
      <c r="C172" s="214" t="s">
        <v>133</v>
      </c>
      <c r="D172" s="215" t="s">
        <v>2596</v>
      </c>
      <c r="E172" s="216" t="s">
        <v>2998</v>
      </c>
      <c r="F172" s="217"/>
      <c r="G172" s="220"/>
      <c r="H172" s="206"/>
    </row>
    <row r="173" spans="2:8" ht="30">
      <c r="B173" s="213" t="s">
        <v>186</v>
      </c>
      <c r="C173" s="214" t="s">
        <v>134</v>
      </c>
      <c r="D173" s="215" t="s">
        <v>2593</v>
      </c>
      <c r="E173" s="216" t="s">
        <v>2976</v>
      </c>
      <c r="F173" s="217"/>
      <c r="G173" s="220" t="s">
        <v>3014</v>
      </c>
      <c r="H173" s="206"/>
    </row>
    <row r="174" spans="2:8">
      <c r="B174" s="213" t="s">
        <v>187</v>
      </c>
      <c r="C174" s="214" t="s">
        <v>135</v>
      </c>
      <c r="D174" s="215" t="s">
        <v>2596</v>
      </c>
      <c r="E174" s="216" t="s">
        <v>2998</v>
      </c>
      <c r="F174" s="217"/>
      <c r="G174" s="220"/>
      <c r="H174" s="206"/>
    </row>
    <row r="175" spans="2:8" ht="30">
      <c r="B175" s="213" t="s">
        <v>188</v>
      </c>
      <c r="C175" s="214" t="s">
        <v>136</v>
      </c>
      <c r="D175" s="215" t="s">
        <v>2593</v>
      </c>
      <c r="E175" s="216" t="s">
        <v>2976</v>
      </c>
      <c r="F175" s="217"/>
      <c r="G175" s="220" t="s">
        <v>3015</v>
      </c>
      <c r="H175" s="206"/>
    </row>
    <row r="176" spans="2:8">
      <c r="B176" s="213" t="s">
        <v>189</v>
      </c>
      <c r="C176" s="214" t="s">
        <v>137</v>
      </c>
      <c r="D176" s="215" t="s">
        <v>2596</v>
      </c>
      <c r="E176" s="216" t="s">
        <v>2998</v>
      </c>
      <c r="F176" s="217"/>
      <c r="G176" s="220"/>
      <c r="H176" s="206"/>
    </row>
    <row r="177" spans="2:8" ht="30">
      <c r="B177" s="213" t="s">
        <v>190</v>
      </c>
      <c r="C177" s="214" t="s">
        <v>138</v>
      </c>
      <c r="D177" s="215" t="s">
        <v>2593</v>
      </c>
      <c r="E177" s="216" t="s">
        <v>2976</v>
      </c>
      <c r="F177" s="217"/>
      <c r="G177" s="220" t="s">
        <v>3016</v>
      </c>
      <c r="H177" s="206"/>
    </row>
    <row r="178" spans="2:8">
      <c r="B178" s="213" t="s">
        <v>191</v>
      </c>
      <c r="C178" s="214" t="s">
        <v>139</v>
      </c>
      <c r="D178" s="215" t="s">
        <v>2596</v>
      </c>
      <c r="E178" s="216" t="s">
        <v>2998</v>
      </c>
      <c r="F178" s="217"/>
      <c r="G178" s="220"/>
      <c r="H178" s="206"/>
    </row>
    <row r="179" spans="2:8" ht="30">
      <c r="B179" s="213" t="s">
        <v>192</v>
      </c>
      <c r="C179" s="214" t="s">
        <v>140</v>
      </c>
      <c r="D179" s="215" t="s">
        <v>2593</v>
      </c>
      <c r="E179" s="216" t="s">
        <v>2976</v>
      </c>
      <c r="F179" s="217"/>
      <c r="G179" s="220" t="s">
        <v>3017</v>
      </c>
      <c r="H179" s="206"/>
    </row>
    <row r="180" spans="2:8" ht="17.25" thickBot="1">
      <c r="B180" s="213" t="s">
        <v>193</v>
      </c>
      <c r="C180" s="214" t="s">
        <v>141</v>
      </c>
      <c r="D180" s="215" t="s">
        <v>2596</v>
      </c>
      <c r="E180" s="216" t="s">
        <v>2998</v>
      </c>
      <c r="F180" s="217"/>
      <c r="G180" s="220"/>
      <c r="H180" s="206"/>
    </row>
    <row r="181" spans="2:8">
      <c r="B181" s="339" t="s">
        <v>3018</v>
      </c>
      <c r="C181" s="250"/>
      <c r="D181" s="250"/>
      <c r="E181" s="250"/>
      <c r="F181" s="250"/>
      <c r="G181" s="251"/>
      <c r="H181" s="206"/>
    </row>
    <row r="182" spans="2:8" ht="17.25" thickBot="1">
      <c r="B182" s="343" t="s">
        <v>2963</v>
      </c>
      <c r="C182" s="253"/>
      <c r="D182" s="253"/>
      <c r="E182" s="253"/>
      <c r="F182" s="253"/>
      <c r="G182" s="254"/>
      <c r="H182" s="206"/>
    </row>
    <row r="183" spans="2:8" ht="75">
      <c r="B183" s="213" t="s">
        <v>3019</v>
      </c>
      <c r="C183" s="214" t="s">
        <v>142</v>
      </c>
      <c r="D183" s="215" t="s">
        <v>1637</v>
      </c>
      <c r="E183" s="216" t="s">
        <v>2001</v>
      </c>
      <c r="F183" s="217"/>
      <c r="G183" s="220" t="s">
        <v>3020</v>
      </c>
      <c r="H183" s="206"/>
    </row>
    <row r="184" spans="2:8" ht="60">
      <c r="B184" s="213" t="s">
        <v>3021</v>
      </c>
      <c r="C184" s="214" t="s">
        <v>143</v>
      </c>
      <c r="D184" s="215" t="s">
        <v>1520</v>
      </c>
      <c r="E184" s="216" t="s">
        <v>2001</v>
      </c>
      <c r="F184" s="217" t="s">
        <v>2025</v>
      </c>
      <c r="G184" s="220" t="s">
        <v>3022</v>
      </c>
      <c r="H184" s="206"/>
    </row>
    <row r="185" spans="2:8" ht="75">
      <c r="B185" s="213" t="s">
        <v>3023</v>
      </c>
      <c r="C185" s="214" t="s">
        <v>144</v>
      </c>
      <c r="D185" s="215" t="s">
        <v>1576</v>
      </c>
      <c r="E185" s="216" t="s">
        <v>2968</v>
      </c>
      <c r="F185" s="217"/>
      <c r="G185" s="220" t="s">
        <v>3024</v>
      </c>
      <c r="H185" s="206"/>
    </row>
    <row r="186" spans="2:8" ht="75">
      <c r="B186" s="213" t="s">
        <v>3025</v>
      </c>
      <c r="C186" s="214" t="s">
        <v>145</v>
      </c>
      <c r="D186" s="215" t="s">
        <v>1576</v>
      </c>
      <c r="E186" s="216" t="s">
        <v>2968</v>
      </c>
      <c r="F186" s="217"/>
      <c r="G186" s="220" t="s">
        <v>3026</v>
      </c>
      <c r="H186" s="206"/>
    </row>
    <row r="187" spans="2:8" ht="30">
      <c r="B187" s="213" t="s">
        <v>3027</v>
      </c>
      <c r="C187" s="214" t="s">
        <v>147</v>
      </c>
      <c r="D187" s="215" t="s">
        <v>1576</v>
      </c>
      <c r="E187" s="216" t="s">
        <v>2968</v>
      </c>
      <c r="F187" s="217"/>
      <c r="G187" s="220" t="s">
        <v>3028</v>
      </c>
      <c r="H187" s="206"/>
    </row>
    <row r="188" spans="2:8" ht="120">
      <c r="B188" s="213" t="s">
        <v>3029</v>
      </c>
      <c r="C188" s="214" t="s">
        <v>194</v>
      </c>
      <c r="D188" s="215" t="s">
        <v>2008</v>
      </c>
      <c r="E188" s="216" t="s">
        <v>2968</v>
      </c>
      <c r="F188" s="217"/>
      <c r="G188" s="220" t="s">
        <v>3030</v>
      </c>
      <c r="H188" s="206"/>
    </row>
    <row r="189" spans="2:8" ht="120">
      <c r="B189" s="213" t="s">
        <v>3031</v>
      </c>
      <c r="C189" s="214" t="s">
        <v>148</v>
      </c>
      <c r="D189" s="215" t="s">
        <v>2008</v>
      </c>
      <c r="E189" s="216" t="s">
        <v>2968</v>
      </c>
      <c r="F189" s="217"/>
      <c r="G189" s="220" t="s">
        <v>3032</v>
      </c>
      <c r="H189" s="206"/>
    </row>
    <row r="190" spans="2:8" ht="120">
      <c r="B190" s="213" t="s">
        <v>3033</v>
      </c>
      <c r="C190" s="214" t="s">
        <v>149</v>
      </c>
      <c r="D190" s="215" t="s">
        <v>2008</v>
      </c>
      <c r="E190" s="216" t="s">
        <v>2968</v>
      </c>
      <c r="F190" s="217"/>
      <c r="G190" s="220" t="s">
        <v>3034</v>
      </c>
      <c r="H190" s="206"/>
    </row>
    <row r="191" spans="2:8" ht="120">
      <c r="B191" s="213" t="s">
        <v>3035</v>
      </c>
      <c r="C191" s="214" t="s">
        <v>150</v>
      </c>
      <c r="D191" s="215" t="s">
        <v>2008</v>
      </c>
      <c r="E191" s="216" t="s">
        <v>2968</v>
      </c>
      <c r="F191" s="217"/>
      <c r="G191" s="220" t="s">
        <v>3036</v>
      </c>
      <c r="H191" s="206"/>
    </row>
    <row r="192" spans="2:8" ht="120">
      <c r="B192" s="213" t="s">
        <v>3037</v>
      </c>
      <c r="C192" s="214" t="s">
        <v>151</v>
      </c>
      <c r="D192" s="215" t="s">
        <v>2008</v>
      </c>
      <c r="E192" s="216" t="s">
        <v>2968</v>
      </c>
      <c r="F192" s="217"/>
      <c r="G192" s="220" t="s">
        <v>3038</v>
      </c>
      <c r="H192" s="206"/>
    </row>
    <row r="193" spans="2:8" ht="90">
      <c r="B193" s="213" t="s">
        <v>3039</v>
      </c>
      <c r="C193" s="214" t="s">
        <v>195</v>
      </c>
      <c r="D193" s="215" t="s">
        <v>1695</v>
      </c>
      <c r="E193" s="216" t="s">
        <v>2968</v>
      </c>
      <c r="F193" s="217"/>
      <c r="G193" s="220" t="s">
        <v>3040</v>
      </c>
      <c r="H193" s="206"/>
    </row>
    <row r="194" spans="2:8" ht="30">
      <c r="B194" s="213" t="s">
        <v>3041</v>
      </c>
      <c r="C194" s="214" t="s">
        <v>152</v>
      </c>
      <c r="D194" s="215" t="s">
        <v>1641</v>
      </c>
      <c r="E194" s="216" t="s">
        <v>2974</v>
      </c>
      <c r="F194" s="217"/>
      <c r="G194" s="220" t="s">
        <v>3042</v>
      </c>
      <c r="H194" s="206"/>
    </row>
    <row r="195" spans="2:8" ht="90">
      <c r="B195" s="213" t="s">
        <v>3043</v>
      </c>
      <c r="C195" s="214" t="s">
        <v>153</v>
      </c>
      <c r="D195" s="215" t="s">
        <v>1695</v>
      </c>
      <c r="E195" s="216" t="s">
        <v>2968</v>
      </c>
      <c r="F195" s="217"/>
      <c r="G195" s="220" t="s">
        <v>3044</v>
      </c>
      <c r="H195" s="206"/>
    </row>
    <row r="196" spans="2:8" ht="90">
      <c r="B196" s="213" t="s">
        <v>196</v>
      </c>
      <c r="C196" s="214" t="s">
        <v>154</v>
      </c>
      <c r="D196" s="215" t="s">
        <v>1526</v>
      </c>
      <c r="E196" s="216" t="s">
        <v>2968</v>
      </c>
      <c r="F196" s="217"/>
      <c r="G196" s="220" t="s">
        <v>3045</v>
      </c>
      <c r="H196" s="206"/>
    </row>
    <row r="197" spans="2:8" ht="60">
      <c r="B197" s="213" t="s">
        <v>197</v>
      </c>
      <c r="C197" s="214" t="s">
        <v>198</v>
      </c>
      <c r="D197" s="215" t="s">
        <v>1679</v>
      </c>
      <c r="E197" s="216" t="s">
        <v>2968</v>
      </c>
      <c r="F197" s="217"/>
      <c r="G197" s="220" t="s">
        <v>3046</v>
      </c>
      <c r="H197" s="206"/>
    </row>
    <row r="198" spans="2:8" ht="75">
      <c r="B198" s="213" t="s">
        <v>199</v>
      </c>
      <c r="C198" s="214" t="s">
        <v>200</v>
      </c>
      <c r="D198" s="215" t="s">
        <v>1534</v>
      </c>
      <c r="E198" s="216" t="s">
        <v>2971</v>
      </c>
      <c r="F198" s="217"/>
      <c r="G198" s="220" t="s">
        <v>3047</v>
      </c>
      <c r="H198" s="206"/>
    </row>
    <row r="199" spans="2:8" ht="120">
      <c r="B199" s="213" t="s">
        <v>201</v>
      </c>
      <c r="C199" s="214" t="s">
        <v>202</v>
      </c>
      <c r="D199" s="215" t="s">
        <v>1526</v>
      </c>
      <c r="E199" s="216" t="s">
        <v>2968</v>
      </c>
      <c r="F199" s="217"/>
      <c r="G199" s="220" t="s">
        <v>3048</v>
      </c>
      <c r="H199" s="206"/>
    </row>
    <row r="200" spans="2:8" ht="90">
      <c r="B200" s="213" t="s">
        <v>203</v>
      </c>
      <c r="C200" s="214" t="s">
        <v>155</v>
      </c>
      <c r="D200" s="215" t="s">
        <v>1526</v>
      </c>
      <c r="E200" s="216" t="s">
        <v>2968</v>
      </c>
      <c r="F200" s="217"/>
      <c r="G200" s="220" t="s">
        <v>3049</v>
      </c>
      <c r="H200" s="206"/>
    </row>
    <row r="201" spans="2:8" ht="120">
      <c r="B201" s="213" t="s">
        <v>204</v>
      </c>
      <c r="C201" s="214" t="s">
        <v>156</v>
      </c>
      <c r="D201" s="215" t="s">
        <v>2413</v>
      </c>
      <c r="E201" s="216" t="s">
        <v>2968</v>
      </c>
      <c r="F201" s="217"/>
      <c r="G201" s="220" t="s">
        <v>3050</v>
      </c>
      <c r="H201" s="206"/>
    </row>
    <row r="202" spans="2:8" ht="75">
      <c r="B202" s="213" t="s">
        <v>3051</v>
      </c>
      <c r="C202" s="214" t="s">
        <v>157</v>
      </c>
      <c r="D202" s="215" t="s">
        <v>2413</v>
      </c>
      <c r="E202" s="216" t="s">
        <v>2968</v>
      </c>
      <c r="F202" s="217"/>
      <c r="G202" s="220" t="s">
        <v>3052</v>
      </c>
      <c r="H202" s="206"/>
    </row>
    <row r="203" spans="2:8" ht="75">
      <c r="B203" s="213" t="s">
        <v>3053</v>
      </c>
      <c r="C203" s="214" t="s">
        <v>158</v>
      </c>
      <c r="D203" s="215" t="s">
        <v>2277</v>
      </c>
      <c r="E203" s="216" t="s">
        <v>2974</v>
      </c>
      <c r="F203" s="217"/>
      <c r="G203" s="220" t="s">
        <v>3054</v>
      </c>
      <c r="H203" s="206"/>
    </row>
    <row r="204" spans="2:8" ht="105">
      <c r="B204" s="213" t="s">
        <v>3055</v>
      </c>
      <c r="C204" s="214" t="s">
        <v>205</v>
      </c>
      <c r="D204" s="215" t="s">
        <v>2309</v>
      </c>
      <c r="E204" s="216" t="s">
        <v>1521</v>
      </c>
      <c r="F204" s="217"/>
      <c r="G204" s="220" t="s">
        <v>3056</v>
      </c>
      <c r="H204" s="206"/>
    </row>
    <row r="205" spans="2:8" ht="75">
      <c r="B205" s="213" t="s">
        <v>3057</v>
      </c>
      <c r="C205" s="214" t="s">
        <v>159</v>
      </c>
      <c r="D205" s="215" t="s">
        <v>1520</v>
      </c>
      <c r="E205" s="216" t="s">
        <v>1521</v>
      </c>
      <c r="F205" s="217"/>
      <c r="G205" s="220" t="s">
        <v>3058</v>
      </c>
      <c r="H205" s="206"/>
    </row>
    <row r="206" spans="2:8" ht="90">
      <c r="B206" s="213" t="s">
        <v>206</v>
      </c>
      <c r="C206" s="214" t="s">
        <v>160</v>
      </c>
      <c r="D206" s="215" t="s">
        <v>2313</v>
      </c>
      <c r="E206" s="216" t="s">
        <v>1521</v>
      </c>
      <c r="F206" s="217"/>
      <c r="G206" s="220" t="s">
        <v>3059</v>
      </c>
      <c r="H206" s="206"/>
    </row>
    <row r="207" spans="2:8" ht="105">
      <c r="B207" s="213" t="s">
        <v>161</v>
      </c>
      <c r="C207" s="214" t="s">
        <v>162</v>
      </c>
      <c r="D207" s="215" t="s">
        <v>1638</v>
      </c>
      <c r="E207" s="216" t="s">
        <v>1521</v>
      </c>
      <c r="F207" s="217"/>
      <c r="G207" s="220" t="s">
        <v>3060</v>
      </c>
      <c r="H207" s="206"/>
    </row>
    <row r="208" spans="2:8">
      <c r="B208" s="213" t="s">
        <v>207</v>
      </c>
      <c r="C208" s="214" t="s">
        <v>208</v>
      </c>
      <c r="D208" s="215" t="s">
        <v>1531</v>
      </c>
      <c r="E208" s="216" t="s">
        <v>2974</v>
      </c>
      <c r="F208" s="217"/>
      <c r="G208" s="220" t="s">
        <v>3061</v>
      </c>
      <c r="H208" s="206"/>
    </row>
    <row r="209" spans="2:8" ht="105">
      <c r="B209" s="213" t="s">
        <v>3062</v>
      </c>
      <c r="C209" s="214" t="s">
        <v>209</v>
      </c>
      <c r="D209" s="215" t="s">
        <v>1533</v>
      </c>
      <c r="E209" s="216" t="s">
        <v>2971</v>
      </c>
      <c r="F209" s="217"/>
      <c r="G209" s="220" t="s">
        <v>3063</v>
      </c>
      <c r="H209" s="206"/>
    </row>
    <row r="210" spans="2:8" ht="90">
      <c r="B210" s="213" t="s">
        <v>3064</v>
      </c>
      <c r="C210" s="214" t="s">
        <v>210</v>
      </c>
      <c r="D210" s="215" t="s">
        <v>1533</v>
      </c>
      <c r="E210" s="216" t="s">
        <v>2971</v>
      </c>
      <c r="F210" s="217"/>
      <c r="G210" s="220" t="s">
        <v>3065</v>
      </c>
      <c r="H210" s="206"/>
    </row>
    <row r="211" spans="2:8" ht="90">
      <c r="B211" s="213" t="s">
        <v>3066</v>
      </c>
      <c r="C211" s="214" t="s">
        <v>163</v>
      </c>
      <c r="D211" s="215" t="s">
        <v>1533</v>
      </c>
      <c r="E211" s="216" t="s">
        <v>2971</v>
      </c>
      <c r="F211" s="217"/>
      <c r="G211" s="220" t="s">
        <v>3067</v>
      </c>
      <c r="H211" s="206"/>
    </row>
    <row r="212" spans="2:8" ht="60">
      <c r="B212" s="213" t="s">
        <v>3068</v>
      </c>
      <c r="C212" s="214" t="s">
        <v>164</v>
      </c>
      <c r="D212" s="215" t="s">
        <v>1533</v>
      </c>
      <c r="E212" s="216" t="s">
        <v>2965</v>
      </c>
      <c r="F212" s="217"/>
      <c r="G212" s="220" t="s">
        <v>3069</v>
      </c>
      <c r="H212" s="206"/>
    </row>
    <row r="213" spans="2:8" ht="120">
      <c r="B213" s="213" t="s">
        <v>3070</v>
      </c>
      <c r="C213" s="214" t="s">
        <v>165</v>
      </c>
      <c r="D213" s="215" t="s">
        <v>1533</v>
      </c>
      <c r="E213" s="216" t="s">
        <v>2968</v>
      </c>
      <c r="F213" s="217"/>
      <c r="G213" s="220" t="s">
        <v>3071</v>
      </c>
      <c r="H213" s="206"/>
    </row>
    <row r="214" spans="2:8" ht="90">
      <c r="B214" s="213" t="s">
        <v>3072</v>
      </c>
      <c r="C214" s="214" t="s">
        <v>166</v>
      </c>
      <c r="D214" s="215" t="s">
        <v>1533</v>
      </c>
      <c r="E214" s="216" t="s">
        <v>2968</v>
      </c>
      <c r="F214" s="217"/>
      <c r="G214" s="220" t="s">
        <v>3073</v>
      </c>
      <c r="H214" s="206"/>
    </row>
    <row r="215" spans="2:8" ht="90">
      <c r="B215" s="213" t="s">
        <v>3074</v>
      </c>
      <c r="C215" s="214" t="s">
        <v>167</v>
      </c>
      <c r="D215" s="215" t="s">
        <v>1533</v>
      </c>
      <c r="E215" s="216" t="s">
        <v>2968</v>
      </c>
      <c r="F215" s="217"/>
      <c r="G215" s="220" t="s">
        <v>3075</v>
      </c>
      <c r="H215" s="206"/>
    </row>
    <row r="216" spans="2:8" ht="90">
      <c r="B216" s="213" t="s">
        <v>3076</v>
      </c>
      <c r="C216" s="214" t="s">
        <v>168</v>
      </c>
      <c r="D216" s="215" t="s">
        <v>1533</v>
      </c>
      <c r="E216" s="216" t="s">
        <v>2968</v>
      </c>
      <c r="F216" s="217"/>
      <c r="G216" s="220" t="s">
        <v>3077</v>
      </c>
      <c r="H216" s="206"/>
    </row>
    <row r="217" spans="2:8" ht="90">
      <c r="B217" s="213" t="s">
        <v>3078</v>
      </c>
      <c r="C217" s="214" t="s">
        <v>169</v>
      </c>
      <c r="D217" s="215" t="s">
        <v>1533</v>
      </c>
      <c r="E217" s="216" t="s">
        <v>2968</v>
      </c>
      <c r="F217" s="217"/>
      <c r="G217" s="220" t="s">
        <v>3079</v>
      </c>
      <c r="H217" s="206"/>
    </row>
    <row r="218" spans="2:8" ht="60">
      <c r="B218" s="213" t="s">
        <v>3080</v>
      </c>
      <c r="C218" s="214" t="s">
        <v>170</v>
      </c>
      <c r="D218" s="215" t="s">
        <v>1533</v>
      </c>
      <c r="E218" s="216" t="s">
        <v>2965</v>
      </c>
      <c r="F218" s="217"/>
      <c r="G218" s="220" t="s">
        <v>3081</v>
      </c>
      <c r="H218" s="206"/>
    </row>
    <row r="219" spans="2:8" ht="45.75" thickBot="1">
      <c r="B219" s="213" t="s">
        <v>3082</v>
      </c>
      <c r="C219" s="214" t="s">
        <v>171</v>
      </c>
      <c r="D219" s="215" t="s">
        <v>1533</v>
      </c>
      <c r="E219" s="216" t="s">
        <v>2965</v>
      </c>
      <c r="F219" s="217"/>
      <c r="G219" s="220" t="s">
        <v>3083</v>
      </c>
      <c r="H219" s="206"/>
    </row>
    <row r="220" spans="2:8">
      <c r="B220" s="339" t="s">
        <v>3084</v>
      </c>
      <c r="C220" s="250"/>
      <c r="D220" s="250"/>
      <c r="E220" s="250"/>
      <c r="F220" s="250"/>
      <c r="G220" s="251"/>
      <c r="H220" s="206"/>
    </row>
    <row r="221" spans="2:8" ht="17.25" thickBot="1">
      <c r="B221" s="343" t="s">
        <v>2963</v>
      </c>
      <c r="C221" s="253"/>
      <c r="D221" s="253"/>
      <c r="E221" s="253"/>
      <c r="F221" s="253"/>
      <c r="G221" s="254"/>
      <c r="H221" s="206"/>
    </row>
    <row r="222" spans="2:8" ht="75">
      <c r="B222" s="213" t="s">
        <v>3085</v>
      </c>
      <c r="C222" s="214" t="s">
        <v>211</v>
      </c>
      <c r="D222" s="256" t="s">
        <v>1679</v>
      </c>
      <c r="E222" s="257" t="s">
        <v>2968</v>
      </c>
      <c r="F222" s="217"/>
      <c r="G222" s="220" t="s">
        <v>3086</v>
      </c>
      <c r="H222" s="206"/>
    </row>
    <row r="223" spans="2:8" ht="30">
      <c r="B223" s="213" t="s">
        <v>3087</v>
      </c>
      <c r="C223" s="214" t="s">
        <v>172</v>
      </c>
      <c r="D223" s="215" t="s">
        <v>2277</v>
      </c>
      <c r="E223" s="216" t="s">
        <v>2974</v>
      </c>
      <c r="F223" s="217"/>
      <c r="G223" s="220" t="s">
        <v>3088</v>
      </c>
      <c r="H223" s="206"/>
    </row>
    <row r="224" spans="2:8" ht="75">
      <c r="B224" s="213" t="s">
        <v>3089</v>
      </c>
      <c r="C224" s="214" t="s">
        <v>173</v>
      </c>
      <c r="D224" s="215" t="s">
        <v>1637</v>
      </c>
      <c r="E224" s="216" t="s">
        <v>2976</v>
      </c>
      <c r="F224" s="217"/>
      <c r="G224" s="220" t="s">
        <v>3090</v>
      </c>
      <c r="H224" s="206"/>
    </row>
    <row r="225" spans="1:8" ht="120.75" thickBot="1">
      <c r="B225" s="213" t="s">
        <v>3091</v>
      </c>
      <c r="C225" s="214" t="s">
        <v>174</v>
      </c>
      <c r="D225" s="215" t="s">
        <v>1695</v>
      </c>
      <c r="E225" s="216" t="s">
        <v>2968</v>
      </c>
      <c r="F225" s="217"/>
      <c r="G225" s="220" t="s">
        <v>3092</v>
      </c>
      <c r="H225" s="206"/>
    </row>
    <row r="226" spans="1:8">
      <c r="B226" s="339" t="s">
        <v>6519</v>
      </c>
      <c r="C226" s="250"/>
      <c r="D226" s="250"/>
      <c r="E226" s="250"/>
      <c r="F226" s="250"/>
      <c r="G226" s="251"/>
      <c r="H226" s="206"/>
    </row>
    <row r="227" spans="1:8" ht="17.25" thickBot="1">
      <c r="B227" s="343" t="s">
        <v>2963</v>
      </c>
      <c r="C227" s="253"/>
      <c r="D227" s="253"/>
      <c r="E227" s="253"/>
      <c r="F227" s="253"/>
      <c r="G227" s="254"/>
      <c r="H227" s="206"/>
    </row>
    <row r="228" spans="1:8" ht="30">
      <c r="B228" s="213" t="s">
        <v>3094</v>
      </c>
      <c r="C228" s="214" t="s">
        <v>692</v>
      </c>
      <c r="D228" s="256" t="s">
        <v>1679</v>
      </c>
      <c r="E228" s="257" t="s">
        <v>2968</v>
      </c>
      <c r="F228" s="217"/>
      <c r="G228" s="220" t="s">
        <v>3095</v>
      </c>
      <c r="H228" s="206"/>
    </row>
    <row r="229" spans="1:8" ht="45">
      <c r="B229" s="213" t="s">
        <v>3096</v>
      </c>
      <c r="C229" s="214" t="s">
        <v>693</v>
      </c>
      <c r="D229" s="215" t="s">
        <v>2309</v>
      </c>
      <c r="E229" s="216" t="s">
        <v>2976</v>
      </c>
      <c r="F229" s="217"/>
      <c r="G229" s="220" t="s">
        <v>3097</v>
      </c>
      <c r="H229" s="206"/>
    </row>
    <row r="230" spans="1:8" ht="75">
      <c r="B230" s="213" t="s">
        <v>212</v>
      </c>
      <c r="C230" s="214" t="s">
        <v>694</v>
      </c>
      <c r="D230" s="215" t="s">
        <v>2313</v>
      </c>
      <c r="E230" s="216" t="s">
        <v>2976</v>
      </c>
      <c r="F230" s="217"/>
      <c r="G230" s="220" t="s">
        <v>3098</v>
      </c>
      <c r="H230" s="206"/>
    </row>
    <row r="231" spans="1:8" ht="90">
      <c r="B231" s="213" t="s">
        <v>175</v>
      </c>
      <c r="C231" s="214" t="s">
        <v>695</v>
      </c>
      <c r="D231" s="215" t="s">
        <v>1638</v>
      </c>
      <c r="E231" s="216" t="s">
        <v>2976</v>
      </c>
      <c r="F231" s="217"/>
      <c r="G231" s="220" t="s">
        <v>3099</v>
      </c>
      <c r="H231" s="206"/>
    </row>
    <row r="232" spans="1:8" ht="105">
      <c r="B232" s="213" t="s">
        <v>3100</v>
      </c>
      <c r="C232" s="214" t="s">
        <v>696</v>
      </c>
      <c r="D232" s="215" t="s">
        <v>1544</v>
      </c>
      <c r="E232" s="216" t="s">
        <v>2976</v>
      </c>
      <c r="F232" s="217"/>
      <c r="G232" s="220" t="s">
        <v>3101</v>
      </c>
      <c r="H232" s="206"/>
    </row>
    <row r="233" spans="1:8" ht="45">
      <c r="B233" s="213" t="s">
        <v>3102</v>
      </c>
      <c r="C233" s="214" t="s">
        <v>697</v>
      </c>
      <c r="D233" s="215" t="s">
        <v>1526</v>
      </c>
      <c r="E233" s="216" t="s">
        <v>2968</v>
      </c>
      <c r="F233" s="217"/>
      <c r="G233" s="220" t="s">
        <v>3103</v>
      </c>
      <c r="H233" s="206"/>
    </row>
    <row r="234" spans="1:8" ht="60">
      <c r="B234" s="213" t="s">
        <v>3104</v>
      </c>
      <c r="C234" s="214" t="s">
        <v>698</v>
      </c>
      <c r="D234" s="215" t="s">
        <v>1679</v>
      </c>
      <c r="E234" s="216" t="s">
        <v>2968</v>
      </c>
      <c r="F234" s="217"/>
      <c r="G234" s="220" t="s">
        <v>3105</v>
      </c>
      <c r="H234" s="206"/>
    </row>
    <row r="235" spans="1:8" ht="30">
      <c r="B235" s="213" t="s">
        <v>3106</v>
      </c>
      <c r="C235" s="214" t="s">
        <v>699</v>
      </c>
      <c r="D235" s="215" t="s">
        <v>1534</v>
      </c>
      <c r="E235" s="216" t="s">
        <v>2971</v>
      </c>
      <c r="F235" s="217"/>
      <c r="G235" s="220" t="s">
        <v>3107</v>
      </c>
      <c r="H235" s="206"/>
    </row>
    <row r="236" spans="1:8" ht="75">
      <c r="B236" s="213" t="s">
        <v>3108</v>
      </c>
      <c r="C236" s="214" t="s">
        <v>700</v>
      </c>
      <c r="D236" s="215" t="s">
        <v>2413</v>
      </c>
      <c r="E236" s="216" t="s">
        <v>2968</v>
      </c>
      <c r="F236" s="217"/>
      <c r="G236" s="220" t="s">
        <v>3109</v>
      </c>
      <c r="H236" s="206"/>
    </row>
    <row r="237" spans="1:8" ht="45.75" thickBot="1">
      <c r="B237" s="213" t="s">
        <v>3110</v>
      </c>
      <c r="C237" s="214" t="s">
        <v>701</v>
      </c>
      <c r="D237" s="215" t="s">
        <v>2413</v>
      </c>
      <c r="E237" s="216" t="s">
        <v>2968</v>
      </c>
      <c r="F237" s="217"/>
      <c r="G237" s="220" t="s">
        <v>3111</v>
      </c>
      <c r="H237" s="206"/>
    </row>
    <row r="238" spans="1:8">
      <c r="B238" s="272"/>
      <c r="C238" s="273"/>
      <c r="D238" s="274"/>
      <c r="E238" s="231"/>
      <c r="F238" s="231"/>
      <c r="G238" s="276"/>
      <c r="H238" s="277"/>
    </row>
    <row r="239" spans="1:8" ht="17.25" thickBot="1">
      <c r="A239" s="245"/>
      <c r="B239" s="278"/>
      <c r="C239" s="279"/>
      <c r="D239" s="280"/>
      <c r="E239" s="281"/>
      <c r="F239" s="281"/>
      <c r="G239" s="283"/>
      <c r="H239" s="277"/>
    </row>
    <row r="240" spans="1:8" ht="18.75">
      <c r="B240" s="344" t="s">
        <v>2497</v>
      </c>
      <c r="C240" s="345"/>
      <c r="D240" s="345"/>
      <c r="E240" s="345"/>
      <c r="F240" s="345"/>
      <c r="G240" s="346"/>
      <c r="H240" s="206"/>
    </row>
    <row r="241" spans="2:8">
      <c r="B241" s="347" t="s">
        <v>2498</v>
      </c>
      <c r="C241" s="348"/>
      <c r="D241" s="348"/>
      <c r="E241" s="348"/>
      <c r="F241" s="348"/>
      <c r="G241" s="349"/>
      <c r="H241" s="206"/>
    </row>
    <row r="242" spans="2:8">
      <c r="B242" s="347" t="s">
        <v>2499</v>
      </c>
      <c r="C242" s="348"/>
      <c r="D242" s="348"/>
      <c r="E242" s="348"/>
      <c r="F242" s="348"/>
      <c r="G242" s="349"/>
      <c r="H242" s="206"/>
    </row>
    <row r="243" spans="2:8">
      <c r="B243" s="347" t="s">
        <v>2500</v>
      </c>
      <c r="C243" s="348"/>
      <c r="D243" s="348"/>
      <c r="E243" s="348"/>
      <c r="F243" s="348"/>
      <c r="G243" s="349"/>
      <c r="H243" s="206"/>
    </row>
    <row r="244" spans="2:8">
      <c r="B244" s="347" t="s">
        <v>2501</v>
      </c>
      <c r="C244" s="348"/>
      <c r="D244" s="348"/>
      <c r="E244" s="348"/>
      <c r="F244" s="348"/>
      <c r="G244" s="349"/>
      <c r="H244" s="206"/>
    </row>
    <row r="245" spans="2:8">
      <c r="B245" s="347" t="s">
        <v>2502</v>
      </c>
      <c r="C245" s="348"/>
      <c r="D245" s="348"/>
      <c r="E245" s="348"/>
      <c r="F245" s="348"/>
      <c r="G245" s="349"/>
      <c r="H245" s="206"/>
    </row>
    <row r="246" spans="2:8">
      <c r="B246" s="347" t="s">
        <v>2503</v>
      </c>
      <c r="C246" s="348"/>
      <c r="D246" s="348"/>
      <c r="E246" s="348"/>
      <c r="F246" s="348"/>
      <c r="G246" s="349"/>
      <c r="H246" s="206"/>
    </row>
    <row r="247" spans="2:8">
      <c r="B247" s="347" t="s">
        <v>2504</v>
      </c>
      <c r="C247" s="348"/>
      <c r="D247" s="348"/>
      <c r="E247" s="348"/>
      <c r="F247" s="348"/>
      <c r="G247" s="349"/>
      <c r="H247" s="206"/>
    </row>
    <row r="248" spans="2:8">
      <c r="B248" s="347"/>
      <c r="C248" s="348"/>
      <c r="D248" s="348"/>
      <c r="E248" s="348"/>
      <c r="F248" s="348"/>
      <c r="G248" s="349"/>
      <c r="H248" s="206"/>
    </row>
    <row r="249" spans="2:8">
      <c r="B249" s="347" t="s">
        <v>2505</v>
      </c>
      <c r="C249" s="348"/>
      <c r="D249" s="348"/>
      <c r="E249" s="348"/>
      <c r="F249" s="348"/>
      <c r="G249" s="349"/>
      <c r="H249" s="206"/>
    </row>
    <row r="250" spans="2:8">
      <c r="B250" s="347"/>
      <c r="C250" s="348"/>
      <c r="D250" s="348"/>
      <c r="E250" s="348"/>
      <c r="F250" s="348"/>
      <c r="G250" s="349"/>
      <c r="H250" s="206"/>
    </row>
    <row r="251" spans="2:8">
      <c r="B251" s="347" t="s">
        <v>2506</v>
      </c>
      <c r="C251" s="348"/>
      <c r="D251" s="348"/>
      <c r="E251" s="348"/>
      <c r="F251" s="348"/>
      <c r="G251" s="349"/>
      <c r="H251" s="206"/>
    </row>
    <row r="252" spans="2:8">
      <c r="B252" s="347" t="s">
        <v>2507</v>
      </c>
      <c r="C252" s="348"/>
      <c r="D252" s="348"/>
      <c r="E252" s="348"/>
      <c r="F252" s="348"/>
      <c r="G252" s="349"/>
      <c r="H252" s="206"/>
    </row>
    <row r="253" spans="2:8">
      <c r="B253" s="347"/>
      <c r="C253" s="348"/>
      <c r="D253" s="348"/>
      <c r="E253" s="348"/>
      <c r="F253" s="348"/>
      <c r="G253" s="349"/>
      <c r="H253" s="206"/>
    </row>
    <row r="254" spans="2:8" ht="18.75">
      <c r="B254" s="344" t="s">
        <v>3113</v>
      </c>
      <c r="C254" s="345"/>
      <c r="D254" s="345"/>
      <c r="E254" s="345"/>
      <c r="F254" s="345"/>
      <c r="G254" s="346"/>
      <c r="H254" s="206"/>
    </row>
    <row r="255" spans="2:8">
      <c r="B255" s="347" t="s">
        <v>3114</v>
      </c>
      <c r="C255" s="348"/>
      <c r="D255" s="348"/>
      <c r="E255" s="348"/>
      <c r="F255" s="348"/>
      <c r="G255" s="349"/>
      <c r="H255" s="206"/>
    </row>
    <row r="256" spans="2:8">
      <c r="B256" s="347" t="s">
        <v>2499</v>
      </c>
      <c r="C256" s="348"/>
      <c r="D256" s="348"/>
      <c r="E256" s="348"/>
      <c r="F256" s="348"/>
      <c r="G256" s="349"/>
      <c r="H256" s="206"/>
    </row>
    <row r="257" spans="2:8">
      <c r="B257" s="347" t="s">
        <v>3115</v>
      </c>
      <c r="C257" s="348"/>
      <c r="D257" s="348"/>
      <c r="E257" s="348"/>
      <c r="F257" s="348"/>
      <c r="G257" s="349"/>
      <c r="H257" s="206"/>
    </row>
    <row r="258" spans="2:8">
      <c r="B258" s="347" t="s">
        <v>3116</v>
      </c>
      <c r="C258" s="348"/>
      <c r="D258" s="348"/>
      <c r="E258" s="348"/>
      <c r="F258" s="348"/>
      <c r="G258" s="349"/>
      <c r="H258" s="206"/>
    </row>
    <row r="259" spans="2:8">
      <c r="B259" s="347" t="s">
        <v>3117</v>
      </c>
      <c r="C259" s="348"/>
      <c r="D259" s="348"/>
      <c r="E259" s="348"/>
      <c r="F259" s="348"/>
      <c r="G259" s="349"/>
      <c r="H259" s="206"/>
    </row>
    <row r="260" spans="2:8">
      <c r="B260" s="347"/>
      <c r="C260" s="348"/>
      <c r="D260" s="348"/>
      <c r="E260" s="348"/>
      <c r="F260" s="348"/>
      <c r="G260" s="349"/>
      <c r="H260" s="206"/>
    </row>
    <row r="261" spans="2:8">
      <c r="B261" s="347" t="s">
        <v>2513</v>
      </c>
      <c r="C261" s="348"/>
      <c r="D261" s="348"/>
      <c r="E261" s="348"/>
      <c r="F261" s="348"/>
      <c r="G261" s="349"/>
      <c r="H261" s="206"/>
    </row>
    <row r="262" spans="2:8">
      <c r="B262" s="347"/>
      <c r="C262" s="348"/>
      <c r="D262" s="348"/>
      <c r="E262" s="348"/>
      <c r="F262" s="348"/>
      <c r="G262" s="349"/>
      <c r="H262" s="206"/>
    </row>
    <row r="263" spans="2:8">
      <c r="B263" s="347" t="s">
        <v>3118</v>
      </c>
      <c r="C263" s="348"/>
      <c r="D263" s="348"/>
      <c r="E263" s="348"/>
      <c r="F263" s="348"/>
      <c r="G263" s="349"/>
      <c r="H263" s="206"/>
    </row>
    <row r="264" spans="2:8">
      <c r="B264" s="347" t="s">
        <v>3119</v>
      </c>
      <c r="C264" s="348"/>
      <c r="D264" s="348"/>
      <c r="E264" s="348"/>
      <c r="F264" s="348"/>
      <c r="G264" s="349"/>
      <c r="H264" s="206"/>
    </row>
    <row r="265" spans="2:8">
      <c r="B265" s="347"/>
      <c r="C265" s="348"/>
      <c r="D265" s="348"/>
      <c r="E265" s="348"/>
      <c r="F265" s="348"/>
      <c r="G265" s="349"/>
      <c r="H265" s="206"/>
    </row>
    <row r="266" spans="2:8" ht="18.75">
      <c r="B266" s="344" t="s">
        <v>2508</v>
      </c>
      <c r="C266" s="345"/>
      <c r="D266" s="345"/>
      <c r="E266" s="345"/>
      <c r="F266" s="345"/>
      <c r="G266" s="346"/>
      <c r="H266" s="206"/>
    </row>
    <row r="267" spans="2:8">
      <c r="B267" s="347" t="s">
        <v>2509</v>
      </c>
      <c r="C267" s="348"/>
      <c r="D267" s="348"/>
      <c r="E267" s="348"/>
      <c r="F267" s="348"/>
      <c r="G267" s="349"/>
      <c r="H267" s="206"/>
    </row>
    <row r="268" spans="2:8">
      <c r="B268" s="347" t="s">
        <v>2499</v>
      </c>
      <c r="C268" s="348"/>
      <c r="D268" s="348"/>
      <c r="E268" s="348"/>
      <c r="F268" s="348"/>
      <c r="G268" s="349"/>
      <c r="H268" s="206"/>
    </row>
    <row r="269" spans="2:8">
      <c r="B269" s="347" t="s">
        <v>2510</v>
      </c>
      <c r="C269" s="348"/>
      <c r="D269" s="348"/>
      <c r="E269" s="348"/>
      <c r="F269" s="348"/>
      <c r="G269" s="349"/>
      <c r="H269" s="206"/>
    </row>
    <row r="270" spans="2:8">
      <c r="B270" s="347" t="s">
        <v>2511</v>
      </c>
      <c r="C270" s="348"/>
      <c r="D270" s="348"/>
      <c r="E270" s="348"/>
      <c r="F270" s="348"/>
      <c r="G270" s="349"/>
      <c r="H270" s="206"/>
    </row>
    <row r="271" spans="2:8">
      <c r="B271" s="347" t="s">
        <v>2512</v>
      </c>
      <c r="C271" s="348"/>
      <c r="D271" s="348"/>
      <c r="E271" s="348"/>
      <c r="F271" s="348"/>
      <c r="G271" s="349"/>
      <c r="H271" s="206"/>
    </row>
    <row r="272" spans="2:8">
      <c r="B272" s="347"/>
      <c r="C272" s="348"/>
      <c r="D272" s="348"/>
      <c r="E272" s="348"/>
      <c r="F272" s="348"/>
      <c r="G272" s="349"/>
      <c r="H272" s="206"/>
    </row>
    <row r="273" spans="2:8">
      <c r="B273" s="347" t="s">
        <v>2513</v>
      </c>
      <c r="C273" s="348"/>
      <c r="D273" s="348"/>
      <c r="E273" s="348"/>
      <c r="F273" s="348"/>
      <c r="G273" s="349"/>
      <c r="H273" s="206"/>
    </row>
    <row r="274" spans="2:8">
      <c r="B274" s="347"/>
      <c r="C274" s="348"/>
      <c r="D274" s="348"/>
      <c r="E274" s="348"/>
      <c r="F274" s="348"/>
      <c r="G274" s="349"/>
      <c r="H274" s="206"/>
    </row>
    <row r="275" spans="2:8">
      <c r="B275" s="347" t="s">
        <v>2514</v>
      </c>
      <c r="C275" s="348"/>
      <c r="D275" s="348"/>
      <c r="E275" s="348"/>
      <c r="F275" s="348"/>
      <c r="G275" s="349"/>
      <c r="H275" s="206"/>
    </row>
    <row r="276" spans="2:8">
      <c r="B276" s="347" t="s">
        <v>2515</v>
      </c>
      <c r="C276" s="348"/>
      <c r="D276" s="348"/>
      <c r="E276" s="348"/>
      <c r="F276" s="348"/>
      <c r="G276" s="349"/>
      <c r="H276" s="206"/>
    </row>
    <row r="277" spans="2:8" ht="17.25" thickBot="1">
      <c r="B277" s="347"/>
      <c r="C277" s="348"/>
      <c r="D277" s="348"/>
      <c r="E277" s="348"/>
      <c r="F277" s="348"/>
      <c r="G277" s="349"/>
      <c r="H277" s="206"/>
    </row>
    <row r="278" spans="2:8" ht="20.100000000000001" customHeight="1">
      <c r="B278" s="350"/>
      <c r="C278" s="351"/>
      <c r="D278" s="351"/>
      <c r="E278" s="351"/>
      <c r="F278" s="351"/>
      <c r="G278" s="351"/>
      <c r="H278"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807"/>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291" t="s">
        <v>957</v>
      </c>
      <c r="C2" s="292"/>
      <c r="D2" s="292"/>
      <c r="E2" s="292"/>
      <c r="F2" s="292"/>
      <c r="G2" s="293"/>
      <c r="H2" s="196"/>
    </row>
    <row r="3" spans="1:8">
      <c r="A3" s="352"/>
      <c r="B3" s="39"/>
      <c r="C3" s="39"/>
      <c r="D3" s="39"/>
      <c r="E3" s="39"/>
      <c r="F3" s="39"/>
      <c r="G3" s="39"/>
      <c r="H3" s="198"/>
    </row>
    <row r="4" spans="1:8">
      <c r="A4" s="352"/>
      <c r="B4" s="39" t="s">
        <v>3120</v>
      </c>
      <c r="C4" s="39"/>
      <c r="D4" s="39"/>
      <c r="E4" s="39"/>
      <c r="F4" s="39"/>
      <c r="G4" s="39"/>
      <c r="H4" s="198"/>
    </row>
    <row r="5" spans="1:8">
      <c r="A5" s="352"/>
      <c r="B5" s="39" t="s">
        <v>3121</v>
      </c>
      <c r="C5" s="39"/>
      <c r="D5" s="39"/>
      <c r="E5" s="39"/>
      <c r="F5" s="39"/>
      <c r="G5" s="39"/>
      <c r="H5" s="198"/>
    </row>
    <row r="6" spans="1:8" ht="13.5" customHeight="1" thickBot="1">
      <c r="A6" s="352"/>
      <c r="B6" s="246"/>
      <c r="C6" s="246"/>
      <c r="D6" s="246"/>
      <c r="E6" s="246"/>
      <c r="F6" s="246"/>
      <c r="G6" s="246"/>
      <c r="H6" s="198"/>
    </row>
    <row r="7" spans="1:8" ht="20.25" customHeight="1" thickBot="1">
      <c r="A7" s="42"/>
      <c r="B7" s="199" t="s">
        <v>968</v>
      </c>
      <c r="C7" s="200" t="s">
        <v>1515</v>
      </c>
      <c r="D7" s="200" t="s">
        <v>1516</v>
      </c>
      <c r="E7" s="200" t="s">
        <v>1517</v>
      </c>
      <c r="F7" s="201" t="s">
        <v>1518</v>
      </c>
      <c r="G7" s="202" t="s">
        <v>562</v>
      </c>
      <c r="H7" s="42"/>
    </row>
    <row r="8" spans="1:8" ht="17.25" thickBot="1">
      <c r="B8" s="207" t="s">
        <v>748</v>
      </c>
      <c r="C8" s="208" t="s">
        <v>3122</v>
      </c>
      <c r="D8" s="209" t="s">
        <v>1526</v>
      </c>
      <c r="E8" s="210" t="s">
        <v>2002</v>
      </c>
      <c r="F8" s="211" t="s">
        <v>1956</v>
      </c>
      <c r="G8" s="212" t="s">
        <v>2274</v>
      </c>
      <c r="H8" s="206"/>
    </row>
    <row r="9" spans="1:8" s="42" customFormat="1" ht="20.100000000000001" customHeight="1" thickBot="1">
      <c r="A9" s="6"/>
      <c r="B9" s="203" t="s">
        <v>2003</v>
      </c>
      <c r="C9" s="204"/>
      <c r="D9" s="204"/>
      <c r="E9" s="204"/>
      <c r="F9" s="204"/>
      <c r="G9" s="205"/>
      <c r="H9" s="206"/>
    </row>
    <row r="10" spans="1:8" ht="30">
      <c r="B10" s="207" t="s">
        <v>2751</v>
      </c>
      <c r="C10" s="208" t="s">
        <v>3123</v>
      </c>
      <c r="D10" s="209" t="s">
        <v>1526</v>
      </c>
      <c r="E10" s="210" t="s">
        <v>2009</v>
      </c>
      <c r="F10" s="211"/>
      <c r="G10" s="212" t="s">
        <v>2347</v>
      </c>
      <c r="H10" s="206"/>
    </row>
    <row r="11" spans="1:8">
      <c r="B11" s="213" t="s">
        <v>3124</v>
      </c>
      <c r="C11" s="214" t="s">
        <v>3125</v>
      </c>
      <c r="D11" s="215" t="s">
        <v>2277</v>
      </c>
      <c r="E11" s="216" t="s">
        <v>2091</v>
      </c>
      <c r="F11" s="217" t="s">
        <v>1956</v>
      </c>
      <c r="G11" s="220" t="s">
        <v>2280</v>
      </c>
      <c r="H11" s="206"/>
    </row>
    <row r="12" spans="1:8" ht="30">
      <c r="B12" s="213" t="s">
        <v>3126</v>
      </c>
      <c r="C12" s="214" t="s">
        <v>3127</v>
      </c>
      <c r="D12" s="215" t="s">
        <v>2277</v>
      </c>
      <c r="E12" s="216" t="s">
        <v>2091</v>
      </c>
      <c r="F12" s="217"/>
      <c r="G12" s="220" t="s">
        <v>3128</v>
      </c>
      <c r="H12" s="206"/>
    </row>
    <row r="13" spans="1:8" ht="30">
      <c r="B13" s="213" t="s">
        <v>3129</v>
      </c>
      <c r="C13" s="214" t="s">
        <v>3130</v>
      </c>
      <c r="D13" s="215" t="s">
        <v>2282</v>
      </c>
      <c r="E13" s="216" t="s">
        <v>2526</v>
      </c>
      <c r="F13" s="217"/>
      <c r="G13" s="248" t="s">
        <v>2284</v>
      </c>
      <c r="H13" s="206"/>
    </row>
    <row r="14" spans="1:8" ht="30">
      <c r="B14" s="213" t="s">
        <v>755</v>
      </c>
      <c r="C14" s="214" t="s">
        <v>3131</v>
      </c>
      <c r="D14" s="215" t="s">
        <v>1638</v>
      </c>
      <c r="E14" s="216" t="s">
        <v>2526</v>
      </c>
      <c r="F14" s="217" t="s">
        <v>1956</v>
      </c>
      <c r="G14" s="220" t="s">
        <v>2557</v>
      </c>
      <c r="H14" s="206"/>
    </row>
    <row r="15" spans="1:8" ht="45">
      <c r="B15" s="213" t="s">
        <v>757</v>
      </c>
      <c r="C15" s="214" t="s">
        <v>3132</v>
      </c>
      <c r="D15" s="215" t="s">
        <v>1523</v>
      </c>
      <c r="E15" s="216" t="s">
        <v>2091</v>
      </c>
      <c r="F15" s="217"/>
      <c r="G15" s="220" t="s">
        <v>3133</v>
      </c>
      <c r="H15" s="206"/>
    </row>
    <row r="16" spans="1:8" ht="45">
      <c r="B16" s="213" t="s">
        <v>759</v>
      </c>
      <c r="C16" s="214" t="s">
        <v>3134</v>
      </c>
      <c r="D16" s="215" t="s">
        <v>1531</v>
      </c>
      <c r="E16" s="216" t="s">
        <v>2091</v>
      </c>
      <c r="F16" s="217"/>
      <c r="G16" s="220" t="s">
        <v>3135</v>
      </c>
      <c r="H16" s="206"/>
    </row>
    <row r="17" spans="2:8" ht="30">
      <c r="B17" s="213" t="s">
        <v>3136</v>
      </c>
      <c r="C17" s="214" t="s">
        <v>3137</v>
      </c>
      <c r="D17" s="215" t="s">
        <v>1539</v>
      </c>
      <c r="E17" s="216" t="s">
        <v>2091</v>
      </c>
      <c r="F17" s="217"/>
      <c r="G17" s="220" t="s">
        <v>3138</v>
      </c>
      <c r="H17" s="206"/>
    </row>
    <row r="18" spans="2:8" ht="45">
      <c r="B18" s="213" t="s">
        <v>3139</v>
      </c>
      <c r="C18" s="214" t="s">
        <v>3140</v>
      </c>
      <c r="D18" s="215" t="s">
        <v>1526</v>
      </c>
      <c r="E18" s="216" t="s">
        <v>2009</v>
      </c>
      <c r="F18" s="217"/>
      <c r="G18" s="220" t="s">
        <v>3141</v>
      </c>
      <c r="H18" s="206"/>
    </row>
    <row r="19" spans="2:8" ht="45">
      <c r="B19" s="213" t="s">
        <v>767</v>
      </c>
      <c r="C19" s="214" t="s">
        <v>3142</v>
      </c>
      <c r="D19" s="215" t="s">
        <v>1526</v>
      </c>
      <c r="E19" s="216" t="s">
        <v>2541</v>
      </c>
      <c r="F19" s="217"/>
      <c r="G19" s="220" t="s">
        <v>2765</v>
      </c>
      <c r="H19" s="206"/>
    </row>
    <row r="20" spans="2:8" ht="90">
      <c r="B20" s="213" t="s">
        <v>3143</v>
      </c>
      <c r="C20" s="214" t="s">
        <v>3144</v>
      </c>
      <c r="D20" s="215" t="s">
        <v>2282</v>
      </c>
      <c r="E20" s="216" t="s">
        <v>1962</v>
      </c>
      <c r="F20" s="217"/>
      <c r="G20" s="220" t="s">
        <v>5714</v>
      </c>
      <c r="H20" s="206"/>
    </row>
    <row r="21" spans="2:8" ht="45">
      <c r="B21" s="213" t="s">
        <v>3145</v>
      </c>
      <c r="C21" s="214" t="s">
        <v>3146</v>
      </c>
      <c r="D21" s="215" t="s">
        <v>1533</v>
      </c>
      <c r="E21" s="216" t="s">
        <v>1555</v>
      </c>
      <c r="F21" s="217"/>
      <c r="G21" s="220" t="s">
        <v>3147</v>
      </c>
      <c r="H21" s="206"/>
    </row>
    <row r="22" spans="2:8" ht="45">
      <c r="B22" s="213" t="s">
        <v>763</v>
      </c>
      <c r="C22" s="214" t="s">
        <v>3148</v>
      </c>
      <c r="D22" s="215" t="s">
        <v>1638</v>
      </c>
      <c r="E22" s="216" t="s">
        <v>2526</v>
      </c>
      <c r="F22" s="217"/>
      <c r="G22" s="220" t="s">
        <v>2544</v>
      </c>
      <c r="H22" s="206"/>
    </row>
    <row r="23" spans="2:8" ht="45">
      <c r="B23" s="213" t="s">
        <v>3149</v>
      </c>
      <c r="C23" s="214" t="s">
        <v>3150</v>
      </c>
      <c r="D23" s="215" t="s">
        <v>2309</v>
      </c>
      <c r="E23" s="216" t="s">
        <v>2526</v>
      </c>
      <c r="F23" s="217"/>
      <c r="G23" s="220" t="s">
        <v>3151</v>
      </c>
      <c r="H23" s="206"/>
    </row>
    <row r="24" spans="2:8" ht="90">
      <c r="B24" s="213" t="s">
        <v>3152</v>
      </c>
      <c r="C24" s="214" t="s">
        <v>3153</v>
      </c>
      <c r="D24" s="215" t="s">
        <v>2313</v>
      </c>
      <c r="E24" s="216" t="s">
        <v>2526</v>
      </c>
      <c r="F24" s="217"/>
      <c r="G24" s="220" t="s">
        <v>3154</v>
      </c>
      <c r="H24" s="206"/>
    </row>
    <row r="25" spans="2:8" ht="90">
      <c r="B25" s="213" t="s">
        <v>3155</v>
      </c>
      <c r="C25" s="214" t="s">
        <v>3156</v>
      </c>
      <c r="D25" s="215" t="s">
        <v>1638</v>
      </c>
      <c r="E25" s="216" t="s">
        <v>1962</v>
      </c>
      <c r="F25" s="217"/>
      <c r="G25" s="220" t="s">
        <v>3157</v>
      </c>
      <c r="H25" s="206"/>
    </row>
    <row r="26" spans="2:8" ht="45">
      <c r="B26" s="213" t="s">
        <v>1004</v>
      </c>
      <c r="C26" s="214" t="s">
        <v>3158</v>
      </c>
      <c r="D26" s="215" t="s">
        <v>1533</v>
      </c>
      <c r="E26" s="216" t="s">
        <v>1555</v>
      </c>
      <c r="F26" s="217"/>
      <c r="G26" s="220" t="s">
        <v>3159</v>
      </c>
      <c r="H26" s="206"/>
    </row>
    <row r="27" spans="2:8" ht="90">
      <c r="B27" s="213" t="s">
        <v>1028</v>
      </c>
      <c r="C27" s="214" t="s">
        <v>3160</v>
      </c>
      <c r="D27" s="215" t="s">
        <v>1533</v>
      </c>
      <c r="E27" s="216" t="s">
        <v>1555</v>
      </c>
      <c r="F27" s="217"/>
      <c r="G27" s="220" t="s">
        <v>3161</v>
      </c>
      <c r="H27" s="206"/>
    </row>
    <row r="28" spans="2:8" ht="30">
      <c r="B28" s="213" t="s">
        <v>3162</v>
      </c>
      <c r="C28" s="214" t="s">
        <v>58</v>
      </c>
      <c r="D28" s="215" t="s">
        <v>1533</v>
      </c>
      <c r="E28" s="216" t="s">
        <v>3163</v>
      </c>
      <c r="F28" s="217"/>
      <c r="G28" s="220" t="s">
        <v>3164</v>
      </c>
      <c r="H28" s="206"/>
    </row>
    <row r="29" spans="2:8" ht="45">
      <c r="B29" s="213" t="s">
        <v>995</v>
      </c>
      <c r="C29" s="214" t="s">
        <v>3165</v>
      </c>
      <c r="D29" s="215" t="s">
        <v>1533</v>
      </c>
      <c r="E29" s="216" t="s">
        <v>3163</v>
      </c>
      <c r="F29" s="217"/>
      <c r="G29" s="220" t="s">
        <v>5715</v>
      </c>
      <c r="H29" s="206"/>
    </row>
    <row r="30" spans="2:8" ht="30">
      <c r="B30" s="213" t="s">
        <v>3166</v>
      </c>
      <c r="C30" s="214" t="s">
        <v>3167</v>
      </c>
      <c r="D30" s="215" t="s">
        <v>1526</v>
      </c>
      <c r="E30" s="216" t="s">
        <v>2009</v>
      </c>
      <c r="F30" s="217"/>
      <c r="G30" s="220" t="s">
        <v>3168</v>
      </c>
      <c r="H30" s="206"/>
    </row>
    <row r="31" spans="2:8" ht="30">
      <c r="B31" s="213" t="s">
        <v>3169</v>
      </c>
      <c r="C31" s="214" t="s">
        <v>3170</v>
      </c>
      <c r="D31" s="215" t="s">
        <v>1526</v>
      </c>
      <c r="E31" s="216" t="s">
        <v>2009</v>
      </c>
      <c r="F31" s="217"/>
      <c r="G31" s="220" t="s">
        <v>3171</v>
      </c>
      <c r="H31" s="206"/>
    </row>
    <row r="32" spans="2:8" ht="60">
      <c r="B32" s="213" t="s">
        <v>3172</v>
      </c>
      <c r="C32" s="214" t="s">
        <v>3173</v>
      </c>
      <c r="D32" s="215" t="s">
        <v>2282</v>
      </c>
      <c r="E32" s="216" t="s">
        <v>1999</v>
      </c>
      <c r="F32" s="217"/>
      <c r="G32" s="220" t="s">
        <v>5716</v>
      </c>
      <c r="H32" s="206"/>
    </row>
    <row r="33" spans="2:8" ht="75">
      <c r="B33" s="213" t="s">
        <v>774</v>
      </c>
      <c r="C33" s="214" t="s">
        <v>3174</v>
      </c>
      <c r="D33" s="215" t="s">
        <v>2309</v>
      </c>
      <c r="E33" s="216" t="s">
        <v>2526</v>
      </c>
      <c r="F33" s="217"/>
      <c r="G33" s="220" t="s">
        <v>3175</v>
      </c>
      <c r="H33" s="206"/>
    </row>
    <row r="34" spans="2:8" ht="45">
      <c r="B34" s="213" t="s">
        <v>776</v>
      </c>
      <c r="C34" s="214" t="s">
        <v>3176</v>
      </c>
      <c r="D34" s="215" t="s">
        <v>1520</v>
      </c>
      <c r="E34" s="216" t="s">
        <v>2526</v>
      </c>
      <c r="F34" s="217"/>
      <c r="G34" s="220" t="s">
        <v>3177</v>
      </c>
      <c r="H34" s="206"/>
    </row>
    <row r="35" spans="2:8" ht="90">
      <c r="B35" s="213" t="s">
        <v>687</v>
      </c>
      <c r="C35" s="214" t="s">
        <v>3178</v>
      </c>
      <c r="D35" s="215" t="s">
        <v>2313</v>
      </c>
      <c r="E35" s="216" t="s">
        <v>2526</v>
      </c>
      <c r="F35" s="217"/>
      <c r="G35" s="220" t="s">
        <v>3179</v>
      </c>
      <c r="H35" s="206"/>
    </row>
    <row r="36" spans="2:8" ht="90">
      <c r="B36" s="213" t="s">
        <v>80</v>
      </c>
      <c r="C36" s="214" t="s">
        <v>3180</v>
      </c>
      <c r="D36" s="215" t="s">
        <v>1638</v>
      </c>
      <c r="E36" s="216" t="s">
        <v>1962</v>
      </c>
      <c r="F36" s="217"/>
      <c r="G36" s="220" t="s">
        <v>3181</v>
      </c>
      <c r="H36" s="206"/>
    </row>
    <row r="37" spans="2:8" ht="45">
      <c r="B37" s="213" t="s">
        <v>780</v>
      </c>
      <c r="C37" s="214" t="s">
        <v>3182</v>
      </c>
      <c r="D37" s="215" t="s">
        <v>2313</v>
      </c>
      <c r="E37" s="216" t="s">
        <v>2526</v>
      </c>
      <c r="F37" s="217"/>
      <c r="G37" s="220" t="s">
        <v>3183</v>
      </c>
      <c r="H37" s="206"/>
    </row>
    <row r="38" spans="2:8" ht="45">
      <c r="B38" s="213" t="s">
        <v>782</v>
      </c>
      <c r="C38" s="214" t="s">
        <v>3184</v>
      </c>
      <c r="D38" s="215" t="s">
        <v>1523</v>
      </c>
      <c r="E38" s="216" t="s">
        <v>2091</v>
      </c>
      <c r="F38" s="217"/>
      <c r="G38" s="220" t="s">
        <v>3185</v>
      </c>
      <c r="H38" s="206"/>
    </row>
    <row r="39" spans="2:8" ht="45">
      <c r="B39" s="213" t="s">
        <v>784</v>
      </c>
      <c r="C39" s="214" t="s">
        <v>3186</v>
      </c>
      <c r="D39" s="215" t="s">
        <v>1531</v>
      </c>
      <c r="E39" s="216" t="s">
        <v>2091</v>
      </c>
      <c r="F39" s="217"/>
      <c r="G39" s="220" t="s">
        <v>3187</v>
      </c>
      <c r="H39" s="206"/>
    </row>
    <row r="40" spans="2:8" ht="45">
      <c r="B40" s="213" t="s">
        <v>786</v>
      </c>
      <c r="C40" s="214" t="s">
        <v>3188</v>
      </c>
      <c r="D40" s="215" t="s">
        <v>1531</v>
      </c>
      <c r="E40" s="216" t="s">
        <v>2091</v>
      </c>
      <c r="F40" s="217"/>
      <c r="G40" s="220" t="s">
        <v>3189</v>
      </c>
      <c r="H40" s="206"/>
    </row>
    <row r="41" spans="2:8" ht="45">
      <c r="B41" s="213" t="s">
        <v>2775</v>
      </c>
      <c r="C41" s="214" t="s">
        <v>3190</v>
      </c>
      <c r="D41" s="215" t="s">
        <v>1539</v>
      </c>
      <c r="E41" s="216" t="s">
        <v>2091</v>
      </c>
      <c r="F41" s="217"/>
      <c r="G41" s="220" t="s">
        <v>3191</v>
      </c>
      <c r="H41" s="206"/>
    </row>
    <row r="42" spans="2:8" ht="60">
      <c r="B42" s="213" t="s">
        <v>789</v>
      </c>
      <c r="C42" s="214" t="s">
        <v>3192</v>
      </c>
      <c r="D42" s="215" t="s">
        <v>1526</v>
      </c>
      <c r="E42" s="216" t="s">
        <v>2009</v>
      </c>
      <c r="F42" s="217"/>
      <c r="G42" s="220" t="s">
        <v>3193</v>
      </c>
      <c r="H42" s="206"/>
    </row>
    <row r="43" spans="2:8" ht="45">
      <c r="B43" s="213" t="s">
        <v>791</v>
      </c>
      <c r="C43" s="214" t="s">
        <v>3194</v>
      </c>
      <c r="D43" s="215" t="s">
        <v>1535</v>
      </c>
      <c r="E43" s="216" t="s">
        <v>2091</v>
      </c>
      <c r="F43" s="217"/>
      <c r="G43" s="220" t="s">
        <v>3195</v>
      </c>
      <c r="H43" s="206"/>
    </row>
    <row r="44" spans="2:8" ht="45">
      <c r="B44" s="213" t="s">
        <v>793</v>
      </c>
      <c r="C44" s="214" t="s">
        <v>3196</v>
      </c>
      <c r="D44" s="215" t="s">
        <v>1576</v>
      </c>
      <c r="E44" s="216" t="s">
        <v>2091</v>
      </c>
      <c r="F44" s="217"/>
      <c r="G44" s="220" t="s">
        <v>3197</v>
      </c>
      <c r="H44" s="206"/>
    </row>
    <row r="45" spans="2:8" ht="45">
      <c r="B45" s="213" t="s">
        <v>795</v>
      </c>
      <c r="C45" s="214" t="s">
        <v>3198</v>
      </c>
      <c r="D45" s="215" t="s">
        <v>2335</v>
      </c>
      <c r="E45" s="216" t="s">
        <v>2091</v>
      </c>
      <c r="F45" s="217"/>
      <c r="G45" s="220" t="s">
        <v>3199</v>
      </c>
      <c r="H45" s="206"/>
    </row>
    <row r="46" spans="2:8" ht="45">
      <c r="B46" s="213" t="s">
        <v>797</v>
      </c>
      <c r="C46" s="214" t="s">
        <v>3200</v>
      </c>
      <c r="D46" s="215" t="s">
        <v>1539</v>
      </c>
      <c r="E46" s="216" t="s">
        <v>2091</v>
      </c>
      <c r="F46" s="217"/>
      <c r="G46" s="220" t="s">
        <v>3201</v>
      </c>
      <c r="H46" s="206"/>
    </row>
    <row r="47" spans="2:8" ht="45">
      <c r="B47" s="213" t="s">
        <v>799</v>
      </c>
      <c r="C47" s="214" t="s">
        <v>3202</v>
      </c>
      <c r="D47" s="215" t="s">
        <v>2340</v>
      </c>
      <c r="E47" s="216" t="s">
        <v>2091</v>
      </c>
      <c r="F47" s="217"/>
      <c r="G47" s="220" t="s">
        <v>3203</v>
      </c>
      <c r="H47" s="206"/>
    </row>
    <row r="48" spans="2:8" ht="45">
      <c r="B48" s="213" t="s">
        <v>801</v>
      </c>
      <c r="C48" s="214" t="s">
        <v>3204</v>
      </c>
      <c r="D48" s="215" t="s">
        <v>1643</v>
      </c>
      <c r="E48" s="216" t="s">
        <v>2091</v>
      </c>
      <c r="F48" s="217"/>
      <c r="G48" s="220" t="s">
        <v>3205</v>
      </c>
      <c r="H48" s="206"/>
    </row>
    <row r="49" spans="1:8" ht="45">
      <c r="B49" s="213" t="s">
        <v>3206</v>
      </c>
      <c r="C49" s="214" t="s">
        <v>3207</v>
      </c>
      <c r="D49" s="215" t="s">
        <v>1643</v>
      </c>
      <c r="E49" s="216" t="s">
        <v>2091</v>
      </c>
      <c r="F49" s="217"/>
      <c r="G49" s="220" t="s">
        <v>3208</v>
      </c>
      <c r="H49" s="206"/>
    </row>
    <row r="50" spans="1:8">
      <c r="B50" s="213" t="s">
        <v>2571</v>
      </c>
      <c r="C50" s="214" t="s">
        <v>3209</v>
      </c>
      <c r="D50" s="215" t="s">
        <v>2573</v>
      </c>
      <c r="E50" s="216" t="s">
        <v>2091</v>
      </c>
      <c r="F50" s="217"/>
      <c r="G50" s="234" t="s">
        <v>3212</v>
      </c>
      <c r="H50" s="206"/>
    </row>
    <row r="51" spans="1:8">
      <c r="B51" s="213" t="s">
        <v>2574</v>
      </c>
      <c r="C51" s="214" t="s">
        <v>3210</v>
      </c>
      <c r="D51" s="215" t="s">
        <v>2573</v>
      </c>
      <c r="E51" s="216" t="s">
        <v>2091</v>
      </c>
      <c r="F51" s="217"/>
      <c r="G51" s="235"/>
      <c r="H51" s="206"/>
    </row>
    <row r="52" spans="1:8" ht="17.25" thickBot="1">
      <c r="B52" s="213" t="s">
        <v>2576</v>
      </c>
      <c r="C52" s="214" t="s">
        <v>3211</v>
      </c>
      <c r="D52" s="215" t="s">
        <v>2573</v>
      </c>
      <c r="E52" s="216" t="s">
        <v>2091</v>
      </c>
      <c r="F52" s="217"/>
      <c r="G52" s="258"/>
      <c r="H52" s="206"/>
    </row>
    <row r="53" spans="1:8">
      <c r="B53" s="354" t="s">
        <v>3213</v>
      </c>
      <c r="C53" s="250"/>
      <c r="D53" s="250"/>
      <c r="E53" s="250"/>
      <c r="F53" s="250"/>
      <c r="G53" s="251"/>
      <c r="H53" s="206"/>
    </row>
    <row r="54" spans="1:8">
      <c r="B54" s="355" t="s">
        <v>3214</v>
      </c>
      <c r="C54" s="341"/>
      <c r="D54" s="341"/>
      <c r="E54" s="341"/>
      <c r="F54" s="341"/>
      <c r="G54" s="342"/>
      <c r="H54" s="206"/>
    </row>
    <row r="55" spans="1:8">
      <c r="B55" s="355" t="s">
        <v>3215</v>
      </c>
      <c r="C55" s="341"/>
      <c r="D55" s="341"/>
      <c r="E55" s="341"/>
      <c r="F55" s="341"/>
      <c r="G55" s="342"/>
      <c r="H55" s="206"/>
    </row>
    <row r="56" spans="1:8">
      <c r="B56" s="355" t="s">
        <v>3216</v>
      </c>
      <c r="C56" s="341"/>
      <c r="D56" s="341"/>
      <c r="E56" s="341"/>
      <c r="F56" s="341"/>
      <c r="G56" s="342"/>
      <c r="H56" s="206"/>
    </row>
    <row r="57" spans="1:8">
      <c r="B57" s="355" t="s">
        <v>3217</v>
      </c>
      <c r="C57" s="341"/>
      <c r="D57" s="341"/>
      <c r="E57" s="341"/>
      <c r="F57" s="341"/>
      <c r="G57" s="342"/>
      <c r="H57" s="206"/>
    </row>
    <row r="58" spans="1:8">
      <c r="B58" s="355" t="s">
        <v>3218</v>
      </c>
      <c r="C58" s="341"/>
      <c r="D58" s="341"/>
      <c r="E58" s="341"/>
      <c r="F58" s="341"/>
      <c r="G58" s="342"/>
      <c r="H58" s="206"/>
    </row>
    <row r="59" spans="1:8" ht="17.25" thickBot="1">
      <c r="B59" s="356" t="s">
        <v>3219</v>
      </c>
      <c r="C59" s="253"/>
      <c r="D59" s="253"/>
      <c r="E59" s="253"/>
      <c r="F59" s="253"/>
      <c r="G59" s="254"/>
      <c r="H59" s="206"/>
    </row>
    <row r="60" spans="1:8" s="42" customFormat="1" ht="20.100000000000001" customHeight="1" thickBot="1">
      <c r="A60" s="6"/>
      <c r="B60" s="357" t="s">
        <v>3220</v>
      </c>
      <c r="C60" s="358"/>
      <c r="D60" s="358"/>
      <c r="E60" s="358"/>
      <c r="F60" s="358"/>
      <c r="G60" s="359"/>
      <c r="H60" s="206"/>
    </row>
    <row r="61" spans="1:8" ht="45.75" thickBot="1">
      <c r="B61" s="207" t="s">
        <v>3221</v>
      </c>
      <c r="C61" s="208" t="s">
        <v>3222</v>
      </c>
      <c r="D61" s="209" t="s">
        <v>1520</v>
      </c>
      <c r="E61" s="210" t="s">
        <v>2526</v>
      </c>
      <c r="F61" s="211" t="s">
        <v>2000</v>
      </c>
      <c r="G61" s="212" t="s">
        <v>3223</v>
      </c>
      <c r="H61" s="206"/>
    </row>
    <row r="62" spans="1:8" s="42" customFormat="1" ht="20.100000000000001" customHeight="1" thickBot="1">
      <c r="A62" s="6"/>
      <c r="B62" s="357" t="s">
        <v>3224</v>
      </c>
      <c r="C62" s="358"/>
      <c r="D62" s="358"/>
      <c r="E62" s="358"/>
      <c r="F62" s="358"/>
      <c r="G62" s="359"/>
      <c r="H62" s="206"/>
    </row>
    <row r="63" spans="1:8" ht="45">
      <c r="B63" s="213" t="s">
        <v>3226</v>
      </c>
      <c r="C63" s="214" t="s">
        <v>3227</v>
      </c>
      <c r="D63" s="215" t="s">
        <v>2277</v>
      </c>
      <c r="E63" s="216" t="s">
        <v>2091</v>
      </c>
      <c r="F63" s="217" t="s">
        <v>2000</v>
      </c>
      <c r="G63" s="220" t="s">
        <v>3228</v>
      </c>
      <c r="H63" s="206"/>
    </row>
    <row r="64" spans="1:8" ht="60">
      <c r="B64" s="213" t="s">
        <v>3229</v>
      </c>
      <c r="C64" s="214" t="s">
        <v>3230</v>
      </c>
      <c r="D64" s="215" t="s">
        <v>2413</v>
      </c>
      <c r="E64" s="216" t="s">
        <v>2009</v>
      </c>
      <c r="F64" s="217" t="s">
        <v>2000</v>
      </c>
      <c r="G64" s="220" t="s">
        <v>3231</v>
      </c>
      <c r="H64" s="206"/>
    </row>
    <row r="65" spans="1:8" ht="30">
      <c r="B65" s="213" t="s">
        <v>3232</v>
      </c>
      <c r="C65" s="214" t="s">
        <v>3233</v>
      </c>
      <c r="D65" s="215" t="s">
        <v>1535</v>
      </c>
      <c r="E65" s="216" t="s">
        <v>2009</v>
      </c>
      <c r="F65" s="217"/>
      <c r="G65" s="220" t="s">
        <v>3234</v>
      </c>
      <c r="H65" s="206"/>
    </row>
    <row r="66" spans="1:8" ht="17.25" thickBot="1">
      <c r="B66" s="213" t="s">
        <v>3235</v>
      </c>
      <c r="C66" s="214" t="s">
        <v>3236</v>
      </c>
      <c r="D66" s="215" t="s">
        <v>3237</v>
      </c>
      <c r="E66" s="216" t="s">
        <v>2091</v>
      </c>
      <c r="F66" s="217"/>
      <c r="G66" s="220" t="s">
        <v>3238</v>
      </c>
      <c r="H66" s="206"/>
    </row>
    <row r="67" spans="1:8" s="42" customFormat="1" ht="20.100000000000001" customHeight="1" thickBot="1">
      <c r="A67" s="6"/>
      <c r="B67" s="357" t="s">
        <v>3239</v>
      </c>
      <c r="C67" s="358"/>
      <c r="D67" s="358"/>
      <c r="E67" s="358"/>
      <c r="F67" s="358"/>
      <c r="G67" s="359"/>
      <c r="H67" s="206"/>
    </row>
    <row r="68" spans="1:8" ht="60">
      <c r="B68" s="213" t="s">
        <v>3240</v>
      </c>
      <c r="C68" s="214" t="s">
        <v>3241</v>
      </c>
      <c r="D68" s="215" t="s">
        <v>2413</v>
      </c>
      <c r="E68" s="216" t="s">
        <v>2009</v>
      </c>
      <c r="F68" s="217" t="s">
        <v>2000</v>
      </c>
      <c r="G68" s="220" t="s">
        <v>3242</v>
      </c>
      <c r="H68" s="206"/>
    </row>
    <row r="69" spans="1:8" ht="45">
      <c r="B69" s="213" t="s">
        <v>3243</v>
      </c>
      <c r="C69" s="214" t="s">
        <v>3244</v>
      </c>
      <c r="D69" s="215" t="s">
        <v>2282</v>
      </c>
      <c r="E69" s="216" t="s">
        <v>1962</v>
      </c>
      <c r="F69" s="217"/>
      <c r="G69" s="220" t="s">
        <v>5717</v>
      </c>
      <c r="H69" s="206"/>
    </row>
    <row r="70" spans="1:8" ht="90">
      <c r="B70" s="213" t="s">
        <v>3245</v>
      </c>
      <c r="C70" s="214" t="s">
        <v>3246</v>
      </c>
      <c r="D70" s="215" t="s">
        <v>2309</v>
      </c>
      <c r="E70" s="216" t="s">
        <v>1973</v>
      </c>
      <c r="F70" s="217"/>
      <c r="G70" s="220" t="s">
        <v>3247</v>
      </c>
      <c r="H70" s="206"/>
    </row>
    <row r="71" spans="1:8" ht="30">
      <c r="B71" s="213" t="s">
        <v>3248</v>
      </c>
      <c r="C71" s="214" t="s">
        <v>3249</v>
      </c>
      <c r="D71" s="215" t="s">
        <v>2309</v>
      </c>
      <c r="E71" s="216" t="s">
        <v>2526</v>
      </c>
      <c r="F71" s="217"/>
      <c r="G71" s="220" t="s">
        <v>3250</v>
      </c>
      <c r="H71" s="206"/>
    </row>
    <row r="72" spans="1:8" ht="60">
      <c r="B72" s="213" t="s">
        <v>3251</v>
      </c>
      <c r="C72" s="214" t="s">
        <v>3252</v>
      </c>
      <c r="D72" s="215" t="s">
        <v>2313</v>
      </c>
      <c r="E72" s="216" t="s">
        <v>2526</v>
      </c>
      <c r="F72" s="217"/>
      <c r="G72" s="220" t="s">
        <v>3253</v>
      </c>
      <c r="H72" s="206"/>
    </row>
    <row r="73" spans="1:8" ht="90">
      <c r="B73" s="237" t="s">
        <v>3254</v>
      </c>
      <c r="C73" s="214" t="s">
        <v>83</v>
      </c>
      <c r="D73" s="215" t="s">
        <v>1638</v>
      </c>
      <c r="E73" s="3" t="s">
        <v>1962</v>
      </c>
      <c r="F73" s="238"/>
      <c r="G73" s="239" t="s">
        <v>3255</v>
      </c>
      <c r="H73" s="240"/>
    </row>
    <row r="74" spans="1:8" ht="60.75" thickBot="1">
      <c r="B74" s="213" t="s">
        <v>3257</v>
      </c>
      <c r="C74" s="214" t="s">
        <v>3258</v>
      </c>
      <c r="D74" s="215" t="s">
        <v>1686</v>
      </c>
      <c r="E74" s="216" t="s">
        <v>1521</v>
      </c>
      <c r="F74" s="217" t="s">
        <v>2000</v>
      </c>
      <c r="G74" s="220" t="s">
        <v>3259</v>
      </c>
      <c r="H74" s="206"/>
    </row>
    <row r="75" spans="1:8" s="42" customFormat="1" ht="20.100000000000001" customHeight="1" thickBot="1">
      <c r="A75" s="6"/>
      <c r="B75" s="357" t="s">
        <v>3260</v>
      </c>
      <c r="C75" s="358"/>
      <c r="D75" s="358"/>
      <c r="E75" s="358"/>
      <c r="F75" s="358"/>
      <c r="G75" s="359"/>
      <c r="H75" s="206"/>
    </row>
    <row r="76" spans="1:8" ht="17.25" thickBot="1">
      <c r="B76" s="207" t="s">
        <v>3261</v>
      </c>
      <c r="C76" s="208" t="s">
        <v>3262</v>
      </c>
      <c r="D76" s="209" t="s">
        <v>1520</v>
      </c>
      <c r="E76" s="210" t="s">
        <v>2526</v>
      </c>
      <c r="F76" s="211" t="s">
        <v>2000</v>
      </c>
      <c r="G76" s="241" t="s">
        <v>3263</v>
      </c>
      <c r="H76" s="206"/>
    </row>
    <row r="77" spans="1:8" s="42" customFormat="1" ht="20.100000000000001" customHeight="1" thickBot="1">
      <c r="A77" s="6"/>
      <c r="B77" s="357" t="s">
        <v>3264</v>
      </c>
      <c r="C77" s="358"/>
      <c r="D77" s="358"/>
      <c r="E77" s="358"/>
      <c r="F77" s="358"/>
      <c r="G77" s="361"/>
      <c r="H77" s="206"/>
    </row>
    <row r="78" spans="1:8">
      <c r="B78" s="213" t="s">
        <v>3265</v>
      </c>
      <c r="C78" s="214" t="s">
        <v>3266</v>
      </c>
      <c r="D78" s="215" t="s">
        <v>2277</v>
      </c>
      <c r="E78" s="216" t="s">
        <v>2091</v>
      </c>
      <c r="F78" s="217" t="s">
        <v>2000</v>
      </c>
      <c r="G78" s="235"/>
      <c r="H78" s="206"/>
    </row>
    <row r="79" spans="1:8">
      <c r="B79" s="213" t="s">
        <v>3267</v>
      </c>
      <c r="C79" s="214" t="s">
        <v>3268</v>
      </c>
      <c r="D79" s="215" t="s">
        <v>2413</v>
      </c>
      <c r="E79" s="216" t="s">
        <v>2009</v>
      </c>
      <c r="F79" s="217" t="s">
        <v>2000</v>
      </c>
      <c r="G79" s="235"/>
      <c r="H79" s="206"/>
    </row>
    <row r="80" spans="1:8">
      <c r="B80" s="213" t="s">
        <v>3269</v>
      </c>
      <c r="C80" s="214" t="s">
        <v>3270</v>
      </c>
      <c r="D80" s="215" t="s">
        <v>1535</v>
      </c>
      <c r="E80" s="216" t="s">
        <v>2009</v>
      </c>
      <c r="F80" s="217"/>
      <c r="G80" s="235"/>
      <c r="H80" s="206"/>
    </row>
    <row r="81" spans="1:8" ht="17.25" thickBot="1">
      <c r="B81" s="213" t="s">
        <v>3271</v>
      </c>
      <c r="C81" s="214" t="s">
        <v>3272</v>
      </c>
      <c r="D81" s="215" t="s">
        <v>3237</v>
      </c>
      <c r="E81" s="216" t="s">
        <v>2091</v>
      </c>
      <c r="F81" s="217"/>
      <c r="G81" s="235"/>
      <c r="H81" s="206"/>
    </row>
    <row r="82" spans="1:8" s="42" customFormat="1" ht="20.100000000000001" customHeight="1" thickBot="1">
      <c r="A82" s="6"/>
      <c r="B82" s="357" t="s">
        <v>3273</v>
      </c>
      <c r="C82" s="358"/>
      <c r="D82" s="358"/>
      <c r="E82" s="358"/>
      <c r="F82" s="358"/>
      <c r="G82" s="361"/>
      <c r="H82" s="206"/>
    </row>
    <row r="83" spans="1:8">
      <c r="B83" s="213" t="s">
        <v>3274</v>
      </c>
      <c r="C83" s="214" t="s">
        <v>3275</v>
      </c>
      <c r="D83" s="215">
        <v>13</v>
      </c>
      <c r="E83" s="216" t="s">
        <v>2009</v>
      </c>
      <c r="F83" s="217" t="s">
        <v>2000</v>
      </c>
      <c r="G83" s="235"/>
      <c r="H83" s="206"/>
    </row>
    <row r="84" spans="1:8">
      <c r="B84" s="213" t="s">
        <v>3276</v>
      </c>
      <c r="C84" s="214" t="s">
        <v>3277</v>
      </c>
      <c r="D84" s="215" t="s">
        <v>2282</v>
      </c>
      <c r="E84" s="216" t="s">
        <v>2526</v>
      </c>
      <c r="F84" s="217"/>
      <c r="G84" s="235"/>
      <c r="H84" s="206"/>
    </row>
    <row r="85" spans="1:8">
      <c r="B85" s="213" t="s">
        <v>3278</v>
      </c>
      <c r="C85" s="214" t="s">
        <v>3279</v>
      </c>
      <c r="D85" s="215" t="s">
        <v>2309</v>
      </c>
      <c r="E85" s="216" t="s">
        <v>1973</v>
      </c>
      <c r="F85" s="217"/>
      <c r="G85" s="235"/>
      <c r="H85" s="206"/>
    </row>
    <row r="86" spans="1:8">
      <c r="B86" s="213" t="s">
        <v>3280</v>
      </c>
      <c r="C86" s="214" t="s">
        <v>3281</v>
      </c>
      <c r="D86" s="215" t="s">
        <v>2309</v>
      </c>
      <c r="E86" s="216" t="s">
        <v>2526</v>
      </c>
      <c r="F86" s="217"/>
      <c r="G86" s="235"/>
      <c r="H86" s="206"/>
    </row>
    <row r="87" spans="1:8">
      <c r="B87" s="213" t="s">
        <v>3282</v>
      </c>
      <c r="C87" s="214" t="s">
        <v>3283</v>
      </c>
      <c r="D87" s="215" t="s">
        <v>2313</v>
      </c>
      <c r="E87" s="216" t="s">
        <v>2526</v>
      </c>
      <c r="F87" s="217"/>
      <c r="G87" s="235"/>
      <c r="H87" s="206"/>
    </row>
    <row r="88" spans="1:8">
      <c r="B88" s="213" t="s">
        <v>3284</v>
      </c>
      <c r="C88" s="214" t="s">
        <v>84</v>
      </c>
      <c r="D88" s="215" t="s">
        <v>1638</v>
      </c>
      <c r="E88" s="216" t="s">
        <v>1962</v>
      </c>
      <c r="F88" s="217"/>
      <c r="G88" s="235"/>
      <c r="H88" s="206"/>
    </row>
    <row r="89" spans="1:8" ht="17.25" thickBot="1">
      <c r="B89" s="213" t="s">
        <v>3285</v>
      </c>
      <c r="C89" s="214" t="s">
        <v>3286</v>
      </c>
      <c r="D89" s="215" t="s">
        <v>1686</v>
      </c>
      <c r="E89" s="216" t="s">
        <v>1521</v>
      </c>
      <c r="F89" s="217" t="s">
        <v>2000</v>
      </c>
      <c r="G89" s="236"/>
      <c r="H89" s="206"/>
    </row>
    <row r="90" spans="1:8" s="42" customFormat="1" ht="20.100000000000001" customHeight="1" thickBot="1">
      <c r="A90" s="6"/>
      <c r="B90" s="357" t="s">
        <v>3287</v>
      </c>
      <c r="C90" s="358"/>
      <c r="D90" s="358"/>
      <c r="E90" s="358"/>
      <c r="F90" s="358"/>
      <c r="G90" s="359"/>
      <c r="H90" s="206"/>
    </row>
    <row r="91" spans="1:8" ht="17.25" thickBot="1">
      <c r="B91" s="207" t="s">
        <v>3288</v>
      </c>
      <c r="C91" s="208" t="s">
        <v>3289</v>
      </c>
      <c r="D91" s="209" t="s">
        <v>1520</v>
      </c>
      <c r="E91" s="210" t="s">
        <v>2526</v>
      </c>
      <c r="F91" s="211" t="s">
        <v>2000</v>
      </c>
      <c r="G91" s="241" t="s">
        <v>3263</v>
      </c>
      <c r="H91" s="206"/>
    </row>
    <row r="92" spans="1:8" s="42" customFormat="1" ht="20.100000000000001" customHeight="1" thickBot="1">
      <c r="A92" s="6"/>
      <c r="B92" s="357" t="s">
        <v>3290</v>
      </c>
      <c r="C92" s="358"/>
      <c r="D92" s="358"/>
      <c r="E92" s="358"/>
      <c r="F92" s="358"/>
      <c r="G92" s="361"/>
      <c r="H92" s="206"/>
    </row>
    <row r="93" spans="1:8">
      <c r="B93" s="213" t="s">
        <v>3291</v>
      </c>
      <c r="C93" s="214" t="s">
        <v>3292</v>
      </c>
      <c r="D93" s="215" t="s">
        <v>2277</v>
      </c>
      <c r="E93" s="216" t="s">
        <v>2091</v>
      </c>
      <c r="F93" s="217" t="s">
        <v>2000</v>
      </c>
      <c r="G93" s="235"/>
      <c r="H93" s="206"/>
    </row>
    <row r="94" spans="1:8">
      <c r="B94" s="213" t="s">
        <v>3293</v>
      </c>
      <c r="C94" s="214" t="s">
        <v>3294</v>
      </c>
      <c r="D94" s="215">
        <v>13</v>
      </c>
      <c r="E94" s="216" t="s">
        <v>2009</v>
      </c>
      <c r="F94" s="217" t="s">
        <v>2000</v>
      </c>
      <c r="G94" s="235"/>
      <c r="H94" s="206"/>
    </row>
    <row r="95" spans="1:8">
      <c r="B95" s="213" t="s">
        <v>3295</v>
      </c>
      <c r="C95" s="214" t="s">
        <v>3296</v>
      </c>
      <c r="D95" s="215" t="s">
        <v>1535</v>
      </c>
      <c r="E95" s="216" t="s">
        <v>2009</v>
      </c>
      <c r="F95" s="217"/>
      <c r="G95" s="235"/>
      <c r="H95" s="206"/>
    </row>
    <row r="96" spans="1:8" ht="17.25" thickBot="1">
      <c r="B96" s="213" t="s">
        <v>3297</v>
      </c>
      <c r="C96" s="214" t="s">
        <v>3298</v>
      </c>
      <c r="D96" s="215" t="s">
        <v>3237</v>
      </c>
      <c r="E96" s="216" t="s">
        <v>2091</v>
      </c>
      <c r="F96" s="217"/>
      <c r="G96" s="235"/>
      <c r="H96" s="206"/>
    </row>
    <row r="97" spans="1:8" s="42" customFormat="1" ht="20.100000000000001" customHeight="1" thickBot="1">
      <c r="A97" s="6"/>
      <c r="B97" s="357" t="s">
        <v>3299</v>
      </c>
      <c r="C97" s="358"/>
      <c r="D97" s="358"/>
      <c r="E97" s="358"/>
      <c r="F97" s="358"/>
      <c r="G97" s="361"/>
      <c r="H97" s="206"/>
    </row>
    <row r="98" spans="1:8">
      <c r="B98" s="213" t="s">
        <v>3300</v>
      </c>
      <c r="C98" s="214" t="s">
        <v>3301</v>
      </c>
      <c r="D98" s="215">
        <v>13</v>
      </c>
      <c r="E98" s="216" t="s">
        <v>2009</v>
      </c>
      <c r="F98" s="217" t="s">
        <v>2000</v>
      </c>
      <c r="G98" s="235"/>
      <c r="H98" s="206"/>
    </row>
    <row r="99" spans="1:8">
      <c r="B99" s="213" t="s">
        <v>3302</v>
      </c>
      <c r="C99" s="214" t="s">
        <v>3303</v>
      </c>
      <c r="D99" s="215" t="s">
        <v>2282</v>
      </c>
      <c r="E99" s="216" t="s">
        <v>2526</v>
      </c>
      <c r="F99" s="217"/>
      <c r="G99" s="235"/>
      <c r="H99" s="206"/>
    </row>
    <row r="100" spans="1:8">
      <c r="B100" s="213" t="s">
        <v>723</v>
      </c>
      <c r="C100" s="214" t="s">
        <v>3304</v>
      </c>
      <c r="D100" s="215" t="s">
        <v>2309</v>
      </c>
      <c r="E100" s="216" t="s">
        <v>1973</v>
      </c>
      <c r="F100" s="217"/>
      <c r="G100" s="235"/>
      <c r="H100" s="206"/>
    </row>
    <row r="101" spans="1:8">
      <c r="B101" s="213" t="s">
        <v>3305</v>
      </c>
      <c r="C101" s="214" t="s">
        <v>3306</v>
      </c>
      <c r="D101" s="215" t="s">
        <v>2309</v>
      </c>
      <c r="E101" s="216" t="s">
        <v>2526</v>
      </c>
      <c r="F101" s="217"/>
      <c r="G101" s="235"/>
      <c r="H101" s="206"/>
    </row>
    <row r="102" spans="1:8">
      <c r="B102" s="213" t="s">
        <v>3307</v>
      </c>
      <c r="C102" s="214" t="s">
        <v>3308</v>
      </c>
      <c r="D102" s="215" t="s">
        <v>2313</v>
      </c>
      <c r="E102" s="216" t="s">
        <v>2526</v>
      </c>
      <c r="F102" s="217"/>
      <c r="G102" s="235"/>
      <c r="H102" s="206"/>
    </row>
    <row r="103" spans="1:8">
      <c r="B103" s="213" t="s">
        <v>3309</v>
      </c>
      <c r="C103" s="214" t="s">
        <v>85</v>
      </c>
      <c r="D103" s="215" t="s">
        <v>1638</v>
      </c>
      <c r="E103" s="216" t="s">
        <v>1962</v>
      </c>
      <c r="F103" s="217"/>
      <c r="G103" s="235"/>
      <c r="H103" s="206"/>
    </row>
    <row r="104" spans="1:8" ht="17.25" thickBot="1">
      <c r="B104" s="213" t="s">
        <v>3310</v>
      </c>
      <c r="C104" s="214" t="s">
        <v>3311</v>
      </c>
      <c r="D104" s="215" t="s">
        <v>1686</v>
      </c>
      <c r="E104" s="216" t="s">
        <v>1521</v>
      </c>
      <c r="F104" s="217" t="s">
        <v>2000</v>
      </c>
      <c r="G104" s="236"/>
      <c r="H104" s="206"/>
    </row>
    <row r="105" spans="1:8" s="42" customFormat="1" ht="20.100000000000001" customHeight="1" thickBot="1">
      <c r="A105" s="6"/>
      <c r="B105" s="357" t="s">
        <v>3312</v>
      </c>
      <c r="C105" s="358"/>
      <c r="D105" s="358"/>
      <c r="E105" s="358"/>
      <c r="F105" s="358"/>
      <c r="G105" s="359"/>
      <c r="H105" s="206"/>
    </row>
    <row r="106" spans="1:8" ht="17.25" thickBot="1">
      <c r="B106" s="207" t="s">
        <v>3313</v>
      </c>
      <c r="C106" s="208" t="s">
        <v>3314</v>
      </c>
      <c r="D106" s="209" t="s">
        <v>1520</v>
      </c>
      <c r="E106" s="210" t="s">
        <v>2526</v>
      </c>
      <c r="F106" s="211" t="s">
        <v>2000</v>
      </c>
      <c r="G106" s="241" t="s">
        <v>3263</v>
      </c>
      <c r="H106" s="206"/>
    </row>
    <row r="107" spans="1:8" s="42" customFormat="1" ht="20.100000000000001" customHeight="1" thickBot="1">
      <c r="A107" s="6"/>
      <c r="B107" s="357" t="s">
        <v>3315</v>
      </c>
      <c r="C107" s="358"/>
      <c r="D107" s="358"/>
      <c r="E107" s="358"/>
      <c r="F107" s="358"/>
      <c r="G107" s="361"/>
      <c r="H107" s="206"/>
    </row>
    <row r="108" spans="1:8">
      <c r="B108" s="213" t="s">
        <v>3316</v>
      </c>
      <c r="C108" s="214" t="s">
        <v>3317</v>
      </c>
      <c r="D108" s="215" t="s">
        <v>2277</v>
      </c>
      <c r="E108" s="216" t="s">
        <v>2091</v>
      </c>
      <c r="F108" s="217" t="s">
        <v>2000</v>
      </c>
      <c r="G108" s="235"/>
      <c r="H108" s="206"/>
    </row>
    <row r="109" spans="1:8">
      <c r="B109" s="213" t="s">
        <v>3318</v>
      </c>
      <c r="C109" s="214" t="s">
        <v>3319</v>
      </c>
      <c r="D109" s="215">
        <v>13</v>
      </c>
      <c r="E109" s="216" t="s">
        <v>2009</v>
      </c>
      <c r="F109" s="217" t="s">
        <v>2000</v>
      </c>
      <c r="G109" s="235"/>
      <c r="H109" s="206"/>
    </row>
    <row r="110" spans="1:8">
      <c r="B110" s="213" t="s">
        <v>3320</v>
      </c>
      <c r="C110" s="214" t="s">
        <v>3321</v>
      </c>
      <c r="D110" s="215" t="s">
        <v>1535</v>
      </c>
      <c r="E110" s="216" t="s">
        <v>2009</v>
      </c>
      <c r="F110" s="217"/>
      <c r="G110" s="235"/>
      <c r="H110" s="206"/>
    </row>
    <row r="111" spans="1:8" ht="17.25" thickBot="1">
      <c r="B111" s="213" t="s">
        <v>3322</v>
      </c>
      <c r="C111" s="214" t="s">
        <v>3323</v>
      </c>
      <c r="D111" s="215" t="s">
        <v>3237</v>
      </c>
      <c r="E111" s="216" t="s">
        <v>2091</v>
      </c>
      <c r="F111" s="217"/>
      <c r="G111" s="235"/>
      <c r="H111" s="206"/>
    </row>
    <row r="112" spans="1:8" s="42" customFormat="1" ht="20.100000000000001" customHeight="1" thickBot="1">
      <c r="A112" s="6"/>
      <c r="B112" s="357" t="s">
        <v>3324</v>
      </c>
      <c r="C112" s="358"/>
      <c r="D112" s="358"/>
      <c r="E112" s="358"/>
      <c r="F112" s="358"/>
      <c r="G112" s="361"/>
      <c r="H112" s="206"/>
    </row>
    <row r="113" spans="1:8">
      <c r="B113" s="213" t="s">
        <v>3325</v>
      </c>
      <c r="C113" s="214" t="s">
        <v>3326</v>
      </c>
      <c r="D113" s="215">
        <v>13</v>
      </c>
      <c r="E113" s="216" t="s">
        <v>2009</v>
      </c>
      <c r="F113" s="217" t="s">
        <v>2000</v>
      </c>
      <c r="G113" s="235"/>
      <c r="H113" s="206"/>
    </row>
    <row r="114" spans="1:8">
      <c r="B114" s="213" t="s">
        <v>3327</v>
      </c>
      <c r="C114" s="214" t="s">
        <v>3328</v>
      </c>
      <c r="D114" s="215" t="s">
        <v>2282</v>
      </c>
      <c r="E114" s="216" t="s">
        <v>2526</v>
      </c>
      <c r="F114" s="217"/>
      <c r="G114" s="235"/>
      <c r="H114" s="206"/>
    </row>
    <row r="115" spans="1:8">
      <c r="B115" s="213" t="s">
        <v>724</v>
      </c>
      <c r="C115" s="214" t="s">
        <v>3329</v>
      </c>
      <c r="D115" s="215" t="s">
        <v>2309</v>
      </c>
      <c r="E115" s="216" t="s">
        <v>1973</v>
      </c>
      <c r="F115" s="217"/>
      <c r="G115" s="235"/>
      <c r="H115" s="206"/>
    </row>
    <row r="116" spans="1:8">
      <c r="B116" s="213" t="s">
        <v>3330</v>
      </c>
      <c r="C116" s="214" t="s">
        <v>3331</v>
      </c>
      <c r="D116" s="215" t="s">
        <v>2309</v>
      </c>
      <c r="E116" s="216" t="s">
        <v>2526</v>
      </c>
      <c r="F116" s="217"/>
      <c r="G116" s="235"/>
      <c r="H116" s="206"/>
    </row>
    <row r="117" spans="1:8">
      <c r="B117" s="213" t="s">
        <v>3332</v>
      </c>
      <c r="C117" s="214" t="s">
        <v>3333</v>
      </c>
      <c r="D117" s="215" t="s">
        <v>2313</v>
      </c>
      <c r="E117" s="216" t="s">
        <v>2526</v>
      </c>
      <c r="F117" s="217"/>
      <c r="G117" s="235"/>
      <c r="H117" s="206"/>
    </row>
    <row r="118" spans="1:8">
      <c r="B118" s="213" t="s">
        <v>3334</v>
      </c>
      <c r="C118" s="214" t="s">
        <v>86</v>
      </c>
      <c r="D118" s="215" t="s">
        <v>1638</v>
      </c>
      <c r="E118" s="216" t="s">
        <v>1962</v>
      </c>
      <c r="F118" s="217"/>
      <c r="G118" s="235"/>
      <c r="H118" s="206"/>
    </row>
    <row r="119" spans="1:8" ht="17.25" thickBot="1">
      <c r="B119" s="213" t="s">
        <v>3335</v>
      </c>
      <c r="C119" s="214" t="s">
        <v>3336</v>
      </c>
      <c r="D119" s="215" t="s">
        <v>1686</v>
      </c>
      <c r="E119" s="216" t="s">
        <v>1521</v>
      </c>
      <c r="F119" s="217" t="s">
        <v>2000</v>
      </c>
      <c r="G119" s="236"/>
      <c r="H119" s="206"/>
    </row>
    <row r="120" spans="1:8" s="42" customFormat="1" ht="20.100000000000001" customHeight="1" thickBot="1">
      <c r="A120" s="6"/>
      <c r="B120" s="357" t="s">
        <v>3337</v>
      </c>
      <c r="C120" s="358"/>
      <c r="D120" s="358"/>
      <c r="E120" s="358"/>
      <c r="F120" s="358"/>
      <c r="G120" s="359"/>
      <c r="H120" s="206"/>
    </row>
    <row r="121" spans="1:8" ht="17.25" thickBot="1">
      <c r="B121" s="207" t="s">
        <v>3338</v>
      </c>
      <c r="C121" s="208" t="s">
        <v>3339</v>
      </c>
      <c r="D121" s="209" t="s">
        <v>1520</v>
      </c>
      <c r="E121" s="210" t="s">
        <v>2526</v>
      </c>
      <c r="F121" s="211" t="s">
        <v>2000</v>
      </c>
      <c r="G121" s="241" t="s">
        <v>3263</v>
      </c>
      <c r="H121" s="206"/>
    </row>
    <row r="122" spans="1:8" s="42" customFormat="1" ht="20.100000000000001" customHeight="1" thickBot="1">
      <c r="A122" s="6"/>
      <c r="B122" s="357" t="s">
        <v>3340</v>
      </c>
      <c r="C122" s="358"/>
      <c r="D122" s="358"/>
      <c r="E122" s="358"/>
      <c r="F122" s="358"/>
      <c r="G122" s="361"/>
      <c r="H122" s="206"/>
    </row>
    <row r="123" spans="1:8">
      <c r="B123" s="213" t="s">
        <v>3341</v>
      </c>
      <c r="C123" s="214" t="s">
        <v>3342</v>
      </c>
      <c r="D123" s="215" t="s">
        <v>2277</v>
      </c>
      <c r="E123" s="216" t="s">
        <v>2091</v>
      </c>
      <c r="F123" s="217" t="s">
        <v>2000</v>
      </c>
      <c r="G123" s="235"/>
      <c r="H123" s="206"/>
    </row>
    <row r="124" spans="1:8">
      <c r="B124" s="213" t="s">
        <v>3343</v>
      </c>
      <c r="C124" s="214" t="s">
        <v>3344</v>
      </c>
      <c r="D124" s="215">
        <v>13</v>
      </c>
      <c r="E124" s="216" t="s">
        <v>2009</v>
      </c>
      <c r="F124" s="217" t="s">
        <v>2000</v>
      </c>
      <c r="G124" s="235"/>
      <c r="H124" s="206"/>
    </row>
    <row r="125" spans="1:8">
      <c r="B125" s="213" t="s">
        <v>3345</v>
      </c>
      <c r="C125" s="214" t="s">
        <v>3346</v>
      </c>
      <c r="D125" s="215" t="s">
        <v>1535</v>
      </c>
      <c r="E125" s="216" t="s">
        <v>2009</v>
      </c>
      <c r="F125" s="217"/>
      <c r="G125" s="235"/>
      <c r="H125" s="206"/>
    </row>
    <row r="126" spans="1:8" ht="17.25" thickBot="1">
      <c r="B126" s="213" t="s">
        <v>3347</v>
      </c>
      <c r="C126" s="214" t="s">
        <v>3348</v>
      </c>
      <c r="D126" s="215" t="s">
        <v>3237</v>
      </c>
      <c r="E126" s="216" t="s">
        <v>2091</v>
      </c>
      <c r="F126" s="217"/>
      <c r="G126" s="235"/>
      <c r="H126" s="206"/>
    </row>
    <row r="127" spans="1:8" s="42" customFormat="1" ht="20.100000000000001" customHeight="1" thickBot="1">
      <c r="A127" s="6"/>
      <c r="B127" s="357" t="s">
        <v>3349</v>
      </c>
      <c r="C127" s="358"/>
      <c r="D127" s="358"/>
      <c r="E127" s="358"/>
      <c r="F127" s="358"/>
      <c r="G127" s="361"/>
      <c r="H127" s="206"/>
    </row>
    <row r="128" spans="1:8">
      <c r="B128" s="213" t="s">
        <v>3350</v>
      </c>
      <c r="C128" s="214" t="s">
        <v>3351</v>
      </c>
      <c r="D128" s="215">
        <v>13</v>
      </c>
      <c r="E128" s="216" t="s">
        <v>2009</v>
      </c>
      <c r="F128" s="217" t="s">
        <v>2000</v>
      </c>
      <c r="G128" s="235"/>
      <c r="H128" s="206"/>
    </row>
    <row r="129" spans="1:8">
      <c r="B129" s="213" t="s">
        <v>3352</v>
      </c>
      <c r="C129" s="214" t="s">
        <v>3353</v>
      </c>
      <c r="D129" s="215" t="s">
        <v>2282</v>
      </c>
      <c r="E129" s="216" t="s">
        <v>2526</v>
      </c>
      <c r="F129" s="217"/>
      <c r="G129" s="235"/>
      <c r="H129" s="206"/>
    </row>
    <row r="130" spans="1:8">
      <c r="B130" s="213" t="s">
        <v>725</v>
      </c>
      <c r="C130" s="214" t="s">
        <v>3354</v>
      </c>
      <c r="D130" s="215" t="s">
        <v>2309</v>
      </c>
      <c r="E130" s="216" t="s">
        <v>1973</v>
      </c>
      <c r="F130" s="217"/>
      <c r="G130" s="235"/>
      <c r="H130" s="206"/>
    </row>
    <row r="131" spans="1:8">
      <c r="B131" s="213" t="s">
        <v>3355</v>
      </c>
      <c r="C131" s="214" t="s">
        <v>3356</v>
      </c>
      <c r="D131" s="215" t="s">
        <v>2309</v>
      </c>
      <c r="E131" s="216" t="s">
        <v>2526</v>
      </c>
      <c r="F131" s="217"/>
      <c r="G131" s="235"/>
      <c r="H131" s="206"/>
    </row>
    <row r="132" spans="1:8">
      <c r="B132" s="213" t="s">
        <v>3357</v>
      </c>
      <c r="C132" s="214" t="s">
        <v>3358</v>
      </c>
      <c r="D132" s="215" t="s">
        <v>2313</v>
      </c>
      <c r="E132" s="216" t="s">
        <v>2526</v>
      </c>
      <c r="F132" s="217"/>
      <c r="G132" s="235"/>
      <c r="H132" s="206"/>
    </row>
    <row r="133" spans="1:8">
      <c r="B133" s="213" t="s">
        <v>3359</v>
      </c>
      <c r="C133" s="214" t="s">
        <v>87</v>
      </c>
      <c r="D133" s="215" t="s">
        <v>1638</v>
      </c>
      <c r="E133" s="216" t="s">
        <v>1962</v>
      </c>
      <c r="F133" s="217"/>
      <c r="G133" s="235"/>
      <c r="H133" s="206"/>
    </row>
    <row r="134" spans="1:8" ht="17.25" thickBot="1">
      <c r="B134" s="213" t="s">
        <v>3360</v>
      </c>
      <c r="C134" s="214" t="s">
        <v>3361</v>
      </c>
      <c r="D134" s="215" t="s">
        <v>1686</v>
      </c>
      <c r="E134" s="216" t="s">
        <v>1521</v>
      </c>
      <c r="F134" s="217" t="s">
        <v>2000</v>
      </c>
      <c r="G134" s="236"/>
      <c r="H134" s="206"/>
    </row>
    <row r="135" spans="1:8" s="42" customFormat="1" ht="20.100000000000001" customHeight="1" thickBot="1">
      <c r="A135" s="6"/>
      <c r="B135" s="357" t="s">
        <v>3362</v>
      </c>
      <c r="C135" s="358"/>
      <c r="D135" s="358"/>
      <c r="E135" s="358"/>
      <c r="F135" s="358"/>
      <c r="G135" s="359"/>
      <c r="H135" s="206"/>
    </row>
    <row r="136" spans="1:8" ht="17.25" thickBot="1">
      <c r="B136" s="207" t="s">
        <v>3363</v>
      </c>
      <c r="C136" s="208" t="s">
        <v>3364</v>
      </c>
      <c r="D136" s="209" t="s">
        <v>1520</v>
      </c>
      <c r="E136" s="210" t="s">
        <v>2526</v>
      </c>
      <c r="F136" s="211" t="s">
        <v>2000</v>
      </c>
      <c r="G136" s="241" t="s">
        <v>3263</v>
      </c>
      <c r="H136" s="206"/>
    </row>
    <row r="137" spans="1:8" s="42" customFormat="1" ht="20.100000000000001" customHeight="1" thickBot="1">
      <c r="A137" s="6"/>
      <c r="B137" s="357" t="s">
        <v>3365</v>
      </c>
      <c r="C137" s="358"/>
      <c r="D137" s="358"/>
      <c r="E137" s="358"/>
      <c r="F137" s="358"/>
      <c r="G137" s="361"/>
      <c r="H137" s="206"/>
    </row>
    <row r="138" spans="1:8">
      <c r="B138" s="213" t="s">
        <v>3366</v>
      </c>
      <c r="C138" s="214" t="s">
        <v>3367</v>
      </c>
      <c r="D138" s="215" t="s">
        <v>2277</v>
      </c>
      <c r="E138" s="216" t="s">
        <v>2091</v>
      </c>
      <c r="F138" s="217" t="s">
        <v>2000</v>
      </c>
      <c r="G138" s="235"/>
      <c r="H138" s="206"/>
    </row>
    <row r="139" spans="1:8">
      <c r="B139" s="213" t="s">
        <v>3368</v>
      </c>
      <c r="C139" s="214" t="s">
        <v>3369</v>
      </c>
      <c r="D139" s="215">
        <v>13</v>
      </c>
      <c r="E139" s="216" t="s">
        <v>2009</v>
      </c>
      <c r="F139" s="217" t="s">
        <v>2000</v>
      </c>
      <c r="G139" s="235"/>
      <c r="H139" s="206"/>
    </row>
    <row r="140" spans="1:8">
      <c r="B140" s="213" t="s">
        <v>3370</v>
      </c>
      <c r="C140" s="214" t="s">
        <v>3371</v>
      </c>
      <c r="D140" s="215" t="s">
        <v>1535</v>
      </c>
      <c r="E140" s="216" t="s">
        <v>2009</v>
      </c>
      <c r="F140" s="217"/>
      <c r="G140" s="235"/>
      <c r="H140" s="206"/>
    </row>
    <row r="141" spans="1:8" ht="17.25" thickBot="1">
      <c r="B141" s="213" t="s">
        <v>3372</v>
      </c>
      <c r="C141" s="214" t="s">
        <v>3373</v>
      </c>
      <c r="D141" s="215" t="s">
        <v>3237</v>
      </c>
      <c r="E141" s="216" t="s">
        <v>2091</v>
      </c>
      <c r="F141" s="217"/>
      <c r="G141" s="235"/>
      <c r="H141" s="206"/>
    </row>
    <row r="142" spans="1:8" s="42" customFormat="1" ht="20.100000000000001" customHeight="1" thickBot="1">
      <c r="A142" s="6"/>
      <c r="B142" s="357" t="s">
        <v>3374</v>
      </c>
      <c r="C142" s="358"/>
      <c r="D142" s="358"/>
      <c r="E142" s="358"/>
      <c r="F142" s="358"/>
      <c r="G142" s="361"/>
      <c r="H142" s="206"/>
    </row>
    <row r="143" spans="1:8">
      <c r="B143" s="213" t="s">
        <v>3375</v>
      </c>
      <c r="C143" s="214" t="s">
        <v>3376</v>
      </c>
      <c r="D143" s="215">
        <v>13</v>
      </c>
      <c r="E143" s="216" t="s">
        <v>2009</v>
      </c>
      <c r="F143" s="217" t="s">
        <v>2000</v>
      </c>
      <c r="G143" s="235"/>
      <c r="H143" s="206"/>
    </row>
    <row r="144" spans="1:8">
      <c r="B144" s="213" t="s">
        <v>3377</v>
      </c>
      <c r="C144" s="214" t="s">
        <v>3378</v>
      </c>
      <c r="D144" s="215" t="s">
        <v>2282</v>
      </c>
      <c r="E144" s="216" t="s">
        <v>2526</v>
      </c>
      <c r="F144" s="217"/>
      <c r="G144" s="235"/>
      <c r="H144" s="206"/>
    </row>
    <row r="145" spans="1:8">
      <c r="B145" s="213" t="s">
        <v>726</v>
      </c>
      <c r="C145" s="214" t="s">
        <v>3379</v>
      </c>
      <c r="D145" s="215" t="s">
        <v>2309</v>
      </c>
      <c r="E145" s="216" t="s">
        <v>1973</v>
      </c>
      <c r="F145" s="217"/>
      <c r="G145" s="235"/>
      <c r="H145" s="206"/>
    </row>
    <row r="146" spans="1:8">
      <c r="B146" s="213" t="s">
        <v>3380</v>
      </c>
      <c r="C146" s="214" t="s">
        <v>3381</v>
      </c>
      <c r="D146" s="215" t="s">
        <v>2309</v>
      </c>
      <c r="E146" s="216" t="s">
        <v>2526</v>
      </c>
      <c r="F146" s="217"/>
      <c r="G146" s="235"/>
      <c r="H146" s="206"/>
    </row>
    <row r="147" spans="1:8">
      <c r="B147" s="213" t="s">
        <v>3382</v>
      </c>
      <c r="C147" s="214" t="s">
        <v>3383</v>
      </c>
      <c r="D147" s="215" t="s">
        <v>2313</v>
      </c>
      <c r="E147" s="216" t="s">
        <v>2526</v>
      </c>
      <c r="F147" s="217"/>
      <c r="G147" s="235"/>
      <c r="H147" s="206"/>
    </row>
    <row r="148" spans="1:8">
      <c r="B148" s="213" t="s">
        <v>3384</v>
      </c>
      <c r="C148" s="214" t="s">
        <v>88</v>
      </c>
      <c r="D148" s="215" t="s">
        <v>1638</v>
      </c>
      <c r="E148" s="216" t="s">
        <v>1962</v>
      </c>
      <c r="F148" s="217"/>
      <c r="G148" s="235"/>
      <c r="H148" s="206"/>
    </row>
    <row r="149" spans="1:8" ht="17.25" thickBot="1">
      <c r="B149" s="213" t="s">
        <v>3385</v>
      </c>
      <c r="C149" s="214" t="s">
        <v>3386</v>
      </c>
      <c r="D149" s="215" t="s">
        <v>1686</v>
      </c>
      <c r="E149" s="216" t="s">
        <v>1521</v>
      </c>
      <c r="F149" s="217" t="s">
        <v>2000</v>
      </c>
      <c r="G149" s="236"/>
      <c r="H149" s="206"/>
    </row>
    <row r="150" spans="1:8" s="42" customFormat="1" ht="20.100000000000001" customHeight="1" thickBot="1">
      <c r="A150" s="6"/>
      <c r="B150" s="357" t="s">
        <v>3387</v>
      </c>
      <c r="C150" s="358"/>
      <c r="D150" s="358"/>
      <c r="E150" s="358"/>
      <c r="F150" s="358"/>
      <c r="G150" s="359"/>
      <c r="H150" s="206"/>
    </row>
    <row r="151" spans="1:8" ht="17.25" thickBot="1">
      <c r="B151" s="207" t="s">
        <v>3388</v>
      </c>
      <c r="C151" s="208" t="s">
        <v>3389</v>
      </c>
      <c r="D151" s="209" t="s">
        <v>1520</v>
      </c>
      <c r="E151" s="210" t="s">
        <v>2526</v>
      </c>
      <c r="F151" s="211" t="s">
        <v>2000</v>
      </c>
      <c r="G151" s="241" t="s">
        <v>3263</v>
      </c>
      <c r="H151" s="206"/>
    </row>
    <row r="152" spans="1:8" s="42" customFormat="1" ht="20.100000000000001" customHeight="1" thickBot="1">
      <c r="A152" s="6"/>
      <c r="B152" s="357" t="s">
        <v>3390</v>
      </c>
      <c r="C152" s="358"/>
      <c r="D152" s="358"/>
      <c r="E152" s="358"/>
      <c r="F152" s="358"/>
      <c r="G152" s="361"/>
      <c r="H152" s="206"/>
    </row>
    <row r="153" spans="1:8">
      <c r="B153" s="213" t="s">
        <v>3391</v>
      </c>
      <c r="C153" s="214" t="s">
        <v>3392</v>
      </c>
      <c r="D153" s="215" t="s">
        <v>2277</v>
      </c>
      <c r="E153" s="216" t="s">
        <v>2091</v>
      </c>
      <c r="F153" s="217" t="s">
        <v>2000</v>
      </c>
      <c r="G153" s="235"/>
      <c r="H153" s="206"/>
    </row>
    <row r="154" spans="1:8">
      <c r="B154" s="213" t="s">
        <v>3393</v>
      </c>
      <c r="C154" s="214" t="s">
        <v>3394</v>
      </c>
      <c r="D154" s="215">
        <v>13</v>
      </c>
      <c r="E154" s="216" t="s">
        <v>2009</v>
      </c>
      <c r="F154" s="217" t="s">
        <v>2000</v>
      </c>
      <c r="G154" s="235"/>
      <c r="H154" s="206"/>
    </row>
    <row r="155" spans="1:8">
      <c r="B155" s="213" t="s">
        <v>3395</v>
      </c>
      <c r="C155" s="214" t="s">
        <v>3396</v>
      </c>
      <c r="D155" s="215" t="s">
        <v>1535</v>
      </c>
      <c r="E155" s="216" t="s">
        <v>2009</v>
      </c>
      <c r="F155" s="217"/>
      <c r="G155" s="235"/>
      <c r="H155" s="206"/>
    </row>
    <row r="156" spans="1:8" ht="17.25" thickBot="1">
      <c r="B156" s="213" t="s">
        <v>3397</v>
      </c>
      <c r="C156" s="214" t="s">
        <v>3398</v>
      </c>
      <c r="D156" s="215" t="s">
        <v>3237</v>
      </c>
      <c r="E156" s="216" t="s">
        <v>2091</v>
      </c>
      <c r="F156" s="217"/>
      <c r="G156" s="235"/>
      <c r="H156" s="206"/>
    </row>
    <row r="157" spans="1:8" s="42" customFormat="1" ht="19.5" customHeight="1" thickBot="1">
      <c r="A157" s="6"/>
      <c r="B157" s="357" t="s">
        <v>3399</v>
      </c>
      <c r="C157" s="358"/>
      <c r="D157" s="358"/>
      <c r="E157" s="358"/>
      <c r="F157" s="358"/>
      <c r="G157" s="361"/>
      <c r="H157" s="206"/>
    </row>
    <row r="158" spans="1:8">
      <c r="B158" s="213" t="s">
        <v>3400</v>
      </c>
      <c r="C158" s="214" t="s">
        <v>3401</v>
      </c>
      <c r="D158" s="215">
        <v>13</v>
      </c>
      <c r="E158" s="216" t="s">
        <v>2009</v>
      </c>
      <c r="F158" s="217" t="s">
        <v>2000</v>
      </c>
      <c r="G158" s="235"/>
      <c r="H158" s="206"/>
    </row>
    <row r="159" spans="1:8">
      <c r="B159" s="213" t="s">
        <v>3402</v>
      </c>
      <c r="C159" s="214" t="s">
        <v>3403</v>
      </c>
      <c r="D159" s="215" t="s">
        <v>2282</v>
      </c>
      <c r="E159" s="216" t="s">
        <v>2526</v>
      </c>
      <c r="F159" s="217"/>
      <c r="G159" s="235"/>
      <c r="H159" s="206"/>
    </row>
    <row r="160" spans="1:8">
      <c r="B160" s="213" t="s">
        <v>727</v>
      </c>
      <c r="C160" s="214" t="s">
        <v>3404</v>
      </c>
      <c r="D160" s="215" t="s">
        <v>2309</v>
      </c>
      <c r="E160" s="216" t="s">
        <v>1973</v>
      </c>
      <c r="F160" s="217"/>
      <c r="G160" s="235"/>
      <c r="H160" s="206"/>
    </row>
    <row r="161" spans="1:8">
      <c r="B161" s="213" t="s">
        <v>3405</v>
      </c>
      <c r="C161" s="214" t="s">
        <v>3406</v>
      </c>
      <c r="D161" s="215" t="s">
        <v>2309</v>
      </c>
      <c r="E161" s="216" t="s">
        <v>2526</v>
      </c>
      <c r="F161" s="217"/>
      <c r="G161" s="235"/>
      <c r="H161" s="206"/>
    </row>
    <row r="162" spans="1:8">
      <c r="B162" s="213" t="s">
        <v>3407</v>
      </c>
      <c r="C162" s="214" t="s">
        <v>3408</v>
      </c>
      <c r="D162" s="215" t="s">
        <v>2313</v>
      </c>
      <c r="E162" s="216" t="s">
        <v>2526</v>
      </c>
      <c r="F162" s="217"/>
      <c r="G162" s="235"/>
      <c r="H162" s="206"/>
    </row>
    <row r="163" spans="1:8">
      <c r="B163" s="213" t="s">
        <v>3409</v>
      </c>
      <c r="C163" s="214" t="s">
        <v>89</v>
      </c>
      <c r="D163" s="215" t="s">
        <v>1638</v>
      </c>
      <c r="E163" s="216" t="s">
        <v>1962</v>
      </c>
      <c r="F163" s="217"/>
      <c r="G163" s="235"/>
      <c r="H163" s="206"/>
    </row>
    <row r="164" spans="1:8" ht="17.25" thickBot="1">
      <c r="B164" s="213" t="s">
        <v>3410</v>
      </c>
      <c r="C164" s="214" t="s">
        <v>3411</v>
      </c>
      <c r="D164" s="215" t="s">
        <v>1686</v>
      </c>
      <c r="E164" s="216" t="s">
        <v>1521</v>
      </c>
      <c r="F164" s="217" t="s">
        <v>2000</v>
      </c>
      <c r="G164" s="236"/>
      <c r="H164" s="206"/>
    </row>
    <row r="165" spans="1:8" s="42" customFormat="1" ht="20.100000000000001" customHeight="1" thickBot="1">
      <c r="A165" s="6"/>
      <c r="B165" s="357" t="s">
        <v>3412</v>
      </c>
      <c r="C165" s="358"/>
      <c r="D165" s="358"/>
      <c r="E165" s="358"/>
      <c r="F165" s="358"/>
      <c r="G165" s="359"/>
      <c r="H165" s="206"/>
    </row>
    <row r="166" spans="1:8" ht="17.25" thickBot="1">
      <c r="B166" s="207" t="s">
        <v>3413</v>
      </c>
      <c r="C166" s="208" t="s">
        <v>3414</v>
      </c>
      <c r="D166" s="209" t="s">
        <v>1520</v>
      </c>
      <c r="E166" s="210" t="s">
        <v>2526</v>
      </c>
      <c r="F166" s="211" t="s">
        <v>2000</v>
      </c>
      <c r="G166" s="241" t="s">
        <v>3263</v>
      </c>
      <c r="H166" s="206"/>
    </row>
    <row r="167" spans="1:8" s="42" customFormat="1" ht="20.100000000000001" customHeight="1" thickBot="1">
      <c r="A167" s="6"/>
      <c r="B167" s="357" t="s">
        <v>3415</v>
      </c>
      <c r="C167" s="358"/>
      <c r="D167" s="358"/>
      <c r="E167" s="358"/>
      <c r="F167" s="358"/>
      <c r="G167" s="361"/>
      <c r="H167" s="206"/>
    </row>
    <row r="168" spans="1:8">
      <c r="B168" s="213" t="s">
        <v>3416</v>
      </c>
      <c r="C168" s="214" t="s">
        <v>3417</v>
      </c>
      <c r="D168" s="215" t="s">
        <v>2277</v>
      </c>
      <c r="E168" s="216" t="s">
        <v>2091</v>
      </c>
      <c r="F168" s="217" t="s">
        <v>2000</v>
      </c>
      <c r="G168" s="235"/>
      <c r="H168" s="206"/>
    </row>
    <row r="169" spans="1:8">
      <c r="B169" s="213" t="s">
        <v>3418</v>
      </c>
      <c r="C169" s="214" t="s">
        <v>3419</v>
      </c>
      <c r="D169" s="215">
        <v>13</v>
      </c>
      <c r="E169" s="216" t="s">
        <v>2009</v>
      </c>
      <c r="F169" s="217" t="s">
        <v>2000</v>
      </c>
      <c r="G169" s="235"/>
      <c r="H169" s="206"/>
    </row>
    <row r="170" spans="1:8">
      <c r="B170" s="213" t="s">
        <v>3420</v>
      </c>
      <c r="C170" s="214" t="s">
        <v>3421</v>
      </c>
      <c r="D170" s="215" t="s">
        <v>1535</v>
      </c>
      <c r="E170" s="216" t="s">
        <v>2009</v>
      </c>
      <c r="F170" s="217"/>
      <c r="G170" s="235"/>
      <c r="H170" s="206"/>
    </row>
    <row r="171" spans="1:8" ht="17.25" thickBot="1">
      <c r="B171" s="213" t="s">
        <v>3422</v>
      </c>
      <c r="C171" s="214" t="s">
        <v>3423</v>
      </c>
      <c r="D171" s="215" t="s">
        <v>3237</v>
      </c>
      <c r="E171" s="216" t="s">
        <v>2091</v>
      </c>
      <c r="F171" s="217"/>
      <c r="G171" s="235"/>
      <c r="H171" s="206"/>
    </row>
    <row r="172" spans="1:8" s="42" customFormat="1" ht="20.100000000000001" customHeight="1" thickBot="1">
      <c r="A172" s="6"/>
      <c r="B172" s="357" t="s">
        <v>3424</v>
      </c>
      <c r="C172" s="358"/>
      <c r="D172" s="358"/>
      <c r="E172" s="358"/>
      <c r="F172" s="358"/>
      <c r="G172" s="361"/>
      <c r="H172" s="206"/>
    </row>
    <row r="173" spans="1:8">
      <c r="B173" s="213" t="s">
        <v>3425</v>
      </c>
      <c r="C173" s="214" t="s">
        <v>3426</v>
      </c>
      <c r="D173" s="215">
        <v>13</v>
      </c>
      <c r="E173" s="216" t="s">
        <v>2009</v>
      </c>
      <c r="F173" s="217" t="s">
        <v>2000</v>
      </c>
      <c r="G173" s="235"/>
      <c r="H173" s="206"/>
    </row>
    <row r="174" spans="1:8">
      <c r="B174" s="213" t="s">
        <v>3427</v>
      </c>
      <c r="C174" s="214" t="s">
        <v>3428</v>
      </c>
      <c r="D174" s="215" t="s">
        <v>2282</v>
      </c>
      <c r="E174" s="216" t="s">
        <v>2526</v>
      </c>
      <c r="F174" s="217"/>
      <c r="G174" s="235"/>
      <c r="H174" s="206"/>
    </row>
    <row r="175" spans="1:8">
      <c r="B175" s="213" t="s">
        <v>728</v>
      </c>
      <c r="C175" s="214" t="s">
        <v>3429</v>
      </c>
      <c r="D175" s="215" t="s">
        <v>2309</v>
      </c>
      <c r="E175" s="216" t="s">
        <v>1973</v>
      </c>
      <c r="F175" s="217"/>
      <c r="G175" s="235"/>
      <c r="H175" s="206"/>
    </row>
    <row r="176" spans="1:8">
      <c r="B176" s="213" t="s">
        <v>3430</v>
      </c>
      <c r="C176" s="214" t="s">
        <v>3431</v>
      </c>
      <c r="D176" s="215" t="s">
        <v>2309</v>
      </c>
      <c r="E176" s="216" t="s">
        <v>2526</v>
      </c>
      <c r="F176" s="217"/>
      <c r="G176" s="235"/>
      <c r="H176" s="206"/>
    </row>
    <row r="177" spans="1:8">
      <c r="B177" s="213" t="s">
        <v>3432</v>
      </c>
      <c r="C177" s="214" t="s">
        <v>3433</v>
      </c>
      <c r="D177" s="215" t="s">
        <v>2313</v>
      </c>
      <c r="E177" s="216" t="s">
        <v>2526</v>
      </c>
      <c r="F177" s="217"/>
      <c r="G177" s="235"/>
      <c r="H177" s="206"/>
    </row>
    <row r="178" spans="1:8">
      <c r="B178" s="213" t="s">
        <v>3434</v>
      </c>
      <c r="C178" s="214" t="s">
        <v>90</v>
      </c>
      <c r="D178" s="215" t="s">
        <v>1638</v>
      </c>
      <c r="E178" s="216" t="s">
        <v>1962</v>
      </c>
      <c r="F178" s="217"/>
      <c r="G178" s="235"/>
      <c r="H178" s="206"/>
    </row>
    <row r="179" spans="1:8" ht="17.25" thickBot="1">
      <c r="B179" s="213" t="s">
        <v>3435</v>
      </c>
      <c r="C179" s="214" t="s">
        <v>3436</v>
      </c>
      <c r="D179" s="215" t="s">
        <v>1686</v>
      </c>
      <c r="E179" s="216" t="s">
        <v>1521</v>
      </c>
      <c r="F179" s="217" t="s">
        <v>2000</v>
      </c>
      <c r="G179" s="236"/>
      <c r="H179" s="206"/>
    </row>
    <row r="180" spans="1:8" s="42" customFormat="1" ht="20.100000000000001" customHeight="1" thickBot="1">
      <c r="A180" s="6"/>
      <c r="B180" s="357" t="s">
        <v>3437</v>
      </c>
      <c r="C180" s="358"/>
      <c r="D180" s="358"/>
      <c r="E180" s="358"/>
      <c r="F180" s="358"/>
      <c r="G180" s="359"/>
      <c r="H180" s="206"/>
    </row>
    <row r="181" spans="1:8" ht="17.25" thickBot="1">
      <c r="B181" s="207" t="s">
        <v>3438</v>
      </c>
      <c r="C181" s="208" t="s">
        <v>3439</v>
      </c>
      <c r="D181" s="209" t="s">
        <v>1520</v>
      </c>
      <c r="E181" s="210" t="s">
        <v>2526</v>
      </c>
      <c r="F181" s="211" t="s">
        <v>2000</v>
      </c>
      <c r="G181" s="241" t="s">
        <v>3263</v>
      </c>
      <c r="H181" s="206"/>
    </row>
    <row r="182" spans="1:8" s="42" customFormat="1" ht="20.100000000000001" customHeight="1" thickBot="1">
      <c r="A182" s="6"/>
      <c r="B182" s="357" t="s">
        <v>3440</v>
      </c>
      <c r="C182" s="358"/>
      <c r="D182" s="358"/>
      <c r="E182" s="358"/>
      <c r="F182" s="358"/>
      <c r="G182" s="361"/>
      <c r="H182" s="206"/>
    </row>
    <row r="183" spans="1:8">
      <c r="B183" s="213" t="s">
        <v>3441</v>
      </c>
      <c r="C183" s="214" t="s">
        <v>3442</v>
      </c>
      <c r="D183" s="215" t="s">
        <v>2277</v>
      </c>
      <c r="E183" s="216" t="s">
        <v>2091</v>
      </c>
      <c r="F183" s="217" t="s">
        <v>2000</v>
      </c>
      <c r="G183" s="235"/>
      <c r="H183" s="206"/>
    </row>
    <row r="184" spans="1:8">
      <c r="B184" s="213" t="s">
        <v>3443</v>
      </c>
      <c r="C184" s="214" t="s">
        <v>3444</v>
      </c>
      <c r="D184" s="215">
        <v>13</v>
      </c>
      <c r="E184" s="216" t="s">
        <v>2009</v>
      </c>
      <c r="F184" s="217" t="s">
        <v>2000</v>
      </c>
      <c r="G184" s="235"/>
      <c r="H184" s="206"/>
    </row>
    <row r="185" spans="1:8">
      <c r="B185" s="213" t="s">
        <v>3445</v>
      </c>
      <c r="C185" s="214" t="s">
        <v>3446</v>
      </c>
      <c r="D185" s="215" t="s">
        <v>1535</v>
      </c>
      <c r="E185" s="216" t="s">
        <v>2009</v>
      </c>
      <c r="F185" s="217"/>
      <c r="G185" s="235"/>
      <c r="H185" s="206"/>
    </row>
    <row r="186" spans="1:8" ht="17.25" thickBot="1">
      <c r="B186" s="213" t="s">
        <v>3447</v>
      </c>
      <c r="C186" s="214" t="s">
        <v>3448</v>
      </c>
      <c r="D186" s="215" t="s">
        <v>3237</v>
      </c>
      <c r="E186" s="216" t="s">
        <v>2091</v>
      </c>
      <c r="F186" s="217"/>
      <c r="G186" s="235"/>
      <c r="H186" s="206"/>
    </row>
    <row r="187" spans="1:8" s="42" customFormat="1" ht="20.100000000000001" customHeight="1" thickBot="1">
      <c r="A187" s="6"/>
      <c r="B187" s="357" t="s">
        <v>3449</v>
      </c>
      <c r="C187" s="358"/>
      <c r="D187" s="358"/>
      <c r="E187" s="358"/>
      <c r="F187" s="358"/>
      <c r="G187" s="361"/>
      <c r="H187" s="206"/>
    </row>
    <row r="188" spans="1:8">
      <c r="B188" s="213" t="s">
        <v>3450</v>
      </c>
      <c r="C188" s="214" t="s">
        <v>3451</v>
      </c>
      <c r="D188" s="215">
        <v>13</v>
      </c>
      <c r="E188" s="216" t="s">
        <v>2009</v>
      </c>
      <c r="F188" s="217" t="s">
        <v>2000</v>
      </c>
      <c r="G188" s="235"/>
      <c r="H188" s="206"/>
    </row>
    <row r="189" spans="1:8">
      <c r="B189" s="213" t="s">
        <v>3452</v>
      </c>
      <c r="C189" s="214" t="s">
        <v>3453</v>
      </c>
      <c r="D189" s="215" t="s">
        <v>2282</v>
      </c>
      <c r="E189" s="216" t="s">
        <v>2526</v>
      </c>
      <c r="F189" s="217"/>
      <c r="G189" s="235"/>
      <c r="H189" s="206"/>
    </row>
    <row r="190" spans="1:8">
      <c r="B190" s="213" t="s">
        <v>729</v>
      </c>
      <c r="C190" s="214" t="s">
        <v>3454</v>
      </c>
      <c r="D190" s="215" t="s">
        <v>2309</v>
      </c>
      <c r="E190" s="216" t="s">
        <v>1973</v>
      </c>
      <c r="F190" s="217"/>
      <c r="G190" s="235"/>
      <c r="H190" s="206"/>
    </row>
    <row r="191" spans="1:8">
      <c r="B191" s="213" t="s">
        <v>3455</v>
      </c>
      <c r="C191" s="214" t="s">
        <v>3456</v>
      </c>
      <c r="D191" s="215" t="s">
        <v>2309</v>
      </c>
      <c r="E191" s="216" t="s">
        <v>2526</v>
      </c>
      <c r="F191" s="217"/>
      <c r="G191" s="235"/>
      <c r="H191" s="206"/>
    </row>
    <row r="192" spans="1:8">
      <c r="B192" s="213" t="s">
        <v>3457</v>
      </c>
      <c r="C192" s="214" t="s">
        <v>3458</v>
      </c>
      <c r="D192" s="215" t="s">
        <v>2313</v>
      </c>
      <c r="E192" s="216" t="s">
        <v>2526</v>
      </c>
      <c r="F192" s="217"/>
      <c r="G192" s="235"/>
      <c r="H192" s="206"/>
    </row>
    <row r="193" spans="1:8">
      <c r="B193" s="213" t="s">
        <v>3459</v>
      </c>
      <c r="C193" s="214" t="s">
        <v>3460</v>
      </c>
      <c r="D193" s="215" t="s">
        <v>1638</v>
      </c>
      <c r="E193" s="216" t="s">
        <v>1962</v>
      </c>
      <c r="F193" s="217"/>
      <c r="G193" s="235"/>
      <c r="H193" s="206"/>
    </row>
    <row r="194" spans="1:8" ht="17.25" thickBot="1">
      <c r="B194" s="213" t="s">
        <v>3461</v>
      </c>
      <c r="C194" s="214" t="s">
        <v>3462</v>
      </c>
      <c r="D194" s="215" t="s">
        <v>1686</v>
      </c>
      <c r="E194" s="216" t="s">
        <v>1521</v>
      </c>
      <c r="F194" s="217" t="s">
        <v>2000</v>
      </c>
      <c r="G194" s="236"/>
      <c r="H194" s="206"/>
    </row>
    <row r="195" spans="1:8" s="42" customFormat="1" ht="20.100000000000001" customHeight="1" thickBot="1">
      <c r="A195" s="6"/>
      <c r="B195" s="357" t="s">
        <v>3463</v>
      </c>
      <c r="C195" s="358"/>
      <c r="D195" s="358"/>
      <c r="E195" s="358"/>
      <c r="F195" s="358"/>
      <c r="G195" s="359"/>
      <c r="H195" s="206"/>
    </row>
    <row r="196" spans="1:8" ht="17.25" thickBot="1">
      <c r="B196" s="207" t="s">
        <v>3464</v>
      </c>
      <c r="C196" s="208" t="s">
        <v>3465</v>
      </c>
      <c r="D196" s="209" t="s">
        <v>1520</v>
      </c>
      <c r="E196" s="210" t="s">
        <v>2526</v>
      </c>
      <c r="F196" s="211" t="s">
        <v>2000</v>
      </c>
      <c r="G196" s="241" t="s">
        <v>3263</v>
      </c>
      <c r="H196" s="206"/>
    </row>
    <row r="197" spans="1:8" s="42" customFormat="1" ht="20.100000000000001" customHeight="1" thickBot="1">
      <c r="A197" s="6"/>
      <c r="B197" s="357" t="s">
        <v>3466</v>
      </c>
      <c r="C197" s="358"/>
      <c r="D197" s="358"/>
      <c r="E197" s="358"/>
      <c r="F197" s="358"/>
      <c r="G197" s="361"/>
      <c r="H197" s="206"/>
    </row>
    <row r="198" spans="1:8">
      <c r="B198" s="213" t="s">
        <v>3467</v>
      </c>
      <c r="C198" s="214" t="s">
        <v>3468</v>
      </c>
      <c r="D198" s="215" t="s">
        <v>2277</v>
      </c>
      <c r="E198" s="216" t="s">
        <v>2091</v>
      </c>
      <c r="F198" s="217" t="s">
        <v>2000</v>
      </c>
      <c r="G198" s="235"/>
      <c r="H198" s="206"/>
    </row>
    <row r="199" spans="1:8">
      <c r="B199" s="213" t="s">
        <v>3469</v>
      </c>
      <c r="C199" s="214" t="s">
        <v>3470</v>
      </c>
      <c r="D199" s="215">
        <v>13</v>
      </c>
      <c r="E199" s="216" t="s">
        <v>2009</v>
      </c>
      <c r="F199" s="217" t="s">
        <v>2000</v>
      </c>
      <c r="G199" s="235"/>
      <c r="H199" s="206"/>
    </row>
    <row r="200" spans="1:8">
      <c r="B200" s="213" t="s">
        <v>3471</v>
      </c>
      <c r="C200" s="214" t="s">
        <v>3472</v>
      </c>
      <c r="D200" s="215" t="s">
        <v>1535</v>
      </c>
      <c r="E200" s="216" t="s">
        <v>2009</v>
      </c>
      <c r="F200" s="217"/>
      <c r="G200" s="235"/>
      <c r="H200" s="206"/>
    </row>
    <row r="201" spans="1:8" ht="17.25" thickBot="1">
      <c r="B201" s="213" t="s">
        <v>3473</v>
      </c>
      <c r="C201" s="214" t="s">
        <v>3474</v>
      </c>
      <c r="D201" s="215" t="s">
        <v>3237</v>
      </c>
      <c r="E201" s="216" t="s">
        <v>2091</v>
      </c>
      <c r="F201" s="217"/>
      <c r="G201" s="235"/>
      <c r="H201" s="206"/>
    </row>
    <row r="202" spans="1:8" s="42" customFormat="1" ht="20.100000000000001" customHeight="1" thickBot="1">
      <c r="A202" s="6"/>
      <c r="B202" s="357" t="s">
        <v>3475</v>
      </c>
      <c r="C202" s="358"/>
      <c r="D202" s="358"/>
      <c r="E202" s="358"/>
      <c r="F202" s="358"/>
      <c r="G202" s="361"/>
      <c r="H202" s="206"/>
    </row>
    <row r="203" spans="1:8">
      <c r="B203" s="213" t="s">
        <v>3476</v>
      </c>
      <c r="C203" s="214" t="s">
        <v>3477</v>
      </c>
      <c r="D203" s="215">
        <v>13</v>
      </c>
      <c r="E203" s="216" t="s">
        <v>2009</v>
      </c>
      <c r="F203" s="217" t="s">
        <v>2000</v>
      </c>
      <c r="G203" s="235"/>
      <c r="H203" s="206"/>
    </row>
    <row r="204" spans="1:8">
      <c r="B204" s="213" t="s">
        <v>3478</v>
      </c>
      <c r="C204" s="214" t="s">
        <v>3479</v>
      </c>
      <c r="D204" s="215" t="s">
        <v>2282</v>
      </c>
      <c r="E204" s="216" t="s">
        <v>2526</v>
      </c>
      <c r="F204" s="217"/>
      <c r="G204" s="235"/>
      <c r="H204" s="206"/>
    </row>
    <row r="205" spans="1:8">
      <c r="B205" s="213" t="s">
        <v>730</v>
      </c>
      <c r="C205" s="214" t="s">
        <v>3480</v>
      </c>
      <c r="D205" s="215" t="s">
        <v>2309</v>
      </c>
      <c r="E205" s="216" t="s">
        <v>1973</v>
      </c>
      <c r="F205" s="217"/>
      <c r="G205" s="235"/>
      <c r="H205" s="206"/>
    </row>
    <row r="206" spans="1:8">
      <c r="B206" s="213" t="s">
        <v>3481</v>
      </c>
      <c r="C206" s="214" t="s">
        <v>3482</v>
      </c>
      <c r="D206" s="215" t="s">
        <v>2309</v>
      </c>
      <c r="E206" s="216" t="s">
        <v>2526</v>
      </c>
      <c r="F206" s="217"/>
      <c r="G206" s="235"/>
      <c r="H206" s="206"/>
    </row>
    <row r="207" spans="1:8">
      <c r="B207" s="213" t="s">
        <v>3483</v>
      </c>
      <c r="C207" s="214" t="s">
        <v>3484</v>
      </c>
      <c r="D207" s="215" t="s">
        <v>2313</v>
      </c>
      <c r="E207" s="216" t="s">
        <v>2526</v>
      </c>
      <c r="F207" s="217"/>
      <c r="G207" s="235"/>
      <c r="H207" s="206"/>
    </row>
    <row r="208" spans="1:8">
      <c r="B208" s="213" t="s">
        <v>3485</v>
      </c>
      <c r="C208" s="214" t="s">
        <v>3486</v>
      </c>
      <c r="D208" s="215" t="s">
        <v>1638</v>
      </c>
      <c r="E208" s="216" t="s">
        <v>1962</v>
      </c>
      <c r="F208" s="217"/>
      <c r="G208" s="235"/>
      <c r="H208" s="206"/>
    </row>
    <row r="209" spans="1:8" ht="17.25" thickBot="1">
      <c r="B209" s="213" t="s">
        <v>3487</v>
      </c>
      <c r="C209" s="214" t="s">
        <v>3488</v>
      </c>
      <c r="D209" s="215" t="s">
        <v>1686</v>
      </c>
      <c r="E209" s="216" t="s">
        <v>1521</v>
      </c>
      <c r="F209" s="217" t="s">
        <v>2000</v>
      </c>
      <c r="G209" s="236"/>
      <c r="H209" s="206"/>
    </row>
    <row r="210" spans="1:8" s="42" customFormat="1" ht="20.100000000000001" customHeight="1" thickBot="1">
      <c r="A210" s="6"/>
      <c r="B210" s="357" t="s">
        <v>3489</v>
      </c>
      <c r="C210" s="358"/>
      <c r="D210" s="358"/>
      <c r="E210" s="358"/>
      <c r="F210" s="358"/>
      <c r="G210" s="359"/>
      <c r="H210" s="206"/>
    </row>
    <row r="211" spans="1:8" ht="17.25" thickBot="1">
      <c r="B211" s="207" t="s">
        <v>3490</v>
      </c>
      <c r="C211" s="208" t="s">
        <v>3491</v>
      </c>
      <c r="D211" s="209" t="s">
        <v>1520</v>
      </c>
      <c r="E211" s="210" t="s">
        <v>3492</v>
      </c>
      <c r="F211" s="211" t="s">
        <v>2000</v>
      </c>
      <c r="G211" s="241" t="s">
        <v>3263</v>
      </c>
      <c r="H211" s="206"/>
    </row>
    <row r="212" spans="1:8" s="42" customFormat="1" ht="20.100000000000001" customHeight="1" thickBot="1">
      <c r="A212" s="6"/>
      <c r="B212" s="357" t="s">
        <v>3493</v>
      </c>
      <c r="C212" s="358"/>
      <c r="D212" s="358"/>
      <c r="E212" s="358"/>
      <c r="F212" s="358"/>
      <c r="G212" s="361"/>
      <c r="H212" s="206"/>
    </row>
    <row r="213" spans="1:8">
      <c r="B213" s="213" t="s">
        <v>3494</v>
      </c>
      <c r="C213" s="214" t="s">
        <v>3495</v>
      </c>
      <c r="D213" s="215" t="s">
        <v>2277</v>
      </c>
      <c r="E213" s="216" t="s">
        <v>2091</v>
      </c>
      <c r="F213" s="217" t="s">
        <v>2000</v>
      </c>
      <c r="G213" s="235"/>
      <c r="H213" s="206"/>
    </row>
    <row r="214" spans="1:8">
      <c r="B214" s="213" t="s">
        <v>3496</v>
      </c>
      <c r="C214" s="214" t="s">
        <v>3497</v>
      </c>
      <c r="D214" s="215">
        <v>13</v>
      </c>
      <c r="E214" s="216" t="s">
        <v>2009</v>
      </c>
      <c r="F214" s="217" t="s">
        <v>2000</v>
      </c>
      <c r="G214" s="235"/>
      <c r="H214" s="206"/>
    </row>
    <row r="215" spans="1:8">
      <c r="B215" s="213" t="s">
        <v>3498</v>
      </c>
      <c r="C215" s="214" t="s">
        <v>3499</v>
      </c>
      <c r="D215" s="215" t="s">
        <v>1535</v>
      </c>
      <c r="E215" s="216" t="s">
        <v>2009</v>
      </c>
      <c r="F215" s="217"/>
      <c r="G215" s="235"/>
      <c r="H215" s="206"/>
    </row>
    <row r="216" spans="1:8" ht="17.25" thickBot="1">
      <c r="B216" s="213" t="s">
        <v>3500</v>
      </c>
      <c r="C216" s="214" t="s">
        <v>3501</v>
      </c>
      <c r="D216" s="215" t="s">
        <v>3237</v>
      </c>
      <c r="E216" s="216" t="s">
        <v>2091</v>
      </c>
      <c r="F216" s="217"/>
      <c r="G216" s="235"/>
      <c r="H216" s="206"/>
    </row>
    <row r="217" spans="1:8" s="42" customFormat="1" ht="20.100000000000001" customHeight="1" thickBot="1">
      <c r="A217" s="6"/>
      <c r="B217" s="357" t="s">
        <v>3502</v>
      </c>
      <c r="C217" s="358"/>
      <c r="D217" s="358"/>
      <c r="E217" s="358"/>
      <c r="F217" s="358"/>
      <c r="G217" s="361"/>
      <c r="H217" s="206"/>
    </row>
    <row r="218" spans="1:8">
      <c r="B218" s="213" t="s">
        <v>3503</v>
      </c>
      <c r="C218" s="214" t="s">
        <v>3504</v>
      </c>
      <c r="D218" s="215">
        <v>13</v>
      </c>
      <c r="E218" s="216" t="s">
        <v>2009</v>
      </c>
      <c r="F218" s="217" t="s">
        <v>2000</v>
      </c>
      <c r="G218" s="235"/>
      <c r="H218" s="206"/>
    </row>
    <row r="219" spans="1:8">
      <c r="B219" s="213" t="s">
        <v>3505</v>
      </c>
      <c r="C219" s="214" t="s">
        <v>3506</v>
      </c>
      <c r="D219" s="215" t="s">
        <v>2282</v>
      </c>
      <c r="E219" s="216" t="s">
        <v>3492</v>
      </c>
      <c r="F219" s="217"/>
      <c r="G219" s="235"/>
      <c r="H219" s="206"/>
    </row>
    <row r="220" spans="1:8">
      <c r="B220" s="213" t="s">
        <v>731</v>
      </c>
      <c r="C220" s="214" t="s">
        <v>3507</v>
      </c>
      <c r="D220" s="215" t="s">
        <v>2309</v>
      </c>
      <c r="E220" s="216" t="s">
        <v>1973</v>
      </c>
      <c r="F220" s="217"/>
      <c r="G220" s="235"/>
      <c r="H220" s="206"/>
    </row>
    <row r="221" spans="1:8">
      <c r="B221" s="337" t="s">
        <v>3508</v>
      </c>
      <c r="C221" s="335" t="s">
        <v>3509</v>
      </c>
      <c r="D221" s="364" t="s">
        <v>2309</v>
      </c>
      <c r="E221" s="362" t="s">
        <v>2273</v>
      </c>
      <c r="F221" s="219"/>
      <c r="G221" s="235"/>
      <c r="H221" s="206"/>
    </row>
    <row r="222" spans="1:8">
      <c r="B222" s="337" t="s">
        <v>3510</v>
      </c>
      <c r="C222" s="335" t="s">
        <v>3511</v>
      </c>
      <c r="D222" s="364" t="s">
        <v>3512</v>
      </c>
      <c r="E222" s="362" t="s">
        <v>2273</v>
      </c>
      <c r="F222" s="219"/>
      <c r="G222" s="235"/>
      <c r="H222" s="206"/>
    </row>
    <row r="223" spans="1:8">
      <c r="B223" s="337" t="s">
        <v>3513</v>
      </c>
      <c r="C223" s="365" t="s">
        <v>3514</v>
      </c>
      <c r="D223" s="364" t="s">
        <v>1638</v>
      </c>
      <c r="E223" s="362" t="s">
        <v>2273</v>
      </c>
      <c r="F223" s="264"/>
      <c r="G223" s="235"/>
      <c r="H223" s="206"/>
    </row>
    <row r="224" spans="1:8" ht="17.25" thickBot="1">
      <c r="B224" s="368" t="s">
        <v>3515</v>
      </c>
      <c r="C224" s="369" t="s">
        <v>3516</v>
      </c>
      <c r="D224" s="370" t="s">
        <v>2996</v>
      </c>
      <c r="E224" s="226" t="s">
        <v>2554</v>
      </c>
      <c r="F224" s="264" t="s">
        <v>1963</v>
      </c>
      <c r="G224" s="236"/>
      <c r="H224" s="206"/>
    </row>
    <row r="225" spans="1:8" s="42" customFormat="1" ht="20.100000000000001" customHeight="1" thickBot="1">
      <c r="A225" s="6"/>
      <c r="B225" s="357" t="s">
        <v>3517</v>
      </c>
      <c r="C225" s="358"/>
      <c r="D225" s="358"/>
      <c r="E225" s="358"/>
      <c r="F225" s="358"/>
      <c r="G225" s="359"/>
      <c r="H225" s="206"/>
    </row>
    <row r="226" spans="1:8" ht="17.25" thickBot="1">
      <c r="B226" s="207" t="s">
        <v>3518</v>
      </c>
      <c r="C226" s="208" t="s">
        <v>3519</v>
      </c>
      <c r="D226" s="209" t="s">
        <v>1520</v>
      </c>
      <c r="E226" s="210" t="s">
        <v>3492</v>
      </c>
      <c r="F226" s="211" t="s">
        <v>2000</v>
      </c>
      <c r="G226" s="241" t="s">
        <v>3263</v>
      </c>
      <c r="H226" s="206"/>
    </row>
    <row r="227" spans="1:8" s="42" customFormat="1" ht="20.100000000000001" customHeight="1" thickBot="1">
      <c r="A227" s="6"/>
      <c r="B227" s="357" t="s">
        <v>3520</v>
      </c>
      <c r="C227" s="358"/>
      <c r="D227" s="358"/>
      <c r="E227" s="358"/>
      <c r="F227" s="358"/>
      <c r="G227" s="361"/>
      <c r="H227" s="206"/>
    </row>
    <row r="228" spans="1:8">
      <c r="B228" s="213" t="s">
        <v>3521</v>
      </c>
      <c r="C228" s="214" t="s">
        <v>3522</v>
      </c>
      <c r="D228" s="215" t="s">
        <v>2277</v>
      </c>
      <c r="E228" s="216" t="s">
        <v>2091</v>
      </c>
      <c r="F228" s="217" t="s">
        <v>2000</v>
      </c>
      <c r="G228" s="235"/>
      <c r="H228" s="206"/>
    </row>
    <row r="229" spans="1:8">
      <c r="B229" s="213" t="s">
        <v>3523</v>
      </c>
      <c r="C229" s="214" t="s">
        <v>3524</v>
      </c>
      <c r="D229" s="215">
        <v>13</v>
      </c>
      <c r="E229" s="216" t="s">
        <v>2009</v>
      </c>
      <c r="F229" s="217" t="s">
        <v>2000</v>
      </c>
      <c r="G229" s="235"/>
      <c r="H229" s="206"/>
    </row>
    <row r="230" spans="1:8">
      <c r="B230" s="213" t="s">
        <v>3525</v>
      </c>
      <c r="C230" s="214" t="s">
        <v>3526</v>
      </c>
      <c r="D230" s="215" t="s">
        <v>1535</v>
      </c>
      <c r="E230" s="216" t="s">
        <v>2009</v>
      </c>
      <c r="F230" s="217"/>
      <c r="G230" s="235"/>
      <c r="H230" s="206"/>
    </row>
    <row r="231" spans="1:8" ht="17.25" thickBot="1">
      <c r="B231" s="213" t="s">
        <v>3527</v>
      </c>
      <c r="C231" s="214" t="s">
        <v>3528</v>
      </c>
      <c r="D231" s="215" t="s">
        <v>3237</v>
      </c>
      <c r="E231" s="216" t="s">
        <v>2091</v>
      </c>
      <c r="F231" s="217"/>
      <c r="G231" s="235"/>
      <c r="H231" s="206"/>
    </row>
    <row r="232" spans="1:8" s="42" customFormat="1" ht="20.100000000000001" customHeight="1" thickBot="1">
      <c r="A232" s="6"/>
      <c r="B232" s="357" t="s">
        <v>3529</v>
      </c>
      <c r="C232" s="358"/>
      <c r="D232" s="358"/>
      <c r="E232" s="358"/>
      <c r="F232" s="358"/>
      <c r="G232" s="361"/>
      <c r="H232" s="206"/>
    </row>
    <row r="233" spans="1:8">
      <c r="B233" s="213" t="s">
        <v>3530</v>
      </c>
      <c r="C233" s="214" t="s">
        <v>3531</v>
      </c>
      <c r="D233" s="215">
        <v>13</v>
      </c>
      <c r="E233" s="216" t="s">
        <v>2009</v>
      </c>
      <c r="F233" s="217" t="s">
        <v>2000</v>
      </c>
      <c r="G233" s="235"/>
      <c r="H233" s="206"/>
    </row>
    <row r="234" spans="1:8">
      <c r="B234" s="213" t="s">
        <v>3532</v>
      </c>
      <c r="C234" s="214" t="s">
        <v>3533</v>
      </c>
      <c r="D234" s="215" t="s">
        <v>2282</v>
      </c>
      <c r="E234" s="216" t="s">
        <v>3492</v>
      </c>
      <c r="F234" s="217"/>
      <c r="G234" s="235"/>
      <c r="H234" s="206"/>
    </row>
    <row r="235" spans="1:8">
      <c r="B235" s="213" t="s">
        <v>732</v>
      </c>
      <c r="C235" s="214" t="s">
        <v>3534</v>
      </c>
      <c r="D235" s="215" t="s">
        <v>2309</v>
      </c>
      <c r="E235" s="216" t="s">
        <v>1973</v>
      </c>
      <c r="F235" s="217"/>
      <c r="G235" s="235"/>
      <c r="H235" s="206"/>
    </row>
    <row r="236" spans="1:8">
      <c r="B236" s="213" t="s">
        <v>3535</v>
      </c>
      <c r="C236" s="214" t="s">
        <v>3536</v>
      </c>
      <c r="D236" s="215" t="s">
        <v>2309</v>
      </c>
      <c r="E236" s="216" t="s">
        <v>3492</v>
      </c>
      <c r="F236" s="217"/>
      <c r="G236" s="235"/>
      <c r="H236" s="206"/>
    </row>
    <row r="237" spans="1:8">
      <c r="B237" s="213" t="s">
        <v>3537</v>
      </c>
      <c r="C237" s="214" t="s">
        <v>3538</v>
      </c>
      <c r="D237" s="215" t="s">
        <v>2313</v>
      </c>
      <c r="E237" s="216" t="s">
        <v>3492</v>
      </c>
      <c r="F237" s="217"/>
      <c r="G237" s="235"/>
      <c r="H237" s="206"/>
    </row>
    <row r="238" spans="1:8">
      <c r="B238" s="337" t="s">
        <v>3539</v>
      </c>
      <c r="C238" s="365" t="s">
        <v>3540</v>
      </c>
      <c r="D238" s="364" t="s">
        <v>1638</v>
      </c>
      <c r="E238" s="362" t="s">
        <v>2273</v>
      </c>
      <c r="F238" s="264"/>
      <c r="G238" s="235"/>
      <c r="H238" s="206"/>
    </row>
    <row r="239" spans="1:8" ht="17.25" thickBot="1">
      <c r="B239" s="368" t="s">
        <v>3541</v>
      </c>
      <c r="C239" s="371" t="s">
        <v>3542</v>
      </c>
      <c r="D239" s="370" t="s">
        <v>2996</v>
      </c>
      <c r="E239" s="226" t="s">
        <v>2554</v>
      </c>
      <c r="F239" s="264" t="s">
        <v>1963</v>
      </c>
      <c r="G239" s="236"/>
      <c r="H239" s="206"/>
    </row>
    <row r="240" spans="1:8" s="42" customFormat="1" ht="20.100000000000001" customHeight="1" thickBot="1">
      <c r="A240" s="6"/>
      <c r="B240" s="203" t="s">
        <v>2590</v>
      </c>
      <c r="C240" s="204"/>
      <c r="D240" s="204"/>
      <c r="E240" s="204"/>
      <c r="F240" s="204"/>
      <c r="G240" s="205"/>
      <c r="H240" s="206"/>
    </row>
    <row r="241" spans="2:8">
      <c r="B241" s="207" t="s">
        <v>2591</v>
      </c>
      <c r="C241" s="208" t="s">
        <v>3543</v>
      </c>
      <c r="D241" s="209" t="s">
        <v>2593</v>
      </c>
      <c r="E241" s="210" t="s">
        <v>2526</v>
      </c>
      <c r="F241" s="211"/>
      <c r="G241" s="212"/>
      <c r="H241" s="206"/>
    </row>
    <row r="242" spans="2:8">
      <c r="B242" s="213" t="s">
        <v>2594</v>
      </c>
      <c r="C242" s="214" t="s">
        <v>3544</v>
      </c>
      <c r="D242" s="215" t="s">
        <v>2596</v>
      </c>
      <c r="E242" s="216" t="s">
        <v>2091</v>
      </c>
      <c r="F242" s="217"/>
      <c r="G242" s="220"/>
      <c r="H242" s="206"/>
    </row>
    <row r="243" spans="2:8">
      <c r="B243" s="213" t="s">
        <v>2599</v>
      </c>
      <c r="C243" s="214" t="s">
        <v>3545</v>
      </c>
      <c r="D243" s="215" t="s">
        <v>2593</v>
      </c>
      <c r="E243" s="216" t="s">
        <v>2526</v>
      </c>
      <c r="F243" s="217"/>
      <c r="G243" s="220" t="s">
        <v>2601</v>
      </c>
      <c r="H243" s="206"/>
    </row>
    <row r="244" spans="2:8">
      <c r="B244" s="213" t="s">
        <v>2602</v>
      </c>
      <c r="C244" s="214" t="s">
        <v>3546</v>
      </c>
      <c r="D244" s="215" t="s">
        <v>2596</v>
      </c>
      <c r="E244" s="216" t="s">
        <v>2091</v>
      </c>
      <c r="F244" s="217"/>
      <c r="G244" s="220"/>
      <c r="H244" s="206"/>
    </row>
    <row r="245" spans="2:8">
      <c r="B245" s="213" t="s">
        <v>2604</v>
      </c>
      <c r="C245" s="214" t="s">
        <v>3547</v>
      </c>
      <c r="D245" s="215" t="s">
        <v>2593</v>
      </c>
      <c r="E245" s="216" t="s">
        <v>2526</v>
      </c>
      <c r="F245" s="217"/>
      <c r="G245" s="220" t="s">
        <v>2797</v>
      </c>
      <c r="H245" s="206"/>
    </row>
    <row r="246" spans="2:8">
      <c r="B246" s="213" t="s">
        <v>2607</v>
      </c>
      <c r="C246" s="214" t="s">
        <v>3548</v>
      </c>
      <c r="D246" s="215" t="s">
        <v>2596</v>
      </c>
      <c r="E246" s="216" t="s">
        <v>2091</v>
      </c>
      <c r="F246" s="217"/>
      <c r="G246" s="220"/>
      <c r="H246" s="206"/>
    </row>
    <row r="247" spans="2:8">
      <c r="B247" s="213" t="s">
        <v>2609</v>
      </c>
      <c r="C247" s="214" t="s">
        <v>3549</v>
      </c>
      <c r="D247" s="215" t="s">
        <v>2593</v>
      </c>
      <c r="E247" s="216" t="s">
        <v>2526</v>
      </c>
      <c r="F247" s="217"/>
      <c r="G247" s="220" t="s">
        <v>2611</v>
      </c>
      <c r="H247" s="206"/>
    </row>
    <row r="248" spans="2:8">
      <c r="B248" s="213" t="s">
        <v>2612</v>
      </c>
      <c r="C248" s="214" t="s">
        <v>3550</v>
      </c>
      <c r="D248" s="215" t="s">
        <v>2596</v>
      </c>
      <c r="E248" s="216" t="s">
        <v>2091</v>
      </c>
      <c r="F248" s="217"/>
      <c r="G248" s="220"/>
      <c r="H248" s="206"/>
    </row>
    <row r="249" spans="2:8">
      <c r="B249" s="213" t="s">
        <v>2614</v>
      </c>
      <c r="C249" s="214" t="s">
        <v>3551</v>
      </c>
      <c r="D249" s="215" t="s">
        <v>2593</v>
      </c>
      <c r="E249" s="216" t="s">
        <v>2526</v>
      </c>
      <c r="F249" s="217"/>
      <c r="G249" s="220" t="s">
        <v>2616</v>
      </c>
      <c r="H249" s="206"/>
    </row>
    <row r="250" spans="2:8" ht="17.25" thickBot="1">
      <c r="B250" s="213" t="s">
        <v>2617</v>
      </c>
      <c r="C250" s="214" t="s">
        <v>3552</v>
      </c>
      <c r="D250" s="215" t="s">
        <v>2596</v>
      </c>
      <c r="E250" s="216" t="s">
        <v>2091</v>
      </c>
      <c r="F250" s="217"/>
      <c r="G250" s="220"/>
      <c r="H250" s="206"/>
    </row>
    <row r="251" spans="2:8" ht="20.100000000000001" customHeight="1" thickBot="1">
      <c r="B251" s="203" t="s">
        <v>2005</v>
      </c>
      <c r="C251" s="204"/>
      <c r="D251" s="204"/>
      <c r="E251" s="204"/>
      <c r="F251" s="204"/>
      <c r="G251" s="205"/>
      <c r="H251" s="206"/>
    </row>
    <row r="252" spans="2:8" ht="90">
      <c r="B252" s="213" t="s">
        <v>808</v>
      </c>
      <c r="C252" s="214" t="s">
        <v>3553</v>
      </c>
      <c r="D252" s="215" t="s">
        <v>1526</v>
      </c>
      <c r="E252" s="216" t="s">
        <v>2009</v>
      </c>
      <c r="F252" s="217" t="s">
        <v>2000</v>
      </c>
      <c r="G252" s="220" t="s">
        <v>2804</v>
      </c>
      <c r="H252" s="206"/>
    </row>
    <row r="253" spans="2:8" ht="30">
      <c r="B253" s="213" t="s">
        <v>810</v>
      </c>
      <c r="C253" s="214" t="s">
        <v>3554</v>
      </c>
      <c r="D253" s="215" t="s">
        <v>1526</v>
      </c>
      <c r="E253" s="216" t="s">
        <v>2009</v>
      </c>
      <c r="F253" s="217" t="s">
        <v>1956</v>
      </c>
      <c r="G253" s="220" t="s">
        <v>3555</v>
      </c>
      <c r="H253" s="206"/>
    </row>
    <row r="254" spans="2:8" ht="30">
      <c r="B254" s="213" t="s">
        <v>12</v>
      </c>
      <c r="C254" s="214" t="s">
        <v>13</v>
      </c>
      <c r="D254" s="215">
        <v>1</v>
      </c>
      <c r="E254" s="216" t="s">
        <v>2916</v>
      </c>
      <c r="F254" s="217" t="s">
        <v>2000</v>
      </c>
      <c r="G254" s="220" t="s">
        <v>3557</v>
      </c>
      <c r="H254" s="206"/>
    </row>
    <row r="255" spans="2:8" ht="60">
      <c r="B255" s="213" t="s">
        <v>14</v>
      </c>
      <c r="C255" s="214" t="s">
        <v>2</v>
      </c>
      <c r="D255" s="215">
        <v>1</v>
      </c>
      <c r="E255" s="216" t="s">
        <v>3558</v>
      </c>
      <c r="F255" s="217" t="s">
        <v>2000</v>
      </c>
      <c r="G255" s="220" t="s">
        <v>3559</v>
      </c>
      <c r="H255" s="206"/>
    </row>
    <row r="256" spans="2:8" ht="45">
      <c r="B256" s="213" t="s">
        <v>3560</v>
      </c>
      <c r="C256" s="214" t="s">
        <v>4</v>
      </c>
      <c r="D256" s="215" t="s">
        <v>3561</v>
      </c>
      <c r="E256" s="216" t="s">
        <v>3562</v>
      </c>
      <c r="F256" s="217" t="s">
        <v>2000</v>
      </c>
      <c r="G256" s="220" t="s">
        <v>3563</v>
      </c>
      <c r="H256" s="206"/>
    </row>
    <row r="257" spans="2:8">
      <c r="B257" s="213" t="s">
        <v>3564</v>
      </c>
      <c r="C257" s="214" t="s">
        <v>5</v>
      </c>
      <c r="D257" s="215" t="s">
        <v>2277</v>
      </c>
      <c r="E257" s="216" t="s">
        <v>3565</v>
      </c>
      <c r="F257" s="217"/>
      <c r="G257" s="234" t="s">
        <v>3566</v>
      </c>
      <c r="H257" s="206"/>
    </row>
    <row r="258" spans="2:8">
      <c r="B258" s="213" t="s">
        <v>3567</v>
      </c>
      <c r="C258" s="214" t="s">
        <v>6</v>
      </c>
      <c r="D258" s="215" t="s">
        <v>1638</v>
      </c>
      <c r="E258" s="216" t="s">
        <v>3568</v>
      </c>
      <c r="F258" s="217"/>
      <c r="G258" s="235"/>
      <c r="H258" s="206"/>
    </row>
    <row r="259" spans="2:8">
      <c r="B259" s="213" t="s">
        <v>3569</v>
      </c>
      <c r="C259" s="214" t="s">
        <v>7</v>
      </c>
      <c r="D259" s="215" t="s">
        <v>2309</v>
      </c>
      <c r="E259" s="216" t="s">
        <v>1521</v>
      </c>
      <c r="F259" s="217"/>
      <c r="G259" s="235"/>
      <c r="H259" s="206"/>
    </row>
    <row r="260" spans="2:8">
      <c r="B260" s="213" t="s">
        <v>526</v>
      </c>
      <c r="C260" s="214" t="s">
        <v>9</v>
      </c>
      <c r="D260" s="215" t="s">
        <v>2340</v>
      </c>
      <c r="E260" s="216" t="s">
        <v>2934</v>
      </c>
      <c r="F260" s="217"/>
      <c r="G260" s="235"/>
      <c r="H260" s="206"/>
    </row>
    <row r="261" spans="2:8">
      <c r="B261" s="213" t="s">
        <v>3570</v>
      </c>
      <c r="C261" s="214" t="s">
        <v>3571</v>
      </c>
      <c r="D261" s="215" t="s">
        <v>1702</v>
      </c>
      <c r="E261" s="216" t="s">
        <v>2916</v>
      </c>
      <c r="F261" s="217"/>
      <c r="G261" s="235"/>
      <c r="H261" s="206"/>
    </row>
    <row r="262" spans="2:8">
      <c r="B262" s="213" t="s">
        <v>3572</v>
      </c>
      <c r="C262" s="214" t="s">
        <v>3573</v>
      </c>
      <c r="D262" s="215" t="s">
        <v>1702</v>
      </c>
      <c r="E262" s="216" t="s">
        <v>2009</v>
      </c>
      <c r="F262" s="217"/>
      <c r="G262" s="258"/>
      <c r="H262" s="206"/>
    </row>
    <row r="263" spans="2:8" ht="90">
      <c r="B263" s="213" t="s">
        <v>812</v>
      </c>
      <c r="C263" s="214" t="s">
        <v>3574</v>
      </c>
      <c r="D263" s="215" t="s">
        <v>1526</v>
      </c>
      <c r="E263" s="216" t="s">
        <v>2009</v>
      </c>
      <c r="F263" s="217"/>
      <c r="G263" s="220" t="s">
        <v>5718</v>
      </c>
      <c r="H263" s="206"/>
    </row>
    <row r="264" spans="2:8" ht="120">
      <c r="B264" s="213" t="s">
        <v>814</v>
      </c>
      <c r="C264" s="214" t="s">
        <v>3575</v>
      </c>
      <c r="D264" s="215" t="s">
        <v>1544</v>
      </c>
      <c r="E264" s="216" t="s">
        <v>2526</v>
      </c>
      <c r="F264" s="217" t="s">
        <v>2000</v>
      </c>
      <c r="G264" s="220" t="s">
        <v>3576</v>
      </c>
      <c r="H264" s="206"/>
    </row>
    <row r="265" spans="2:8" ht="45">
      <c r="B265" s="213" t="s">
        <v>816</v>
      </c>
      <c r="C265" s="214" t="s">
        <v>3577</v>
      </c>
      <c r="D265" s="215" t="s">
        <v>1523</v>
      </c>
      <c r="E265" s="216" t="s">
        <v>2091</v>
      </c>
      <c r="F265" s="217"/>
      <c r="G265" s="220" t="s">
        <v>3578</v>
      </c>
      <c r="H265" s="206"/>
    </row>
    <row r="266" spans="2:8" ht="75">
      <c r="B266" s="213" t="s">
        <v>818</v>
      </c>
      <c r="C266" s="214" t="s">
        <v>3579</v>
      </c>
      <c r="D266" s="215" t="s">
        <v>1531</v>
      </c>
      <c r="E266" s="216" t="s">
        <v>2091</v>
      </c>
      <c r="F266" s="217"/>
      <c r="G266" s="220" t="s">
        <v>3580</v>
      </c>
      <c r="H266" s="206"/>
    </row>
    <row r="267" spans="2:8" ht="75">
      <c r="B267" s="213" t="s">
        <v>820</v>
      </c>
      <c r="C267" s="214" t="s">
        <v>3581</v>
      </c>
      <c r="D267" s="215" t="s">
        <v>1531</v>
      </c>
      <c r="E267" s="216" t="s">
        <v>2091</v>
      </c>
      <c r="F267" s="217"/>
      <c r="G267" s="220" t="s">
        <v>3582</v>
      </c>
      <c r="H267" s="206"/>
    </row>
    <row r="268" spans="2:8" ht="165">
      <c r="B268" s="213" t="s">
        <v>2819</v>
      </c>
      <c r="C268" s="214" t="s">
        <v>67</v>
      </c>
      <c r="D268" s="215" t="s">
        <v>1526</v>
      </c>
      <c r="E268" s="216" t="s">
        <v>2968</v>
      </c>
      <c r="F268" s="217"/>
      <c r="G268" s="220" t="s">
        <v>5719</v>
      </c>
      <c r="H268" s="206"/>
    </row>
    <row r="269" spans="2:8" ht="105">
      <c r="B269" s="213" t="s">
        <v>61</v>
      </c>
      <c r="C269" s="214" t="s">
        <v>68</v>
      </c>
      <c r="D269" s="215" t="s">
        <v>1544</v>
      </c>
      <c r="E269" s="216" t="s">
        <v>2935</v>
      </c>
      <c r="F269" s="217"/>
      <c r="G269" s="220" t="s">
        <v>3583</v>
      </c>
      <c r="H269" s="206"/>
    </row>
    <row r="270" spans="2:8" ht="105">
      <c r="B270" s="213" t="s">
        <v>2823</v>
      </c>
      <c r="C270" s="214" t="s">
        <v>69</v>
      </c>
      <c r="D270" s="215" t="s">
        <v>1637</v>
      </c>
      <c r="E270" s="216" t="s">
        <v>2935</v>
      </c>
      <c r="F270" s="217"/>
      <c r="G270" s="220" t="s">
        <v>3584</v>
      </c>
      <c r="H270" s="206"/>
    </row>
    <row r="271" spans="2:8" ht="75">
      <c r="B271" s="213" t="s">
        <v>827</v>
      </c>
      <c r="C271" s="214" t="s">
        <v>3585</v>
      </c>
      <c r="D271" s="215" t="s">
        <v>1520</v>
      </c>
      <c r="E271" s="216" t="s">
        <v>2526</v>
      </c>
      <c r="F271" s="217" t="s">
        <v>2000</v>
      </c>
      <c r="G271" s="220" t="s">
        <v>3586</v>
      </c>
      <c r="H271" s="206"/>
    </row>
    <row r="272" spans="2:8" ht="30">
      <c r="B272" s="213" t="s">
        <v>829</v>
      </c>
      <c r="C272" s="214" t="s">
        <v>3587</v>
      </c>
      <c r="D272" s="215" t="s">
        <v>1643</v>
      </c>
      <c r="E272" s="216" t="s">
        <v>2091</v>
      </c>
      <c r="F272" s="217"/>
      <c r="G272" s="220" t="s">
        <v>3588</v>
      </c>
      <c r="H272" s="206"/>
    </row>
    <row r="273" spans="2:8" ht="150">
      <c r="B273" s="213" t="s">
        <v>831</v>
      </c>
      <c r="C273" s="214" t="s">
        <v>3589</v>
      </c>
      <c r="D273" s="215" t="s">
        <v>1520</v>
      </c>
      <c r="E273" s="216" t="s">
        <v>1999</v>
      </c>
      <c r="F273" s="217"/>
      <c r="G273" s="220" t="s">
        <v>3590</v>
      </c>
      <c r="H273" s="206"/>
    </row>
    <row r="274" spans="2:8" ht="90">
      <c r="B274" s="213" t="s">
        <v>833</v>
      </c>
      <c r="C274" s="214" t="s">
        <v>3591</v>
      </c>
      <c r="D274" s="215" t="s">
        <v>1576</v>
      </c>
      <c r="E274" s="216" t="s">
        <v>2009</v>
      </c>
      <c r="F274" s="217"/>
      <c r="G274" s="220" t="s">
        <v>3593</v>
      </c>
      <c r="H274" s="206"/>
    </row>
    <row r="275" spans="2:8" ht="90">
      <c r="B275" s="213" t="s">
        <v>835</v>
      </c>
      <c r="C275" s="214" t="s">
        <v>3592</v>
      </c>
      <c r="D275" s="215" t="s">
        <v>1576</v>
      </c>
      <c r="E275" s="216" t="s">
        <v>2009</v>
      </c>
      <c r="F275" s="217"/>
      <c r="G275" s="220" t="s">
        <v>3594</v>
      </c>
      <c r="H275" s="206"/>
    </row>
    <row r="276" spans="2:8" ht="60">
      <c r="B276" s="213" t="s">
        <v>837</v>
      </c>
      <c r="C276" s="214" t="s">
        <v>3595</v>
      </c>
      <c r="D276" s="215" t="s">
        <v>1576</v>
      </c>
      <c r="E276" s="216" t="s">
        <v>2009</v>
      </c>
      <c r="F276" s="217"/>
      <c r="G276" s="220" t="s">
        <v>3596</v>
      </c>
      <c r="H276" s="206"/>
    </row>
    <row r="277" spans="2:8" ht="135">
      <c r="B277" s="213" t="s">
        <v>839</v>
      </c>
      <c r="C277" s="214" t="s">
        <v>3597</v>
      </c>
      <c r="D277" s="215" t="s">
        <v>2008</v>
      </c>
      <c r="E277" s="216" t="s">
        <v>1527</v>
      </c>
      <c r="F277" s="217"/>
      <c r="G277" s="220" t="s">
        <v>3602</v>
      </c>
      <c r="H277" s="206"/>
    </row>
    <row r="278" spans="2:8" ht="135">
      <c r="B278" s="213" t="s">
        <v>841</v>
      </c>
      <c r="C278" s="214" t="s">
        <v>3598</v>
      </c>
      <c r="D278" s="215" t="s">
        <v>2008</v>
      </c>
      <c r="E278" s="216" t="s">
        <v>1527</v>
      </c>
      <c r="F278" s="217"/>
      <c r="G278" s="220" t="s">
        <v>3603</v>
      </c>
      <c r="H278" s="206"/>
    </row>
    <row r="279" spans="2:8" ht="135">
      <c r="B279" s="213" t="s">
        <v>843</v>
      </c>
      <c r="C279" s="214" t="s">
        <v>3599</v>
      </c>
      <c r="D279" s="215" t="s">
        <v>2008</v>
      </c>
      <c r="E279" s="216" t="s">
        <v>1527</v>
      </c>
      <c r="F279" s="217"/>
      <c r="G279" s="220" t="s">
        <v>3604</v>
      </c>
      <c r="H279" s="206"/>
    </row>
    <row r="280" spans="2:8" ht="135">
      <c r="B280" s="213" t="s">
        <v>845</v>
      </c>
      <c r="C280" s="214" t="s">
        <v>3600</v>
      </c>
      <c r="D280" s="215" t="s">
        <v>2008</v>
      </c>
      <c r="E280" s="216" t="s">
        <v>1527</v>
      </c>
      <c r="F280" s="217"/>
      <c r="G280" s="220" t="s">
        <v>3605</v>
      </c>
      <c r="H280" s="206"/>
    </row>
    <row r="281" spans="2:8" ht="135">
      <c r="B281" s="213" t="s">
        <v>847</v>
      </c>
      <c r="C281" s="214" t="s">
        <v>3601</v>
      </c>
      <c r="D281" s="215" t="s">
        <v>2008</v>
      </c>
      <c r="E281" s="216" t="s">
        <v>1527</v>
      </c>
      <c r="F281" s="217"/>
      <c r="G281" s="220" t="s">
        <v>3606</v>
      </c>
      <c r="H281" s="206"/>
    </row>
    <row r="282" spans="2:8" ht="120">
      <c r="B282" s="213" t="s">
        <v>849</v>
      </c>
      <c r="C282" s="214" t="s">
        <v>3607</v>
      </c>
      <c r="D282" s="215" t="s">
        <v>1695</v>
      </c>
      <c r="E282" s="216" t="s">
        <v>2009</v>
      </c>
      <c r="F282" s="217"/>
      <c r="G282" s="220" t="s">
        <v>3608</v>
      </c>
      <c r="H282" s="206"/>
    </row>
    <row r="283" spans="2:8" ht="45">
      <c r="B283" s="213" t="s">
        <v>851</v>
      </c>
      <c r="C283" s="214" t="s">
        <v>3609</v>
      </c>
      <c r="D283" s="215" t="s">
        <v>1641</v>
      </c>
      <c r="E283" s="216" t="s">
        <v>2010</v>
      </c>
      <c r="F283" s="217"/>
      <c r="G283" s="220" t="s">
        <v>3610</v>
      </c>
      <c r="H283" s="206"/>
    </row>
    <row r="284" spans="2:8" ht="60">
      <c r="B284" s="213" t="s">
        <v>853</v>
      </c>
      <c r="C284" s="214" t="s">
        <v>3611</v>
      </c>
      <c r="D284" s="215" t="s">
        <v>1695</v>
      </c>
      <c r="E284" s="216" t="s">
        <v>2009</v>
      </c>
      <c r="F284" s="217"/>
      <c r="G284" s="220" t="s">
        <v>3612</v>
      </c>
      <c r="H284" s="206"/>
    </row>
    <row r="285" spans="2:8" ht="60">
      <c r="B285" s="213" t="s">
        <v>855</v>
      </c>
      <c r="C285" s="214" t="s">
        <v>3613</v>
      </c>
      <c r="D285" s="215" t="s">
        <v>1641</v>
      </c>
      <c r="E285" s="216" t="s">
        <v>2009</v>
      </c>
      <c r="F285" s="217"/>
      <c r="G285" s="220" t="s">
        <v>3614</v>
      </c>
      <c r="H285" s="206"/>
    </row>
    <row r="286" spans="2:8" ht="120">
      <c r="B286" s="213" t="s">
        <v>857</v>
      </c>
      <c r="C286" s="214" t="s">
        <v>3615</v>
      </c>
      <c r="D286" s="215" t="s">
        <v>1695</v>
      </c>
      <c r="E286" s="216" t="s">
        <v>2009</v>
      </c>
      <c r="F286" s="217"/>
      <c r="G286" s="220" t="s">
        <v>3616</v>
      </c>
      <c r="H286" s="206"/>
    </row>
    <row r="287" spans="2:8" ht="105">
      <c r="B287" s="213" t="s">
        <v>859</v>
      </c>
      <c r="C287" s="214" t="s">
        <v>3617</v>
      </c>
      <c r="D287" s="215" t="s">
        <v>1695</v>
      </c>
      <c r="E287" s="216" t="s">
        <v>2009</v>
      </c>
      <c r="F287" s="217"/>
      <c r="G287" s="220" t="s">
        <v>3618</v>
      </c>
      <c r="H287" s="206"/>
    </row>
    <row r="288" spans="2:8" ht="105">
      <c r="B288" s="213" t="s">
        <v>861</v>
      </c>
      <c r="C288" s="214" t="s">
        <v>3619</v>
      </c>
      <c r="D288" s="215" t="s">
        <v>1526</v>
      </c>
      <c r="E288" s="216" t="s">
        <v>2009</v>
      </c>
      <c r="F288" s="217"/>
      <c r="G288" s="220" t="s">
        <v>3620</v>
      </c>
      <c r="H288" s="206"/>
    </row>
    <row r="289" spans="2:8" ht="60">
      <c r="B289" s="213" t="s">
        <v>863</v>
      </c>
      <c r="C289" s="214" t="s">
        <v>3621</v>
      </c>
      <c r="D289" s="215" t="s">
        <v>1679</v>
      </c>
      <c r="E289" s="216" t="s">
        <v>2009</v>
      </c>
      <c r="F289" s="217"/>
      <c r="G289" s="220" t="s">
        <v>3622</v>
      </c>
      <c r="H289" s="206"/>
    </row>
    <row r="290" spans="2:8" ht="75">
      <c r="B290" s="213" t="s">
        <v>865</v>
      </c>
      <c r="C290" s="214" t="s">
        <v>3623</v>
      </c>
      <c r="D290" s="215" t="s">
        <v>1534</v>
      </c>
      <c r="E290" s="216" t="s">
        <v>2541</v>
      </c>
      <c r="F290" s="217"/>
      <c r="G290" s="220" t="s">
        <v>3624</v>
      </c>
      <c r="H290" s="206"/>
    </row>
    <row r="291" spans="2:8" ht="135">
      <c r="B291" s="213" t="s">
        <v>866</v>
      </c>
      <c r="C291" s="214" t="s">
        <v>3625</v>
      </c>
      <c r="D291" s="215" t="s">
        <v>1526</v>
      </c>
      <c r="E291" s="216" t="s">
        <v>2009</v>
      </c>
      <c r="F291" s="217"/>
      <c r="G291" s="220" t="s">
        <v>3626</v>
      </c>
      <c r="H291" s="206"/>
    </row>
    <row r="292" spans="2:8" ht="105">
      <c r="B292" s="213" t="s">
        <v>868</v>
      </c>
      <c r="C292" s="214" t="s">
        <v>3627</v>
      </c>
      <c r="D292" s="215" t="s">
        <v>1526</v>
      </c>
      <c r="E292" s="216" t="s">
        <v>2009</v>
      </c>
      <c r="F292" s="217"/>
      <c r="G292" s="220" t="s">
        <v>3628</v>
      </c>
      <c r="H292" s="206"/>
    </row>
    <row r="293" spans="2:8" ht="90">
      <c r="B293" s="213" t="s">
        <v>2411</v>
      </c>
      <c r="C293" s="214" t="s">
        <v>3629</v>
      </c>
      <c r="D293" s="215" t="s">
        <v>1534</v>
      </c>
      <c r="E293" s="216" t="s">
        <v>1555</v>
      </c>
      <c r="F293" s="217"/>
      <c r="G293" s="220" t="s">
        <v>5720</v>
      </c>
      <c r="H293" s="206"/>
    </row>
    <row r="294" spans="2:8" ht="135">
      <c r="B294" s="213" t="s">
        <v>871</v>
      </c>
      <c r="C294" s="214" t="s">
        <v>3630</v>
      </c>
      <c r="D294" s="215" t="s">
        <v>2413</v>
      </c>
      <c r="E294" s="216" t="s">
        <v>2009</v>
      </c>
      <c r="F294" s="217"/>
      <c r="G294" s="220" t="s">
        <v>3631</v>
      </c>
      <c r="H294" s="206"/>
    </row>
    <row r="295" spans="2:8" ht="90">
      <c r="B295" s="213" t="s">
        <v>873</v>
      </c>
      <c r="C295" s="214" t="s">
        <v>3632</v>
      </c>
      <c r="D295" s="215" t="s">
        <v>2413</v>
      </c>
      <c r="E295" s="216" t="s">
        <v>2009</v>
      </c>
      <c r="F295" s="217"/>
      <c r="G295" s="220" t="s">
        <v>3633</v>
      </c>
      <c r="H295" s="206"/>
    </row>
    <row r="296" spans="2:8" ht="135">
      <c r="B296" s="213" t="s">
        <v>875</v>
      </c>
      <c r="C296" s="214" t="s">
        <v>3634</v>
      </c>
      <c r="D296" s="215" t="s">
        <v>2413</v>
      </c>
      <c r="E296" s="216" t="s">
        <v>2009</v>
      </c>
      <c r="F296" s="217"/>
      <c r="G296" s="220" t="s">
        <v>3635</v>
      </c>
      <c r="H296" s="206"/>
    </row>
    <row r="297" spans="2:8" ht="120">
      <c r="B297" s="213" t="s">
        <v>877</v>
      </c>
      <c r="C297" s="214" t="s">
        <v>3636</v>
      </c>
      <c r="D297" s="215" t="s">
        <v>2309</v>
      </c>
      <c r="E297" s="216" t="s">
        <v>1521</v>
      </c>
      <c r="F297" s="217"/>
      <c r="G297" s="220" t="s">
        <v>6479</v>
      </c>
      <c r="H297" s="206"/>
    </row>
    <row r="298" spans="2:8" ht="90">
      <c r="B298" s="213" t="s">
        <v>879</v>
      </c>
      <c r="C298" s="214" t="s">
        <v>3637</v>
      </c>
      <c r="D298" s="215" t="s">
        <v>1520</v>
      </c>
      <c r="E298" s="216" t="s">
        <v>1521</v>
      </c>
      <c r="F298" s="217"/>
      <c r="G298" s="220" t="s">
        <v>5721</v>
      </c>
      <c r="H298" s="206"/>
    </row>
    <row r="299" spans="2:8" ht="105">
      <c r="B299" s="213" t="s">
        <v>881</v>
      </c>
      <c r="C299" s="214" t="s">
        <v>3638</v>
      </c>
      <c r="D299" s="215" t="s">
        <v>2313</v>
      </c>
      <c r="E299" s="216" t="s">
        <v>1521</v>
      </c>
      <c r="F299" s="217"/>
      <c r="G299" s="220" t="s">
        <v>5722</v>
      </c>
      <c r="H299" s="206"/>
    </row>
    <row r="300" spans="2:8" ht="120">
      <c r="B300" s="213" t="s">
        <v>883</v>
      </c>
      <c r="C300" s="214" t="s">
        <v>3639</v>
      </c>
      <c r="D300" s="215" t="s">
        <v>1638</v>
      </c>
      <c r="E300" s="216" t="s">
        <v>1521</v>
      </c>
      <c r="F300" s="217"/>
      <c r="G300" s="220" t="s">
        <v>5723</v>
      </c>
      <c r="H300" s="206"/>
    </row>
    <row r="301" spans="2:8" ht="30">
      <c r="B301" s="213" t="s">
        <v>562</v>
      </c>
      <c r="C301" s="214" t="s">
        <v>3640</v>
      </c>
      <c r="D301" s="215" t="s">
        <v>1531</v>
      </c>
      <c r="E301" s="216" t="s">
        <v>2091</v>
      </c>
      <c r="F301" s="217"/>
      <c r="G301" s="220" t="s">
        <v>3641</v>
      </c>
      <c r="H301" s="206"/>
    </row>
    <row r="302" spans="2:8" ht="45">
      <c r="B302" s="213" t="s">
        <v>893</v>
      </c>
      <c r="C302" s="214" t="s">
        <v>15</v>
      </c>
      <c r="D302" s="215" t="s">
        <v>1695</v>
      </c>
      <c r="E302" s="216" t="s">
        <v>2436</v>
      </c>
      <c r="F302" s="217"/>
      <c r="G302" s="220" t="s">
        <v>2892</v>
      </c>
      <c r="H302" s="206"/>
    </row>
    <row r="303" spans="2:8" ht="30">
      <c r="B303" s="213" t="s">
        <v>895</v>
      </c>
      <c r="C303" s="214" t="s">
        <v>16</v>
      </c>
      <c r="D303" s="215" t="s">
        <v>1641</v>
      </c>
      <c r="E303" s="216" t="s">
        <v>2436</v>
      </c>
      <c r="F303" s="217"/>
      <c r="G303" s="220" t="s">
        <v>2894</v>
      </c>
      <c r="H303" s="206"/>
    </row>
    <row r="304" spans="2:8" ht="120">
      <c r="B304" s="213" t="s">
        <v>897</v>
      </c>
      <c r="C304" s="214" t="s">
        <v>17</v>
      </c>
      <c r="D304" s="215" t="s">
        <v>1695</v>
      </c>
      <c r="E304" s="216" t="s">
        <v>2436</v>
      </c>
      <c r="F304" s="217"/>
      <c r="G304" s="220" t="s">
        <v>2896</v>
      </c>
      <c r="H304" s="206"/>
    </row>
    <row r="305" spans="1:8" ht="90">
      <c r="B305" s="213" t="s">
        <v>899</v>
      </c>
      <c r="C305" s="214" t="s">
        <v>18</v>
      </c>
      <c r="D305" s="215" t="s">
        <v>2413</v>
      </c>
      <c r="E305" s="216" t="s">
        <v>2436</v>
      </c>
      <c r="F305" s="217"/>
      <c r="G305" s="220" t="s">
        <v>2898</v>
      </c>
      <c r="H305" s="206"/>
    </row>
    <row r="306" spans="1:8" ht="135">
      <c r="B306" s="213" t="s">
        <v>2899</v>
      </c>
      <c r="C306" s="214" t="s">
        <v>3642</v>
      </c>
      <c r="D306" s="215" t="s">
        <v>1533</v>
      </c>
      <c r="E306" s="216" t="s">
        <v>2541</v>
      </c>
      <c r="F306" s="217"/>
      <c r="G306" s="220" t="s">
        <v>3643</v>
      </c>
      <c r="H306" s="206"/>
    </row>
    <row r="307" spans="1:8" ht="105">
      <c r="B307" s="213" t="s">
        <v>901</v>
      </c>
      <c r="C307" s="214" t="s">
        <v>29</v>
      </c>
      <c r="D307" s="215" t="s">
        <v>1533</v>
      </c>
      <c r="E307" s="216" t="s">
        <v>2541</v>
      </c>
      <c r="F307" s="217"/>
      <c r="G307" s="220" t="s">
        <v>3644</v>
      </c>
      <c r="H307" s="206"/>
    </row>
    <row r="308" spans="1:8" ht="120">
      <c r="B308" s="213" t="s">
        <v>903</v>
      </c>
      <c r="C308" s="214" t="s">
        <v>30</v>
      </c>
      <c r="D308" s="215" t="s">
        <v>1533</v>
      </c>
      <c r="E308" s="216" t="s">
        <v>2541</v>
      </c>
      <c r="F308" s="217"/>
      <c r="G308" s="220" t="s">
        <v>3645</v>
      </c>
      <c r="H308" s="206"/>
    </row>
    <row r="309" spans="1:8" ht="90">
      <c r="B309" s="213" t="s">
        <v>905</v>
      </c>
      <c r="C309" s="214" t="s">
        <v>31</v>
      </c>
      <c r="D309" s="215" t="s">
        <v>1533</v>
      </c>
      <c r="E309" s="216" t="s">
        <v>2009</v>
      </c>
      <c r="F309" s="217"/>
      <c r="G309" s="220" t="s">
        <v>3646</v>
      </c>
      <c r="H309" s="206"/>
    </row>
    <row r="310" spans="1:8" ht="120">
      <c r="B310" s="213" t="s">
        <v>907</v>
      </c>
      <c r="C310" s="214" t="s">
        <v>32</v>
      </c>
      <c r="D310" s="215" t="s">
        <v>1533</v>
      </c>
      <c r="E310" s="216" t="s">
        <v>1527</v>
      </c>
      <c r="F310" s="217"/>
      <c r="G310" s="220" t="s">
        <v>3647</v>
      </c>
      <c r="H310" s="206"/>
    </row>
    <row r="311" spans="1:8" ht="120">
      <c r="B311" s="213" t="s">
        <v>909</v>
      </c>
      <c r="C311" s="214" t="s">
        <v>33</v>
      </c>
      <c r="D311" s="215" t="s">
        <v>1533</v>
      </c>
      <c r="E311" s="216" t="s">
        <v>1527</v>
      </c>
      <c r="F311" s="217"/>
      <c r="G311" s="220" t="s">
        <v>3648</v>
      </c>
      <c r="H311" s="206"/>
    </row>
    <row r="312" spans="1:8" ht="120">
      <c r="B312" s="213" t="s">
        <v>911</v>
      </c>
      <c r="C312" s="214" t="s">
        <v>34</v>
      </c>
      <c r="D312" s="215" t="s">
        <v>1533</v>
      </c>
      <c r="E312" s="216" t="s">
        <v>1527</v>
      </c>
      <c r="F312" s="217"/>
      <c r="G312" s="220" t="s">
        <v>3649</v>
      </c>
      <c r="H312" s="206"/>
    </row>
    <row r="313" spans="1:8" ht="120">
      <c r="B313" s="213" t="s">
        <v>913</v>
      </c>
      <c r="C313" s="214" t="s">
        <v>35</v>
      </c>
      <c r="D313" s="215" t="s">
        <v>1533</v>
      </c>
      <c r="E313" s="216" t="s">
        <v>1527</v>
      </c>
      <c r="F313" s="217"/>
      <c r="G313" s="220" t="s">
        <v>3650</v>
      </c>
      <c r="H313" s="206"/>
    </row>
    <row r="314" spans="1:8" ht="120">
      <c r="B314" s="213" t="s">
        <v>915</v>
      </c>
      <c r="C314" s="214" t="s">
        <v>36</v>
      </c>
      <c r="D314" s="215" t="s">
        <v>1533</v>
      </c>
      <c r="E314" s="216" t="s">
        <v>1527</v>
      </c>
      <c r="F314" s="217"/>
      <c r="G314" s="220" t="s">
        <v>3651</v>
      </c>
      <c r="H314" s="206"/>
    </row>
    <row r="315" spans="1:8" ht="75">
      <c r="B315" s="213" t="s">
        <v>917</v>
      </c>
      <c r="C315" s="214" t="s">
        <v>37</v>
      </c>
      <c r="D315" s="215" t="s">
        <v>1533</v>
      </c>
      <c r="E315" s="216" t="s">
        <v>2009</v>
      </c>
      <c r="F315" s="217"/>
      <c r="G315" s="220" t="s">
        <v>3652</v>
      </c>
      <c r="H315" s="206"/>
    </row>
    <row r="316" spans="1:8" ht="60">
      <c r="B316" s="213" t="s">
        <v>919</v>
      </c>
      <c r="C316" s="214" t="s">
        <v>38</v>
      </c>
      <c r="D316" s="215" t="s">
        <v>1533</v>
      </c>
      <c r="E316" s="216" t="s">
        <v>2009</v>
      </c>
      <c r="F316" s="217"/>
      <c r="G316" s="220" t="s">
        <v>3653</v>
      </c>
      <c r="H316" s="206"/>
    </row>
    <row r="317" spans="1:8" ht="75">
      <c r="B317" s="213" t="s">
        <v>921</v>
      </c>
      <c r="C317" s="214" t="s">
        <v>39</v>
      </c>
      <c r="D317" s="215" t="s">
        <v>1533</v>
      </c>
      <c r="E317" s="216" t="s">
        <v>2009</v>
      </c>
      <c r="F317" s="217"/>
      <c r="G317" s="220" t="s">
        <v>3654</v>
      </c>
      <c r="H317" s="206"/>
    </row>
    <row r="318" spans="1:8" ht="75.75" thickBot="1">
      <c r="B318" s="213" t="s">
        <v>923</v>
      </c>
      <c r="C318" s="214" t="s">
        <v>40</v>
      </c>
      <c r="D318" s="215" t="s">
        <v>1533</v>
      </c>
      <c r="E318" s="216" t="s">
        <v>2009</v>
      </c>
      <c r="F318" s="217"/>
      <c r="G318" s="220" t="s">
        <v>3655</v>
      </c>
      <c r="H318" s="206"/>
    </row>
    <row r="319" spans="1:8" s="42" customFormat="1" ht="20.100000000000001" customHeight="1" thickBot="1">
      <c r="A319" s="6"/>
      <c r="B319" s="203" t="s">
        <v>2474</v>
      </c>
      <c r="C319" s="204"/>
      <c r="D319" s="204"/>
      <c r="E319" s="204"/>
      <c r="F319" s="204"/>
      <c r="G319" s="205"/>
      <c r="H319" s="206"/>
    </row>
    <row r="320" spans="1:8" ht="30">
      <c r="B320" s="207" t="s">
        <v>926</v>
      </c>
      <c r="C320" s="208" t="s">
        <v>3657</v>
      </c>
      <c r="D320" s="209" t="s">
        <v>1526</v>
      </c>
      <c r="E320" s="210" t="s">
        <v>2009</v>
      </c>
      <c r="F320" s="211"/>
      <c r="G320" s="212" t="s">
        <v>2919</v>
      </c>
      <c r="H320" s="206"/>
    </row>
    <row r="321" spans="1:8" ht="17.25" thickBot="1">
      <c r="B321" s="213" t="s">
        <v>928</v>
      </c>
      <c r="C321" s="214" t="s">
        <v>3658</v>
      </c>
      <c r="D321" s="215" t="s">
        <v>2476</v>
      </c>
      <c r="E321" s="216" t="s">
        <v>2091</v>
      </c>
      <c r="F321" s="217"/>
      <c r="G321" s="220"/>
      <c r="H321" s="206"/>
    </row>
    <row r="322" spans="1:8" s="42" customFormat="1">
      <c r="A322" s="6"/>
      <c r="B322" s="249" t="s">
        <v>3659</v>
      </c>
      <c r="C322" s="250"/>
      <c r="D322" s="250"/>
      <c r="E322" s="250"/>
      <c r="F322" s="250"/>
      <c r="G322" s="251"/>
      <c r="H322" s="206"/>
    </row>
    <row r="323" spans="1:8" s="42" customFormat="1" ht="17.25" thickBot="1">
      <c r="A323" s="6"/>
      <c r="B323" s="343" t="s">
        <v>3112</v>
      </c>
      <c r="C323" s="372"/>
      <c r="D323" s="372"/>
      <c r="E323" s="372"/>
      <c r="F323" s="372"/>
      <c r="G323" s="373"/>
      <c r="H323" s="206"/>
    </row>
    <row r="324" spans="1:8" ht="75">
      <c r="B324" s="213" t="s">
        <v>3660</v>
      </c>
      <c r="C324" s="214" t="s">
        <v>3661</v>
      </c>
      <c r="D324" s="256" t="s">
        <v>1679</v>
      </c>
      <c r="E324" s="257" t="s">
        <v>2436</v>
      </c>
      <c r="F324" s="217"/>
      <c r="G324" s="220" t="s">
        <v>3662</v>
      </c>
      <c r="H324" s="206"/>
    </row>
    <row r="325" spans="1:8" ht="165">
      <c r="B325" s="213" t="s">
        <v>3663</v>
      </c>
      <c r="C325" s="214" t="s">
        <v>71</v>
      </c>
      <c r="D325" s="215" t="s">
        <v>1637</v>
      </c>
      <c r="E325" s="216" t="s">
        <v>2935</v>
      </c>
      <c r="F325" s="217"/>
      <c r="G325" s="220" t="s">
        <v>3664</v>
      </c>
      <c r="H325" s="206"/>
    </row>
    <row r="326" spans="1:8" ht="195.75" thickBot="1">
      <c r="B326" s="213" t="s">
        <v>3665</v>
      </c>
      <c r="C326" s="214" t="s">
        <v>3666</v>
      </c>
      <c r="D326" s="215" t="s">
        <v>1695</v>
      </c>
      <c r="E326" s="216" t="s">
        <v>2436</v>
      </c>
      <c r="F326" s="217"/>
      <c r="G326" s="220" t="s">
        <v>3667</v>
      </c>
      <c r="H326" s="206"/>
    </row>
    <row r="327" spans="1:8" s="42" customFormat="1" ht="20.100000000000001" customHeight="1" thickBot="1">
      <c r="A327" s="6"/>
      <c r="B327" s="203" t="s">
        <v>2477</v>
      </c>
      <c r="C327" s="204"/>
      <c r="D327" s="204"/>
      <c r="E327" s="204"/>
      <c r="F327" s="204"/>
      <c r="G327" s="205"/>
      <c r="H327" s="206"/>
    </row>
    <row r="328" spans="1:8" ht="30">
      <c r="B328" s="213" t="s">
        <v>930</v>
      </c>
      <c r="C328" s="214" t="s">
        <v>3668</v>
      </c>
      <c r="D328" s="256" t="s">
        <v>2170</v>
      </c>
      <c r="E328" s="257" t="s">
        <v>2009</v>
      </c>
      <c r="F328" s="217"/>
      <c r="G328" s="220" t="s">
        <v>3669</v>
      </c>
      <c r="H328" s="206"/>
    </row>
    <row r="329" spans="1:8" ht="45">
      <c r="B329" s="213" t="s">
        <v>932</v>
      </c>
      <c r="C329" s="214" t="s">
        <v>3670</v>
      </c>
      <c r="D329" s="215" t="s">
        <v>2309</v>
      </c>
      <c r="E329" s="216" t="s">
        <v>2526</v>
      </c>
      <c r="F329" s="217"/>
      <c r="G329" s="220" t="s">
        <v>3671</v>
      </c>
      <c r="H329" s="206"/>
    </row>
    <row r="330" spans="1:8" ht="75">
      <c r="B330" s="213" t="s">
        <v>2944</v>
      </c>
      <c r="C330" s="214" t="s">
        <v>3672</v>
      </c>
      <c r="D330" s="215" t="s">
        <v>2313</v>
      </c>
      <c r="E330" s="216" t="s">
        <v>2526</v>
      </c>
      <c r="F330" s="217"/>
      <c r="G330" s="220" t="s">
        <v>3673</v>
      </c>
      <c r="H330" s="206"/>
    </row>
    <row r="331" spans="1:8" ht="120">
      <c r="B331" s="213" t="s">
        <v>81</v>
      </c>
      <c r="C331" s="214" t="s">
        <v>3674</v>
      </c>
      <c r="D331" s="215" t="s">
        <v>1638</v>
      </c>
      <c r="E331" s="216" t="s">
        <v>1973</v>
      </c>
      <c r="F331" s="217"/>
      <c r="G331" s="220" t="s">
        <v>3675</v>
      </c>
      <c r="H331" s="206"/>
    </row>
    <row r="332" spans="1:8" ht="120">
      <c r="B332" s="213" t="s">
        <v>2949</v>
      </c>
      <c r="C332" s="214" t="s">
        <v>3676</v>
      </c>
      <c r="D332" s="215" t="s">
        <v>1544</v>
      </c>
      <c r="E332" s="216" t="s">
        <v>1521</v>
      </c>
      <c r="F332" s="217"/>
      <c r="G332" s="220" t="s">
        <v>3677</v>
      </c>
      <c r="H332" s="206"/>
    </row>
    <row r="333" spans="1:8" ht="60">
      <c r="B333" s="213" t="s">
        <v>938</v>
      </c>
      <c r="C333" s="214" t="s">
        <v>3678</v>
      </c>
      <c r="D333" s="215" t="s">
        <v>1526</v>
      </c>
      <c r="E333" s="216" t="s">
        <v>2009</v>
      </c>
      <c r="F333" s="217"/>
      <c r="G333" s="220" t="s">
        <v>3679</v>
      </c>
      <c r="H333" s="206"/>
    </row>
    <row r="334" spans="1:8" ht="60">
      <c r="B334" s="213" t="s">
        <v>940</v>
      </c>
      <c r="C334" s="214" t="s">
        <v>3680</v>
      </c>
      <c r="D334" s="215" t="s">
        <v>1679</v>
      </c>
      <c r="E334" s="216" t="s">
        <v>2009</v>
      </c>
      <c r="F334" s="217"/>
      <c r="G334" s="220" t="s">
        <v>3681</v>
      </c>
      <c r="H334" s="206"/>
    </row>
    <row r="335" spans="1:8" ht="45">
      <c r="B335" s="213" t="s">
        <v>942</v>
      </c>
      <c r="C335" s="214" t="s">
        <v>3682</v>
      </c>
      <c r="D335" s="215" t="s">
        <v>1534</v>
      </c>
      <c r="E335" s="216" t="s">
        <v>2541</v>
      </c>
      <c r="F335" s="217"/>
      <c r="G335" s="220" t="s">
        <v>3683</v>
      </c>
      <c r="H335" s="206"/>
    </row>
    <row r="336" spans="1:8" ht="90">
      <c r="B336" s="213" t="s">
        <v>944</v>
      </c>
      <c r="C336" s="214" t="s">
        <v>3684</v>
      </c>
      <c r="D336" s="215" t="s">
        <v>2413</v>
      </c>
      <c r="E336" s="216" t="s">
        <v>2009</v>
      </c>
      <c r="F336" s="217"/>
      <c r="G336" s="220" t="s">
        <v>3685</v>
      </c>
      <c r="H336" s="206"/>
    </row>
    <row r="337" spans="2:8" ht="90.75" thickBot="1">
      <c r="B337" s="213" t="s">
        <v>946</v>
      </c>
      <c r="C337" s="214" t="s">
        <v>3686</v>
      </c>
      <c r="D337" s="215" t="s">
        <v>2413</v>
      </c>
      <c r="E337" s="216" t="s">
        <v>2009</v>
      </c>
      <c r="F337" s="217"/>
      <c r="G337" s="220" t="s">
        <v>3687</v>
      </c>
      <c r="H337" s="206"/>
    </row>
    <row r="338" spans="2:8">
      <c r="B338" s="339" t="s">
        <v>3688</v>
      </c>
      <c r="C338" s="250"/>
      <c r="D338" s="250"/>
      <c r="E338" s="250"/>
      <c r="F338" s="250"/>
      <c r="G338" s="251"/>
      <c r="H338" s="206"/>
    </row>
    <row r="339" spans="2:8" ht="17.25" thickBot="1">
      <c r="B339" s="343" t="s">
        <v>2963</v>
      </c>
      <c r="C339" s="253"/>
      <c r="D339" s="253"/>
      <c r="E339" s="253"/>
      <c r="F339" s="253"/>
      <c r="G339" s="254"/>
      <c r="H339" s="206"/>
    </row>
    <row r="340" spans="2:8" ht="30">
      <c r="B340" s="207" t="s">
        <v>3689</v>
      </c>
      <c r="C340" s="208" t="s">
        <v>213</v>
      </c>
      <c r="D340" s="209" t="s">
        <v>1526</v>
      </c>
      <c r="E340" s="210" t="s">
        <v>2965</v>
      </c>
      <c r="F340" s="211"/>
      <c r="G340" s="212" t="s">
        <v>3690</v>
      </c>
      <c r="H340" s="206"/>
    </row>
    <row r="341" spans="2:8" ht="30">
      <c r="B341" s="213" t="s">
        <v>3691</v>
      </c>
      <c r="C341" s="214" t="s">
        <v>214</v>
      </c>
      <c r="D341" s="215" t="s">
        <v>1526</v>
      </c>
      <c r="E341" s="216" t="s">
        <v>2965</v>
      </c>
      <c r="F341" s="217"/>
      <c r="G341" s="220" t="s">
        <v>3692</v>
      </c>
      <c r="H341" s="206"/>
    </row>
    <row r="342" spans="2:8" ht="30">
      <c r="B342" s="213" t="s">
        <v>3693</v>
      </c>
      <c r="C342" s="214" t="s">
        <v>215</v>
      </c>
      <c r="D342" s="215" t="s">
        <v>2277</v>
      </c>
      <c r="E342" s="216" t="s">
        <v>2998</v>
      </c>
      <c r="F342" s="217"/>
      <c r="G342" s="220" t="s">
        <v>3694</v>
      </c>
      <c r="H342" s="206"/>
    </row>
    <row r="343" spans="2:8" ht="30">
      <c r="B343" s="213" t="s">
        <v>3695</v>
      </c>
      <c r="C343" s="214" t="s">
        <v>216</v>
      </c>
      <c r="D343" s="215" t="s">
        <v>2277</v>
      </c>
      <c r="E343" s="216" t="s">
        <v>2998</v>
      </c>
      <c r="F343" s="217"/>
      <c r="G343" s="220" t="s">
        <v>3696</v>
      </c>
      <c r="H343" s="206"/>
    </row>
    <row r="344" spans="2:8" ht="30">
      <c r="B344" s="213" t="s">
        <v>3697</v>
      </c>
      <c r="C344" s="214" t="s">
        <v>217</v>
      </c>
      <c r="D344" s="215" t="s">
        <v>2282</v>
      </c>
      <c r="E344" s="216" t="s">
        <v>2976</v>
      </c>
      <c r="F344" s="217"/>
      <c r="G344" s="220" t="s">
        <v>2977</v>
      </c>
      <c r="H344" s="206"/>
    </row>
    <row r="345" spans="2:8" ht="75">
      <c r="B345" s="213" t="s">
        <v>178</v>
      </c>
      <c r="C345" s="214" t="s">
        <v>218</v>
      </c>
      <c r="D345" s="215" t="s">
        <v>1638</v>
      </c>
      <c r="E345" s="216" t="s">
        <v>2976</v>
      </c>
      <c r="F345" s="217" t="s">
        <v>2000</v>
      </c>
      <c r="G345" s="220" t="s">
        <v>3698</v>
      </c>
      <c r="H345" s="206"/>
    </row>
    <row r="346" spans="2:8" ht="45">
      <c r="B346" s="213" t="s">
        <v>2979</v>
      </c>
      <c r="C346" s="214" t="s">
        <v>219</v>
      </c>
      <c r="D346" s="215" t="s">
        <v>1523</v>
      </c>
      <c r="E346" s="216" t="s">
        <v>2998</v>
      </c>
      <c r="F346" s="217"/>
      <c r="G346" s="220" t="s">
        <v>3699</v>
      </c>
      <c r="H346" s="206"/>
    </row>
    <row r="347" spans="2:8" ht="45">
      <c r="B347" s="213" t="s">
        <v>179</v>
      </c>
      <c r="C347" s="214" t="s">
        <v>220</v>
      </c>
      <c r="D347" s="215" t="s">
        <v>1531</v>
      </c>
      <c r="E347" s="216" t="s">
        <v>2998</v>
      </c>
      <c r="F347" s="217"/>
      <c r="G347" s="220" t="s">
        <v>3700</v>
      </c>
      <c r="H347" s="206"/>
    </row>
    <row r="348" spans="2:8" ht="30">
      <c r="B348" s="213" t="s">
        <v>180</v>
      </c>
      <c r="C348" s="214" t="s">
        <v>221</v>
      </c>
      <c r="D348" s="215" t="s">
        <v>1539</v>
      </c>
      <c r="E348" s="216" t="s">
        <v>2998</v>
      </c>
      <c r="F348" s="217"/>
      <c r="G348" s="220" t="s">
        <v>3701</v>
      </c>
      <c r="H348" s="206"/>
    </row>
    <row r="349" spans="2:8" ht="45">
      <c r="B349" s="213" t="s">
        <v>3702</v>
      </c>
      <c r="C349" s="214" t="s">
        <v>222</v>
      </c>
      <c r="D349" s="215" t="s">
        <v>1526</v>
      </c>
      <c r="E349" s="216" t="s">
        <v>2965</v>
      </c>
      <c r="F349" s="217"/>
      <c r="G349" s="220" t="s">
        <v>3703</v>
      </c>
      <c r="H349" s="206"/>
    </row>
    <row r="350" spans="2:8" ht="45">
      <c r="B350" s="213" t="s">
        <v>2986</v>
      </c>
      <c r="C350" s="214" t="s">
        <v>223</v>
      </c>
      <c r="D350" s="215" t="s">
        <v>1526</v>
      </c>
      <c r="E350" s="216" t="s">
        <v>2971</v>
      </c>
      <c r="F350" s="217"/>
      <c r="G350" s="220" t="s">
        <v>2987</v>
      </c>
      <c r="H350" s="206"/>
    </row>
    <row r="351" spans="2:8" ht="90">
      <c r="B351" s="213" t="s">
        <v>3704</v>
      </c>
      <c r="C351" s="214" t="s">
        <v>224</v>
      </c>
      <c r="D351" s="215" t="s">
        <v>2282</v>
      </c>
      <c r="E351" s="216" t="s">
        <v>2976</v>
      </c>
      <c r="F351" s="217"/>
      <c r="G351" s="220" t="s">
        <v>3705</v>
      </c>
      <c r="H351" s="206"/>
    </row>
    <row r="352" spans="2:8" ht="45">
      <c r="B352" s="213" t="s">
        <v>2988</v>
      </c>
      <c r="C352" s="214" t="s">
        <v>225</v>
      </c>
      <c r="D352" s="215" t="s">
        <v>1638</v>
      </c>
      <c r="E352" s="216" t="s">
        <v>2976</v>
      </c>
      <c r="F352" s="217"/>
      <c r="G352" s="220" t="s">
        <v>3706</v>
      </c>
      <c r="H352" s="206"/>
    </row>
    <row r="353" spans="2:8" ht="45">
      <c r="B353" s="213" t="s">
        <v>3707</v>
      </c>
      <c r="C353" s="214" t="s">
        <v>226</v>
      </c>
      <c r="D353" s="215" t="s">
        <v>2309</v>
      </c>
      <c r="E353" s="216" t="s">
        <v>2976</v>
      </c>
      <c r="F353" s="217"/>
      <c r="G353" s="220" t="s">
        <v>3708</v>
      </c>
      <c r="H353" s="206"/>
    </row>
    <row r="354" spans="2:8" ht="90">
      <c r="B354" s="213" t="s">
        <v>227</v>
      </c>
      <c r="C354" s="214" t="s">
        <v>228</v>
      </c>
      <c r="D354" s="215" t="s">
        <v>2313</v>
      </c>
      <c r="E354" s="216" t="s">
        <v>2976</v>
      </c>
      <c r="F354" s="217"/>
      <c r="G354" s="220" t="s">
        <v>3709</v>
      </c>
      <c r="H354" s="206"/>
    </row>
    <row r="355" spans="2:8" ht="90">
      <c r="B355" s="213" t="s">
        <v>91</v>
      </c>
      <c r="C355" s="214" t="s">
        <v>229</v>
      </c>
      <c r="D355" s="215" t="s">
        <v>1638</v>
      </c>
      <c r="E355" s="216" t="s">
        <v>2976</v>
      </c>
      <c r="F355" s="217"/>
      <c r="G355" s="220" t="s">
        <v>3710</v>
      </c>
      <c r="H355" s="206"/>
    </row>
    <row r="356" spans="2:8" ht="45">
      <c r="B356" s="213" t="s">
        <v>1039</v>
      </c>
      <c r="C356" s="214" t="s">
        <v>3711</v>
      </c>
      <c r="D356" s="215" t="s">
        <v>1533</v>
      </c>
      <c r="E356" s="216" t="s">
        <v>1555</v>
      </c>
      <c r="F356" s="217"/>
      <c r="G356" s="220" t="s">
        <v>3712</v>
      </c>
      <c r="H356" s="206"/>
    </row>
    <row r="357" spans="2:8" ht="90">
      <c r="B357" s="213" t="s">
        <v>3713</v>
      </c>
      <c r="C357" s="214" t="s">
        <v>3714</v>
      </c>
      <c r="D357" s="215" t="s">
        <v>1533</v>
      </c>
      <c r="E357" s="216" t="s">
        <v>1555</v>
      </c>
      <c r="F357" s="217"/>
      <c r="G357" s="220" t="s">
        <v>3715</v>
      </c>
      <c r="H357" s="206"/>
    </row>
    <row r="358" spans="2:8" ht="30">
      <c r="B358" s="213" t="s">
        <v>3716</v>
      </c>
      <c r="C358" s="214" t="s">
        <v>230</v>
      </c>
      <c r="D358" s="215" t="s">
        <v>1533</v>
      </c>
      <c r="E358" s="216" t="s">
        <v>1527</v>
      </c>
      <c r="F358" s="217"/>
      <c r="G358" s="220" t="s">
        <v>3717</v>
      </c>
      <c r="H358" s="206"/>
    </row>
    <row r="359" spans="2:8" ht="45">
      <c r="B359" s="213" t="s">
        <v>3718</v>
      </c>
      <c r="C359" s="214" t="s">
        <v>3719</v>
      </c>
      <c r="D359" s="215" t="s">
        <v>1533</v>
      </c>
      <c r="E359" s="216" t="s">
        <v>1527</v>
      </c>
      <c r="F359" s="217"/>
      <c r="G359" s="220" t="s">
        <v>3720</v>
      </c>
      <c r="H359" s="206"/>
    </row>
    <row r="360" spans="2:8" ht="45">
      <c r="B360" s="213" t="s">
        <v>3721</v>
      </c>
      <c r="C360" s="214" t="s">
        <v>231</v>
      </c>
      <c r="D360" s="215" t="s">
        <v>1526</v>
      </c>
      <c r="E360" s="216" t="s">
        <v>2965</v>
      </c>
      <c r="F360" s="217"/>
      <c r="G360" s="220" t="s">
        <v>3722</v>
      </c>
      <c r="H360" s="206"/>
    </row>
    <row r="361" spans="2:8" ht="45">
      <c r="B361" s="213" t="s">
        <v>3723</v>
      </c>
      <c r="C361" s="214" t="s">
        <v>232</v>
      </c>
      <c r="D361" s="215" t="s">
        <v>1526</v>
      </c>
      <c r="E361" s="216" t="s">
        <v>2965</v>
      </c>
      <c r="F361" s="217"/>
      <c r="G361" s="220" t="s">
        <v>3724</v>
      </c>
      <c r="H361" s="206"/>
    </row>
    <row r="362" spans="2:8" ht="60">
      <c r="B362" s="213" t="s">
        <v>3725</v>
      </c>
      <c r="C362" s="214" t="s">
        <v>233</v>
      </c>
      <c r="D362" s="215" t="s">
        <v>2282</v>
      </c>
      <c r="E362" s="216" t="s">
        <v>2001</v>
      </c>
      <c r="F362" s="217"/>
      <c r="G362" s="220" t="s">
        <v>3726</v>
      </c>
      <c r="H362" s="206"/>
    </row>
    <row r="363" spans="2:8" ht="75">
      <c r="B363" s="213" t="s">
        <v>3727</v>
      </c>
      <c r="C363" s="214" t="s">
        <v>234</v>
      </c>
      <c r="D363" s="215" t="s">
        <v>2309</v>
      </c>
      <c r="E363" s="216" t="s">
        <v>2976</v>
      </c>
      <c r="F363" s="217"/>
      <c r="G363" s="220" t="s">
        <v>3728</v>
      </c>
      <c r="H363" s="206"/>
    </row>
    <row r="364" spans="2:8" ht="45">
      <c r="B364" s="213" t="s">
        <v>3729</v>
      </c>
      <c r="C364" s="214" t="s">
        <v>235</v>
      </c>
      <c r="D364" s="215" t="s">
        <v>1520</v>
      </c>
      <c r="E364" s="216" t="s">
        <v>2976</v>
      </c>
      <c r="F364" s="217"/>
      <c r="G364" s="220" t="s">
        <v>3730</v>
      </c>
      <c r="H364" s="206"/>
    </row>
    <row r="365" spans="2:8" ht="75">
      <c r="B365" s="213" t="s">
        <v>236</v>
      </c>
      <c r="C365" s="214" t="s">
        <v>237</v>
      </c>
      <c r="D365" s="215" t="s">
        <v>2313</v>
      </c>
      <c r="E365" s="216" t="s">
        <v>2976</v>
      </c>
      <c r="F365" s="217"/>
      <c r="G365" s="220" t="s">
        <v>3731</v>
      </c>
      <c r="H365" s="206"/>
    </row>
    <row r="366" spans="2:8" ht="90">
      <c r="B366" s="213" t="s">
        <v>238</v>
      </c>
      <c r="C366" s="214" t="s">
        <v>239</v>
      </c>
      <c r="D366" s="215" t="s">
        <v>1638</v>
      </c>
      <c r="E366" s="216" t="s">
        <v>2976</v>
      </c>
      <c r="F366" s="217"/>
      <c r="G366" s="220" t="s">
        <v>3732</v>
      </c>
      <c r="H366" s="206"/>
    </row>
    <row r="367" spans="2:8">
      <c r="B367" s="213" t="s">
        <v>3733</v>
      </c>
      <c r="C367" s="214" t="s">
        <v>240</v>
      </c>
      <c r="D367" s="215" t="s">
        <v>2573</v>
      </c>
      <c r="E367" s="216" t="s">
        <v>2998</v>
      </c>
      <c r="F367" s="217"/>
      <c r="G367" s="234" t="s">
        <v>3734</v>
      </c>
      <c r="H367" s="206"/>
    </row>
    <row r="368" spans="2:8">
      <c r="B368" s="213" t="s">
        <v>3735</v>
      </c>
      <c r="C368" s="214" t="s">
        <v>241</v>
      </c>
      <c r="D368" s="215" t="s">
        <v>2573</v>
      </c>
      <c r="E368" s="216" t="s">
        <v>2998</v>
      </c>
      <c r="F368" s="217"/>
      <c r="G368" s="235"/>
      <c r="H368" s="206"/>
    </row>
    <row r="369" spans="1:8" ht="17.25" thickBot="1">
      <c r="B369" s="221" t="s">
        <v>3736</v>
      </c>
      <c r="C369" s="222" t="s">
        <v>242</v>
      </c>
      <c r="D369" s="223" t="s">
        <v>2573</v>
      </c>
      <c r="E369" s="224" t="s">
        <v>2998</v>
      </c>
      <c r="F369" s="225"/>
      <c r="G369" s="236"/>
      <c r="H369" s="206"/>
    </row>
    <row r="370" spans="1:8" s="42" customFormat="1">
      <c r="A370" s="6"/>
      <c r="B370" s="339" t="s">
        <v>3737</v>
      </c>
      <c r="C370" s="250"/>
      <c r="D370" s="250"/>
      <c r="E370" s="250"/>
      <c r="F370" s="250"/>
      <c r="G370" s="251"/>
      <c r="H370" s="206"/>
    </row>
    <row r="371" spans="1:8" s="42" customFormat="1">
      <c r="A371" s="6"/>
      <c r="B371" s="340" t="s">
        <v>2963</v>
      </c>
      <c r="C371" s="341"/>
      <c r="D371" s="341"/>
      <c r="E371" s="341"/>
      <c r="F371" s="341"/>
      <c r="G371" s="342"/>
      <c r="H371" s="206"/>
    </row>
    <row r="372" spans="1:8" s="42" customFormat="1">
      <c r="A372" s="6"/>
      <c r="B372" s="374" t="s">
        <v>3738</v>
      </c>
      <c r="C372" s="341"/>
      <c r="D372" s="341"/>
      <c r="E372" s="341"/>
      <c r="F372" s="341"/>
      <c r="G372" s="342"/>
      <c r="H372" s="206"/>
    </row>
    <row r="373" spans="1:8" s="42" customFormat="1">
      <c r="A373" s="6"/>
      <c r="B373" s="374" t="s">
        <v>3739</v>
      </c>
      <c r="C373" s="341"/>
      <c r="D373" s="341"/>
      <c r="E373" s="341"/>
      <c r="F373" s="341"/>
      <c r="G373" s="342"/>
      <c r="H373" s="206"/>
    </row>
    <row r="374" spans="1:8" s="42" customFormat="1">
      <c r="A374" s="6"/>
      <c r="B374" s="374" t="s">
        <v>6520</v>
      </c>
      <c r="C374" s="341"/>
      <c r="D374" s="341"/>
      <c r="E374" s="341"/>
      <c r="F374" s="341"/>
      <c r="G374" s="342"/>
      <c r="H374" s="206"/>
    </row>
    <row r="375" spans="1:8" s="42" customFormat="1">
      <c r="A375" s="6"/>
      <c r="B375" s="374" t="s">
        <v>3740</v>
      </c>
      <c r="C375" s="341"/>
      <c r="D375" s="341"/>
      <c r="E375" s="341"/>
      <c r="F375" s="341"/>
      <c r="G375" s="342"/>
      <c r="H375" s="206"/>
    </row>
    <row r="376" spans="1:8" s="42" customFormat="1">
      <c r="A376" s="6"/>
      <c r="B376" s="374" t="s">
        <v>3741</v>
      </c>
      <c r="C376" s="341"/>
      <c r="D376" s="341"/>
      <c r="E376" s="341"/>
      <c r="F376" s="341"/>
      <c r="G376" s="342"/>
      <c r="H376" s="206"/>
    </row>
    <row r="377" spans="1:8" s="42" customFormat="1" ht="17.25" thickBot="1">
      <c r="A377" s="6"/>
      <c r="B377" s="375" t="s">
        <v>3742</v>
      </c>
      <c r="C377" s="253"/>
      <c r="D377" s="253"/>
      <c r="E377" s="253"/>
      <c r="F377" s="253"/>
      <c r="G377" s="254"/>
      <c r="H377" s="206"/>
    </row>
    <row r="378" spans="1:8" ht="20.100000000000001" customHeight="1" thickBot="1">
      <c r="B378" s="357" t="s">
        <v>3743</v>
      </c>
      <c r="C378" s="358"/>
      <c r="D378" s="358"/>
      <c r="E378" s="358"/>
      <c r="F378" s="358"/>
      <c r="G378" s="359"/>
      <c r="H378" s="206"/>
    </row>
    <row r="379" spans="1:8" ht="45.75" thickBot="1">
      <c r="B379" s="207" t="s">
        <v>3744</v>
      </c>
      <c r="C379" s="208" t="s">
        <v>243</v>
      </c>
      <c r="D379" s="209" t="s">
        <v>1520</v>
      </c>
      <c r="E379" s="210" t="s">
        <v>2976</v>
      </c>
      <c r="F379" s="211" t="s">
        <v>2000</v>
      </c>
      <c r="G379" s="212" t="s">
        <v>3745</v>
      </c>
      <c r="H379" s="206"/>
    </row>
    <row r="380" spans="1:8" ht="19.5" customHeight="1" thickBot="1">
      <c r="B380" s="357" t="s">
        <v>3746</v>
      </c>
      <c r="C380" s="358"/>
      <c r="D380" s="358"/>
      <c r="E380" s="358"/>
      <c r="F380" s="358"/>
      <c r="G380" s="359"/>
      <c r="H380" s="206"/>
    </row>
    <row r="381" spans="1:8" ht="45">
      <c r="B381" s="213" t="s">
        <v>3747</v>
      </c>
      <c r="C381" s="214" t="s">
        <v>244</v>
      </c>
      <c r="D381" s="215" t="s">
        <v>2277</v>
      </c>
      <c r="E381" s="216" t="s">
        <v>2998</v>
      </c>
      <c r="F381" s="217" t="s">
        <v>2000</v>
      </c>
      <c r="G381" s="220" t="s">
        <v>3748</v>
      </c>
      <c r="H381" s="206"/>
    </row>
    <row r="382" spans="1:8" ht="60.75" thickBot="1">
      <c r="B382" s="213" t="s">
        <v>3749</v>
      </c>
      <c r="C382" s="214" t="s">
        <v>245</v>
      </c>
      <c r="D382" s="215" t="s">
        <v>2413</v>
      </c>
      <c r="E382" s="216" t="s">
        <v>2965</v>
      </c>
      <c r="F382" s="217" t="s">
        <v>2000</v>
      </c>
      <c r="G382" s="220" t="s">
        <v>3750</v>
      </c>
      <c r="H382" s="206"/>
    </row>
    <row r="383" spans="1:8" ht="20.100000000000001" customHeight="1" thickBot="1">
      <c r="B383" s="357" t="s">
        <v>3751</v>
      </c>
      <c r="C383" s="358"/>
      <c r="D383" s="358"/>
      <c r="E383" s="358"/>
      <c r="F383" s="358"/>
      <c r="G383" s="359"/>
      <c r="H383" s="206"/>
    </row>
    <row r="384" spans="1:8" ht="60" customHeight="1">
      <c r="B384" s="213" t="s">
        <v>246</v>
      </c>
      <c r="C384" s="214" t="s">
        <v>247</v>
      </c>
      <c r="D384" s="215" t="s">
        <v>1534</v>
      </c>
      <c r="E384" s="216" t="s">
        <v>2965</v>
      </c>
      <c r="F384" s="217" t="s">
        <v>2000</v>
      </c>
      <c r="G384" s="591" t="s">
        <v>3752</v>
      </c>
      <c r="H384" s="206"/>
    </row>
    <row r="385" spans="2:8" ht="60" customHeight="1">
      <c r="B385" s="213" t="s">
        <v>248</v>
      </c>
      <c r="C385" s="214" t="s">
        <v>249</v>
      </c>
      <c r="D385" s="215" t="s">
        <v>1686</v>
      </c>
      <c r="E385" s="216" t="s">
        <v>3556</v>
      </c>
      <c r="F385" s="217" t="s">
        <v>2000</v>
      </c>
      <c r="G385" s="589"/>
      <c r="H385" s="206"/>
    </row>
    <row r="386" spans="2:8" ht="120">
      <c r="B386" s="213" t="s">
        <v>250</v>
      </c>
      <c r="C386" s="214" t="s">
        <v>251</v>
      </c>
      <c r="D386" s="215" t="s">
        <v>1526</v>
      </c>
      <c r="E386" s="216" t="s">
        <v>3556</v>
      </c>
      <c r="F386" s="217" t="s">
        <v>2000</v>
      </c>
      <c r="G386" s="220" t="s">
        <v>3753</v>
      </c>
      <c r="H386" s="206"/>
    </row>
    <row r="387" spans="2:8" ht="39.950000000000003" customHeight="1">
      <c r="B387" s="213" t="s">
        <v>252</v>
      </c>
      <c r="C387" s="214" t="s">
        <v>253</v>
      </c>
      <c r="D387" s="215" t="s">
        <v>3754</v>
      </c>
      <c r="E387" s="216" t="s">
        <v>3755</v>
      </c>
      <c r="F387" s="217" t="s">
        <v>2000</v>
      </c>
      <c r="G387" s="587" t="s">
        <v>3752</v>
      </c>
      <c r="H387" s="206"/>
    </row>
    <row r="388" spans="2:8" ht="39.950000000000003" customHeight="1">
      <c r="B388" s="213" t="s">
        <v>254</v>
      </c>
      <c r="C388" s="214" t="s">
        <v>255</v>
      </c>
      <c r="D388" s="215" t="s">
        <v>1539</v>
      </c>
      <c r="E388" s="216" t="s">
        <v>2973</v>
      </c>
      <c r="F388" s="217" t="s">
        <v>2000</v>
      </c>
      <c r="G388" s="588"/>
      <c r="H388" s="206"/>
    </row>
    <row r="389" spans="2:8" ht="39.950000000000003" customHeight="1" thickBot="1">
      <c r="B389" s="213" t="s">
        <v>256</v>
      </c>
      <c r="C389" s="214" t="s">
        <v>257</v>
      </c>
      <c r="D389" s="215" t="s">
        <v>1539</v>
      </c>
      <c r="E389" s="216" t="s">
        <v>2973</v>
      </c>
      <c r="F389" s="217" t="s">
        <v>2000</v>
      </c>
      <c r="G389" s="589"/>
      <c r="H389" s="206"/>
    </row>
    <row r="390" spans="2:8" ht="20.100000000000001" customHeight="1" thickBot="1">
      <c r="B390" s="357" t="s">
        <v>3756</v>
      </c>
      <c r="C390" s="358"/>
      <c r="D390" s="358"/>
      <c r="E390" s="358"/>
      <c r="F390" s="358"/>
      <c r="G390" s="359"/>
      <c r="H390" s="206"/>
    </row>
    <row r="391" spans="2:8" ht="60">
      <c r="B391" s="213" t="s">
        <v>3757</v>
      </c>
      <c r="C391" s="214" t="s">
        <v>258</v>
      </c>
      <c r="D391" s="215" t="s">
        <v>2413</v>
      </c>
      <c r="E391" s="216" t="s">
        <v>2965</v>
      </c>
      <c r="F391" s="217" t="s">
        <v>2000</v>
      </c>
      <c r="G391" s="220" t="s">
        <v>3758</v>
      </c>
      <c r="H391" s="206"/>
    </row>
    <row r="392" spans="2:8" ht="45">
      <c r="B392" s="213" t="s">
        <v>3759</v>
      </c>
      <c r="C392" s="214" t="s">
        <v>259</v>
      </c>
      <c r="D392" s="215" t="s">
        <v>2282</v>
      </c>
      <c r="E392" s="216" t="s">
        <v>2976</v>
      </c>
      <c r="F392" s="217"/>
      <c r="G392" s="220" t="s">
        <v>3760</v>
      </c>
      <c r="H392" s="206"/>
    </row>
    <row r="393" spans="2:8" ht="90">
      <c r="B393" s="213" t="s">
        <v>3761</v>
      </c>
      <c r="C393" s="214" t="s">
        <v>3762</v>
      </c>
      <c r="D393" s="215" t="s">
        <v>2309</v>
      </c>
      <c r="E393" s="216" t="s">
        <v>1973</v>
      </c>
      <c r="F393" s="217"/>
      <c r="G393" s="220" t="s">
        <v>3763</v>
      </c>
      <c r="H393" s="206"/>
    </row>
    <row r="394" spans="2:8" ht="30">
      <c r="B394" s="213" t="s">
        <v>3764</v>
      </c>
      <c r="C394" s="214" t="s">
        <v>260</v>
      </c>
      <c r="D394" s="215" t="s">
        <v>2309</v>
      </c>
      <c r="E394" s="216" t="s">
        <v>2976</v>
      </c>
      <c r="F394" s="217"/>
      <c r="G394" s="220" t="s">
        <v>3765</v>
      </c>
      <c r="H394" s="206"/>
    </row>
    <row r="395" spans="2:8" ht="60">
      <c r="B395" s="213" t="s">
        <v>261</v>
      </c>
      <c r="C395" s="214" t="s">
        <v>262</v>
      </c>
      <c r="D395" s="215" t="s">
        <v>2313</v>
      </c>
      <c r="E395" s="216" t="s">
        <v>2976</v>
      </c>
      <c r="F395" s="217"/>
      <c r="G395" s="220" t="s">
        <v>3766</v>
      </c>
      <c r="H395" s="206"/>
    </row>
    <row r="396" spans="2:8" ht="75">
      <c r="B396" s="213" t="s">
        <v>92</v>
      </c>
      <c r="C396" s="214" t="s">
        <v>263</v>
      </c>
      <c r="D396" s="215" t="s">
        <v>1638</v>
      </c>
      <c r="E396" s="216" t="s">
        <v>2976</v>
      </c>
      <c r="F396" s="217"/>
      <c r="G396" s="220" t="s">
        <v>3767</v>
      </c>
      <c r="H396" s="206"/>
    </row>
    <row r="397" spans="2:8" ht="90.75" thickBot="1">
      <c r="B397" s="213" t="s">
        <v>3768</v>
      </c>
      <c r="C397" s="214" t="s">
        <v>264</v>
      </c>
      <c r="D397" s="215" t="s">
        <v>1686</v>
      </c>
      <c r="E397" s="216" t="s">
        <v>1521</v>
      </c>
      <c r="F397" s="217" t="s">
        <v>2000</v>
      </c>
      <c r="G397" s="220" t="s">
        <v>3769</v>
      </c>
      <c r="H397" s="206"/>
    </row>
    <row r="398" spans="2:8" ht="17.25" thickBot="1">
      <c r="B398" s="357" t="s">
        <v>3770</v>
      </c>
      <c r="C398" s="358"/>
      <c r="D398" s="358"/>
      <c r="E398" s="358"/>
      <c r="F398" s="358"/>
      <c r="G398" s="359"/>
      <c r="H398" s="206"/>
    </row>
    <row r="399" spans="2:8" ht="17.25" thickBot="1">
      <c r="B399" s="207" t="s">
        <v>3771</v>
      </c>
      <c r="C399" s="208" t="s">
        <v>265</v>
      </c>
      <c r="D399" s="209" t="s">
        <v>1520</v>
      </c>
      <c r="E399" s="210" t="s">
        <v>2976</v>
      </c>
      <c r="F399" s="211" t="s">
        <v>2000</v>
      </c>
      <c r="G399" s="241" t="s">
        <v>3772</v>
      </c>
      <c r="H399" s="206"/>
    </row>
    <row r="400" spans="2:8" ht="17.25" thickBot="1">
      <c r="B400" s="357" t="s">
        <v>3773</v>
      </c>
      <c r="C400" s="358"/>
      <c r="D400" s="358"/>
      <c r="E400" s="358"/>
      <c r="F400" s="358"/>
      <c r="G400" s="361"/>
      <c r="H400" s="206"/>
    </row>
    <row r="401" spans="2:8">
      <c r="B401" s="213" t="s">
        <v>3774</v>
      </c>
      <c r="C401" s="214" t="s">
        <v>266</v>
      </c>
      <c r="D401" s="215" t="s">
        <v>2277</v>
      </c>
      <c r="E401" s="216" t="s">
        <v>2998</v>
      </c>
      <c r="F401" s="217" t="s">
        <v>2000</v>
      </c>
      <c r="G401" s="235"/>
      <c r="H401" s="206"/>
    </row>
    <row r="402" spans="2:8" ht="17.25" thickBot="1">
      <c r="B402" s="213" t="s">
        <v>3775</v>
      </c>
      <c r="C402" s="214" t="s">
        <v>267</v>
      </c>
      <c r="D402" s="215" t="s">
        <v>2413</v>
      </c>
      <c r="E402" s="216" t="s">
        <v>2965</v>
      </c>
      <c r="F402" s="217" t="s">
        <v>2000</v>
      </c>
      <c r="G402" s="235"/>
      <c r="H402" s="206"/>
    </row>
    <row r="403" spans="2:8" ht="17.25" thickBot="1">
      <c r="B403" s="357" t="s">
        <v>3776</v>
      </c>
      <c r="C403" s="358"/>
      <c r="D403" s="358"/>
      <c r="E403" s="358"/>
      <c r="F403" s="358"/>
      <c r="G403" s="235"/>
      <c r="H403" s="206"/>
    </row>
    <row r="404" spans="2:8">
      <c r="B404" s="213" t="s">
        <v>268</v>
      </c>
      <c r="C404" s="214" t="s">
        <v>269</v>
      </c>
      <c r="D404" s="215" t="s">
        <v>1534</v>
      </c>
      <c r="E404" s="216" t="s">
        <v>2965</v>
      </c>
      <c r="F404" s="217" t="s">
        <v>2000</v>
      </c>
      <c r="G404" s="235"/>
      <c r="H404" s="206"/>
    </row>
    <row r="405" spans="2:8">
      <c r="B405" s="213" t="s">
        <v>270</v>
      </c>
      <c r="C405" s="214" t="s">
        <v>271</v>
      </c>
      <c r="D405" s="215" t="s">
        <v>1686</v>
      </c>
      <c r="E405" s="216" t="s">
        <v>3556</v>
      </c>
      <c r="F405" s="217" t="s">
        <v>2000</v>
      </c>
      <c r="G405" s="235"/>
      <c r="H405" s="206"/>
    </row>
    <row r="406" spans="2:8">
      <c r="B406" s="213" t="s">
        <v>272</v>
      </c>
      <c r="C406" s="214" t="s">
        <v>273</v>
      </c>
      <c r="D406" s="215" t="s">
        <v>1526</v>
      </c>
      <c r="E406" s="216" t="s">
        <v>3556</v>
      </c>
      <c r="F406" s="217" t="s">
        <v>2000</v>
      </c>
      <c r="G406" s="235"/>
      <c r="H406" s="206"/>
    </row>
    <row r="407" spans="2:8">
      <c r="B407" s="213" t="s">
        <v>274</v>
      </c>
      <c r="C407" s="214" t="s">
        <v>275</v>
      </c>
      <c r="D407" s="215" t="s">
        <v>3754</v>
      </c>
      <c r="E407" s="216" t="s">
        <v>3755</v>
      </c>
      <c r="F407" s="217" t="s">
        <v>2000</v>
      </c>
      <c r="G407" s="235"/>
      <c r="H407" s="206"/>
    </row>
    <row r="408" spans="2:8">
      <c r="B408" s="213" t="s">
        <v>276</v>
      </c>
      <c r="C408" s="214" t="s">
        <v>277</v>
      </c>
      <c r="D408" s="215" t="s">
        <v>1539</v>
      </c>
      <c r="E408" s="216" t="s">
        <v>2973</v>
      </c>
      <c r="F408" s="217" t="s">
        <v>2000</v>
      </c>
      <c r="G408" s="235"/>
      <c r="H408" s="206"/>
    </row>
    <row r="409" spans="2:8" ht="19.5" customHeight="1" thickBot="1">
      <c r="B409" s="213" t="s">
        <v>278</v>
      </c>
      <c r="C409" s="214" t="s">
        <v>279</v>
      </c>
      <c r="D409" s="215" t="s">
        <v>1539</v>
      </c>
      <c r="E409" s="216" t="s">
        <v>2973</v>
      </c>
      <c r="F409" s="217" t="s">
        <v>2000</v>
      </c>
      <c r="G409" s="361"/>
      <c r="H409" s="206"/>
    </row>
    <row r="410" spans="2:8" ht="17.25" thickBot="1">
      <c r="B410" s="357" t="s">
        <v>3777</v>
      </c>
      <c r="C410" s="358"/>
      <c r="D410" s="358"/>
      <c r="E410" s="358"/>
      <c r="F410" s="358"/>
      <c r="G410" s="235"/>
      <c r="H410" s="206"/>
    </row>
    <row r="411" spans="2:8">
      <c r="B411" s="213" t="s">
        <v>3778</v>
      </c>
      <c r="C411" s="214" t="s">
        <v>280</v>
      </c>
      <c r="D411" s="215" t="s">
        <v>2413</v>
      </c>
      <c r="E411" s="216" t="s">
        <v>2965</v>
      </c>
      <c r="F411" s="217" t="s">
        <v>2000</v>
      </c>
      <c r="G411" s="363"/>
      <c r="H411" s="240"/>
    </row>
    <row r="412" spans="2:8">
      <c r="B412" s="213" t="s">
        <v>3779</v>
      </c>
      <c r="C412" s="214" t="s">
        <v>281</v>
      </c>
      <c r="D412" s="215" t="s">
        <v>2282</v>
      </c>
      <c r="E412" s="216" t="s">
        <v>2976</v>
      </c>
      <c r="F412" s="217"/>
      <c r="G412" s="235"/>
      <c r="H412" s="206"/>
    </row>
    <row r="413" spans="2:8">
      <c r="B413" s="213" t="s">
        <v>3780</v>
      </c>
      <c r="C413" s="214" t="s">
        <v>3781</v>
      </c>
      <c r="D413" s="215" t="s">
        <v>2309</v>
      </c>
      <c r="E413" s="216" t="s">
        <v>1973</v>
      </c>
      <c r="F413" s="217"/>
      <c r="G413" s="235"/>
      <c r="H413" s="206"/>
    </row>
    <row r="414" spans="2:8">
      <c r="B414" s="213" t="s">
        <v>3782</v>
      </c>
      <c r="C414" s="214" t="s">
        <v>282</v>
      </c>
      <c r="D414" s="215" t="s">
        <v>2309</v>
      </c>
      <c r="E414" s="216" t="s">
        <v>2976</v>
      </c>
      <c r="F414" s="217"/>
      <c r="G414" s="235"/>
      <c r="H414" s="206"/>
    </row>
    <row r="415" spans="2:8">
      <c r="B415" s="213" t="s">
        <v>283</v>
      </c>
      <c r="C415" s="214" t="s">
        <v>284</v>
      </c>
      <c r="D415" s="215" t="s">
        <v>2313</v>
      </c>
      <c r="E415" s="216" t="s">
        <v>2976</v>
      </c>
      <c r="F415" s="217"/>
      <c r="G415" s="235"/>
      <c r="H415" s="206"/>
    </row>
    <row r="416" spans="2:8">
      <c r="B416" s="213" t="s">
        <v>93</v>
      </c>
      <c r="C416" s="214" t="s">
        <v>285</v>
      </c>
      <c r="D416" s="215" t="s">
        <v>1638</v>
      </c>
      <c r="E416" s="216" t="s">
        <v>2976</v>
      </c>
      <c r="F416" s="217"/>
      <c r="G416" s="363"/>
      <c r="H416" s="240"/>
    </row>
    <row r="417" spans="2:8" ht="20.100000000000001" customHeight="1" thickBot="1">
      <c r="B417" s="213" t="s">
        <v>3783</v>
      </c>
      <c r="C417" s="214" t="s">
        <v>286</v>
      </c>
      <c r="D417" s="215" t="s">
        <v>1686</v>
      </c>
      <c r="E417" s="216" t="s">
        <v>1521</v>
      </c>
      <c r="F417" s="217" t="s">
        <v>2000</v>
      </c>
      <c r="G417" s="236"/>
      <c r="H417" s="206"/>
    </row>
    <row r="418" spans="2:8" ht="17.25" thickBot="1">
      <c r="B418" s="357" t="s">
        <v>3784</v>
      </c>
      <c r="C418" s="358"/>
      <c r="D418" s="358"/>
      <c r="E418" s="358"/>
      <c r="F418" s="358"/>
      <c r="G418" s="359"/>
      <c r="H418" s="206"/>
    </row>
    <row r="419" spans="2:8" ht="20.100000000000001" customHeight="1" thickBot="1">
      <c r="B419" s="207" t="s">
        <v>3785</v>
      </c>
      <c r="C419" s="208" t="s">
        <v>287</v>
      </c>
      <c r="D419" s="209" t="s">
        <v>1520</v>
      </c>
      <c r="E419" s="210" t="s">
        <v>2976</v>
      </c>
      <c r="F419" s="211" t="s">
        <v>2000</v>
      </c>
      <c r="G419" s="241" t="s">
        <v>3772</v>
      </c>
      <c r="H419" s="206"/>
    </row>
    <row r="420" spans="2:8" ht="17.25" thickBot="1">
      <c r="B420" s="357" t="s">
        <v>3786</v>
      </c>
      <c r="C420" s="358"/>
      <c r="D420" s="358"/>
      <c r="E420" s="358"/>
      <c r="F420" s="358"/>
      <c r="G420" s="361"/>
      <c r="H420" s="206"/>
    </row>
    <row r="421" spans="2:8">
      <c r="B421" s="213" t="s">
        <v>3787</v>
      </c>
      <c r="C421" s="214" t="s">
        <v>288</v>
      </c>
      <c r="D421" s="215" t="s">
        <v>2277</v>
      </c>
      <c r="E421" s="216" t="s">
        <v>2998</v>
      </c>
      <c r="F421" s="217" t="s">
        <v>2000</v>
      </c>
      <c r="G421" s="235"/>
      <c r="H421" s="206"/>
    </row>
    <row r="422" spans="2:8" ht="17.25" thickBot="1">
      <c r="B422" s="213" t="s">
        <v>3788</v>
      </c>
      <c r="C422" s="214" t="s">
        <v>289</v>
      </c>
      <c r="D422" s="215" t="s">
        <v>2413</v>
      </c>
      <c r="E422" s="216" t="s">
        <v>2965</v>
      </c>
      <c r="F422" s="217" t="s">
        <v>2000</v>
      </c>
      <c r="G422" s="235"/>
      <c r="H422" s="240"/>
    </row>
    <row r="423" spans="2:8" ht="17.25" thickBot="1">
      <c r="B423" s="357" t="s">
        <v>3789</v>
      </c>
      <c r="C423" s="358"/>
      <c r="D423" s="358"/>
      <c r="E423" s="358"/>
      <c r="F423" s="358"/>
      <c r="G423" s="361"/>
      <c r="H423" s="206"/>
    </row>
    <row r="424" spans="2:8">
      <c r="B424" s="213" t="s">
        <v>290</v>
      </c>
      <c r="C424" s="214" t="s">
        <v>291</v>
      </c>
      <c r="D424" s="215" t="s">
        <v>1534</v>
      </c>
      <c r="E424" s="216" t="s">
        <v>2965</v>
      </c>
      <c r="F424" s="217" t="s">
        <v>2000</v>
      </c>
      <c r="G424" s="235"/>
      <c r="H424" s="206"/>
    </row>
    <row r="425" spans="2:8">
      <c r="B425" s="213" t="s">
        <v>292</v>
      </c>
      <c r="C425" s="214" t="s">
        <v>293</v>
      </c>
      <c r="D425" s="215" t="s">
        <v>1686</v>
      </c>
      <c r="E425" s="216" t="s">
        <v>3556</v>
      </c>
      <c r="F425" s="217" t="s">
        <v>2000</v>
      </c>
      <c r="G425" s="235"/>
      <c r="H425" s="206"/>
    </row>
    <row r="426" spans="2:8">
      <c r="B426" s="213" t="s">
        <v>294</v>
      </c>
      <c r="C426" s="214" t="s">
        <v>295</v>
      </c>
      <c r="D426" s="215" t="s">
        <v>1526</v>
      </c>
      <c r="E426" s="216" t="s">
        <v>3556</v>
      </c>
      <c r="F426" s="217" t="s">
        <v>2000</v>
      </c>
      <c r="G426" s="235"/>
      <c r="H426" s="206"/>
    </row>
    <row r="427" spans="2:8">
      <c r="B427" s="213" t="s">
        <v>296</v>
      </c>
      <c r="C427" s="214" t="s">
        <v>297</v>
      </c>
      <c r="D427" s="215" t="s">
        <v>3754</v>
      </c>
      <c r="E427" s="216" t="s">
        <v>3755</v>
      </c>
      <c r="F427" s="217" t="s">
        <v>2000</v>
      </c>
      <c r="G427" s="235"/>
      <c r="H427" s="206"/>
    </row>
    <row r="428" spans="2:8">
      <c r="B428" s="213" t="s">
        <v>298</v>
      </c>
      <c r="C428" s="214" t="s">
        <v>299</v>
      </c>
      <c r="D428" s="215" t="s">
        <v>1539</v>
      </c>
      <c r="E428" s="216" t="s">
        <v>2973</v>
      </c>
      <c r="F428" s="217" t="s">
        <v>2000</v>
      </c>
      <c r="G428" s="235"/>
      <c r="H428" s="206"/>
    </row>
    <row r="429" spans="2:8" ht="20.100000000000001" customHeight="1" thickBot="1">
      <c r="B429" s="213" t="s">
        <v>300</v>
      </c>
      <c r="C429" s="214" t="s">
        <v>301</v>
      </c>
      <c r="D429" s="215" t="s">
        <v>1539</v>
      </c>
      <c r="E429" s="216" t="s">
        <v>2973</v>
      </c>
      <c r="F429" s="217" t="s">
        <v>2000</v>
      </c>
      <c r="G429" s="235"/>
      <c r="H429" s="206"/>
    </row>
    <row r="430" spans="2:8" ht="17.25" thickBot="1">
      <c r="B430" s="357" t="s">
        <v>3790</v>
      </c>
      <c r="C430" s="358"/>
      <c r="D430" s="358"/>
      <c r="E430" s="358"/>
      <c r="F430" s="358"/>
      <c r="G430" s="361"/>
      <c r="H430" s="206"/>
    </row>
    <row r="431" spans="2:8">
      <c r="B431" s="213" t="s">
        <v>3791</v>
      </c>
      <c r="C431" s="214" t="s">
        <v>302</v>
      </c>
      <c r="D431" s="215" t="s">
        <v>2413</v>
      </c>
      <c r="E431" s="216" t="s">
        <v>2965</v>
      </c>
      <c r="F431" s="217" t="s">
        <v>2000</v>
      </c>
      <c r="G431" s="235"/>
      <c r="H431" s="240"/>
    </row>
    <row r="432" spans="2:8">
      <c r="B432" s="213" t="s">
        <v>3792</v>
      </c>
      <c r="C432" s="214" t="s">
        <v>303</v>
      </c>
      <c r="D432" s="215" t="s">
        <v>2282</v>
      </c>
      <c r="E432" s="216" t="s">
        <v>2976</v>
      </c>
      <c r="F432" s="217"/>
      <c r="G432" s="235"/>
      <c r="H432" s="206"/>
    </row>
    <row r="433" spans="2:8">
      <c r="B433" s="213" t="s">
        <v>733</v>
      </c>
      <c r="C433" s="214" t="s">
        <v>3793</v>
      </c>
      <c r="D433" s="215" t="s">
        <v>2309</v>
      </c>
      <c r="E433" s="216" t="s">
        <v>1973</v>
      </c>
      <c r="F433" s="217"/>
      <c r="G433" s="235"/>
      <c r="H433" s="206"/>
    </row>
    <row r="434" spans="2:8">
      <c r="B434" s="213" t="s">
        <v>3794</v>
      </c>
      <c r="C434" s="214" t="s">
        <v>304</v>
      </c>
      <c r="D434" s="215" t="s">
        <v>2309</v>
      </c>
      <c r="E434" s="216" t="s">
        <v>2976</v>
      </c>
      <c r="F434" s="217"/>
      <c r="G434" s="235"/>
      <c r="H434" s="206"/>
    </row>
    <row r="435" spans="2:8">
      <c r="B435" s="213" t="s">
        <v>305</v>
      </c>
      <c r="C435" s="214" t="s">
        <v>306</v>
      </c>
      <c r="D435" s="215" t="s">
        <v>2313</v>
      </c>
      <c r="E435" s="216" t="s">
        <v>2976</v>
      </c>
      <c r="F435" s="217"/>
      <c r="G435" s="235"/>
      <c r="H435" s="206"/>
    </row>
    <row r="436" spans="2:8">
      <c r="B436" s="213" t="s">
        <v>94</v>
      </c>
      <c r="C436" s="214" t="s">
        <v>307</v>
      </c>
      <c r="D436" s="215" t="s">
        <v>1638</v>
      </c>
      <c r="E436" s="216" t="s">
        <v>2976</v>
      </c>
      <c r="F436" s="217"/>
      <c r="G436" s="235"/>
      <c r="H436" s="240"/>
    </row>
    <row r="437" spans="2:8" ht="20.100000000000001" customHeight="1" thickBot="1">
      <c r="B437" s="213" t="s">
        <v>3795</v>
      </c>
      <c r="C437" s="214" t="s">
        <v>308</v>
      </c>
      <c r="D437" s="215" t="s">
        <v>1686</v>
      </c>
      <c r="E437" s="216" t="s">
        <v>1521</v>
      </c>
      <c r="F437" s="217" t="s">
        <v>2000</v>
      </c>
      <c r="G437" s="236"/>
      <c r="H437" s="206"/>
    </row>
    <row r="438" spans="2:8" ht="17.25" thickBot="1">
      <c r="B438" s="357" t="s">
        <v>3796</v>
      </c>
      <c r="C438" s="358"/>
      <c r="D438" s="358"/>
      <c r="E438" s="358"/>
      <c r="F438" s="358"/>
      <c r="G438" s="359"/>
      <c r="H438" s="206"/>
    </row>
    <row r="439" spans="2:8" ht="19.5" customHeight="1" thickBot="1">
      <c r="B439" s="207" t="s">
        <v>3797</v>
      </c>
      <c r="C439" s="208" t="s">
        <v>309</v>
      </c>
      <c r="D439" s="209" t="s">
        <v>1520</v>
      </c>
      <c r="E439" s="210" t="s">
        <v>2976</v>
      </c>
      <c r="F439" s="211" t="s">
        <v>2000</v>
      </c>
      <c r="G439" s="241" t="s">
        <v>3772</v>
      </c>
      <c r="H439" s="206"/>
    </row>
    <row r="440" spans="2:8" ht="17.25" thickBot="1">
      <c r="B440" s="357" t="s">
        <v>3798</v>
      </c>
      <c r="C440" s="358"/>
      <c r="D440" s="358"/>
      <c r="E440" s="358"/>
      <c r="F440" s="358"/>
      <c r="G440" s="361"/>
      <c r="H440" s="206"/>
    </row>
    <row r="441" spans="2:8">
      <c r="B441" s="213" t="s">
        <v>3799</v>
      </c>
      <c r="C441" s="214" t="s">
        <v>310</v>
      </c>
      <c r="D441" s="215" t="s">
        <v>2277</v>
      </c>
      <c r="E441" s="216" t="s">
        <v>2998</v>
      </c>
      <c r="F441" s="217" t="s">
        <v>2000</v>
      </c>
      <c r="G441" s="235"/>
      <c r="H441" s="206"/>
    </row>
    <row r="442" spans="2:8" ht="17.25" thickBot="1">
      <c r="B442" s="213" t="s">
        <v>3800</v>
      </c>
      <c r="C442" s="214" t="s">
        <v>311</v>
      </c>
      <c r="D442" s="215" t="s">
        <v>2413</v>
      </c>
      <c r="E442" s="216" t="s">
        <v>2965</v>
      </c>
      <c r="F442" s="217" t="s">
        <v>2000</v>
      </c>
      <c r="G442" s="235"/>
      <c r="H442" s="240"/>
    </row>
    <row r="443" spans="2:8" ht="17.25" thickBot="1">
      <c r="B443" s="357" t="s">
        <v>3801</v>
      </c>
      <c r="C443" s="358"/>
      <c r="D443" s="358"/>
      <c r="E443" s="358"/>
      <c r="F443" s="358"/>
      <c r="G443" s="361"/>
      <c r="H443" s="206"/>
    </row>
    <row r="444" spans="2:8">
      <c r="B444" s="213" t="s">
        <v>312</v>
      </c>
      <c r="C444" s="214" t="s">
        <v>313</v>
      </c>
      <c r="D444" s="215" t="s">
        <v>1534</v>
      </c>
      <c r="E444" s="216" t="s">
        <v>2965</v>
      </c>
      <c r="F444" s="217" t="s">
        <v>2000</v>
      </c>
      <c r="G444" s="235"/>
      <c r="H444" s="206"/>
    </row>
    <row r="445" spans="2:8">
      <c r="B445" s="213" t="s">
        <v>314</v>
      </c>
      <c r="C445" s="214" t="s">
        <v>315</v>
      </c>
      <c r="D445" s="215" t="s">
        <v>1686</v>
      </c>
      <c r="E445" s="216" t="s">
        <v>3556</v>
      </c>
      <c r="F445" s="217" t="s">
        <v>2000</v>
      </c>
      <c r="G445" s="235"/>
      <c r="H445" s="206"/>
    </row>
    <row r="446" spans="2:8">
      <c r="B446" s="213" t="s">
        <v>316</v>
      </c>
      <c r="C446" s="214" t="s">
        <v>317</v>
      </c>
      <c r="D446" s="215" t="s">
        <v>1526</v>
      </c>
      <c r="E446" s="216" t="s">
        <v>3556</v>
      </c>
      <c r="F446" s="217" t="s">
        <v>2000</v>
      </c>
      <c r="G446" s="235"/>
      <c r="H446" s="206"/>
    </row>
    <row r="447" spans="2:8">
      <c r="B447" s="213" t="s">
        <v>318</v>
      </c>
      <c r="C447" s="214" t="s">
        <v>319</v>
      </c>
      <c r="D447" s="215" t="s">
        <v>3754</v>
      </c>
      <c r="E447" s="216" t="s">
        <v>3755</v>
      </c>
      <c r="F447" s="217" t="s">
        <v>2000</v>
      </c>
      <c r="G447" s="235"/>
      <c r="H447" s="206"/>
    </row>
    <row r="448" spans="2:8">
      <c r="B448" s="213" t="s">
        <v>320</v>
      </c>
      <c r="C448" s="214" t="s">
        <v>321</v>
      </c>
      <c r="D448" s="215" t="s">
        <v>1539</v>
      </c>
      <c r="E448" s="216" t="s">
        <v>2973</v>
      </c>
      <c r="F448" s="217" t="s">
        <v>2000</v>
      </c>
      <c r="G448" s="235"/>
      <c r="H448" s="206"/>
    </row>
    <row r="449" spans="2:8" ht="20.100000000000001" customHeight="1" thickBot="1">
      <c r="B449" s="213" t="s">
        <v>322</v>
      </c>
      <c r="C449" s="214" t="s">
        <v>323</v>
      </c>
      <c r="D449" s="215" t="s">
        <v>1539</v>
      </c>
      <c r="E449" s="216" t="s">
        <v>2973</v>
      </c>
      <c r="F449" s="217" t="s">
        <v>2000</v>
      </c>
      <c r="G449" s="235"/>
      <c r="H449" s="206"/>
    </row>
    <row r="450" spans="2:8" ht="17.25" thickBot="1">
      <c r="B450" s="357" t="s">
        <v>3802</v>
      </c>
      <c r="C450" s="358"/>
      <c r="D450" s="358"/>
      <c r="E450" s="358"/>
      <c r="F450" s="358"/>
      <c r="G450" s="361"/>
      <c r="H450" s="206"/>
    </row>
    <row r="451" spans="2:8">
      <c r="B451" s="213" t="s">
        <v>3803</v>
      </c>
      <c r="C451" s="214" t="s">
        <v>324</v>
      </c>
      <c r="D451" s="215" t="s">
        <v>2413</v>
      </c>
      <c r="E451" s="216" t="s">
        <v>2965</v>
      </c>
      <c r="F451" s="217" t="s">
        <v>2000</v>
      </c>
      <c r="G451" s="235"/>
      <c r="H451" s="240"/>
    </row>
    <row r="452" spans="2:8">
      <c r="B452" s="213" t="s">
        <v>3804</v>
      </c>
      <c r="C452" s="214" t="s">
        <v>325</v>
      </c>
      <c r="D452" s="215" t="s">
        <v>2282</v>
      </c>
      <c r="E452" s="216" t="s">
        <v>2976</v>
      </c>
      <c r="F452" s="217"/>
      <c r="G452" s="235"/>
      <c r="H452" s="206"/>
    </row>
    <row r="453" spans="2:8">
      <c r="B453" s="213" t="s">
        <v>734</v>
      </c>
      <c r="C453" s="214" t="s">
        <v>3805</v>
      </c>
      <c r="D453" s="215" t="s">
        <v>2309</v>
      </c>
      <c r="E453" s="216" t="s">
        <v>1973</v>
      </c>
      <c r="F453" s="217"/>
      <c r="G453" s="235"/>
      <c r="H453" s="206"/>
    </row>
    <row r="454" spans="2:8">
      <c r="B454" s="213" t="s">
        <v>3806</v>
      </c>
      <c r="C454" s="214" t="s">
        <v>326</v>
      </c>
      <c r="D454" s="215" t="s">
        <v>2309</v>
      </c>
      <c r="E454" s="216" t="s">
        <v>2976</v>
      </c>
      <c r="F454" s="217"/>
      <c r="G454" s="235"/>
      <c r="H454" s="206"/>
    </row>
    <row r="455" spans="2:8">
      <c r="B455" s="213" t="s">
        <v>327</v>
      </c>
      <c r="C455" s="214" t="s">
        <v>328</v>
      </c>
      <c r="D455" s="215" t="s">
        <v>2313</v>
      </c>
      <c r="E455" s="216" t="s">
        <v>2976</v>
      </c>
      <c r="F455" s="217"/>
      <c r="G455" s="235"/>
      <c r="H455" s="206"/>
    </row>
    <row r="456" spans="2:8">
      <c r="B456" s="213" t="s">
        <v>95</v>
      </c>
      <c r="C456" s="214" t="s">
        <v>329</v>
      </c>
      <c r="D456" s="215" t="s">
        <v>1638</v>
      </c>
      <c r="E456" s="216" t="s">
        <v>2976</v>
      </c>
      <c r="F456" s="217"/>
      <c r="G456" s="235"/>
      <c r="H456" s="240"/>
    </row>
    <row r="457" spans="2:8" ht="20.100000000000001" customHeight="1" thickBot="1">
      <c r="B457" s="213" t="s">
        <v>3807</v>
      </c>
      <c r="C457" s="214" t="s">
        <v>330</v>
      </c>
      <c r="D457" s="215" t="s">
        <v>1686</v>
      </c>
      <c r="E457" s="216" t="s">
        <v>1521</v>
      </c>
      <c r="F457" s="217" t="s">
        <v>2000</v>
      </c>
      <c r="G457" s="236"/>
      <c r="H457" s="206"/>
    </row>
    <row r="458" spans="2:8" ht="17.25" thickBot="1">
      <c r="B458" s="357" t="s">
        <v>3808</v>
      </c>
      <c r="C458" s="358"/>
      <c r="D458" s="358"/>
      <c r="E458" s="358"/>
      <c r="F458" s="358"/>
      <c r="G458" s="359"/>
      <c r="H458" s="206"/>
    </row>
    <row r="459" spans="2:8" ht="21" customHeight="1" thickBot="1">
      <c r="B459" s="207" t="s">
        <v>3809</v>
      </c>
      <c r="C459" s="208" t="s">
        <v>331</v>
      </c>
      <c r="D459" s="209" t="s">
        <v>1520</v>
      </c>
      <c r="E459" s="210" t="s">
        <v>2976</v>
      </c>
      <c r="F459" s="211" t="s">
        <v>2000</v>
      </c>
      <c r="G459" s="241" t="s">
        <v>3772</v>
      </c>
      <c r="H459" s="206"/>
    </row>
    <row r="460" spans="2:8" ht="17.25" thickBot="1">
      <c r="B460" s="357" t="s">
        <v>3810</v>
      </c>
      <c r="C460" s="358"/>
      <c r="D460" s="358"/>
      <c r="E460" s="358"/>
      <c r="F460" s="358"/>
      <c r="G460" s="361"/>
      <c r="H460" s="206"/>
    </row>
    <row r="461" spans="2:8">
      <c r="B461" s="213" t="s">
        <v>3811</v>
      </c>
      <c r="C461" s="214" t="s">
        <v>332</v>
      </c>
      <c r="D461" s="215" t="s">
        <v>2277</v>
      </c>
      <c r="E461" s="216" t="s">
        <v>2998</v>
      </c>
      <c r="F461" s="217" t="s">
        <v>2000</v>
      </c>
      <c r="G461" s="235"/>
      <c r="H461" s="206"/>
    </row>
    <row r="462" spans="2:8" ht="17.25" thickBot="1">
      <c r="B462" s="213" t="s">
        <v>3812</v>
      </c>
      <c r="C462" s="214" t="s">
        <v>333</v>
      </c>
      <c r="D462" s="215" t="s">
        <v>2413</v>
      </c>
      <c r="E462" s="216" t="s">
        <v>2965</v>
      </c>
      <c r="F462" s="217" t="s">
        <v>2000</v>
      </c>
      <c r="G462" s="235"/>
      <c r="H462" s="240"/>
    </row>
    <row r="463" spans="2:8" ht="17.25" thickBot="1">
      <c r="B463" s="357" t="s">
        <v>3813</v>
      </c>
      <c r="C463" s="358"/>
      <c r="D463" s="358"/>
      <c r="E463" s="358"/>
      <c r="F463" s="358"/>
      <c r="G463" s="361"/>
      <c r="H463" s="206"/>
    </row>
    <row r="464" spans="2:8">
      <c r="B464" s="213" t="s">
        <v>334</v>
      </c>
      <c r="C464" s="214" t="s">
        <v>335</v>
      </c>
      <c r="D464" s="215" t="s">
        <v>1534</v>
      </c>
      <c r="E464" s="216" t="s">
        <v>2965</v>
      </c>
      <c r="F464" s="217" t="s">
        <v>2000</v>
      </c>
      <c r="G464" s="235"/>
      <c r="H464" s="206"/>
    </row>
    <row r="465" spans="2:8">
      <c r="B465" s="213" t="s">
        <v>336</v>
      </c>
      <c r="C465" s="214" t="s">
        <v>337</v>
      </c>
      <c r="D465" s="215" t="s">
        <v>1686</v>
      </c>
      <c r="E465" s="216" t="s">
        <v>3556</v>
      </c>
      <c r="F465" s="217" t="s">
        <v>2000</v>
      </c>
      <c r="G465" s="235"/>
      <c r="H465" s="206"/>
    </row>
    <row r="466" spans="2:8">
      <c r="B466" s="213" t="s">
        <v>338</v>
      </c>
      <c r="C466" s="214" t="s">
        <v>339</v>
      </c>
      <c r="D466" s="215" t="s">
        <v>1526</v>
      </c>
      <c r="E466" s="216" t="s">
        <v>3556</v>
      </c>
      <c r="F466" s="217" t="s">
        <v>2000</v>
      </c>
      <c r="G466" s="235"/>
      <c r="H466" s="206"/>
    </row>
    <row r="467" spans="2:8">
      <c r="B467" s="213" t="s">
        <v>340</v>
      </c>
      <c r="C467" s="214" t="s">
        <v>341</v>
      </c>
      <c r="D467" s="215" t="s">
        <v>3754</v>
      </c>
      <c r="E467" s="216" t="s">
        <v>3755</v>
      </c>
      <c r="F467" s="217" t="s">
        <v>2000</v>
      </c>
      <c r="G467" s="235"/>
      <c r="H467" s="206"/>
    </row>
    <row r="468" spans="2:8">
      <c r="B468" s="213" t="s">
        <v>342</v>
      </c>
      <c r="C468" s="214" t="s">
        <v>343</v>
      </c>
      <c r="D468" s="215" t="s">
        <v>1539</v>
      </c>
      <c r="E468" s="216" t="s">
        <v>2973</v>
      </c>
      <c r="F468" s="217" t="s">
        <v>2000</v>
      </c>
      <c r="G468" s="235"/>
      <c r="H468" s="206"/>
    </row>
    <row r="469" spans="2:8" ht="20.100000000000001" customHeight="1" thickBot="1">
      <c r="B469" s="213" t="s">
        <v>344</v>
      </c>
      <c r="C469" s="214" t="s">
        <v>345</v>
      </c>
      <c r="D469" s="215" t="s">
        <v>1539</v>
      </c>
      <c r="E469" s="216" t="s">
        <v>2973</v>
      </c>
      <c r="F469" s="217" t="s">
        <v>2000</v>
      </c>
      <c r="G469" s="235"/>
      <c r="H469" s="206"/>
    </row>
    <row r="470" spans="2:8" ht="17.25" thickBot="1">
      <c r="B470" s="357" t="s">
        <v>3814</v>
      </c>
      <c r="C470" s="358"/>
      <c r="D470" s="358"/>
      <c r="E470" s="358"/>
      <c r="F470" s="358"/>
      <c r="G470" s="361"/>
      <c r="H470" s="206"/>
    </row>
    <row r="471" spans="2:8">
      <c r="B471" s="213" t="s">
        <v>3815</v>
      </c>
      <c r="C471" s="214" t="s">
        <v>346</v>
      </c>
      <c r="D471" s="215" t="s">
        <v>2413</v>
      </c>
      <c r="E471" s="216" t="s">
        <v>2965</v>
      </c>
      <c r="F471" s="217" t="s">
        <v>2000</v>
      </c>
      <c r="G471" s="235"/>
      <c r="H471" s="240"/>
    </row>
    <row r="472" spans="2:8">
      <c r="B472" s="213" t="s">
        <v>3816</v>
      </c>
      <c r="C472" s="214" t="s">
        <v>347</v>
      </c>
      <c r="D472" s="215" t="s">
        <v>2282</v>
      </c>
      <c r="E472" s="216" t="s">
        <v>2976</v>
      </c>
      <c r="F472" s="217"/>
      <c r="G472" s="235"/>
      <c r="H472" s="206"/>
    </row>
    <row r="473" spans="2:8">
      <c r="B473" s="213" t="s">
        <v>735</v>
      </c>
      <c r="C473" s="214" t="s">
        <v>3817</v>
      </c>
      <c r="D473" s="215" t="s">
        <v>2309</v>
      </c>
      <c r="E473" s="216" t="s">
        <v>1973</v>
      </c>
      <c r="F473" s="217"/>
      <c r="G473" s="235"/>
      <c r="H473" s="206"/>
    </row>
    <row r="474" spans="2:8">
      <c r="B474" s="213" t="s">
        <v>3818</v>
      </c>
      <c r="C474" s="214" t="s">
        <v>348</v>
      </c>
      <c r="D474" s="215" t="s">
        <v>2309</v>
      </c>
      <c r="E474" s="216" t="s">
        <v>2976</v>
      </c>
      <c r="F474" s="217"/>
      <c r="G474" s="235"/>
      <c r="H474" s="206"/>
    </row>
    <row r="475" spans="2:8">
      <c r="B475" s="213" t="s">
        <v>349</v>
      </c>
      <c r="C475" s="214" t="s">
        <v>350</v>
      </c>
      <c r="D475" s="215" t="s">
        <v>2313</v>
      </c>
      <c r="E475" s="216" t="s">
        <v>2976</v>
      </c>
      <c r="F475" s="217"/>
      <c r="G475" s="235"/>
      <c r="H475" s="206"/>
    </row>
    <row r="476" spans="2:8">
      <c r="B476" s="213" t="s">
        <v>96</v>
      </c>
      <c r="C476" s="214" t="s">
        <v>351</v>
      </c>
      <c r="D476" s="215" t="s">
        <v>1638</v>
      </c>
      <c r="E476" s="216" t="s">
        <v>2976</v>
      </c>
      <c r="F476" s="217"/>
      <c r="G476" s="235"/>
      <c r="H476" s="240"/>
    </row>
    <row r="477" spans="2:8" ht="20.100000000000001" customHeight="1" thickBot="1">
      <c r="B477" s="213" t="s">
        <v>3819</v>
      </c>
      <c r="C477" s="214" t="s">
        <v>352</v>
      </c>
      <c r="D477" s="215" t="s">
        <v>1686</v>
      </c>
      <c r="E477" s="216" t="s">
        <v>1521</v>
      </c>
      <c r="F477" s="217" t="s">
        <v>2000</v>
      </c>
      <c r="G477" s="236"/>
      <c r="H477" s="206"/>
    </row>
    <row r="478" spans="2:8" ht="17.25" thickBot="1">
      <c r="B478" s="357" t="s">
        <v>3820</v>
      </c>
      <c r="C478" s="358"/>
      <c r="D478" s="358"/>
      <c r="E478" s="358"/>
      <c r="F478" s="358"/>
      <c r="G478" s="359"/>
      <c r="H478" s="206"/>
    </row>
    <row r="479" spans="2:8" ht="20.100000000000001" customHeight="1" thickBot="1">
      <c r="B479" s="207" t="s">
        <v>3821</v>
      </c>
      <c r="C479" s="208" t="s">
        <v>353</v>
      </c>
      <c r="D479" s="209" t="s">
        <v>1520</v>
      </c>
      <c r="E479" s="210" t="s">
        <v>2976</v>
      </c>
      <c r="F479" s="211" t="s">
        <v>2000</v>
      </c>
      <c r="G479" s="241" t="s">
        <v>3772</v>
      </c>
      <c r="H479" s="206"/>
    </row>
    <row r="480" spans="2:8" ht="17.25" thickBot="1">
      <c r="B480" s="357" t="s">
        <v>3822</v>
      </c>
      <c r="C480" s="358"/>
      <c r="D480" s="358"/>
      <c r="E480" s="358"/>
      <c r="F480" s="358"/>
      <c r="G480" s="361"/>
      <c r="H480" s="206"/>
    </row>
    <row r="481" spans="2:8">
      <c r="B481" s="213" t="s">
        <v>3823</v>
      </c>
      <c r="C481" s="214" t="s">
        <v>354</v>
      </c>
      <c r="D481" s="215" t="s">
        <v>2277</v>
      </c>
      <c r="E481" s="216" t="s">
        <v>2998</v>
      </c>
      <c r="F481" s="217" t="s">
        <v>2000</v>
      </c>
      <c r="G481" s="235"/>
      <c r="H481" s="206"/>
    </row>
    <row r="482" spans="2:8" ht="17.25" thickBot="1">
      <c r="B482" s="213" t="s">
        <v>3824</v>
      </c>
      <c r="C482" s="214" t="s">
        <v>355</v>
      </c>
      <c r="D482" s="215" t="s">
        <v>2413</v>
      </c>
      <c r="E482" s="216" t="s">
        <v>2965</v>
      </c>
      <c r="F482" s="217" t="s">
        <v>2000</v>
      </c>
      <c r="G482" s="235"/>
      <c r="H482" s="240"/>
    </row>
    <row r="483" spans="2:8" ht="17.25" thickBot="1">
      <c r="B483" s="357" t="s">
        <v>3825</v>
      </c>
      <c r="C483" s="358"/>
      <c r="D483" s="358"/>
      <c r="E483" s="358"/>
      <c r="F483" s="358"/>
      <c r="G483" s="361"/>
      <c r="H483" s="206"/>
    </row>
    <row r="484" spans="2:8">
      <c r="B484" s="213" t="s">
        <v>356</v>
      </c>
      <c r="C484" s="214" t="s">
        <v>357</v>
      </c>
      <c r="D484" s="215" t="s">
        <v>1534</v>
      </c>
      <c r="E484" s="216" t="s">
        <v>2965</v>
      </c>
      <c r="F484" s="217" t="s">
        <v>2000</v>
      </c>
      <c r="G484" s="235"/>
      <c r="H484" s="206"/>
    </row>
    <row r="485" spans="2:8">
      <c r="B485" s="213" t="s">
        <v>358</v>
      </c>
      <c r="C485" s="214" t="s">
        <v>359</v>
      </c>
      <c r="D485" s="215" t="s">
        <v>1686</v>
      </c>
      <c r="E485" s="216" t="s">
        <v>3556</v>
      </c>
      <c r="F485" s="217" t="s">
        <v>2000</v>
      </c>
      <c r="G485" s="235"/>
      <c r="H485" s="206"/>
    </row>
    <row r="486" spans="2:8">
      <c r="B486" s="213" t="s">
        <v>360</v>
      </c>
      <c r="C486" s="214" t="s">
        <v>361</v>
      </c>
      <c r="D486" s="215" t="s">
        <v>1526</v>
      </c>
      <c r="E486" s="216" t="s">
        <v>3556</v>
      </c>
      <c r="F486" s="217" t="s">
        <v>2000</v>
      </c>
      <c r="G486" s="235"/>
      <c r="H486" s="206"/>
    </row>
    <row r="487" spans="2:8">
      <c r="B487" s="213" t="s">
        <v>362</v>
      </c>
      <c r="C487" s="214" t="s">
        <v>363</v>
      </c>
      <c r="D487" s="215" t="s">
        <v>3754</v>
      </c>
      <c r="E487" s="216" t="s">
        <v>3755</v>
      </c>
      <c r="F487" s="217" t="s">
        <v>2000</v>
      </c>
      <c r="G487" s="235"/>
      <c r="H487" s="206"/>
    </row>
    <row r="488" spans="2:8">
      <c r="B488" s="213" t="s">
        <v>364</v>
      </c>
      <c r="C488" s="214" t="s">
        <v>365</v>
      </c>
      <c r="D488" s="215" t="s">
        <v>1539</v>
      </c>
      <c r="E488" s="216" t="s">
        <v>2973</v>
      </c>
      <c r="F488" s="217" t="s">
        <v>2000</v>
      </c>
      <c r="G488" s="235"/>
      <c r="H488" s="206"/>
    </row>
    <row r="489" spans="2:8" ht="20.100000000000001" customHeight="1" thickBot="1">
      <c r="B489" s="213" t="s">
        <v>366</v>
      </c>
      <c r="C489" s="214" t="s">
        <v>367</v>
      </c>
      <c r="D489" s="215" t="s">
        <v>1539</v>
      </c>
      <c r="E489" s="216" t="s">
        <v>2973</v>
      </c>
      <c r="F489" s="217" t="s">
        <v>2000</v>
      </c>
      <c r="G489" s="235"/>
      <c r="H489" s="206"/>
    </row>
    <row r="490" spans="2:8" ht="17.25" thickBot="1">
      <c r="B490" s="357" t="s">
        <v>3826</v>
      </c>
      <c r="C490" s="358"/>
      <c r="D490" s="358"/>
      <c r="E490" s="358"/>
      <c r="F490" s="358"/>
      <c r="G490" s="361"/>
      <c r="H490" s="206"/>
    </row>
    <row r="491" spans="2:8">
      <c r="B491" s="213" t="s">
        <v>3827</v>
      </c>
      <c r="C491" s="214" t="s">
        <v>368</v>
      </c>
      <c r="D491" s="215" t="s">
        <v>2413</v>
      </c>
      <c r="E491" s="216" t="s">
        <v>2965</v>
      </c>
      <c r="F491" s="217" t="s">
        <v>2000</v>
      </c>
      <c r="G491" s="235"/>
      <c r="H491" s="240"/>
    </row>
    <row r="492" spans="2:8">
      <c r="B492" s="213" t="s">
        <v>3828</v>
      </c>
      <c r="C492" s="214" t="s">
        <v>369</v>
      </c>
      <c r="D492" s="215" t="s">
        <v>2282</v>
      </c>
      <c r="E492" s="216" t="s">
        <v>2976</v>
      </c>
      <c r="F492" s="217"/>
      <c r="G492" s="235"/>
      <c r="H492" s="206"/>
    </row>
    <row r="493" spans="2:8">
      <c r="B493" s="213" t="s">
        <v>736</v>
      </c>
      <c r="C493" s="214" t="s">
        <v>3829</v>
      </c>
      <c r="D493" s="215" t="s">
        <v>2309</v>
      </c>
      <c r="E493" s="216" t="s">
        <v>1973</v>
      </c>
      <c r="F493" s="217"/>
      <c r="G493" s="235"/>
      <c r="H493" s="206"/>
    </row>
    <row r="494" spans="2:8">
      <c r="B494" s="213" t="s">
        <v>3830</v>
      </c>
      <c r="C494" s="214" t="s">
        <v>370</v>
      </c>
      <c r="D494" s="215" t="s">
        <v>2309</v>
      </c>
      <c r="E494" s="216" t="s">
        <v>2976</v>
      </c>
      <c r="F494" s="217"/>
      <c r="G494" s="235"/>
      <c r="H494" s="206"/>
    </row>
    <row r="495" spans="2:8">
      <c r="B495" s="213" t="s">
        <v>371</v>
      </c>
      <c r="C495" s="214" t="s">
        <v>372</v>
      </c>
      <c r="D495" s="215" t="s">
        <v>2313</v>
      </c>
      <c r="E495" s="216" t="s">
        <v>2976</v>
      </c>
      <c r="F495" s="217"/>
      <c r="G495" s="235"/>
      <c r="H495" s="206"/>
    </row>
    <row r="496" spans="2:8">
      <c r="B496" s="213" t="s">
        <v>97</v>
      </c>
      <c r="C496" s="214" t="s">
        <v>373</v>
      </c>
      <c r="D496" s="215" t="s">
        <v>1638</v>
      </c>
      <c r="E496" s="216" t="s">
        <v>2976</v>
      </c>
      <c r="F496" s="217"/>
      <c r="G496" s="235"/>
      <c r="H496" s="240"/>
    </row>
    <row r="497" spans="2:8" ht="20.100000000000001" customHeight="1" thickBot="1">
      <c r="B497" s="213" t="s">
        <v>3831</v>
      </c>
      <c r="C497" s="214" t="s">
        <v>374</v>
      </c>
      <c r="D497" s="215" t="s">
        <v>1686</v>
      </c>
      <c r="E497" s="216" t="s">
        <v>1521</v>
      </c>
      <c r="F497" s="217" t="s">
        <v>2000</v>
      </c>
      <c r="G497" s="236"/>
      <c r="H497" s="206"/>
    </row>
    <row r="498" spans="2:8" ht="17.25" thickBot="1">
      <c r="B498" s="357" t="s">
        <v>3832</v>
      </c>
      <c r="C498" s="358"/>
      <c r="D498" s="358"/>
      <c r="E498" s="358"/>
      <c r="F498" s="358"/>
      <c r="G498" s="359"/>
      <c r="H498" s="206"/>
    </row>
    <row r="499" spans="2:8" ht="20.100000000000001" customHeight="1" thickBot="1">
      <c r="B499" s="207" t="s">
        <v>3833</v>
      </c>
      <c r="C499" s="208" t="s">
        <v>375</v>
      </c>
      <c r="D499" s="209" t="s">
        <v>1520</v>
      </c>
      <c r="E499" s="210" t="s">
        <v>2976</v>
      </c>
      <c r="F499" s="211" t="s">
        <v>2000</v>
      </c>
      <c r="G499" s="241" t="s">
        <v>3772</v>
      </c>
      <c r="H499" s="206"/>
    </row>
    <row r="500" spans="2:8" ht="17.25" thickBot="1">
      <c r="B500" s="357" t="s">
        <v>3834</v>
      </c>
      <c r="C500" s="358"/>
      <c r="D500" s="358"/>
      <c r="E500" s="358"/>
      <c r="F500" s="358"/>
      <c r="G500" s="361"/>
      <c r="H500" s="206"/>
    </row>
    <row r="501" spans="2:8">
      <c r="B501" s="213" t="s">
        <v>3835</v>
      </c>
      <c r="C501" s="214" t="s">
        <v>376</v>
      </c>
      <c r="D501" s="215" t="s">
        <v>2277</v>
      </c>
      <c r="E501" s="216" t="s">
        <v>2998</v>
      </c>
      <c r="F501" s="217" t="s">
        <v>2000</v>
      </c>
      <c r="G501" s="235"/>
      <c r="H501" s="206"/>
    </row>
    <row r="502" spans="2:8" ht="17.25" thickBot="1">
      <c r="B502" s="213" t="s">
        <v>3836</v>
      </c>
      <c r="C502" s="214" t="s">
        <v>377</v>
      </c>
      <c r="D502" s="215" t="s">
        <v>2413</v>
      </c>
      <c r="E502" s="216" t="s">
        <v>2965</v>
      </c>
      <c r="F502" s="217" t="s">
        <v>2000</v>
      </c>
      <c r="G502" s="235"/>
      <c r="H502" s="240"/>
    </row>
    <row r="503" spans="2:8" ht="17.25" thickBot="1">
      <c r="B503" s="357" t="s">
        <v>3837</v>
      </c>
      <c r="C503" s="358"/>
      <c r="D503" s="358"/>
      <c r="E503" s="358"/>
      <c r="F503" s="358"/>
      <c r="G503" s="361"/>
      <c r="H503" s="206"/>
    </row>
    <row r="504" spans="2:8">
      <c r="B504" s="213" t="s">
        <v>378</v>
      </c>
      <c r="C504" s="214" t="s">
        <v>379</v>
      </c>
      <c r="D504" s="215" t="s">
        <v>1534</v>
      </c>
      <c r="E504" s="216" t="s">
        <v>2965</v>
      </c>
      <c r="F504" s="217" t="s">
        <v>2000</v>
      </c>
      <c r="G504" s="235"/>
      <c r="H504" s="206"/>
    </row>
    <row r="505" spans="2:8">
      <c r="B505" s="213" t="s">
        <v>380</v>
      </c>
      <c r="C505" s="214" t="s">
        <v>381</v>
      </c>
      <c r="D505" s="215" t="s">
        <v>1686</v>
      </c>
      <c r="E505" s="216" t="s">
        <v>3556</v>
      </c>
      <c r="F505" s="217" t="s">
        <v>2000</v>
      </c>
      <c r="G505" s="235"/>
      <c r="H505" s="206"/>
    </row>
    <row r="506" spans="2:8">
      <c r="B506" s="213" t="s">
        <v>382</v>
      </c>
      <c r="C506" s="214" t="s">
        <v>383</v>
      </c>
      <c r="D506" s="215" t="s">
        <v>1526</v>
      </c>
      <c r="E506" s="216" t="s">
        <v>3556</v>
      </c>
      <c r="F506" s="217" t="s">
        <v>2000</v>
      </c>
      <c r="G506" s="235"/>
      <c r="H506" s="206"/>
    </row>
    <row r="507" spans="2:8">
      <c r="B507" s="213" t="s">
        <v>384</v>
      </c>
      <c r="C507" s="214" t="s">
        <v>385</v>
      </c>
      <c r="D507" s="215" t="s">
        <v>3754</v>
      </c>
      <c r="E507" s="216" t="s">
        <v>3755</v>
      </c>
      <c r="F507" s="217" t="s">
        <v>2000</v>
      </c>
      <c r="G507" s="235"/>
      <c r="H507" s="206"/>
    </row>
    <row r="508" spans="2:8">
      <c r="B508" s="213" t="s">
        <v>386</v>
      </c>
      <c r="C508" s="214" t="s">
        <v>387</v>
      </c>
      <c r="D508" s="215" t="s">
        <v>1539</v>
      </c>
      <c r="E508" s="216" t="s">
        <v>2973</v>
      </c>
      <c r="F508" s="217" t="s">
        <v>2000</v>
      </c>
      <c r="G508" s="235"/>
      <c r="H508" s="206"/>
    </row>
    <row r="509" spans="2:8" ht="20.100000000000001" customHeight="1" thickBot="1">
      <c r="B509" s="213" t="s">
        <v>388</v>
      </c>
      <c r="C509" s="214" t="s">
        <v>389</v>
      </c>
      <c r="D509" s="215" t="s">
        <v>1539</v>
      </c>
      <c r="E509" s="216" t="s">
        <v>2973</v>
      </c>
      <c r="F509" s="217" t="s">
        <v>2000</v>
      </c>
      <c r="G509" s="235"/>
      <c r="H509" s="206"/>
    </row>
    <row r="510" spans="2:8" ht="17.25" thickBot="1">
      <c r="B510" s="357" t="s">
        <v>3838</v>
      </c>
      <c r="C510" s="358"/>
      <c r="D510" s="358"/>
      <c r="E510" s="358"/>
      <c r="F510" s="358"/>
      <c r="G510" s="361"/>
      <c r="H510" s="206"/>
    </row>
    <row r="511" spans="2:8">
      <c r="B511" s="213" t="s">
        <v>3839</v>
      </c>
      <c r="C511" s="214" t="s">
        <v>390</v>
      </c>
      <c r="D511" s="215" t="s">
        <v>2413</v>
      </c>
      <c r="E511" s="216" t="s">
        <v>2965</v>
      </c>
      <c r="F511" s="217" t="s">
        <v>2000</v>
      </c>
      <c r="G511" s="235"/>
      <c r="H511" s="240"/>
    </row>
    <row r="512" spans="2:8">
      <c r="B512" s="213" t="s">
        <v>3840</v>
      </c>
      <c r="C512" s="214" t="s">
        <v>391</v>
      </c>
      <c r="D512" s="215" t="s">
        <v>2282</v>
      </c>
      <c r="E512" s="216" t="s">
        <v>2976</v>
      </c>
      <c r="F512" s="217"/>
      <c r="G512" s="235"/>
      <c r="H512" s="206"/>
    </row>
    <row r="513" spans="2:8">
      <c r="B513" s="213" t="s">
        <v>737</v>
      </c>
      <c r="C513" s="214" t="s">
        <v>3841</v>
      </c>
      <c r="D513" s="215" t="s">
        <v>2309</v>
      </c>
      <c r="E513" s="216" t="s">
        <v>1973</v>
      </c>
      <c r="F513" s="217"/>
      <c r="G513" s="235"/>
      <c r="H513" s="206"/>
    </row>
    <row r="514" spans="2:8">
      <c r="B514" s="213" t="s">
        <v>3842</v>
      </c>
      <c r="C514" s="214" t="s">
        <v>392</v>
      </c>
      <c r="D514" s="215" t="s">
        <v>2309</v>
      </c>
      <c r="E514" s="216" t="s">
        <v>2976</v>
      </c>
      <c r="F514" s="217"/>
      <c r="G514" s="235"/>
      <c r="H514" s="206"/>
    </row>
    <row r="515" spans="2:8">
      <c r="B515" s="213" t="s">
        <v>393</v>
      </c>
      <c r="C515" s="214" t="s">
        <v>394</v>
      </c>
      <c r="D515" s="215" t="s">
        <v>2313</v>
      </c>
      <c r="E515" s="216" t="s">
        <v>2976</v>
      </c>
      <c r="F515" s="217"/>
      <c r="G515" s="235"/>
      <c r="H515" s="206"/>
    </row>
    <row r="516" spans="2:8">
      <c r="B516" s="213" t="s">
        <v>98</v>
      </c>
      <c r="C516" s="214" t="s">
        <v>395</v>
      </c>
      <c r="D516" s="215" t="s">
        <v>1638</v>
      </c>
      <c r="E516" s="216" t="s">
        <v>2976</v>
      </c>
      <c r="F516" s="217"/>
      <c r="G516" s="235"/>
      <c r="H516" s="240"/>
    </row>
    <row r="517" spans="2:8" ht="20.100000000000001" customHeight="1" thickBot="1">
      <c r="B517" s="213" t="s">
        <v>3843</v>
      </c>
      <c r="C517" s="214" t="s">
        <v>396</v>
      </c>
      <c r="D517" s="215" t="s">
        <v>1686</v>
      </c>
      <c r="E517" s="216" t="s">
        <v>1521</v>
      </c>
      <c r="F517" s="217" t="s">
        <v>2000</v>
      </c>
      <c r="G517" s="236"/>
      <c r="H517" s="206"/>
    </row>
    <row r="518" spans="2:8" ht="17.25" thickBot="1">
      <c r="B518" s="357" t="s">
        <v>3844</v>
      </c>
      <c r="C518" s="358"/>
      <c r="D518" s="358"/>
      <c r="E518" s="358"/>
      <c r="F518" s="358"/>
      <c r="G518" s="359"/>
      <c r="H518" s="206"/>
    </row>
    <row r="519" spans="2:8" ht="20.100000000000001" customHeight="1" thickBot="1">
      <c r="B519" s="207" t="s">
        <v>3845</v>
      </c>
      <c r="C519" s="208" t="s">
        <v>397</v>
      </c>
      <c r="D519" s="209" t="s">
        <v>1520</v>
      </c>
      <c r="E519" s="210" t="s">
        <v>2976</v>
      </c>
      <c r="F519" s="211" t="s">
        <v>2000</v>
      </c>
      <c r="G519" s="241" t="s">
        <v>3772</v>
      </c>
      <c r="H519" s="206"/>
    </row>
    <row r="520" spans="2:8" ht="17.25" thickBot="1">
      <c r="B520" s="357" t="s">
        <v>3846</v>
      </c>
      <c r="C520" s="358"/>
      <c r="D520" s="358"/>
      <c r="E520" s="358"/>
      <c r="F520" s="358"/>
      <c r="G520" s="361"/>
      <c r="H520" s="206"/>
    </row>
    <row r="521" spans="2:8">
      <c r="B521" s="213" t="s">
        <v>3847</v>
      </c>
      <c r="C521" s="214" t="s">
        <v>398</v>
      </c>
      <c r="D521" s="215" t="s">
        <v>2277</v>
      </c>
      <c r="E521" s="216" t="s">
        <v>2998</v>
      </c>
      <c r="F521" s="217" t="s">
        <v>2000</v>
      </c>
      <c r="G521" s="235"/>
      <c r="H521" s="206"/>
    </row>
    <row r="522" spans="2:8" ht="17.25" thickBot="1">
      <c r="B522" s="213" t="s">
        <v>3848</v>
      </c>
      <c r="C522" s="214" t="s">
        <v>399</v>
      </c>
      <c r="D522" s="215" t="s">
        <v>2413</v>
      </c>
      <c r="E522" s="216" t="s">
        <v>2965</v>
      </c>
      <c r="F522" s="217" t="s">
        <v>2000</v>
      </c>
      <c r="G522" s="235"/>
      <c r="H522" s="240"/>
    </row>
    <row r="523" spans="2:8" ht="17.25" thickBot="1">
      <c r="B523" s="357" t="s">
        <v>3849</v>
      </c>
      <c r="C523" s="358"/>
      <c r="D523" s="358"/>
      <c r="E523" s="358"/>
      <c r="F523" s="358"/>
      <c r="G523" s="361"/>
      <c r="H523" s="206"/>
    </row>
    <row r="524" spans="2:8">
      <c r="B524" s="213" t="s">
        <v>400</v>
      </c>
      <c r="C524" s="214" t="s">
        <v>401</v>
      </c>
      <c r="D524" s="215" t="s">
        <v>1534</v>
      </c>
      <c r="E524" s="216" t="s">
        <v>2965</v>
      </c>
      <c r="F524" s="217" t="s">
        <v>2000</v>
      </c>
      <c r="G524" s="235"/>
      <c r="H524" s="206"/>
    </row>
    <row r="525" spans="2:8">
      <c r="B525" s="213" t="s">
        <v>402</v>
      </c>
      <c r="C525" s="214" t="s">
        <v>403</v>
      </c>
      <c r="D525" s="215" t="s">
        <v>1686</v>
      </c>
      <c r="E525" s="216" t="s">
        <v>3556</v>
      </c>
      <c r="F525" s="217" t="s">
        <v>2000</v>
      </c>
      <c r="G525" s="235"/>
      <c r="H525" s="206"/>
    </row>
    <row r="526" spans="2:8">
      <c r="B526" s="213" t="s">
        <v>404</v>
      </c>
      <c r="C526" s="214" t="s">
        <v>405</v>
      </c>
      <c r="D526" s="215" t="s">
        <v>1526</v>
      </c>
      <c r="E526" s="216" t="s">
        <v>3556</v>
      </c>
      <c r="F526" s="217" t="s">
        <v>2000</v>
      </c>
      <c r="G526" s="235"/>
      <c r="H526" s="206"/>
    </row>
    <row r="527" spans="2:8">
      <c r="B527" s="213" t="s">
        <v>406</v>
      </c>
      <c r="C527" s="214" t="s">
        <v>407</v>
      </c>
      <c r="D527" s="215" t="s">
        <v>3754</v>
      </c>
      <c r="E527" s="216" t="s">
        <v>3755</v>
      </c>
      <c r="F527" s="217" t="s">
        <v>2000</v>
      </c>
      <c r="G527" s="235"/>
      <c r="H527" s="206"/>
    </row>
    <row r="528" spans="2:8">
      <c r="B528" s="213" t="s">
        <v>408</v>
      </c>
      <c r="C528" s="214" t="s">
        <v>409</v>
      </c>
      <c r="D528" s="215" t="s">
        <v>1539</v>
      </c>
      <c r="E528" s="216" t="s">
        <v>2973</v>
      </c>
      <c r="F528" s="217" t="s">
        <v>2000</v>
      </c>
      <c r="G528" s="235"/>
      <c r="H528" s="206"/>
    </row>
    <row r="529" spans="2:8" ht="20.100000000000001" customHeight="1" thickBot="1">
      <c r="B529" s="213" t="s">
        <v>410</v>
      </c>
      <c r="C529" s="214" t="s">
        <v>411</v>
      </c>
      <c r="D529" s="215" t="s">
        <v>1539</v>
      </c>
      <c r="E529" s="216" t="s">
        <v>2973</v>
      </c>
      <c r="F529" s="217" t="s">
        <v>2000</v>
      </c>
      <c r="G529" s="235"/>
      <c r="H529" s="206"/>
    </row>
    <row r="530" spans="2:8" ht="17.25" thickBot="1">
      <c r="B530" s="357" t="s">
        <v>3850</v>
      </c>
      <c r="C530" s="358"/>
      <c r="D530" s="358"/>
      <c r="E530" s="358"/>
      <c r="F530" s="358"/>
      <c r="G530" s="361"/>
      <c r="H530" s="206"/>
    </row>
    <row r="531" spans="2:8">
      <c r="B531" s="213" t="s">
        <v>3851</v>
      </c>
      <c r="C531" s="214" t="s">
        <v>412</v>
      </c>
      <c r="D531" s="215" t="s">
        <v>2413</v>
      </c>
      <c r="E531" s="216" t="s">
        <v>2965</v>
      </c>
      <c r="F531" s="217" t="s">
        <v>2000</v>
      </c>
      <c r="G531" s="235"/>
      <c r="H531" s="240"/>
    </row>
    <row r="532" spans="2:8">
      <c r="B532" s="213" t="s">
        <v>3852</v>
      </c>
      <c r="C532" s="214" t="s">
        <v>413</v>
      </c>
      <c r="D532" s="215" t="s">
        <v>2282</v>
      </c>
      <c r="E532" s="216" t="s">
        <v>2976</v>
      </c>
      <c r="F532" s="217"/>
      <c r="G532" s="235"/>
      <c r="H532" s="206"/>
    </row>
    <row r="533" spans="2:8">
      <c r="B533" s="213" t="s">
        <v>738</v>
      </c>
      <c r="C533" s="214" t="s">
        <v>3853</v>
      </c>
      <c r="D533" s="215" t="s">
        <v>2309</v>
      </c>
      <c r="E533" s="216" t="s">
        <v>1973</v>
      </c>
      <c r="F533" s="217"/>
      <c r="G533" s="235"/>
      <c r="H533" s="206"/>
    </row>
    <row r="534" spans="2:8">
      <c r="B534" s="213" t="s">
        <v>3854</v>
      </c>
      <c r="C534" s="214" t="s">
        <v>414</v>
      </c>
      <c r="D534" s="215" t="s">
        <v>2309</v>
      </c>
      <c r="E534" s="216" t="s">
        <v>2976</v>
      </c>
      <c r="F534" s="217"/>
      <c r="G534" s="235"/>
      <c r="H534" s="206"/>
    </row>
    <row r="535" spans="2:8">
      <c r="B535" s="213" t="s">
        <v>415</v>
      </c>
      <c r="C535" s="214" t="s">
        <v>416</v>
      </c>
      <c r="D535" s="215" t="s">
        <v>2313</v>
      </c>
      <c r="E535" s="216" t="s">
        <v>2976</v>
      </c>
      <c r="F535" s="217"/>
      <c r="G535" s="235"/>
      <c r="H535" s="206"/>
    </row>
    <row r="536" spans="2:8">
      <c r="B536" s="213" t="s">
        <v>99</v>
      </c>
      <c r="C536" s="214" t="s">
        <v>417</v>
      </c>
      <c r="D536" s="215" t="s">
        <v>1638</v>
      </c>
      <c r="E536" s="216" t="s">
        <v>2976</v>
      </c>
      <c r="F536" s="217"/>
      <c r="G536" s="235"/>
      <c r="H536" s="240"/>
    </row>
    <row r="537" spans="2:8" ht="20.100000000000001" customHeight="1" thickBot="1">
      <c r="B537" s="213" t="s">
        <v>3855</v>
      </c>
      <c r="C537" s="214" t="s">
        <v>418</v>
      </c>
      <c r="D537" s="215" t="s">
        <v>1686</v>
      </c>
      <c r="E537" s="216" t="s">
        <v>1521</v>
      </c>
      <c r="F537" s="217" t="s">
        <v>2000</v>
      </c>
      <c r="G537" s="236"/>
      <c r="H537" s="206"/>
    </row>
    <row r="538" spans="2:8" ht="17.25" thickBot="1">
      <c r="B538" s="357" t="s">
        <v>3856</v>
      </c>
      <c r="C538" s="358"/>
      <c r="D538" s="358"/>
      <c r="E538" s="358"/>
      <c r="F538" s="358"/>
      <c r="G538" s="359"/>
      <c r="H538" s="206"/>
    </row>
    <row r="539" spans="2:8" ht="20.100000000000001" customHeight="1" thickBot="1">
      <c r="B539" s="207" t="s">
        <v>3857</v>
      </c>
      <c r="C539" s="208" t="s">
        <v>419</v>
      </c>
      <c r="D539" s="209" t="s">
        <v>1520</v>
      </c>
      <c r="E539" s="210" t="s">
        <v>2976</v>
      </c>
      <c r="F539" s="211" t="s">
        <v>2000</v>
      </c>
      <c r="G539" s="241" t="s">
        <v>3772</v>
      </c>
      <c r="H539" s="206"/>
    </row>
    <row r="540" spans="2:8" ht="17.25" thickBot="1">
      <c r="B540" s="357" t="s">
        <v>3858</v>
      </c>
      <c r="C540" s="358"/>
      <c r="D540" s="358"/>
      <c r="E540" s="358"/>
      <c r="F540" s="358"/>
      <c r="G540" s="361"/>
      <c r="H540" s="206"/>
    </row>
    <row r="541" spans="2:8">
      <c r="B541" s="213" t="s">
        <v>3859</v>
      </c>
      <c r="C541" s="214" t="s">
        <v>420</v>
      </c>
      <c r="D541" s="215" t="s">
        <v>2277</v>
      </c>
      <c r="E541" s="216" t="s">
        <v>2998</v>
      </c>
      <c r="F541" s="217" t="s">
        <v>2000</v>
      </c>
      <c r="G541" s="235"/>
      <c r="H541" s="206"/>
    </row>
    <row r="542" spans="2:8" ht="17.25" thickBot="1">
      <c r="B542" s="213" t="s">
        <v>3860</v>
      </c>
      <c r="C542" s="214" t="s">
        <v>421</v>
      </c>
      <c r="D542" s="215" t="s">
        <v>2413</v>
      </c>
      <c r="E542" s="216" t="s">
        <v>2965</v>
      </c>
      <c r="F542" s="217" t="s">
        <v>2000</v>
      </c>
      <c r="G542" s="235"/>
      <c r="H542" s="240"/>
    </row>
    <row r="543" spans="2:8" ht="17.25" thickBot="1">
      <c r="B543" s="357" t="s">
        <v>3861</v>
      </c>
      <c r="C543" s="358"/>
      <c r="D543" s="358"/>
      <c r="E543" s="358"/>
      <c r="F543" s="358"/>
      <c r="G543" s="361"/>
      <c r="H543" s="206"/>
    </row>
    <row r="544" spans="2:8">
      <c r="B544" s="213" t="s">
        <v>422</v>
      </c>
      <c r="C544" s="214" t="s">
        <v>423</v>
      </c>
      <c r="D544" s="215" t="s">
        <v>1534</v>
      </c>
      <c r="E544" s="216" t="s">
        <v>2965</v>
      </c>
      <c r="F544" s="217" t="s">
        <v>2000</v>
      </c>
      <c r="G544" s="235"/>
      <c r="H544" s="206"/>
    </row>
    <row r="545" spans="2:8">
      <c r="B545" s="213" t="s">
        <v>424</v>
      </c>
      <c r="C545" s="214" t="s">
        <v>425</v>
      </c>
      <c r="D545" s="215" t="s">
        <v>1686</v>
      </c>
      <c r="E545" s="216" t="s">
        <v>3556</v>
      </c>
      <c r="F545" s="217" t="s">
        <v>2000</v>
      </c>
      <c r="G545" s="235"/>
      <c r="H545" s="206"/>
    </row>
    <row r="546" spans="2:8">
      <c r="B546" s="213" t="s">
        <v>426</v>
      </c>
      <c r="C546" s="214" t="s">
        <v>427</v>
      </c>
      <c r="D546" s="215" t="s">
        <v>1526</v>
      </c>
      <c r="E546" s="216" t="s">
        <v>3556</v>
      </c>
      <c r="F546" s="217" t="s">
        <v>2000</v>
      </c>
      <c r="G546" s="235"/>
      <c r="H546" s="206"/>
    </row>
    <row r="547" spans="2:8">
      <c r="B547" s="213" t="s">
        <v>428</v>
      </c>
      <c r="C547" s="214" t="s">
        <v>429</v>
      </c>
      <c r="D547" s="215" t="s">
        <v>3754</v>
      </c>
      <c r="E547" s="216" t="s">
        <v>3755</v>
      </c>
      <c r="F547" s="217" t="s">
        <v>2000</v>
      </c>
      <c r="G547" s="235"/>
      <c r="H547" s="206"/>
    </row>
    <row r="548" spans="2:8">
      <c r="B548" s="213" t="s">
        <v>430</v>
      </c>
      <c r="C548" s="214" t="s">
        <v>431</v>
      </c>
      <c r="D548" s="215" t="s">
        <v>1539</v>
      </c>
      <c r="E548" s="216" t="s">
        <v>2973</v>
      </c>
      <c r="F548" s="217" t="s">
        <v>2000</v>
      </c>
      <c r="G548" s="235"/>
      <c r="H548" s="206"/>
    </row>
    <row r="549" spans="2:8" ht="20.100000000000001" customHeight="1" thickBot="1">
      <c r="B549" s="213" t="s">
        <v>432</v>
      </c>
      <c r="C549" s="214" t="s">
        <v>433</v>
      </c>
      <c r="D549" s="215" t="s">
        <v>1539</v>
      </c>
      <c r="E549" s="216" t="s">
        <v>2973</v>
      </c>
      <c r="F549" s="217" t="s">
        <v>2000</v>
      </c>
      <c r="G549" s="235"/>
      <c r="H549" s="206"/>
    </row>
    <row r="550" spans="2:8" ht="17.25" thickBot="1">
      <c r="B550" s="357" t="s">
        <v>3862</v>
      </c>
      <c r="C550" s="358"/>
      <c r="D550" s="358"/>
      <c r="E550" s="358"/>
      <c r="F550" s="358"/>
      <c r="G550" s="361"/>
      <c r="H550" s="206"/>
    </row>
    <row r="551" spans="2:8">
      <c r="B551" s="213" t="s">
        <v>3863</v>
      </c>
      <c r="C551" s="214" t="s">
        <v>434</v>
      </c>
      <c r="D551" s="215" t="s">
        <v>2413</v>
      </c>
      <c r="E551" s="216" t="s">
        <v>2965</v>
      </c>
      <c r="F551" s="217" t="s">
        <v>2000</v>
      </c>
      <c r="G551" s="235"/>
      <c r="H551" s="240"/>
    </row>
    <row r="552" spans="2:8">
      <c r="B552" s="213" t="s">
        <v>3864</v>
      </c>
      <c r="C552" s="214" t="s">
        <v>435</v>
      </c>
      <c r="D552" s="215" t="s">
        <v>2282</v>
      </c>
      <c r="E552" s="216" t="s">
        <v>2976</v>
      </c>
      <c r="F552" s="217"/>
      <c r="G552" s="235"/>
      <c r="H552" s="206"/>
    </row>
    <row r="553" spans="2:8">
      <c r="B553" s="213" t="s">
        <v>739</v>
      </c>
      <c r="C553" s="214" t="s">
        <v>3865</v>
      </c>
      <c r="D553" s="215" t="s">
        <v>2309</v>
      </c>
      <c r="E553" s="216" t="s">
        <v>1973</v>
      </c>
      <c r="F553" s="217"/>
      <c r="G553" s="235"/>
      <c r="H553" s="206"/>
    </row>
    <row r="554" spans="2:8">
      <c r="B554" s="213" t="s">
        <v>3866</v>
      </c>
      <c r="C554" s="214" t="s">
        <v>436</v>
      </c>
      <c r="D554" s="215" t="s">
        <v>2309</v>
      </c>
      <c r="E554" s="216" t="s">
        <v>2976</v>
      </c>
      <c r="F554" s="217"/>
      <c r="G554" s="235"/>
      <c r="H554" s="206"/>
    </row>
    <row r="555" spans="2:8">
      <c r="B555" s="213" t="s">
        <v>437</v>
      </c>
      <c r="C555" s="214" t="s">
        <v>438</v>
      </c>
      <c r="D555" s="215" t="s">
        <v>2313</v>
      </c>
      <c r="E555" s="216" t="s">
        <v>2976</v>
      </c>
      <c r="F555" s="217"/>
      <c r="G555" s="235"/>
      <c r="H555" s="206"/>
    </row>
    <row r="556" spans="2:8">
      <c r="B556" s="213" t="s">
        <v>100</v>
      </c>
      <c r="C556" s="214" t="s">
        <v>439</v>
      </c>
      <c r="D556" s="215" t="s">
        <v>1638</v>
      </c>
      <c r="E556" s="216" t="s">
        <v>2976</v>
      </c>
      <c r="F556" s="217"/>
      <c r="G556" s="235"/>
      <c r="H556" s="240"/>
    </row>
    <row r="557" spans="2:8" ht="20.100000000000001" customHeight="1" thickBot="1">
      <c r="B557" s="213" t="s">
        <v>3867</v>
      </c>
      <c r="C557" s="214" t="s">
        <v>440</v>
      </c>
      <c r="D557" s="215" t="s">
        <v>1686</v>
      </c>
      <c r="E557" s="216" t="s">
        <v>1521</v>
      </c>
      <c r="F557" s="217" t="s">
        <v>2000</v>
      </c>
      <c r="G557" s="236"/>
      <c r="H557" s="206"/>
    </row>
    <row r="558" spans="2:8" ht="17.25" thickBot="1">
      <c r="B558" s="357" t="s">
        <v>3868</v>
      </c>
      <c r="C558" s="358"/>
      <c r="D558" s="358"/>
      <c r="E558" s="358"/>
      <c r="F558" s="358"/>
      <c r="G558" s="359"/>
      <c r="H558" s="206"/>
    </row>
    <row r="559" spans="2:8" ht="20.100000000000001" customHeight="1" thickBot="1">
      <c r="B559" s="207" t="s">
        <v>3869</v>
      </c>
      <c r="C559" s="208" t="s">
        <v>441</v>
      </c>
      <c r="D559" s="209" t="s">
        <v>1520</v>
      </c>
      <c r="E559" s="210" t="s">
        <v>2976</v>
      </c>
      <c r="F559" s="211" t="s">
        <v>2000</v>
      </c>
      <c r="G559" s="241" t="s">
        <v>3772</v>
      </c>
      <c r="H559" s="206"/>
    </row>
    <row r="560" spans="2:8" ht="17.25" thickBot="1">
      <c r="B560" s="357" t="s">
        <v>3870</v>
      </c>
      <c r="C560" s="358"/>
      <c r="D560" s="358"/>
      <c r="E560" s="358"/>
      <c r="F560" s="358"/>
      <c r="G560" s="361"/>
      <c r="H560" s="206"/>
    </row>
    <row r="561" spans="2:8">
      <c r="B561" s="213" t="s">
        <v>3871</v>
      </c>
      <c r="C561" s="214" t="s">
        <v>442</v>
      </c>
      <c r="D561" s="215" t="s">
        <v>2277</v>
      </c>
      <c r="E561" s="216" t="s">
        <v>2998</v>
      </c>
      <c r="F561" s="217" t="s">
        <v>2000</v>
      </c>
      <c r="G561" s="235"/>
      <c r="H561" s="206"/>
    </row>
    <row r="562" spans="2:8" ht="17.25" thickBot="1">
      <c r="B562" s="213" t="s">
        <v>3872</v>
      </c>
      <c r="C562" s="214" t="s">
        <v>443</v>
      </c>
      <c r="D562" s="215" t="s">
        <v>2413</v>
      </c>
      <c r="E562" s="216" t="s">
        <v>2965</v>
      </c>
      <c r="F562" s="217" t="s">
        <v>2000</v>
      </c>
      <c r="G562" s="235"/>
      <c r="H562" s="240"/>
    </row>
    <row r="563" spans="2:8" ht="17.25" thickBot="1">
      <c r="B563" s="357" t="s">
        <v>3873</v>
      </c>
      <c r="C563" s="358"/>
      <c r="D563" s="358"/>
      <c r="E563" s="358"/>
      <c r="F563" s="358"/>
      <c r="G563" s="361"/>
      <c r="H563" s="206"/>
    </row>
    <row r="564" spans="2:8">
      <c r="B564" s="213" t="s">
        <v>444</v>
      </c>
      <c r="C564" s="214" t="s">
        <v>445</v>
      </c>
      <c r="D564" s="215" t="s">
        <v>1534</v>
      </c>
      <c r="E564" s="216" t="s">
        <v>2965</v>
      </c>
      <c r="F564" s="217" t="s">
        <v>2000</v>
      </c>
      <c r="G564" s="235"/>
      <c r="H564" s="206"/>
    </row>
    <row r="565" spans="2:8">
      <c r="B565" s="213" t="s">
        <v>446</v>
      </c>
      <c r="C565" s="214" t="s">
        <v>447</v>
      </c>
      <c r="D565" s="215" t="s">
        <v>1686</v>
      </c>
      <c r="E565" s="216" t="s">
        <v>3556</v>
      </c>
      <c r="F565" s="217" t="s">
        <v>2000</v>
      </c>
      <c r="G565" s="235"/>
      <c r="H565" s="206"/>
    </row>
    <row r="566" spans="2:8">
      <c r="B566" s="213" t="s">
        <v>448</v>
      </c>
      <c r="C566" s="214" t="s">
        <v>449</v>
      </c>
      <c r="D566" s="215" t="s">
        <v>1526</v>
      </c>
      <c r="E566" s="216" t="s">
        <v>3556</v>
      </c>
      <c r="F566" s="217" t="s">
        <v>2000</v>
      </c>
      <c r="G566" s="235"/>
      <c r="H566" s="206"/>
    </row>
    <row r="567" spans="2:8">
      <c r="B567" s="213" t="s">
        <v>450</v>
      </c>
      <c r="C567" s="214" t="s">
        <v>451</v>
      </c>
      <c r="D567" s="215" t="s">
        <v>3754</v>
      </c>
      <c r="E567" s="216" t="s">
        <v>3755</v>
      </c>
      <c r="F567" s="217" t="s">
        <v>2000</v>
      </c>
      <c r="G567" s="235"/>
      <c r="H567" s="206"/>
    </row>
    <row r="568" spans="2:8">
      <c r="B568" s="213" t="s">
        <v>452</v>
      </c>
      <c r="C568" s="214" t="s">
        <v>453</v>
      </c>
      <c r="D568" s="215" t="s">
        <v>1539</v>
      </c>
      <c r="E568" s="216" t="s">
        <v>2973</v>
      </c>
      <c r="F568" s="217" t="s">
        <v>2000</v>
      </c>
      <c r="G568" s="235"/>
      <c r="H568" s="206"/>
    </row>
    <row r="569" spans="2:8" ht="20.100000000000001" customHeight="1" thickBot="1">
      <c r="B569" s="213" t="s">
        <v>454</v>
      </c>
      <c r="C569" s="214" t="s">
        <v>455</v>
      </c>
      <c r="D569" s="215" t="s">
        <v>1539</v>
      </c>
      <c r="E569" s="216" t="s">
        <v>2973</v>
      </c>
      <c r="F569" s="217" t="s">
        <v>2000</v>
      </c>
      <c r="G569" s="235"/>
      <c r="H569" s="206"/>
    </row>
    <row r="570" spans="2:8" ht="17.25" thickBot="1">
      <c r="B570" s="357" t="s">
        <v>3874</v>
      </c>
      <c r="C570" s="358"/>
      <c r="D570" s="358"/>
      <c r="E570" s="358"/>
      <c r="F570" s="358"/>
      <c r="G570" s="361"/>
      <c r="H570" s="206"/>
    </row>
    <row r="571" spans="2:8">
      <c r="B571" s="213" t="s">
        <v>3875</v>
      </c>
      <c r="C571" s="214" t="s">
        <v>456</v>
      </c>
      <c r="D571" s="215" t="s">
        <v>2413</v>
      </c>
      <c r="E571" s="216" t="s">
        <v>2965</v>
      </c>
      <c r="F571" s="217" t="s">
        <v>2000</v>
      </c>
      <c r="G571" s="235"/>
      <c r="H571" s="240"/>
    </row>
    <row r="572" spans="2:8">
      <c r="B572" s="213" t="s">
        <v>3876</v>
      </c>
      <c r="C572" s="214" t="s">
        <v>457</v>
      </c>
      <c r="D572" s="215" t="s">
        <v>2282</v>
      </c>
      <c r="E572" s="216" t="s">
        <v>2976</v>
      </c>
      <c r="F572" s="217"/>
      <c r="G572" s="235"/>
      <c r="H572" s="206"/>
    </row>
    <row r="573" spans="2:8">
      <c r="B573" s="213" t="s">
        <v>740</v>
      </c>
      <c r="C573" s="214" t="s">
        <v>3877</v>
      </c>
      <c r="D573" s="215" t="s">
        <v>2309</v>
      </c>
      <c r="E573" s="216" t="s">
        <v>1973</v>
      </c>
      <c r="F573" s="217"/>
      <c r="G573" s="235"/>
      <c r="H573" s="206"/>
    </row>
    <row r="574" spans="2:8">
      <c r="B574" s="213" t="s">
        <v>3878</v>
      </c>
      <c r="C574" s="214" t="s">
        <v>458</v>
      </c>
      <c r="D574" s="215" t="s">
        <v>2309</v>
      </c>
      <c r="E574" s="216" t="s">
        <v>2976</v>
      </c>
      <c r="F574" s="217"/>
      <c r="G574" s="235"/>
      <c r="H574" s="206"/>
    </row>
    <row r="575" spans="2:8">
      <c r="B575" s="213" t="s">
        <v>459</v>
      </c>
      <c r="C575" s="214" t="s">
        <v>460</v>
      </c>
      <c r="D575" s="215" t="s">
        <v>2313</v>
      </c>
      <c r="E575" s="216" t="s">
        <v>2976</v>
      </c>
      <c r="F575" s="217"/>
      <c r="G575" s="235"/>
      <c r="H575" s="206"/>
    </row>
    <row r="576" spans="2:8">
      <c r="B576" s="213" t="s">
        <v>461</v>
      </c>
      <c r="C576" s="214" t="s">
        <v>462</v>
      </c>
      <c r="D576" s="215" t="s">
        <v>1638</v>
      </c>
      <c r="E576" s="216" t="s">
        <v>2976</v>
      </c>
      <c r="F576" s="217"/>
      <c r="G576" s="235"/>
      <c r="H576" s="240"/>
    </row>
    <row r="577" spans="2:8" ht="20.100000000000001" customHeight="1" thickBot="1">
      <c r="B577" s="213" t="s">
        <v>3879</v>
      </c>
      <c r="C577" s="214" t="s">
        <v>463</v>
      </c>
      <c r="D577" s="215" t="s">
        <v>1686</v>
      </c>
      <c r="E577" s="216" t="s">
        <v>1521</v>
      </c>
      <c r="F577" s="217" t="s">
        <v>2000</v>
      </c>
      <c r="G577" s="236"/>
      <c r="H577" s="206"/>
    </row>
    <row r="578" spans="2:8" ht="17.25" thickBot="1">
      <c r="B578" s="357" t="s">
        <v>3880</v>
      </c>
      <c r="C578" s="358"/>
      <c r="D578" s="358"/>
      <c r="E578" s="358"/>
      <c r="F578" s="358"/>
      <c r="G578" s="359"/>
      <c r="H578" s="206"/>
    </row>
    <row r="579" spans="2:8" ht="20.100000000000001" customHeight="1" thickBot="1">
      <c r="B579" s="207" t="s">
        <v>3881</v>
      </c>
      <c r="C579" s="208" t="s">
        <v>464</v>
      </c>
      <c r="D579" s="209" t="s">
        <v>1520</v>
      </c>
      <c r="E579" s="210" t="s">
        <v>2976</v>
      </c>
      <c r="F579" s="211" t="s">
        <v>2000</v>
      </c>
      <c r="G579" s="241" t="s">
        <v>3772</v>
      </c>
      <c r="H579" s="206"/>
    </row>
    <row r="580" spans="2:8" ht="17.25" thickBot="1">
      <c r="B580" s="357" t="s">
        <v>3882</v>
      </c>
      <c r="C580" s="358"/>
      <c r="D580" s="358"/>
      <c r="E580" s="358"/>
      <c r="F580" s="358"/>
      <c r="G580" s="361"/>
      <c r="H580" s="206"/>
    </row>
    <row r="581" spans="2:8">
      <c r="B581" s="213" t="s">
        <v>3883</v>
      </c>
      <c r="C581" s="214" t="s">
        <v>465</v>
      </c>
      <c r="D581" s="215" t="s">
        <v>2277</v>
      </c>
      <c r="E581" s="216" t="s">
        <v>2998</v>
      </c>
      <c r="F581" s="217" t="s">
        <v>2000</v>
      </c>
      <c r="G581" s="235"/>
      <c r="H581" s="206"/>
    </row>
    <row r="582" spans="2:8" ht="17.25" thickBot="1">
      <c r="B582" s="213" t="s">
        <v>3884</v>
      </c>
      <c r="C582" s="214" t="s">
        <v>466</v>
      </c>
      <c r="D582" s="215" t="s">
        <v>2413</v>
      </c>
      <c r="E582" s="216" t="s">
        <v>2965</v>
      </c>
      <c r="F582" s="217" t="s">
        <v>2000</v>
      </c>
      <c r="G582" s="235"/>
      <c r="H582" s="240"/>
    </row>
    <row r="583" spans="2:8" ht="17.25" thickBot="1">
      <c r="B583" s="357" t="s">
        <v>3885</v>
      </c>
      <c r="C583" s="358"/>
      <c r="D583" s="358"/>
      <c r="E583" s="358"/>
      <c r="F583" s="358"/>
      <c r="G583" s="361"/>
      <c r="H583" s="206"/>
    </row>
    <row r="584" spans="2:8">
      <c r="B584" s="213" t="s">
        <v>467</v>
      </c>
      <c r="C584" s="214" t="s">
        <v>468</v>
      </c>
      <c r="D584" s="215" t="s">
        <v>1534</v>
      </c>
      <c r="E584" s="216" t="s">
        <v>2965</v>
      </c>
      <c r="F584" s="217" t="s">
        <v>2000</v>
      </c>
      <c r="G584" s="235"/>
      <c r="H584" s="206"/>
    </row>
    <row r="585" spans="2:8">
      <c r="B585" s="213" t="s">
        <v>469</v>
      </c>
      <c r="C585" s="214" t="s">
        <v>470</v>
      </c>
      <c r="D585" s="215" t="s">
        <v>1686</v>
      </c>
      <c r="E585" s="216" t="s">
        <v>3556</v>
      </c>
      <c r="F585" s="217" t="s">
        <v>2000</v>
      </c>
      <c r="G585" s="235"/>
      <c r="H585" s="206"/>
    </row>
    <row r="586" spans="2:8">
      <c r="B586" s="213" t="s">
        <v>471</v>
      </c>
      <c r="C586" s="214" t="s">
        <v>472</v>
      </c>
      <c r="D586" s="215" t="s">
        <v>1526</v>
      </c>
      <c r="E586" s="216" t="s">
        <v>3556</v>
      </c>
      <c r="F586" s="217" t="s">
        <v>2000</v>
      </c>
      <c r="G586" s="235"/>
      <c r="H586" s="206"/>
    </row>
    <row r="587" spans="2:8">
      <c r="B587" s="213" t="s">
        <v>473</v>
      </c>
      <c r="C587" s="214" t="s">
        <v>474</v>
      </c>
      <c r="D587" s="215" t="s">
        <v>3754</v>
      </c>
      <c r="E587" s="216" t="s">
        <v>3755</v>
      </c>
      <c r="F587" s="217" t="s">
        <v>2000</v>
      </c>
      <c r="G587" s="235"/>
      <c r="H587" s="206"/>
    </row>
    <row r="588" spans="2:8">
      <c r="B588" s="213" t="s">
        <v>475</v>
      </c>
      <c r="C588" s="214" t="s">
        <v>476</v>
      </c>
      <c r="D588" s="215" t="s">
        <v>1539</v>
      </c>
      <c r="E588" s="216" t="s">
        <v>2973</v>
      </c>
      <c r="F588" s="217" t="s">
        <v>2000</v>
      </c>
      <c r="G588" s="235"/>
      <c r="H588" s="206"/>
    </row>
    <row r="589" spans="2:8" ht="20.100000000000001" customHeight="1" thickBot="1">
      <c r="B589" s="213" t="s">
        <v>477</v>
      </c>
      <c r="C589" s="214" t="s">
        <v>478</v>
      </c>
      <c r="D589" s="215" t="s">
        <v>1539</v>
      </c>
      <c r="E589" s="216" t="s">
        <v>2973</v>
      </c>
      <c r="F589" s="217" t="s">
        <v>2000</v>
      </c>
      <c r="G589" s="235"/>
      <c r="H589" s="206"/>
    </row>
    <row r="590" spans="2:8" ht="17.25" thickBot="1">
      <c r="B590" s="357" t="s">
        <v>3886</v>
      </c>
      <c r="C590" s="358"/>
      <c r="D590" s="358"/>
      <c r="E590" s="358"/>
      <c r="F590" s="358"/>
      <c r="G590" s="361"/>
      <c r="H590" s="206"/>
    </row>
    <row r="591" spans="2:8">
      <c r="B591" s="213" t="s">
        <v>3887</v>
      </c>
      <c r="C591" s="214" t="s">
        <v>479</v>
      </c>
      <c r="D591" s="215" t="s">
        <v>2413</v>
      </c>
      <c r="E591" s="216" t="s">
        <v>2965</v>
      </c>
      <c r="F591" s="217" t="s">
        <v>2000</v>
      </c>
      <c r="G591" s="235"/>
      <c r="H591" s="240"/>
    </row>
    <row r="592" spans="2:8">
      <c r="B592" s="213" t="s">
        <v>3888</v>
      </c>
      <c r="C592" s="214" t="s">
        <v>480</v>
      </c>
      <c r="D592" s="215" t="s">
        <v>2282</v>
      </c>
      <c r="E592" s="216" t="s">
        <v>2976</v>
      </c>
      <c r="F592" s="217"/>
      <c r="G592" s="235"/>
      <c r="H592" s="206"/>
    </row>
    <row r="593" spans="2:8">
      <c r="B593" s="213" t="s">
        <v>741</v>
      </c>
      <c r="C593" s="214" t="s">
        <v>3889</v>
      </c>
      <c r="D593" s="215" t="s">
        <v>2309</v>
      </c>
      <c r="E593" s="216" t="s">
        <v>1973</v>
      </c>
      <c r="F593" s="217"/>
      <c r="G593" s="235"/>
      <c r="H593" s="206"/>
    </row>
    <row r="594" spans="2:8">
      <c r="B594" s="213" t="s">
        <v>3890</v>
      </c>
      <c r="C594" s="214" t="s">
        <v>481</v>
      </c>
      <c r="D594" s="215" t="s">
        <v>2309</v>
      </c>
      <c r="E594" s="216" t="s">
        <v>2976</v>
      </c>
      <c r="F594" s="217"/>
      <c r="G594" s="235"/>
      <c r="H594" s="206"/>
    </row>
    <row r="595" spans="2:8">
      <c r="B595" s="213" t="s">
        <v>482</v>
      </c>
      <c r="C595" s="214" t="s">
        <v>483</v>
      </c>
      <c r="D595" s="215" t="s">
        <v>2313</v>
      </c>
      <c r="E595" s="216" t="s">
        <v>2976</v>
      </c>
      <c r="F595" s="217"/>
      <c r="G595" s="235"/>
      <c r="H595" s="206"/>
    </row>
    <row r="596" spans="2:8">
      <c r="B596" s="213" t="s">
        <v>484</v>
      </c>
      <c r="C596" s="214" t="s">
        <v>485</v>
      </c>
      <c r="D596" s="215" t="s">
        <v>1638</v>
      </c>
      <c r="E596" s="216" t="s">
        <v>2976</v>
      </c>
      <c r="F596" s="217"/>
      <c r="G596" s="235"/>
      <c r="H596" s="240"/>
    </row>
    <row r="597" spans="2:8" ht="20.100000000000001" customHeight="1" thickBot="1">
      <c r="B597" s="213" t="s">
        <v>3891</v>
      </c>
      <c r="C597" s="214" t="s">
        <v>486</v>
      </c>
      <c r="D597" s="215" t="s">
        <v>1686</v>
      </c>
      <c r="E597" s="216" t="s">
        <v>1521</v>
      </c>
      <c r="F597" s="217" t="s">
        <v>2000</v>
      </c>
      <c r="G597" s="236"/>
      <c r="H597" s="206"/>
    </row>
    <row r="598" spans="2:8" ht="17.25" thickBot="1">
      <c r="B598" s="357" t="s">
        <v>3892</v>
      </c>
      <c r="C598" s="358"/>
      <c r="D598" s="358"/>
      <c r="E598" s="358"/>
      <c r="F598" s="358"/>
      <c r="G598" s="359"/>
      <c r="H598" s="206"/>
    </row>
    <row r="599" spans="2:8" ht="20.100000000000001" customHeight="1" thickBot="1">
      <c r="B599" s="207" t="s">
        <v>3893</v>
      </c>
      <c r="C599" s="208" t="s">
        <v>487</v>
      </c>
      <c r="D599" s="209" t="s">
        <v>1520</v>
      </c>
      <c r="E599" s="210" t="s">
        <v>2976</v>
      </c>
      <c r="F599" s="211" t="s">
        <v>2000</v>
      </c>
      <c r="G599" s="241" t="s">
        <v>3772</v>
      </c>
      <c r="H599" s="206"/>
    </row>
    <row r="600" spans="2:8" ht="17.25" thickBot="1">
      <c r="B600" s="357" t="s">
        <v>3894</v>
      </c>
      <c r="C600" s="358"/>
      <c r="D600" s="358"/>
      <c r="E600" s="358"/>
      <c r="F600" s="358"/>
      <c r="G600" s="361"/>
      <c r="H600" s="206"/>
    </row>
    <row r="601" spans="2:8">
      <c r="B601" s="213" t="s">
        <v>3895</v>
      </c>
      <c r="C601" s="214" t="s">
        <v>488</v>
      </c>
      <c r="D601" s="215" t="s">
        <v>2277</v>
      </c>
      <c r="E601" s="216" t="s">
        <v>2998</v>
      </c>
      <c r="F601" s="217" t="s">
        <v>2000</v>
      </c>
      <c r="G601" s="235"/>
      <c r="H601" s="206"/>
    </row>
    <row r="602" spans="2:8" ht="17.25" thickBot="1">
      <c r="B602" s="213" t="s">
        <v>3896</v>
      </c>
      <c r="C602" s="214" t="s">
        <v>489</v>
      </c>
      <c r="D602" s="215" t="s">
        <v>2413</v>
      </c>
      <c r="E602" s="216" t="s">
        <v>2965</v>
      </c>
      <c r="F602" s="217" t="s">
        <v>2000</v>
      </c>
      <c r="G602" s="235"/>
      <c r="H602" s="240"/>
    </row>
    <row r="603" spans="2:8" ht="17.25" thickBot="1">
      <c r="B603" s="357" t="s">
        <v>3897</v>
      </c>
      <c r="C603" s="358"/>
      <c r="D603" s="358"/>
      <c r="E603" s="358"/>
      <c r="F603" s="358"/>
      <c r="G603" s="361"/>
      <c r="H603" s="206"/>
    </row>
    <row r="604" spans="2:8">
      <c r="B604" s="213" t="s">
        <v>490</v>
      </c>
      <c r="C604" s="214" t="s">
        <v>491</v>
      </c>
      <c r="D604" s="215" t="s">
        <v>1534</v>
      </c>
      <c r="E604" s="216" t="s">
        <v>2965</v>
      </c>
      <c r="F604" s="217" t="s">
        <v>2000</v>
      </c>
      <c r="G604" s="235"/>
      <c r="H604" s="206"/>
    </row>
    <row r="605" spans="2:8">
      <c r="B605" s="213" t="s">
        <v>492</v>
      </c>
      <c r="C605" s="214" t="s">
        <v>493</v>
      </c>
      <c r="D605" s="215" t="s">
        <v>1686</v>
      </c>
      <c r="E605" s="216" t="s">
        <v>3556</v>
      </c>
      <c r="F605" s="217" t="s">
        <v>2000</v>
      </c>
      <c r="G605" s="235"/>
      <c r="H605" s="206"/>
    </row>
    <row r="606" spans="2:8">
      <c r="B606" s="213" t="s">
        <v>494</v>
      </c>
      <c r="C606" s="214" t="s">
        <v>495</v>
      </c>
      <c r="D606" s="215" t="s">
        <v>1526</v>
      </c>
      <c r="E606" s="216" t="s">
        <v>3556</v>
      </c>
      <c r="F606" s="217" t="s">
        <v>2000</v>
      </c>
      <c r="G606" s="235"/>
      <c r="H606" s="206"/>
    </row>
    <row r="607" spans="2:8">
      <c r="B607" s="213" t="s">
        <v>496</v>
      </c>
      <c r="C607" s="214" t="s">
        <v>497</v>
      </c>
      <c r="D607" s="215" t="s">
        <v>3754</v>
      </c>
      <c r="E607" s="216" t="s">
        <v>3755</v>
      </c>
      <c r="F607" s="217" t="s">
        <v>2000</v>
      </c>
      <c r="G607" s="235"/>
      <c r="H607" s="206"/>
    </row>
    <row r="608" spans="2:8">
      <c r="B608" s="213" t="s">
        <v>498</v>
      </c>
      <c r="C608" s="214" t="s">
        <v>499</v>
      </c>
      <c r="D608" s="215" t="s">
        <v>1539</v>
      </c>
      <c r="E608" s="216" t="s">
        <v>2973</v>
      </c>
      <c r="F608" s="217" t="s">
        <v>2000</v>
      </c>
      <c r="G608" s="235"/>
      <c r="H608" s="206"/>
    </row>
    <row r="609" spans="2:8" ht="20.100000000000001" customHeight="1" thickBot="1">
      <c r="B609" s="213" t="s">
        <v>500</v>
      </c>
      <c r="C609" s="214" t="s">
        <v>501</v>
      </c>
      <c r="D609" s="215" t="s">
        <v>1539</v>
      </c>
      <c r="E609" s="216" t="s">
        <v>2973</v>
      </c>
      <c r="F609" s="217" t="s">
        <v>2000</v>
      </c>
      <c r="G609" s="235"/>
      <c r="H609" s="206"/>
    </row>
    <row r="610" spans="2:8" ht="17.25" thickBot="1">
      <c r="B610" s="357" t="s">
        <v>3898</v>
      </c>
      <c r="C610" s="358"/>
      <c r="D610" s="358"/>
      <c r="E610" s="358"/>
      <c r="F610" s="358"/>
      <c r="G610" s="361"/>
      <c r="H610" s="206"/>
    </row>
    <row r="611" spans="2:8">
      <c r="B611" s="213" t="s">
        <v>3899</v>
      </c>
      <c r="C611" s="214" t="s">
        <v>502</v>
      </c>
      <c r="D611" s="215" t="s">
        <v>2413</v>
      </c>
      <c r="E611" s="216" t="s">
        <v>2965</v>
      </c>
      <c r="F611" s="217" t="s">
        <v>2000</v>
      </c>
      <c r="G611" s="235"/>
      <c r="H611" s="240"/>
    </row>
    <row r="612" spans="2:8">
      <c r="B612" s="213" t="s">
        <v>3900</v>
      </c>
      <c r="C612" s="214" t="s">
        <v>503</v>
      </c>
      <c r="D612" s="215" t="s">
        <v>2282</v>
      </c>
      <c r="E612" s="216" t="s">
        <v>2976</v>
      </c>
      <c r="F612" s="217"/>
      <c r="G612" s="235"/>
      <c r="H612" s="206"/>
    </row>
    <row r="613" spans="2:8">
      <c r="B613" s="213" t="s">
        <v>742</v>
      </c>
      <c r="C613" s="214" t="s">
        <v>3901</v>
      </c>
      <c r="D613" s="215" t="s">
        <v>2309</v>
      </c>
      <c r="E613" s="216" t="s">
        <v>1973</v>
      </c>
      <c r="F613" s="217"/>
      <c r="G613" s="235"/>
      <c r="H613" s="206"/>
    </row>
    <row r="614" spans="2:8">
      <c r="B614" s="213" t="s">
        <v>3902</v>
      </c>
      <c r="C614" s="214" t="s">
        <v>504</v>
      </c>
      <c r="D614" s="215" t="s">
        <v>2309</v>
      </c>
      <c r="E614" s="216" t="s">
        <v>2976</v>
      </c>
      <c r="F614" s="217"/>
      <c r="G614" s="235"/>
      <c r="H614" s="206"/>
    </row>
    <row r="615" spans="2:8">
      <c r="B615" s="213" t="s">
        <v>505</v>
      </c>
      <c r="C615" s="214" t="s">
        <v>506</v>
      </c>
      <c r="D615" s="215" t="s">
        <v>2313</v>
      </c>
      <c r="E615" s="216" t="s">
        <v>2976</v>
      </c>
      <c r="F615" s="217"/>
      <c r="G615" s="235"/>
      <c r="H615" s="206"/>
    </row>
    <row r="616" spans="2:8">
      <c r="B616" s="213" t="s">
        <v>507</v>
      </c>
      <c r="C616" s="214" t="s">
        <v>508</v>
      </c>
      <c r="D616" s="215" t="s">
        <v>1638</v>
      </c>
      <c r="E616" s="216" t="s">
        <v>2976</v>
      </c>
      <c r="F616" s="217"/>
      <c r="G616" s="235"/>
      <c r="H616" s="240"/>
    </row>
    <row r="617" spans="2:8" ht="17.25" thickBot="1">
      <c r="B617" s="213" t="s">
        <v>3903</v>
      </c>
      <c r="C617" s="214" t="s">
        <v>509</v>
      </c>
      <c r="D617" s="215" t="s">
        <v>1686</v>
      </c>
      <c r="E617" s="216" t="s">
        <v>1521</v>
      </c>
      <c r="F617" s="217" t="s">
        <v>2000</v>
      </c>
      <c r="G617" s="363"/>
      <c r="H617" s="206"/>
    </row>
    <row r="618" spans="2:8">
      <c r="B618" s="339" t="s">
        <v>3904</v>
      </c>
      <c r="C618" s="250"/>
      <c r="D618" s="250"/>
      <c r="E618" s="250"/>
      <c r="F618" s="250"/>
      <c r="G618" s="251"/>
      <c r="H618" s="206"/>
    </row>
    <row r="619" spans="2:8" ht="17.25" thickBot="1">
      <c r="B619" s="343" t="s">
        <v>2963</v>
      </c>
      <c r="C619" s="253"/>
      <c r="D619" s="253"/>
      <c r="E619" s="253"/>
      <c r="F619" s="253"/>
      <c r="G619" s="254"/>
      <c r="H619" s="206"/>
    </row>
    <row r="620" spans="2:8">
      <c r="B620" s="207" t="s">
        <v>3905</v>
      </c>
      <c r="C620" s="208" t="s">
        <v>510</v>
      </c>
      <c r="D620" s="209" t="s">
        <v>2593</v>
      </c>
      <c r="E620" s="210" t="s">
        <v>2976</v>
      </c>
      <c r="F620" s="211"/>
      <c r="G620" s="212"/>
      <c r="H620" s="206"/>
    </row>
    <row r="621" spans="2:8">
      <c r="B621" s="213" t="s">
        <v>3906</v>
      </c>
      <c r="C621" s="214" t="s">
        <v>511</v>
      </c>
      <c r="D621" s="215" t="s">
        <v>2596</v>
      </c>
      <c r="E621" s="216" t="s">
        <v>2998</v>
      </c>
      <c r="F621" s="217"/>
      <c r="G621" s="220"/>
      <c r="H621" s="206"/>
    </row>
    <row r="622" spans="2:8" ht="30">
      <c r="B622" s="213" t="s">
        <v>3908</v>
      </c>
      <c r="C622" s="214" t="s">
        <v>512</v>
      </c>
      <c r="D622" s="215" t="s">
        <v>2593</v>
      </c>
      <c r="E622" s="216" t="s">
        <v>2976</v>
      </c>
      <c r="F622" s="217"/>
      <c r="G622" s="220" t="s">
        <v>3907</v>
      </c>
      <c r="H622" s="206"/>
    </row>
    <row r="623" spans="2:8">
      <c r="B623" s="213" t="s">
        <v>3909</v>
      </c>
      <c r="C623" s="214" t="s">
        <v>513</v>
      </c>
      <c r="D623" s="215" t="s">
        <v>2596</v>
      </c>
      <c r="E623" s="216" t="s">
        <v>2998</v>
      </c>
      <c r="F623" s="217"/>
      <c r="G623" s="220"/>
      <c r="H623" s="206"/>
    </row>
    <row r="624" spans="2:8" ht="30">
      <c r="B624" s="213" t="s">
        <v>3911</v>
      </c>
      <c r="C624" s="214" t="s">
        <v>514</v>
      </c>
      <c r="D624" s="215" t="s">
        <v>2593</v>
      </c>
      <c r="E624" s="216" t="s">
        <v>2976</v>
      </c>
      <c r="F624" s="217"/>
      <c r="G624" s="220" t="s">
        <v>3910</v>
      </c>
      <c r="H624" s="206"/>
    </row>
    <row r="625" spans="1:8">
      <c r="B625" s="213" t="s">
        <v>3912</v>
      </c>
      <c r="C625" s="214" t="s">
        <v>515</v>
      </c>
      <c r="D625" s="215" t="s">
        <v>2596</v>
      </c>
      <c r="E625" s="216" t="s">
        <v>2998</v>
      </c>
      <c r="F625" s="217"/>
      <c r="G625" s="220"/>
      <c r="H625" s="206"/>
    </row>
    <row r="626" spans="1:8" ht="30">
      <c r="B626" s="213" t="s">
        <v>3914</v>
      </c>
      <c r="C626" s="214" t="s">
        <v>516</v>
      </c>
      <c r="D626" s="215" t="s">
        <v>2593</v>
      </c>
      <c r="E626" s="216" t="s">
        <v>2976</v>
      </c>
      <c r="F626" s="217"/>
      <c r="G626" s="220" t="s">
        <v>3913</v>
      </c>
      <c r="H626" s="206"/>
    </row>
    <row r="627" spans="1:8">
      <c r="B627" s="213" t="s">
        <v>3915</v>
      </c>
      <c r="C627" s="214" t="s">
        <v>517</v>
      </c>
      <c r="D627" s="215" t="s">
        <v>2596</v>
      </c>
      <c r="E627" s="216" t="s">
        <v>2998</v>
      </c>
      <c r="F627" s="217"/>
      <c r="G627" s="220"/>
      <c r="H627" s="206"/>
    </row>
    <row r="628" spans="1:8" ht="30">
      <c r="B628" s="213" t="s">
        <v>3917</v>
      </c>
      <c r="C628" s="214" t="s">
        <v>518</v>
      </c>
      <c r="D628" s="215" t="s">
        <v>2593</v>
      </c>
      <c r="E628" s="216" t="s">
        <v>2976</v>
      </c>
      <c r="F628" s="217"/>
      <c r="G628" s="220" t="s">
        <v>3916</v>
      </c>
      <c r="H628" s="206"/>
    </row>
    <row r="629" spans="1:8" ht="17.25" thickBot="1">
      <c r="B629" s="213" t="s">
        <v>3918</v>
      </c>
      <c r="C629" s="214" t="s">
        <v>519</v>
      </c>
      <c r="D629" s="215" t="s">
        <v>2596</v>
      </c>
      <c r="E629" s="216" t="s">
        <v>2998</v>
      </c>
      <c r="F629" s="217"/>
      <c r="G629" s="220"/>
      <c r="H629" s="206"/>
    </row>
    <row r="630" spans="1:8" s="42" customFormat="1">
      <c r="A630" s="6"/>
      <c r="B630" s="339" t="s">
        <v>3919</v>
      </c>
      <c r="C630" s="250"/>
      <c r="D630" s="250"/>
      <c r="E630" s="250"/>
      <c r="F630" s="250"/>
      <c r="G630" s="251"/>
      <c r="H630" s="206"/>
    </row>
    <row r="631" spans="1:8" ht="17.25" thickBot="1">
      <c r="B631" s="343" t="s">
        <v>2963</v>
      </c>
      <c r="C631" s="253"/>
      <c r="D631" s="253"/>
      <c r="E631" s="253"/>
      <c r="F631" s="253"/>
      <c r="G631" s="254"/>
      <c r="H631" s="206"/>
    </row>
    <row r="632" spans="1:8" ht="45">
      <c r="B632" s="213" t="s">
        <v>3921</v>
      </c>
      <c r="C632" s="214" t="s">
        <v>520</v>
      </c>
      <c r="D632" s="215">
        <v>1</v>
      </c>
      <c r="E632" s="216" t="s">
        <v>1527</v>
      </c>
      <c r="F632" s="217"/>
      <c r="G632" s="220" t="s">
        <v>3920</v>
      </c>
      <c r="H632" s="206"/>
    </row>
    <row r="633" spans="1:8" ht="60">
      <c r="B633" s="213" t="s">
        <v>3923</v>
      </c>
      <c r="C633" s="214" t="s">
        <v>521</v>
      </c>
      <c r="D633" s="215" t="s">
        <v>3561</v>
      </c>
      <c r="E633" s="216" t="s">
        <v>1999</v>
      </c>
      <c r="F633" s="217" t="s">
        <v>2000</v>
      </c>
      <c r="G633" s="220" t="s">
        <v>3922</v>
      </c>
      <c r="H633" s="206"/>
    </row>
    <row r="634" spans="1:8" ht="30">
      <c r="B634" s="213" t="s">
        <v>3925</v>
      </c>
      <c r="C634" s="214" t="s">
        <v>522</v>
      </c>
      <c r="D634" s="215" t="s">
        <v>2277</v>
      </c>
      <c r="E634" s="216" t="s">
        <v>2598</v>
      </c>
      <c r="F634" s="217"/>
      <c r="G634" s="220" t="s">
        <v>3924</v>
      </c>
      <c r="H634" s="206"/>
    </row>
    <row r="635" spans="1:8" ht="30">
      <c r="B635" s="213" t="s">
        <v>3927</v>
      </c>
      <c r="C635" s="214" t="s">
        <v>524</v>
      </c>
      <c r="D635" s="215" t="s">
        <v>1638</v>
      </c>
      <c r="E635" s="216" t="s">
        <v>1536</v>
      </c>
      <c r="F635" s="217"/>
      <c r="G635" s="220" t="s">
        <v>3926</v>
      </c>
      <c r="H635" s="206"/>
    </row>
    <row r="636" spans="1:8" ht="30">
      <c r="B636" s="213" t="s">
        <v>3929</v>
      </c>
      <c r="C636" s="214" t="s">
        <v>525</v>
      </c>
      <c r="D636" s="215" t="s">
        <v>2309</v>
      </c>
      <c r="E636" s="216" t="s">
        <v>1521</v>
      </c>
      <c r="F636" s="217"/>
      <c r="G636" s="220" t="s">
        <v>3928</v>
      </c>
      <c r="H636" s="206"/>
    </row>
    <row r="637" spans="1:8" ht="30">
      <c r="B637" s="213" t="s">
        <v>3931</v>
      </c>
      <c r="C637" s="214" t="s">
        <v>527</v>
      </c>
      <c r="D637" s="215" t="s">
        <v>2340</v>
      </c>
      <c r="E637" s="216" t="s">
        <v>2636</v>
      </c>
      <c r="F637" s="217"/>
      <c r="G637" s="220" t="s">
        <v>3930</v>
      </c>
      <c r="H637" s="206"/>
    </row>
    <row r="638" spans="1:8" ht="30">
      <c r="B638" s="213" t="s">
        <v>3933</v>
      </c>
      <c r="C638" s="214" t="s">
        <v>528</v>
      </c>
      <c r="D638" s="215" t="s">
        <v>1702</v>
      </c>
      <c r="E638" s="216" t="s">
        <v>1527</v>
      </c>
      <c r="F638" s="217"/>
      <c r="G638" s="220" t="s">
        <v>3932</v>
      </c>
      <c r="H638" s="206"/>
    </row>
    <row r="639" spans="1:8" ht="30">
      <c r="B639" s="213" t="s">
        <v>3935</v>
      </c>
      <c r="C639" s="214" t="s">
        <v>529</v>
      </c>
      <c r="D639" s="215" t="s">
        <v>1702</v>
      </c>
      <c r="E639" s="216" t="s">
        <v>1527</v>
      </c>
      <c r="F639" s="217"/>
      <c r="G639" s="220" t="s">
        <v>3934</v>
      </c>
      <c r="H639" s="206"/>
    </row>
    <row r="640" spans="1:8" ht="90">
      <c r="B640" s="213" t="s">
        <v>3937</v>
      </c>
      <c r="C640" s="214" t="s">
        <v>530</v>
      </c>
      <c r="D640" s="215" t="s">
        <v>1535</v>
      </c>
      <c r="E640" s="216" t="s">
        <v>2976</v>
      </c>
      <c r="F640" s="217"/>
      <c r="G640" s="220" t="s">
        <v>3936</v>
      </c>
      <c r="H640" s="206"/>
    </row>
    <row r="641" spans="2:8" ht="75">
      <c r="B641" s="213" t="s">
        <v>3021</v>
      </c>
      <c r="C641" s="214" t="s">
        <v>531</v>
      </c>
      <c r="D641" s="215" t="s">
        <v>1520</v>
      </c>
      <c r="E641" s="216" t="s">
        <v>2976</v>
      </c>
      <c r="F641" s="217" t="s">
        <v>2000</v>
      </c>
      <c r="G641" s="220" t="s">
        <v>3938</v>
      </c>
      <c r="H641" s="206"/>
    </row>
    <row r="642" spans="2:8" ht="90">
      <c r="B642" s="213" t="s">
        <v>3940</v>
      </c>
      <c r="C642" s="214" t="s">
        <v>532</v>
      </c>
      <c r="D642" s="215" t="s">
        <v>1576</v>
      </c>
      <c r="E642" s="216" t="s">
        <v>2965</v>
      </c>
      <c r="F642" s="217"/>
      <c r="G642" s="220" t="s">
        <v>3939</v>
      </c>
      <c r="H642" s="206"/>
    </row>
    <row r="643" spans="2:8" ht="90">
      <c r="B643" s="213" t="s">
        <v>3942</v>
      </c>
      <c r="C643" s="214" t="s">
        <v>533</v>
      </c>
      <c r="D643" s="215" t="s">
        <v>1576</v>
      </c>
      <c r="E643" s="216" t="s">
        <v>2965</v>
      </c>
      <c r="F643" s="217"/>
      <c r="G643" s="220" t="s">
        <v>3941</v>
      </c>
      <c r="H643" s="206"/>
    </row>
    <row r="644" spans="2:8" ht="60">
      <c r="B644" s="213" t="s">
        <v>3944</v>
      </c>
      <c r="C644" s="214" t="s">
        <v>534</v>
      </c>
      <c r="D644" s="215" t="s">
        <v>1576</v>
      </c>
      <c r="E644" s="216" t="s">
        <v>2965</v>
      </c>
      <c r="F644" s="217"/>
      <c r="G644" s="220" t="s">
        <v>3943</v>
      </c>
      <c r="H644" s="206"/>
    </row>
    <row r="645" spans="2:8" ht="135">
      <c r="B645" s="213" t="s">
        <v>3946</v>
      </c>
      <c r="C645" s="214" t="s">
        <v>535</v>
      </c>
      <c r="D645" s="215" t="s">
        <v>2008</v>
      </c>
      <c r="E645" s="216" t="s">
        <v>2968</v>
      </c>
      <c r="F645" s="217"/>
      <c r="G645" s="220" t="s">
        <v>3945</v>
      </c>
      <c r="H645" s="206"/>
    </row>
    <row r="646" spans="2:8" ht="135">
      <c r="B646" s="213" t="s">
        <v>3948</v>
      </c>
      <c r="C646" s="214" t="s">
        <v>536</v>
      </c>
      <c r="D646" s="215" t="s">
        <v>2008</v>
      </c>
      <c r="E646" s="216" t="s">
        <v>2968</v>
      </c>
      <c r="F646" s="217"/>
      <c r="G646" s="220" t="s">
        <v>3947</v>
      </c>
      <c r="H646" s="206"/>
    </row>
    <row r="647" spans="2:8" ht="135">
      <c r="B647" s="213" t="s">
        <v>3950</v>
      </c>
      <c r="C647" s="214" t="s">
        <v>537</v>
      </c>
      <c r="D647" s="215" t="s">
        <v>2008</v>
      </c>
      <c r="E647" s="216" t="s">
        <v>2968</v>
      </c>
      <c r="F647" s="217"/>
      <c r="G647" s="220" t="s">
        <v>3949</v>
      </c>
      <c r="H647" s="206"/>
    </row>
    <row r="648" spans="2:8" ht="135">
      <c r="B648" s="213" t="s">
        <v>3952</v>
      </c>
      <c r="C648" s="214" t="s">
        <v>538</v>
      </c>
      <c r="D648" s="215" t="s">
        <v>2008</v>
      </c>
      <c r="E648" s="216" t="s">
        <v>2968</v>
      </c>
      <c r="F648" s="217"/>
      <c r="G648" s="220" t="s">
        <v>3951</v>
      </c>
      <c r="H648" s="206"/>
    </row>
    <row r="649" spans="2:8" ht="135">
      <c r="B649" s="213" t="s">
        <v>3954</v>
      </c>
      <c r="C649" s="214" t="s">
        <v>539</v>
      </c>
      <c r="D649" s="215" t="s">
        <v>2008</v>
      </c>
      <c r="E649" s="216" t="s">
        <v>2968</v>
      </c>
      <c r="F649" s="217"/>
      <c r="G649" s="220" t="s">
        <v>3953</v>
      </c>
      <c r="H649" s="206"/>
    </row>
    <row r="650" spans="2:8" ht="105">
      <c r="B650" s="213" t="s">
        <v>3956</v>
      </c>
      <c r="C650" s="214" t="s">
        <v>540</v>
      </c>
      <c r="D650" s="215" t="s">
        <v>1695</v>
      </c>
      <c r="E650" s="216" t="s">
        <v>2965</v>
      </c>
      <c r="F650" s="217"/>
      <c r="G650" s="220" t="s">
        <v>3955</v>
      </c>
      <c r="H650" s="206"/>
    </row>
    <row r="651" spans="2:8" ht="45">
      <c r="B651" s="213" t="s">
        <v>3958</v>
      </c>
      <c r="C651" s="214" t="s">
        <v>541</v>
      </c>
      <c r="D651" s="215" t="s">
        <v>1641</v>
      </c>
      <c r="E651" s="216" t="s">
        <v>2965</v>
      </c>
      <c r="F651" s="217"/>
      <c r="G651" s="220" t="s">
        <v>3957</v>
      </c>
      <c r="H651" s="206"/>
    </row>
    <row r="652" spans="2:8" ht="105">
      <c r="B652" s="213" t="s">
        <v>3960</v>
      </c>
      <c r="C652" s="214" t="s">
        <v>542</v>
      </c>
      <c r="D652" s="215" t="s">
        <v>1695</v>
      </c>
      <c r="E652" s="216" t="s">
        <v>2965</v>
      </c>
      <c r="F652" s="217"/>
      <c r="G652" s="220" t="s">
        <v>3959</v>
      </c>
      <c r="H652" s="206"/>
    </row>
    <row r="653" spans="2:8" ht="105">
      <c r="B653" s="213" t="s">
        <v>543</v>
      </c>
      <c r="C653" s="214" t="s">
        <v>544</v>
      </c>
      <c r="D653" s="215" t="s">
        <v>1526</v>
      </c>
      <c r="E653" s="216" t="s">
        <v>2965</v>
      </c>
      <c r="F653" s="217"/>
      <c r="G653" s="220" t="s">
        <v>3961</v>
      </c>
      <c r="H653" s="206"/>
    </row>
    <row r="654" spans="2:8" ht="75">
      <c r="B654" s="213" t="s">
        <v>545</v>
      </c>
      <c r="C654" s="214" t="s">
        <v>546</v>
      </c>
      <c r="D654" s="215" t="s">
        <v>1679</v>
      </c>
      <c r="E654" s="216" t="s">
        <v>2965</v>
      </c>
      <c r="F654" s="217"/>
      <c r="G654" s="220" t="s">
        <v>3962</v>
      </c>
      <c r="H654" s="206"/>
    </row>
    <row r="655" spans="2:8" ht="90">
      <c r="B655" s="213" t="s">
        <v>547</v>
      </c>
      <c r="C655" s="214" t="s">
        <v>548</v>
      </c>
      <c r="D655" s="215" t="s">
        <v>1534</v>
      </c>
      <c r="E655" s="216" t="s">
        <v>2971</v>
      </c>
      <c r="F655" s="217"/>
      <c r="G655" s="220" t="s">
        <v>3963</v>
      </c>
      <c r="H655" s="206"/>
    </row>
    <row r="656" spans="2:8" ht="135">
      <c r="B656" s="213" t="s">
        <v>549</v>
      </c>
      <c r="C656" s="214" t="s">
        <v>550</v>
      </c>
      <c r="D656" s="215" t="s">
        <v>1526</v>
      </c>
      <c r="E656" s="216" t="s">
        <v>2965</v>
      </c>
      <c r="F656" s="217"/>
      <c r="G656" s="220" t="s">
        <v>3964</v>
      </c>
      <c r="H656" s="206"/>
    </row>
    <row r="657" spans="2:8" ht="105">
      <c r="B657" s="213" t="s">
        <v>551</v>
      </c>
      <c r="C657" s="214" t="s">
        <v>552</v>
      </c>
      <c r="D657" s="215" t="s">
        <v>1526</v>
      </c>
      <c r="E657" s="216" t="s">
        <v>2965</v>
      </c>
      <c r="F657" s="217"/>
      <c r="G657" s="220" t="s">
        <v>3965</v>
      </c>
      <c r="H657" s="206"/>
    </row>
    <row r="658" spans="2:8" ht="135">
      <c r="B658" s="213" t="s">
        <v>553</v>
      </c>
      <c r="C658" s="214" t="s">
        <v>554</v>
      </c>
      <c r="D658" s="215" t="s">
        <v>2413</v>
      </c>
      <c r="E658" s="216" t="s">
        <v>2965</v>
      </c>
      <c r="F658" s="217"/>
      <c r="G658" s="220" t="s">
        <v>3966</v>
      </c>
      <c r="H658" s="240"/>
    </row>
    <row r="659" spans="2:8" ht="90">
      <c r="B659" s="213" t="s">
        <v>3968</v>
      </c>
      <c r="C659" s="214" t="s">
        <v>555</v>
      </c>
      <c r="D659" s="215" t="s">
        <v>2413</v>
      </c>
      <c r="E659" s="216" t="s">
        <v>2965</v>
      </c>
      <c r="F659" s="217"/>
      <c r="G659" s="220" t="s">
        <v>3967</v>
      </c>
      <c r="H659" s="240"/>
    </row>
    <row r="660" spans="2:8" ht="120">
      <c r="B660" s="213" t="s">
        <v>3969</v>
      </c>
      <c r="C660" s="214" t="s">
        <v>556</v>
      </c>
      <c r="D660" s="215" t="s">
        <v>2309</v>
      </c>
      <c r="E660" s="216" t="s">
        <v>1521</v>
      </c>
      <c r="F660" s="217"/>
      <c r="G660" s="220" t="s">
        <v>6478</v>
      </c>
      <c r="H660" s="206"/>
    </row>
    <row r="661" spans="2:8" ht="90">
      <c r="B661" s="213" t="s">
        <v>3971</v>
      </c>
      <c r="C661" s="214" t="s">
        <v>557</v>
      </c>
      <c r="D661" s="215" t="s">
        <v>1520</v>
      </c>
      <c r="E661" s="216" t="s">
        <v>1521</v>
      </c>
      <c r="F661" s="217"/>
      <c r="G661" s="220" t="s">
        <v>3970</v>
      </c>
      <c r="H661" s="206"/>
    </row>
    <row r="662" spans="2:8" ht="105">
      <c r="B662" s="213" t="s">
        <v>558</v>
      </c>
      <c r="C662" s="214" t="s">
        <v>559</v>
      </c>
      <c r="D662" s="215" t="s">
        <v>2313</v>
      </c>
      <c r="E662" s="216" t="s">
        <v>1521</v>
      </c>
      <c r="F662" s="217"/>
      <c r="G662" s="220" t="s">
        <v>3972</v>
      </c>
      <c r="H662" s="206"/>
    </row>
    <row r="663" spans="2:8" ht="120">
      <c r="B663" s="213" t="s">
        <v>560</v>
      </c>
      <c r="C663" s="214" t="s">
        <v>561</v>
      </c>
      <c r="D663" s="215" t="s">
        <v>1638</v>
      </c>
      <c r="E663" s="216" t="s">
        <v>1521</v>
      </c>
      <c r="F663" s="217"/>
      <c r="G663" s="220" t="s">
        <v>3973</v>
      </c>
      <c r="H663" s="206"/>
    </row>
    <row r="664" spans="2:8">
      <c r="B664" s="213" t="s">
        <v>562</v>
      </c>
      <c r="C664" s="214" t="s">
        <v>563</v>
      </c>
      <c r="D664" s="215" t="s">
        <v>1531</v>
      </c>
      <c r="E664" s="216" t="s">
        <v>2998</v>
      </c>
      <c r="F664" s="217"/>
      <c r="G664" s="220" t="s">
        <v>3212</v>
      </c>
      <c r="H664" s="206"/>
    </row>
    <row r="665" spans="2:8" ht="120">
      <c r="B665" s="213" t="s">
        <v>3062</v>
      </c>
      <c r="C665" s="214" t="s">
        <v>564</v>
      </c>
      <c r="D665" s="215" t="s">
        <v>1533</v>
      </c>
      <c r="E665" s="216" t="s">
        <v>2971</v>
      </c>
      <c r="F665" s="217"/>
      <c r="G665" s="220" t="s">
        <v>3974</v>
      </c>
      <c r="H665" s="206"/>
    </row>
    <row r="666" spans="2:8" ht="135">
      <c r="B666" s="213" t="s">
        <v>3976</v>
      </c>
      <c r="C666" s="214" t="s">
        <v>565</v>
      </c>
      <c r="D666" s="215" t="s">
        <v>1533</v>
      </c>
      <c r="E666" s="216" t="s">
        <v>2971</v>
      </c>
      <c r="F666" s="217"/>
      <c r="G666" s="220" t="s">
        <v>3975</v>
      </c>
      <c r="H666" s="206"/>
    </row>
    <row r="667" spans="2:8" ht="135">
      <c r="B667" s="213" t="s">
        <v>3978</v>
      </c>
      <c r="C667" s="214" t="s">
        <v>566</v>
      </c>
      <c r="D667" s="215" t="s">
        <v>1533</v>
      </c>
      <c r="E667" s="216" t="s">
        <v>2971</v>
      </c>
      <c r="F667" s="217"/>
      <c r="G667" s="220" t="s">
        <v>3977</v>
      </c>
      <c r="H667" s="206"/>
    </row>
    <row r="668" spans="2:8" ht="90">
      <c r="B668" s="213" t="s">
        <v>3980</v>
      </c>
      <c r="C668" s="214" t="s">
        <v>567</v>
      </c>
      <c r="D668" s="215" t="s">
        <v>1533</v>
      </c>
      <c r="E668" s="216" t="s">
        <v>2965</v>
      </c>
      <c r="F668" s="217"/>
      <c r="G668" s="220" t="s">
        <v>3979</v>
      </c>
      <c r="H668" s="206"/>
    </row>
    <row r="669" spans="2:8" ht="135">
      <c r="B669" s="213" t="s">
        <v>3982</v>
      </c>
      <c r="C669" s="214" t="s">
        <v>568</v>
      </c>
      <c r="D669" s="215" t="s">
        <v>1533</v>
      </c>
      <c r="E669" s="216" t="s">
        <v>2968</v>
      </c>
      <c r="F669" s="217"/>
      <c r="G669" s="220" t="s">
        <v>3981</v>
      </c>
      <c r="H669" s="206"/>
    </row>
    <row r="670" spans="2:8" ht="135">
      <c r="B670" s="213" t="s">
        <v>3984</v>
      </c>
      <c r="C670" s="214" t="s">
        <v>569</v>
      </c>
      <c r="D670" s="215" t="s">
        <v>1533</v>
      </c>
      <c r="E670" s="216" t="s">
        <v>2968</v>
      </c>
      <c r="F670" s="217"/>
      <c r="G670" s="220" t="s">
        <v>3983</v>
      </c>
      <c r="H670" s="206"/>
    </row>
    <row r="671" spans="2:8" ht="135">
      <c r="B671" s="213" t="s">
        <v>3985</v>
      </c>
      <c r="C671" s="214" t="s">
        <v>570</v>
      </c>
      <c r="D671" s="215" t="s">
        <v>1533</v>
      </c>
      <c r="E671" s="216" t="s">
        <v>2968</v>
      </c>
      <c r="F671" s="217"/>
      <c r="G671" s="220" t="s">
        <v>3983</v>
      </c>
      <c r="H671" s="206"/>
    </row>
    <row r="672" spans="2:8" ht="135">
      <c r="B672" s="213" t="s">
        <v>3987</v>
      </c>
      <c r="C672" s="214" t="s">
        <v>571</v>
      </c>
      <c r="D672" s="215" t="s">
        <v>1533</v>
      </c>
      <c r="E672" s="216" t="s">
        <v>2968</v>
      </c>
      <c r="F672" s="217"/>
      <c r="G672" s="220" t="s">
        <v>3986</v>
      </c>
      <c r="H672" s="206"/>
    </row>
    <row r="673" spans="1:8" ht="135">
      <c r="B673" s="213" t="s">
        <v>3989</v>
      </c>
      <c r="C673" s="214" t="s">
        <v>572</v>
      </c>
      <c r="D673" s="215" t="s">
        <v>1533</v>
      </c>
      <c r="E673" s="216" t="s">
        <v>2968</v>
      </c>
      <c r="F673" s="217"/>
      <c r="G673" s="220" t="s">
        <v>3988</v>
      </c>
      <c r="H673" s="206"/>
    </row>
    <row r="674" spans="1:8" ht="75">
      <c r="B674" s="213" t="s">
        <v>3991</v>
      </c>
      <c r="C674" s="214" t="s">
        <v>573</v>
      </c>
      <c r="D674" s="215" t="s">
        <v>1533</v>
      </c>
      <c r="E674" s="216" t="s">
        <v>2965</v>
      </c>
      <c r="F674" s="217"/>
      <c r="G674" s="220" t="s">
        <v>3990</v>
      </c>
      <c r="H674" s="206"/>
    </row>
    <row r="675" spans="1:8" ht="60">
      <c r="B675" s="213" t="s">
        <v>3993</v>
      </c>
      <c r="C675" s="214" t="s">
        <v>574</v>
      </c>
      <c r="D675" s="215" t="s">
        <v>1533</v>
      </c>
      <c r="E675" s="216" t="s">
        <v>2965</v>
      </c>
      <c r="F675" s="217"/>
      <c r="G675" s="220" t="s">
        <v>3992</v>
      </c>
      <c r="H675" s="206"/>
    </row>
    <row r="676" spans="1:8" ht="105">
      <c r="B676" s="213" t="s">
        <v>3994</v>
      </c>
      <c r="C676" s="214" t="s">
        <v>575</v>
      </c>
      <c r="D676" s="256" t="s">
        <v>1679</v>
      </c>
      <c r="E676" s="257" t="s">
        <v>1527</v>
      </c>
      <c r="F676" s="217"/>
      <c r="G676" s="220" t="s">
        <v>3995</v>
      </c>
      <c r="H676" s="206"/>
    </row>
    <row r="677" spans="1:8" ht="90">
      <c r="B677" s="213" t="s">
        <v>576</v>
      </c>
      <c r="C677" s="214" t="s">
        <v>577</v>
      </c>
      <c r="D677" s="215" t="s">
        <v>1637</v>
      </c>
      <c r="E677" s="216" t="s">
        <v>2526</v>
      </c>
      <c r="F677" s="217"/>
      <c r="G677" s="220" t="s">
        <v>3996</v>
      </c>
      <c r="H677" s="206"/>
    </row>
    <row r="678" spans="1:8" ht="210">
      <c r="B678" s="213" t="s">
        <v>3997</v>
      </c>
      <c r="C678" s="214" t="s">
        <v>578</v>
      </c>
      <c r="D678" s="215" t="s">
        <v>1695</v>
      </c>
      <c r="E678" s="216" t="s">
        <v>1527</v>
      </c>
      <c r="F678" s="217"/>
      <c r="G678" s="220" t="s">
        <v>3998</v>
      </c>
      <c r="H678" s="206"/>
    </row>
    <row r="679" spans="1:8" ht="75">
      <c r="B679" s="213" t="s">
        <v>3999</v>
      </c>
      <c r="C679" s="214" t="s">
        <v>579</v>
      </c>
      <c r="D679" s="215" t="s">
        <v>2413</v>
      </c>
      <c r="E679" s="216" t="s">
        <v>2009</v>
      </c>
      <c r="F679" s="217"/>
      <c r="G679" s="220" t="s">
        <v>4000</v>
      </c>
      <c r="H679" s="240"/>
    </row>
    <row r="680" spans="1:8" ht="90.75" thickBot="1">
      <c r="B680" s="213" t="s">
        <v>4001</v>
      </c>
      <c r="C680" s="214" t="s">
        <v>580</v>
      </c>
      <c r="D680" s="215" t="s">
        <v>2413</v>
      </c>
      <c r="E680" s="216" t="s">
        <v>2009</v>
      </c>
      <c r="F680" s="217"/>
      <c r="G680" s="220" t="s">
        <v>4002</v>
      </c>
      <c r="H680" s="240"/>
    </row>
    <row r="681" spans="1:8" s="42" customFormat="1">
      <c r="A681" s="6"/>
      <c r="B681" s="339" t="s">
        <v>4003</v>
      </c>
      <c r="C681" s="250"/>
      <c r="D681" s="250"/>
      <c r="E681" s="250"/>
      <c r="F681" s="250"/>
      <c r="G681" s="251"/>
      <c r="H681" s="206"/>
    </row>
    <row r="682" spans="1:8" ht="17.25" thickBot="1">
      <c r="B682" s="343" t="s">
        <v>2963</v>
      </c>
      <c r="C682" s="253"/>
      <c r="D682" s="253"/>
      <c r="E682" s="253"/>
      <c r="F682" s="253"/>
      <c r="G682" s="254"/>
      <c r="H682" s="206"/>
    </row>
    <row r="683" spans="1:8">
      <c r="B683" s="213" t="s">
        <v>4004</v>
      </c>
      <c r="C683" s="214" t="s">
        <v>581</v>
      </c>
      <c r="D683" s="256" t="s">
        <v>1679</v>
      </c>
      <c r="E683" s="257" t="s">
        <v>2009</v>
      </c>
      <c r="F683" s="217"/>
      <c r="G683" s="220"/>
      <c r="H683" s="206"/>
    </row>
    <row r="684" spans="1:8" ht="60">
      <c r="B684" s="213" t="s">
        <v>4005</v>
      </c>
      <c r="C684" s="214" t="s">
        <v>582</v>
      </c>
      <c r="D684" s="215" t="s">
        <v>2309</v>
      </c>
      <c r="E684" s="216" t="s">
        <v>2526</v>
      </c>
      <c r="F684" s="217"/>
      <c r="G684" s="220" t="s">
        <v>4006</v>
      </c>
      <c r="H684" s="206"/>
    </row>
    <row r="685" spans="1:8" ht="90">
      <c r="B685" s="213" t="s">
        <v>583</v>
      </c>
      <c r="C685" s="214" t="s">
        <v>584</v>
      </c>
      <c r="D685" s="215" t="s">
        <v>2313</v>
      </c>
      <c r="E685" s="216" t="s">
        <v>2526</v>
      </c>
      <c r="F685" s="217"/>
      <c r="G685" s="220" t="s">
        <v>4007</v>
      </c>
      <c r="H685" s="206"/>
    </row>
    <row r="686" spans="1:8" ht="105">
      <c r="B686" s="213" t="s">
        <v>585</v>
      </c>
      <c r="C686" s="214" t="s">
        <v>586</v>
      </c>
      <c r="D686" s="215" t="s">
        <v>1638</v>
      </c>
      <c r="E686" s="216" t="s">
        <v>2526</v>
      </c>
      <c r="F686" s="217"/>
      <c r="G686" s="220" t="s">
        <v>4008</v>
      </c>
      <c r="H686" s="206"/>
    </row>
    <row r="687" spans="1:8" ht="120">
      <c r="B687" s="213" t="s">
        <v>4009</v>
      </c>
      <c r="C687" s="214" t="s">
        <v>587</v>
      </c>
      <c r="D687" s="215" t="s">
        <v>1544</v>
      </c>
      <c r="E687" s="216" t="s">
        <v>2526</v>
      </c>
      <c r="F687" s="217"/>
      <c r="G687" s="220" t="s">
        <v>4010</v>
      </c>
      <c r="H687" s="206"/>
    </row>
    <row r="688" spans="1:8" ht="60">
      <c r="B688" s="213" t="s">
        <v>4011</v>
      </c>
      <c r="C688" s="214" t="s">
        <v>588</v>
      </c>
      <c r="D688" s="215" t="s">
        <v>1526</v>
      </c>
      <c r="E688" s="216" t="s">
        <v>2009</v>
      </c>
      <c r="F688" s="217"/>
      <c r="G688" s="220" t="s">
        <v>4012</v>
      </c>
      <c r="H688" s="206"/>
    </row>
    <row r="689" spans="1:8" ht="75">
      <c r="B689" s="213" t="s">
        <v>4013</v>
      </c>
      <c r="C689" s="214" t="s">
        <v>589</v>
      </c>
      <c r="D689" s="215" t="s">
        <v>1679</v>
      </c>
      <c r="E689" s="216" t="s">
        <v>2009</v>
      </c>
      <c r="F689" s="217"/>
      <c r="G689" s="220" t="s">
        <v>4014</v>
      </c>
      <c r="H689" s="206"/>
    </row>
    <row r="690" spans="1:8" ht="45">
      <c r="B690" s="213" t="s">
        <v>4015</v>
      </c>
      <c r="C690" s="214" t="s">
        <v>590</v>
      </c>
      <c r="D690" s="215" t="s">
        <v>1534</v>
      </c>
      <c r="E690" s="216" t="s">
        <v>2541</v>
      </c>
      <c r="F690" s="217"/>
      <c r="G690" s="220" t="s">
        <v>4016</v>
      </c>
      <c r="H690" s="206"/>
    </row>
    <row r="691" spans="1:8" ht="90">
      <c r="B691" s="213" t="s">
        <v>4017</v>
      </c>
      <c r="C691" s="214" t="s">
        <v>591</v>
      </c>
      <c r="D691" s="215" t="s">
        <v>2413</v>
      </c>
      <c r="E691" s="216" t="s">
        <v>2009</v>
      </c>
      <c r="F691" s="217"/>
      <c r="G691" s="220" t="s">
        <v>4018</v>
      </c>
      <c r="H691" s="240"/>
    </row>
    <row r="692" spans="1:8" ht="60.75" thickBot="1">
      <c r="B692" s="213" t="s">
        <v>4019</v>
      </c>
      <c r="C692" s="214" t="s">
        <v>592</v>
      </c>
      <c r="D692" s="215" t="s">
        <v>2413</v>
      </c>
      <c r="E692" s="216" t="s">
        <v>2009</v>
      </c>
      <c r="F692" s="217"/>
      <c r="G692" s="220" t="s">
        <v>4020</v>
      </c>
      <c r="H692" s="240"/>
    </row>
    <row r="693" spans="1:8" ht="17.25" thickBot="1">
      <c r="B693" s="203" t="s">
        <v>4021</v>
      </c>
      <c r="C693" s="204"/>
      <c r="D693" s="204"/>
      <c r="E693" s="204"/>
      <c r="F693" s="204"/>
      <c r="G693" s="205"/>
      <c r="H693" s="206"/>
    </row>
    <row r="694" spans="1:8" ht="75">
      <c r="B694" s="207" t="s">
        <v>705</v>
      </c>
      <c r="C694" s="208" t="s">
        <v>706</v>
      </c>
      <c r="D694" s="209" t="s">
        <v>1679</v>
      </c>
      <c r="E694" s="210" t="s">
        <v>1555</v>
      </c>
      <c r="F694" s="211" t="s">
        <v>2025</v>
      </c>
      <c r="G694" s="212" t="s">
        <v>4022</v>
      </c>
      <c r="H694" s="206"/>
    </row>
    <row r="695" spans="1:8" ht="75">
      <c r="B695" s="213" t="s">
        <v>707</v>
      </c>
      <c r="C695" s="214" t="s">
        <v>708</v>
      </c>
      <c r="D695" s="215" t="s">
        <v>3561</v>
      </c>
      <c r="E695" s="216" t="s">
        <v>1973</v>
      </c>
      <c r="F695" s="217" t="s">
        <v>2025</v>
      </c>
      <c r="G695" s="220" t="s">
        <v>4023</v>
      </c>
      <c r="H695" s="206"/>
    </row>
    <row r="696" spans="1:8" ht="75">
      <c r="B696" s="213" t="s">
        <v>709</v>
      </c>
      <c r="C696" s="214" t="s">
        <v>710</v>
      </c>
      <c r="D696" s="215" t="s">
        <v>2277</v>
      </c>
      <c r="E696" s="216" t="s">
        <v>1556</v>
      </c>
      <c r="F696" s="217"/>
      <c r="G696" s="220" t="s">
        <v>4024</v>
      </c>
      <c r="H696" s="206"/>
    </row>
    <row r="697" spans="1:8" ht="60">
      <c r="B697" s="213" t="s">
        <v>711</v>
      </c>
      <c r="C697" s="214" t="s">
        <v>712</v>
      </c>
      <c r="D697" s="215" t="s">
        <v>1638</v>
      </c>
      <c r="E697" s="216" t="s">
        <v>1973</v>
      </c>
      <c r="F697" s="217"/>
      <c r="G697" s="220" t="s">
        <v>4025</v>
      </c>
      <c r="H697" s="206"/>
    </row>
    <row r="698" spans="1:8">
      <c r="B698" s="213" t="s">
        <v>713</v>
      </c>
      <c r="C698" s="214" t="s">
        <v>714</v>
      </c>
      <c r="D698" s="215" t="s">
        <v>2309</v>
      </c>
      <c r="E698" s="216" t="s">
        <v>1973</v>
      </c>
      <c r="F698" s="217"/>
      <c r="G698" s="220"/>
      <c r="H698" s="206"/>
    </row>
    <row r="699" spans="1:8">
      <c r="B699" s="213" t="s">
        <v>715</v>
      </c>
      <c r="C699" s="214" t="s">
        <v>716</v>
      </c>
      <c r="D699" s="215" t="s">
        <v>2340</v>
      </c>
      <c r="E699" s="216" t="s">
        <v>1973</v>
      </c>
      <c r="F699" s="217"/>
      <c r="G699" s="220"/>
      <c r="H699" s="206"/>
    </row>
    <row r="700" spans="1:8">
      <c r="B700" s="213" t="s">
        <v>717</v>
      </c>
      <c r="C700" s="214" t="s">
        <v>718</v>
      </c>
      <c r="D700" s="215" t="s">
        <v>1702</v>
      </c>
      <c r="E700" s="216" t="s">
        <v>1555</v>
      </c>
      <c r="F700" s="217"/>
      <c r="G700" s="220"/>
      <c r="H700" s="206"/>
    </row>
    <row r="701" spans="1:8" ht="30.75" thickBot="1">
      <c r="B701" s="366" t="s">
        <v>4027</v>
      </c>
      <c r="C701" s="260" t="s">
        <v>721</v>
      </c>
      <c r="D701" s="261" t="s">
        <v>2413</v>
      </c>
      <c r="E701" s="244" t="s">
        <v>1527</v>
      </c>
      <c r="F701" s="367"/>
      <c r="G701" s="376" t="s">
        <v>4028</v>
      </c>
      <c r="H701" s="240"/>
    </row>
    <row r="702" spans="1:8">
      <c r="A702" s="245"/>
      <c r="B702" s="272"/>
      <c r="C702" s="273"/>
      <c r="D702" s="274"/>
      <c r="E702" s="231"/>
      <c r="F702" s="231"/>
      <c r="G702" s="276"/>
      <c r="H702" s="277"/>
    </row>
    <row r="703" spans="1:8" ht="17.25" thickBot="1">
      <c r="B703" s="278"/>
      <c r="C703" s="279"/>
      <c r="D703" s="280"/>
      <c r="E703" s="281"/>
      <c r="F703" s="281"/>
      <c r="G703" s="283"/>
      <c r="H703" s="206"/>
    </row>
    <row r="704" spans="1:8" ht="18.75">
      <c r="B704" s="344" t="s">
        <v>4029</v>
      </c>
      <c r="C704" s="345"/>
      <c r="D704" s="345"/>
      <c r="E704" s="345"/>
      <c r="F704" s="345"/>
      <c r="G704" s="346"/>
      <c r="H704" s="206"/>
    </row>
    <row r="705" spans="2:8">
      <c r="B705" s="347" t="s">
        <v>4030</v>
      </c>
      <c r="C705" s="348"/>
      <c r="D705" s="348"/>
      <c r="E705" s="348"/>
      <c r="F705" s="348"/>
      <c r="G705" s="377"/>
      <c r="H705" s="206"/>
    </row>
    <row r="706" spans="2:8">
      <c r="B706" s="347" t="s">
        <v>4031</v>
      </c>
      <c r="C706" s="348" t="s">
        <v>4032</v>
      </c>
      <c r="D706" s="198"/>
      <c r="E706" s="348"/>
      <c r="F706" s="348"/>
      <c r="G706" s="377"/>
      <c r="H706" s="206"/>
    </row>
    <row r="707" spans="2:8">
      <c r="B707" s="347" t="s">
        <v>4033</v>
      </c>
      <c r="C707" s="348"/>
      <c r="D707" s="348"/>
      <c r="E707" s="348"/>
      <c r="F707" s="348"/>
      <c r="G707" s="349"/>
      <c r="H707" s="206"/>
    </row>
    <row r="708" spans="2:8">
      <c r="B708" s="347" t="s">
        <v>4034</v>
      </c>
      <c r="C708" s="348"/>
      <c r="D708" s="348"/>
      <c r="E708" s="348"/>
      <c r="F708" s="348"/>
      <c r="G708" s="349"/>
      <c r="H708" s="206"/>
    </row>
    <row r="709" spans="2:8">
      <c r="B709" s="347" t="s">
        <v>4035</v>
      </c>
      <c r="C709" s="348"/>
      <c r="D709" s="348"/>
      <c r="E709" s="348"/>
      <c r="F709" s="348"/>
      <c r="G709" s="349"/>
      <c r="H709" s="206"/>
    </row>
    <row r="710" spans="2:8">
      <c r="B710" s="347" t="s">
        <v>4036</v>
      </c>
      <c r="C710" s="348"/>
      <c r="D710" s="348"/>
      <c r="E710" s="348"/>
      <c r="F710" s="348"/>
      <c r="G710" s="349"/>
      <c r="H710" s="206"/>
    </row>
    <row r="711" spans="2:8">
      <c r="B711" s="347" t="s">
        <v>4037</v>
      </c>
      <c r="C711" s="348"/>
      <c r="D711" s="348"/>
      <c r="E711" s="348"/>
      <c r="F711" s="348"/>
      <c r="G711" s="349"/>
      <c r="H711" s="206"/>
    </row>
    <row r="712" spans="2:8">
      <c r="B712" s="347" t="s">
        <v>4038</v>
      </c>
      <c r="C712" s="348"/>
      <c r="D712" s="348"/>
      <c r="E712" s="348"/>
      <c r="F712" s="348"/>
      <c r="G712" s="349"/>
      <c r="H712" s="206"/>
    </row>
    <row r="713" spans="2:8">
      <c r="B713" s="347" t="s">
        <v>4039</v>
      </c>
      <c r="C713" s="348"/>
      <c r="D713" s="348"/>
      <c r="E713" s="348"/>
      <c r="F713" s="348"/>
      <c r="G713" s="349"/>
      <c r="H713" s="206"/>
    </row>
    <row r="714" spans="2:8">
      <c r="B714" s="347" t="s">
        <v>4040</v>
      </c>
      <c r="C714" s="348"/>
      <c r="D714" s="348"/>
      <c r="E714" s="348"/>
      <c r="F714" s="348"/>
      <c r="G714" s="349"/>
      <c r="H714" s="206"/>
    </row>
    <row r="715" spans="2:8">
      <c r="B715" s="347" t="s">
        <v>4041</v>
      </c>
      <c r="C715" s="348"/>
      <c r="D715" s="348"/>
      <c r="E715" s="348"/>
      <c r="F715" s="348"/>
      <c r="G715" s="349"/>
      <c r="H715" s="206"/>
    </row>
    <row r="716" spans="2:8">
      <c r="B716" s="347" t="s">
        <v>4042</v>
      </c>
      <c r="C716" s="348"/>
      <c r="D716" s="348"/>
      <c r="E716" s="348"/>
      <c r="F716" s="348"/>
      <c r="G716" s="378"/>
      <c r="H716" s="206"/>
    </row>
    <row r="717" spans="2:8">
      <c r="B717" s="347"/>
      <c r="C717" s="348"/>
      <c r="D717" s="348"/>
      <c r="E717" s="348"/>
      <c r="F717" s="348"/>
      <c r="G717" s="349"/>
      <c r="H717" s="206"/>
    </row>
    <row r="718" spans="2:8" ht="18.75">
      <c r="B718" s="344" t="s">
        <v>4043</v>
      </c>
      <c r="C718" s="345"/>
      <c r="D718" s="345"/>
      <c r="E718" s="345"/>
      <c r="F718" s="345"/>
      <c r="G718" s="346"/>
      <c r="H718" s="206"/>
    </row>
    <row r="719" spans="2:8">
      <c r="B719" s="347" t="s">
        <v>4044</v>
      </c>
      <c r="C719" s="348"/>
      <c r="D719" s="348"/>
      <c r="E719" s="348"/>
      <c r="F719" s="348"/>
      <c r="G719" s="349"/>
      <c r="H719" s="206"/>
    </row>
    <row r="720" spans="2:8">
      <c r="B720" s="347" t="s">
        <v>4045</v>
      </c>
      <c r="C720" s="348"/>
      <c r="D720" s="348"/>
      <c r="E720" s="348"/>
      <c r="F720" s="348"/>
      <c r="G720" s="349"/>
      <c r="H720" s="206"/>
    </row>
    <row r="721" spans="2:8">
      <c r="B721" s="347"/>
      <c r="C721" s="348"/>
      <c r="D721" s="348"/>
      <c r="E721" s="348"/>
      <c r="F721" s="348"/>
      <c r="G721" s="349"/>
      <c r="H721" s="206"/>
    </row>
    <row r="722" spans="2:8">
      <c r="B722" s="347" t="s">
        <v>4046</v>
      </c>
      <c r="C722" s="348"/>
      <c r="D722" s="348"/>
      <c r="E722" s="348"/>
      <c r="F722" s="348"/>
      <c r="G722" s="349"/>
      <c r="H722" s="206"/>
    </row>
    <row r="723" spans="2:8">
      <c r="B723" s="347" t="s">
        <v>4047</v>
      </c>
      <c r="C723" s="348"/>
      <c r="D723" s="348"/>
      <c r="E723" s="348"/>
      <c r="F723" s="348"/>
      <c r="G723" s="349"/>
      <c r="H723" s="206"/>
    </row>
    <row r="724" spans="2:8">
      <c r="B724" s="347" t="s">
        <v>4048</v>
      </c>
      <c r="C724" s="348"/>
      <c r="D724" s="348" t="s">
        <v>4049</v>
      </c>
      <c r="E724" s="348"/>
      <c r="F724" s="348"/>
      <c r="G724" s="349"/>
      <c r="H724" s="206"/>
    </row>
    <row r="725" spans="2:8">
      <c r="B725" s="347" t="s">
        <v>4050</v>
      </c>
      <c r="C725" s="348"/>
      <c r="D725" s="348" t="s">
        <v>4051</v>
      </c>
      <c r="E725" s="348"/>
      <c r="F725" s="348"/>
      <c r="G725" s="349"/>
      <c r="H725" s="206"/>
    </row>
    <row r="726" spans="2:8">
      <c r="B726" s="347" t="s">
        <v>4052</v>
      </c>
      <c r="C726" s="348"/>
      <c r="D726" s="348"/>
      <c r="E726" s="348"/>
      <c r="F726" s="348"/>
      <c r="G726" s="349"/>
      <c r="H726" s="206"/>
    </row>
    <row r="727" spans="2:8">
      <c r="B727" s="347" t="s">
        <v>4053</v>
      </c>
      <c r="C727" s="348"/>
      <c r="D727" s="348"/>
      <c r="E727" s="348"/>
      <c r="F727" s="348"/>
      <c r="G727" s="349"/>
      <c r="H727" s="206"/>
    </row>
    <row r="728" spans="2:8">
      <c r="B728" s="347" t="s">
        <v>4054</v>
      </c>
      <c r="C728" s="348"/>
      <c r="D728" s="348"/>
      <c r="E728" s="348"/>
      <c r="F728" s="348"/>
      <c r="G728" s="349"/>
      <c r="H728" s="206"/>
    </row>
    <row r="729" spans="2:8">
      <c r="B729" s="347" t="s">
        <v>4055</v>
      </c>
      <c r="C729" s="348"/>
      <c r="D729" s="348"/>
      <c r="E729" s="348"/>
      <c r="F729" s="348"/>
      <c r="G729" s="349"/>
      <c r="H729" s="206"/>
    </row>
    <row r="730" spans="2:8">
      <c r="B730" s="347" t="s">
        <v>4056</v>
      </c>
      <c r="C730" s="348"/>
      <c r="D730" s="348"/>
      <c r="E730" s="348"/>
      <c r="F730" s="348"/>
      <c r="G730" s="349"/>
      <c r="H730" s="206"/>
    </row>
    <row r="731" spans="2:8">
      <c r="B731" s="347" t="s">
        <v>4057</v>
      </c>
      <c r="C731" s="348"/>
      <c r="D731" s="348"/>
      <c r="E731" s="348"/>
      <c r="F731" s="348"/>
      <c r="G731" s="349"/>
      <c r="H731" s="206"/>
    </row>
    <row r="732" spans="2:8" ht="18.75">
      <c r="B732" s="347"/>
      <c r="C732" s="345"/>
      <c r="D732" s="345"/>
      <c r="E732" s="345"/>
      <c r="F732" s="345"/>
      <c r="G732" s="346"/>
      <c r="H732" s="206"/>
    </row>
    <row r="733" spans="2:8">
      <c r="B733" s="347" t="s">
        <v>4058</v>
      </c>
      <c r="C733" s="348"/>
      <c r="D733" s="348"/>
      <c r="E733" s="348"/>
      <c r="F733" s="348"/>
      <c r="G733" s="349"/>
      <c r="H733" s="206"/>
    </row>
    <row r="734" spans="2:8">
      <c r="B734" s="347" t="s">
        <v>4059</v>
      </c>
      <c r="C734" s="348"/>
      <c r="D734" s="348"/>
      <c r="E734" s="348"/>
      <c r="F734" s="348"/>
      <c r="G734" s="349"/>
      <c r="H734" s="206"/>
    </row>
    <row r="735" spans="2:8">
      <c r="B735" s="347" t="s">
        <v>4060</v>
      </c>
      <c r="C735" s="348"/>
      <c r="D735" s="348"/>
      <c r="E735" s="348"/>
      <c r="F735" s="348"/>
      <c r="G735" s="349"/>
      <c r="H735" s="206"/>
    </row>
    <row r="736" spans="2:8">
      <c r="B736" s="347" t="s">
        <v>4061</v>
      </c>
      <c r="C736" s="348"/>
      <c r="D736" s="348"/>
      <c r="E736" s="348"/>
      <c r="F736" s="348"/>
      <c r="G736" s="349"/>
      <c r="H736" s="206"/>
    </row>
    <row r="737" spans="2:8">
      <c r="B737" s="347"/>
      <c r="C737" s="348"/>
      <c r="D737" s="348"/>
      <c r="E737" s="348"/>
      <c r="F737" s="348"/>
      <c r="G737" s="349"/>
      <c r="H737" s="206"/>
    </row>
    <row r="738" spans="2:8">
      <c r="B738" s="347" t="s">
        <v>4062</v>
      </c>
      <c r="C738" s="348"/>
      <c r="D738" s="348"/>
      <c r="E738" s="348"/>
      <c r="F738" s="348"/>
      <c r="G738" s="349"/>
      <c r="H738" s="206"/>
    </row>
    <row r="739" spans="2:8">
      <c r="B739" s="347" t="s">
        <v>4063</v>
      </c>
      <c r="C739" s="348"/>
      <c r="D739" s="348"/>
      <c r="E739" s="348"/>
      <c r="F739" s="348"/>
      <c r="G739" s="349"/>
      <c r="H739" s="206"/>
    </row>
    <row r="740" spans="2:8">
      <c r="B740" s="347" t="s">
        <v>4064</v>
      </c>
      <c r="C740" s="348"/>
      <c r="D740" s="348"/>
      <c r="E740" s="348"/>
      <c r="F740" s="348"/>
      <c r="G740" s="349"/>
      <c r="H740" s="206"/>
    </row>
    <row r="741" spans="2:8">
      <c r="B741" s="347" t="s">
        <v>4065</v>
      </c>
      <c r="C741" s="348"/>
      <c r="D741" s="348"/>
      <c r="E741" s="348"/>
      <c r="F741" s="348"/>
      <c r="G741" s="349"/>
      <c r="H741" s="206"/>
    </row>
    <row r="742" spans="2:8">
      <c r="B742" s="347" t="s">
        <v>4066</v>
      </c>
      <c r="C742" s="348"/>
      <c r="D742" s="348"/>
      <c r="E742" s="348"/>
      <c r="F742" s="348"/>
      <c r="G742" s="349"/>
      <c r="H742" s="206"/>
    </row>
    <row r="743" spans="2:8">
      <c r="B743" s="347"/>
      <c r="C743" s="348"/>
      <c r="D743" s="348"/>
      <c r="E743" s="348"/>
      <c r="F743" s="348"/>
      <c r="G743" s="349"/>
      <c r="H743" s="206"/>
    </row>
    <row r="744" spans="2:8" ht="18.75">
      <c r="B744" s="379" t="s">
        <v>4067</v>
      </c>
      <c r="C744" s="345"/>
      <c r="D744" s="345"/>
      <c r="E744" s="345"/>
      <c r="F744" s="345"/>
      <c r="G744" s="381"/>
      <c r="H744" s="206"/>
    </row>
    <row r="745" spans="2:8">
      <c r="B745" s="382" t="s">
        <v>4068</v>
      </c>
      <c r="C745" s="348"/>
      <c r="D745" s="348"/>
      <c r="E745" s="348"/>
      <c r="F745" s="348"/>
      <c r="G745" s="381"/>
      <c r="H745" s="206"/>
    </row>
    <row r="746" spans="2:8">
      <c r="B746" s="382" t="s">
        <v>4046</v>
      </c>
      <c r="C746" s="348"/>
      <c r="D746" s="348"/>
      <c r="E746" s="348"/>
      <c r="F746" s="348"/>
      <c r="G746" s="381"/>
      <c r="H746" s="206"/>
    </row>
    <row r="747" spans="2:8">
      <c r="B747" s="382" t="s">
        <v>4069</v>
      </c>
      <c r="C747" s="348"/>
      <c r="D747" s="348"/>
      <c r="E747" s="348"/>
      <c r="F747" s="348"/>
      <c r="G747" s="349"/>
      <c r="H747" s="206"/>
    </row>
    <row r="748" spans="2:8">
      <c r="B748" s="347" t="s">
        <v>4070</v>
      </c>
      <c r="C748" s="348"/>
      <c r="D748" s="188"/>
      <c r="E748" s="348"/>
      <c r="F748" s="348" t="s">
        <v>4051</v>
      </c>
      <c r="G748" s="381"/>
      <c r="H748" s="206"/>
    </row>
    <row r="749" spans="2:8">
      <c r="B749" s="347" t="s">
        <v>4071</v>
      </c>
      <c r="C749" s="348"/>
      <c r="D749" s="348"/>
      <c r="E749" s="348"/>
      <c r="F749" s="348"/>
      <c r="G749" s="381"/>
      <c r="H749" s="206"/>
    </row>
    <row r="750" spans="2:8">
      <c r="B750" s="347" t="s">
        <v>4072</v>
      </c>
      <c r="C750" s="348"/>
      <c r="D750" s="348"/>
      <c r="E750" s="348"/>
      <c r="F750" s="348"/>
      <c r="G750" s="381"/>
      <c r="H750" s="206"/>
    </row>
    <row r="751" spans="2:8">
      <c r="B751" s="347" t="s">
        <v>4073</v>
      </c>
      <c r="C751" s="348"/>
      <c r="D751" s="348"/>
      <c r="E751" s="348"/>
      <c r="F751" s="348"/>
      <c r="G751" s="381"/>
      <c r="H751" s="206"/>
    </row>
    <row r="752" spans="2:8">
      <c r="B752" s="347" t="s">
        <v>4074</v>
      </c>
      <c r="C752" s="348"/>
      <c r="D752" s="348"/>
      <c r="E752" s="348"/>
      <c r="F752" s="348"/>
      <c r="G752" s="381"/>
      <c r="H752" s="206"/>
    </row>
    <row r="753" spans="2:8">
      <c r="B753" s="347" t="s">
        <v>4075</v>
      </c>
      <c r="C753" s="348"/>
      <c r="D753" s="348"/>
      <c r="E753" s="348"/>
      <c r="F753" s="348"/>
      <c r="G753" s="381"/>
      <c r="H753" s="206"/>
    </row>
    <row r="754" spans="2:8">
      <c r="B754" s="347" t="s">
        <v>4076</v>
      </c>
      <c r="C754" s="348"/>
      <c r="D754" s="348"/>
      <c r="E754" s="348"/>
      <c r="F754" s="348"/>
      <c r="G754" s="381"/>
      <c r="H754" s="206"/>
    </row>
    <row r="755" spans="2:8">
      <c r="B755" s="382"/>
      <c r="C755" s="348"/>
      <c r="D755" s="348"/>
      <c r="E755" s="348"/>
      <c r="F755" s="348"/>
      <c r="G755" s="381"/>
      <c r="H755" s="206"/>
    </row>
    <row r="756" spans="2:8">
      <c r="B756" s="382" t="s">
        <v>4077</v>
      </c>
      <c r="C756" s="348"/>
      <c r="D756" s="348"/>
      <c r="E756" s="348"/>
      <c r="F756" s="348"/>
      <c r="G756" s="381"/>
      <c r="H756" s="206"/>
    </row>
    <row r="757" spans="2:8">
      <c r="B757" s="382" t="s">
        <v>4059</v>
      </c>
      <c r="C757" s="348"/>
      <c r="D757" s="348"/>
      <c r="E757" s="348"/>
      <c r="F757" s="348"/>
      <c r="G757" s="381"/>
      <c r="H757" s="206"/>
    </row>
    <row r="758" spans="2:8">
      <c r="B758" s="382" t="s">
        <v>4078</v>
      </c>
      <c r="C758" s="348"/>
      <c r="D758" s="348"/>
      <c r="E758" s="348"/>
      <c r="F758" s="348"/>
      <c r="G758" s="381"/>
      <c r="H758" s="206"/>
    </row>
    <row r="759" spans="2:8">
      <c r="B759" s="382" t="s">
        <v>4079</v>
      </c>
      <c r="C759" s="348"/>
      <c r="D759" s="348"/>
      <c r="E759" s="348"/>
      <c r="F759" s="348"/>
      <c r="G759" s="381"/>
      <c r="H759" s="206"/>
    </row>
    <row r="760" spans="2:8">
      <c r="B760" s="382"/>
      <c r="C760" s="348"/>
      <c r="D760" s="348"/>
      <c r="E760" s="348"/>
      <c r="F760" s="348"/>
      <c r="G760" s="381"/>
      <c r="H760" s="206"/>
    </row>
    <row r="761" spans="2:8">
      <c r="B761" s="382" t="s">
        <v>4062</v>
      </c>
      <c r="C761" s="348"/>
      <c r="D761" s="348"/>
      <c r="E761" s="348"/>
      <c r="F761" s="348"/>
      <c r="G761" s="381"/>
      <c r="H761" s="206"/>
    </row>
    <row r="762" spans="2:8">
      <c r="B762" s="382" t="s">
        <v>4080</v>
      </c>
      <c r="C762" s="348"/>
      <c r="D762" s="348"/>
      <c r="E762" s="348"/>
      <c r="F762" s="348"/>
      <c r="G762" s="381"/>
      <c r="H762" s="206"/>
    </row>
    <row r="763" spans="2:8">
      <c r="B763" s="382" t="s">
        <v>4081</v>
      </c>
      <c r="C763" s="380"/>
      <c r="D763" s="380"/>
      <c r="E763" s="380"/>
      <c r="F763" s="380"/>
      <c r="G763" s="381"/>
      <c r="H763" s="206"/>
    </row>
    <row r="764" spans="2:8">
      <c r="B764" s="382" t="s">
        <v>4082</v>
      </c>
      <c r="C764" s="380"/>
      <c r="D764" s="380"/>
      <c r="E764" s="380"/>
      <c r="F764" s="380"/>
      <c r="G764" s="381"/>
      <c r="H764" s="206"/>
    </row>
    <row r="765" spans="2:8">
      <c r="B765" s="382" t="s">
        <v>4083</v>
      </c>
      <c r="C765" s="380"/>
      <c r="D765" s="380"/>
      <c r="E765" s="380"/>
      <c r="F765" s="380"/>
      <c r="G765" s="381"/>
      <c r="H765" s="206"/>
    </row>
    <row r="766" spans="2:8">
      <c r="B766" s="347"/>
      <c r="C766" s="348"/>
      <c r="D766" s="348"/>
      <c r="E766" s="348"/>
      <c r="F766" s="348"/>
      <c r="G766" s="349"/>
      <c r="H766" s="206"/>
    </row>
    <row r="767" spans="2:8" ht="18.75">
      <c r="B767" s="344" t="s">
        <v>2497</v>
      </c>
      <c r="C767" s="383"/>
      <c r="D767" s="383"/>
      <c r="E767" s="383"/>
      <c r="F767" s="383"/>
      <c r="G767" s="384"/>
      <c r="H767" s="206"/>
    </row>
    <row r="768" spans="2:8">
      <c r="B768" s="347" t="s">
        <v>2498</v>
      </c>
      <c r="C768" s="385"/>
      <c r="D768" s="385"/>
      <c r="E768" s="385"/>
      <c r="F768" s="385"/>
      <c r="G768" s="386"/>
      <c r="H768" s="206"/>
    </row>
    <row r="769" spans="2:8">
      <c r="B769" s="347" t="s">
        <v>2499</v>
      </c>
      <c r="C769" s="385"/>
      <c r="D769" s="385"/>
      <c r="E769" s="385"/>
      <c r="F769" s="385"/>
      <c r="G769" s="386"/>
      <c r="H769" s="206"/>
    </row>
    <row r="770" spans="2:8">
      <c r="B770" s="347" t="s">
        <v>2500</v>
      </c>
      <c r="C770" s="385"/>
      <c r="D770" s="385"/>
      <c r="E770" s="385"/>
      <c r="F770" s="385"/>
      <c r="G770" s="386"/>
      <c r="H770" s="206"/>
    </row>
    <row r="771" spans="2:8">
      <c r="B771" s="347" t="s">
        <v>2501</v>
      </c>
      <c r="C771" s="348"/>
      <c r="D771" s="348"/>
      <c r="E771" s="348"/>
      <c r="F771" s="348"/>
      <c r="G771" s="349"/>
      <c r="H771" s="206"/>
    </row>
    <row r="772" spans="2:8">
      <c r="B772" s="347" t="s">
        <v>2502</v>
      </c>
      <c r="C772" s="348"/>
      <c r="D772" s="348"/>
      <c r="E772" s="348"/>
      <c r="F772" s="348"/>
      <c r="G772" s="349"/>
      <c r="H772" s="206"/>
    </row>
    <row r="773" spans="2:8">
      <c r="B773" s="347" t="s">
        <v>2503</v>
      </c>
      <c r="C773" s="348"/>
      <c r="D773" s="348"/>
      <c r="E773" s="348"/>
      <c r="F773" s="348"/>
      <c r="G773" s="349"/>
      <c r="H773" s="206"/>
    </row>
    <row r="774" spans="2:8">
      <c r="B774" s="347" t="s">
        <v>2504</v>
      </c>
      <c r="C774" s="348"/>
      <c r="D774" s="348"/>
      <c r="E774" s="348"/>
      <c r="F774" s="348"/>
      <c r="G774" s="349"/>
      <c r="H774" s="206"/>
    </row>
    <row r="775" spans="2:8">
      <c r="B775" s="347"/>
      <c r="C775" s="348"/>
      <c r="D775" s="348"/>
      <c r="E775" s="348"/>
      <c r="F775" s="348"/>
      <c r="G775" s="349"/>
      <c r="H775" s="206"/>
    </row>
    <row r="776" spans="2:8">
      <c r="B776" s="347" t="s">
        <v>2505</v>
      </c>
      <c r="C776" s="348"/>
      <c r="D776" s="348"/>
      <c r="E776" s="348"/>
      <c r="F776" s="348"/>
      <c r="G776" s="349"/>
      <c r="H776" s="206"/>
    </row>
    <row r="777" spans="2:8">
      <c r="B777" s="347"/>
      <c r="C777" s="348"/>
      <c r="D777" s="348"/>
      <c r="E777" s="348"/>
      <c r="F777" s="348"/>
      <c r="G777" s="349"/>
      <c r="H777" s="206"/>
    </row>
    <row r="778" spans="2:8">
      <c r="B778" s="347" t="s">
        <v>2506</v>
      </c>
      <c r="C778" s="385"/>
      <c r="D778" s="385"/>
      <c r="E778" s="385"/>
      <c r="F778" s="385"/>
      <c r="G778" s="386"/>
      <c r="H778" s="206"/>
    </row>
    <row r="779" spans="2:8">
      <c r="B779" s="347" t="s">
        <v>2507</v>
      </c>
      <c r="C779" s="385"/>
      <c r="D779" s="385"/>
      <c r="E779" s="385"/>
      <c r="F779" s="385"/>
      <c r="G779" s="386"/>
      <c r="H779" s="206"/>
    </row>
    <row r="780" spans="2:8">
      <c r="B780" s="347"/>
      <c r="C780" s="385"/>
      <c r="D780" s="385"/>
      <c r="E780" s="385"/>
      <c r="F780" s="385"/>
      <c r="G780" s="386"/>
      <c r="H780" s="206"/>
    </row>
    <row r="781" spans="2:8" ht="18.75">
      <c r="B781" s="344" t="s">
        <v>2508</v>
      </c>
      <c r="C781" s="385"/>
      <c r="D781" s="385"/>
      <c r="E781" s="385"/>
      <c r="F781" s="385"/>
      <c r="G781" s="386"/>
      <c r="H781" s="206"/>
    </row>
    <row r="782" spans="2:8">
      <c r="B782" s="347" t="s">
        <v>2509</v>
      </c>
      <c r="C782" s="385"/>
      <c r="D782" s="385"/>
      <c r="E782" s="385"/>
      <c r="F782" s="385"/>
      <c r="G782" s="386"/>
      <c r="H782" s="206"/>
    </row>
    <row r="783" spans="2:8">
      <c r="B783" s="347" t="s">
        <v>2499</v>
      </c>
      <c r="C783" s="385"/>
      <c r="D783" s="385"/>
      <c r="E783" s="385"/>
      <c r="F783" s="385"/>
      <c r="G783" s="386"/>
      <c r="H783" s="206"/>
    </row>
    <row r="784" spans="2:8">
      <c r="B784" s="347" t="s">
        <v>2510</v>
      </c>
      <c r="C784" s="385"/>
      <c r="D784" s="385"/>
      <c r="E784" s="385"/>
      <c r="F784" s="385"/>
      <c r="G784" s="386"/>
      <c r="H784" s="206"/>
    </row>
    <row r="785" spans="2:8">
      <c r="B785" s="347" t="s">
        <v>2511</v>
      </c>
      <c r="C785" s="385"/>
      <c r="D785" s="385"/>
      <c r="E785" s="385"/>
      <c r="F785" s="385"/>
      <c r="G785" s="386"/>
      <c r="H785" s="206"/>
    </row>
    <row r="786" spans="2:8">
      <c r="B786" s="347" t="s">
        <v>2512</v>
      </c>
      <c r="C786" s="385"/>
      <c r="D786" s="385"/>
      <c r="E786" s="385"/>
      <c r="F786" s="385"/>
      <c r="G786" s="386"/>
      <c r="H786" s="206"/>
    </row>
    <row r="787" spans="2:8">
      <c r="B787" s="347"/>
      <c r="C787" s="385"/>
      <c r="D787" s="385"/>
      <c r="E787" s="385"/>
      <c r="F787" s="385"/>
      <c r="G787" s="386"/>
      <c r="H787" s="206"/>
    </row>
    <row r="788" spans="2:8">
      <c r="B788" s="347" t="s">
        <v>2513</v>
      </c>
      <c r="C788" s="385"/>
      <c r="D788" s="385"/>
      <c r="E788" s="385"/>
      <c r="F788" s="385"/>
      <c r="G788" s="386"/>
      <c r="H788" s="206"/>
    </row>
    <row r="789" spans="2:8">
      <c r="B789" s="347"/>
      <c r="C789" s="285"/>
      <c r="D789" s="286"/>
      <c r="E789" s="287"/>
      <c r="F789" s="287"/>
      <c r="G789" s="288"/>
      <c r="H789" s="206"/>
    </row>
    <row r="790" spans="2:8">
      <c r="B790" s="347" t="s">
        <v>2514</v>
      </c>
      <c r="C790" s="285"/>
      <c r="D790" s="286"/>
      <c r="E790" s="287"/>
      <c r="F790" s="287"/>
      <c r="G790" s="288"/>
      <c r="H790" s="206"/>
    </row>
    <row r="791" spans="2:8">
      <c r="B791" s="347" t="s">
        <v>2515</v>
      </c>
      <c r="C791" s="285"/>
      <c r="D791" s="286"/>
      <c r="E791" s="287"/>
      <c r="F791" s="287"/>
      <c r="G791" s="288"/>
      <c r="H791" s="206"/>
    </row>
    <row r="792" spans="2:8">
      <c r="B792" s="347"/>
      <c r="C792" s="285"/>
      <c r="D792" s="286"/>
      <c r="E792" s="287"/>
      <c r="F792" s="287"/>
      <c r="G792" s="288"/>
      <c r="H792" s="206"/>
    </row>
    <row r="793" spans="2:8" ht="18.75">
      <c r="B793" s="344" t="s">
        <v>4084</v>
      </c>
      <c r="C793" s="285"/>
      <c r="D793" s="286"/>
      <c r="E793" s="287"/>
      <c r="F793" s="287"/>
      <c r="G793" s="288"/>
      <c r="H793" s="206"/>
    </row>
    <row r="794" spans="2:8">
      <c r="B794" s="347" t="s">
        <v>4085</v>
      </c>
      <c r="C794" s="285"/>
      <c r="D794" s="286"/>
      <c r="E794" s="287"/>
      <c r="F794" s="287"/>
      <c r="G794" s="288"/>
      <c r="H794" s="206"/>
    </row>
    <row r="795" spans="2:8">
      <c r="B795" s="347" t="s">
        <v>2499</v>
      </c>
      <c r="C795" s="285"/>
      <c r="D795" s="286"/>
      <c r="E795" s="287"/>
      <c r="F795" s="287"/>
      <c r="G795" s="288"/>
      <c r="H795" s="206"/>
    </row>
    <row r="796" spans="2:8">
      <c r="B796" s="347" t="s">
        <v>3115</v>
      </c>
      <c r="C796" s="285"/>
      <c r="D796" s="286"/>
      <c r="E796" s="287"/>
      <c r="F796" s="287"/>
      <c r="G796" s="288"/>
      <c r="H796" s="206"/>
    </row>
    <row r="797" spans="2:8">
      <c r="B797" s="347" t="s">
        <v>3116</v>
      </c>
      <c r="C797" s="285"/>
      <c r="D797" s="286"/>
      <c r="E797" s="287"/>
      <c r="F797" s="287"/>
      <c r="G797" s="288"/>
      <c r="H797" s="206"/>
    </row>
    <row r="798" spans="2:8">
      <c r="B798" s="347" t="s">
        <v>3117</v>
      </c>
      <c r="C798" s="285"/>
      <c r="D798" s="286"/>
      <c r="E798" s="287"/>
      <c r="F798" s="287"/>
      <c r="G798" s="288"/>
      <c r="H798" s="206"/>
    </row>
    <row r="799" spans="2:8">
      <c r="B799" s="347"/>
      <c r="C799" s="285"/>
      <c r="D799" s="286"/>
      <c r="E799" s="287"/>
      <c r="F799" s="287"/>
      <c r="G799" s="288"/>
      <c r="H799" s="206"/>
    </row>
    <row r="800" spans="2:8">
      <c r="B800" s="347" t="s">
        <v>2513</v>
      </c>
      <c r="C800" s="285"/>
      <c r="D800" s="286"/>
      <c r="E800" s="287"/>
      <c r="F800" s="287"/>
      <c r="G800" s="288"/>
      <c r="H800" s="206"/>
    </row>
    <row r="801" spans="2:8">
      <c r="B801" s="347"/>
      <c r="C801" s="285"/>
      <c r="D801" s="286"/>
      <c r="E801" s="287"/>
      <c r="F801" s="287"/>
      <c r="G801" s="288"/>
      <c r="H801" s="206"/>
    </row>
    <row r="802" spans="2:8">
      <c r="B802" s="347" t="s">
        <v>4086</v>
      </c>
      <c r="C802" s="285"/>
      <c r="D802" s="286"/>
      <c r="E802" s="287"/>
      <c r="F802" s="287"/>
      <c r="G802" s="288"/>
      <c r="H802" s="206"/>
    </row>
    <row r="803" spans="2:8">
      <c r="B803" s="347" t="s">
        <v>4087</v>
      </c>
      <c r="C803" s="285"/>
      <c r="D803" s="286"/>
      <c r="E803" s="287"/>
      <c r="F803" s="287"/>
      <c r="G803" s="288"/>
      <c r="H803" s="206"/>
    </row>
    <row r="804" spans="2:8" ht="20.100000000000001" customHeight="1" thickBot="1">
      <c r="B804" s="387"/>
      <c r="C804" s="310"/>
      <c r="D804" s="311"/>
      <c r="E804" s="282"/>
      <c r="F804" s="282"/>
      <c r="G804" s="308"/>
      <c r="H804" s="192"/>
    </row>
    <row r="805" spans="2:8" ht="13.5" customHeight="1">
      <c r="B805" s="228"/>
      <c r="C805" s="228"/>
      <c r="D805" s="229"/>
      <c r="E805" s="230"/>
      <c r="F805" s="230"/>
      <c r="G805" s="228"/>
      <c r="H805" s="6"/>
    </row>
    <row r="806" spans="2:8">
      <c r="B806" s="290"/>
      <c r="C806" s="290"/>
      <c r="D806" s="233"/>
      <c r="E806" s="233"/>
      <c r="F806" s="233"/>
      <c r="G806" s="188"/>
      <c r="H806" s="6"/>
    </row>
    <row r="807" spans="2:8">
      <c r="B807" s="290"/>
      <c r="C807" s="290"/>
      <c r="D807" s="233"/>
      <c r="E807" s="233"/>
      <c r="F807" s="233"/>
      <c r="G807" s="188"/>
    </row>
  </sheetData>
  <mergeCells count="2">
    <mergeCell ref="G384:G385"/>
    <mergeCell ref="G387:G389"/>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outlinePr summaryBelow="0"/>
    <pageSetUpPr fitToPage="1"/>
  </sheetPr>
  <dimension ref="A1:H189"/>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959</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ht="17.25" thickBot="1">
      <c r="B5" s="207" t="s">
        <v>5724</v>
      </c>
      <c r="C5" s="208" t="s">
        <v>5725</v>
      </c>
      <c r="D5" s="209" t="s">
        <v>1533</v>
      </c>
      <c r="E5" s="210" t="s">
        <v>5726</v>
      </c>
      <c r="F5" s="211" t="s">
        <v>5727</v>
      </c>
      <c r="G5" s="212" t="s">
        <v>2274</v>
      </c>
      <c r="H5" s="206"/>
    </row>
    <row r="6" spans="1:8" s="42" customFormat="1" ht="20.100000000000001" customHeight="1" thickBot="1">
      <c r="A6" s="6"/>
      <c r="B6" s="203" t="s">
        <v>5728</v>
      </c>
      <c r="C6" s="438"/>
      <c r="D6" s="439"/>
      <c r="E6" s="440"/>
      <c r="F6" s="440"/>
      <c r="G6" s="441"/>
      <c r="H6" s="206"/>
    </row>
    <row r="7" spans="1:8" ht="45">
      <c r="B7" s="207" t="s">
        <v>5729</v>
      </c>
      <c r="C7" s="208" t="s">
        <v>5730</v>
      </c>
      <c r="D7" s="445" t="s">
        <v>1533</v>
      </c>
      <c r="E7" s="295" t="s">
        <v>1527</v>
      </c>
      <c r="F7" s="211"/>
      <c r="G7" s="212" t="s">
        <v>5731</v>
      </c>
      <c r="H7" s="206"/>
    </row>
    <row r="8" spans="1:8">
      <c r="B8" s="213" t="s">
        <v>5732</v>
      </c>
      <c r="C8" s="214" t="s">
        <v>5733</v>
      </c>
      <c r="D8" s="215" t="s">
        <v>2277</v>
      </c>
      <c r="E8" s="216" t="s">
        <v>2091</v>
      </c>
      <c r="F8" s="217" t="s">
        <v>5727</v>
      </c>
      <c r="G8" s="220" t="s">
        <v>2280</v>
      </c>
      <c r="H8" s="206"/>
    </row>
    <row r="9" spans="1:8" ht="30">
      <c r="B9" s="213" t="s">
        <v>5734</v>
      </c>
      <c r="C9" s="214" t="s">
        <v>5735</v>
      </c>
      <c r="D9" s="215" t="s">
        <v>2277</v>
      </c>
      <c r="E9" s="216" t="s">
        <v>2091</v>
      </c>
      <c r="F9" s="217"/>
      <c r="G9" s="220" t="s">
        <v>5736</v>
      </c>
      <c r="H9" s="206"/>
    </row>
    <row r="10" spans="1:8" ht="30">
      <c r="B10" s="259" t="s">
        <v>5737</v>
      </c>
      <c r="C10" s="260" t="s">
        <v>5738</v>
      </c>
      <c r="D10" s="261" t="s">
        <v>3561</v>
      </c>
      <c r="E10" s="262" t="s">
        <v>3656</v>
      </c>
      <c r="F10" s="263"/>
      <c r="G10" s="234" t="s">
        <v>4088</v>
      </c>
      <c r="H10" s="206"/>
    </row>
    <row r="11" spans="1:8" ht="30">
      <c r="B11" s="213" t="s">
        <v>5739</v>
      </c>
      <c r="C11" s="214" t="s">
        <v>5740</v>
      </c>
      <c r="D11" s="215" t="s">
        <v>3256</v>
      </c>
      <c r="E11" s="216" t="s">
        <v>3656</v>
      </c>
      <c r="F11" s="217" t="s">
        <v>5727</v>
      </c>
      <c r="G11" s="220" t="s">
        <v>5741</v>
      </c>
      <c r="H11" s="206"/>
    </row>
    <row r="12" spans="1:8" ht="30">
      <c r="B12" s="213" t="s">
        <v>5742</v>
      </c>
      <c r="C12" s="214" t="s">
        <v>5743</v>
      </c>
      <c r="D12" s="215" t="s">
        <v>1523</v>
      </c>
      <c r="E12" s="216" t="s">
        <v>2010</v>
      </c>
      <c r="F12" s="217"/>
      <c r="G12" s="220" t="s">
        <v>6056</v>
      </c>
      <c r="H12" s="206"/>
    </row>
    <row r="13" spans="1:8" ht="30">
      <c r="B13" s="213" t="s">
        <v>5744</v>
      </c>
      <c r="C13" s="214" t="s">
        <v>5745</v>
      </c>
      <c r="D13" s="215" t="s">
        <v>1531</v>
      </c>
      <c r="E13" s="216" t="s">
        <v>2010</v>
      </c>
      <c r="F13" s="217"/>
      <c r="G13" s="220" t="s">
        <v>6057</v>
      </c>
      <c r="H13" s="206"/>
    </row>
    <row r="14" spans="1:8" ht="30">
      <c r="B14" s="213" t="s">
        <v>765</v>
      </c>
      <c r="C14" s="214" t="s">
        <v>5746</v>
      </c>
      <c r="D14" s="215" t="s">
        <v>1533</v>
      </c>
      <c r="E14" s="216" t="s">
        <v>2009</v>
      </c>
      <c r="F14" s="217"/>
      <c r="G14" s="220" t="s">
        <v>6058</v>
      </c>
      <c r="H14" s="206"/>
    </row>
    <row r="15" spans="1:8" ht="45">
      <c r="B15" s="259" t="s">
        <v>1415</v>
      </c>
      <c r="C15" s="260" t="s">
        <v>5747</v>
      </c>
      <c r="D15" s="261" t="s">
        <v>1533</v>
      </c>
      <c r="E15" s="262" t="s">
        <v>2009</v>
      </c>
      <c r="F15" s="263"/>
      <c r="G15" s="234" t="s">
        <v>6480</v>
      </c>
      <c r="H15" s="206"/>
    </row>
    <row r="16" spans="1:8" ht="30">
      <c r="B16" s="213" t="s">
        <v>5290</v>
      </c>
      <c r="C16" s="214" t="s">
        <v>5748</v>
      </c>
      <c r="D16" s="215" t="s">
        <v>1533</v>
      </c>
      <c r="E16" s="216" t="s">
        <v>2009</v>
      </c>
      <c r="F16" s="217"/>
      <c r="G16" s="220" t="s">
        <v>6059</v>
      </c>
      <c r="H16" s="206"/>
    </row>
    <row r="17" spans="1:8" ht="30">
      <c r="B17" s="213" t="s">
        <v>5749</v>
      </c>
      <c r="C17" s="214" t="s">
        <v>5750</v>
      </c>
      <c r="D17" s="215" t="s">
        <v>1533</v>
      </c>
      <c r="E17" s="216" t="s">
        <v>2009</v>
      </c>
      <c r="F17" s="217"/>
      <c r="G17" s="220" t="s">
        <v>6060</v>
      </c>
      <c r="H17" s="206"/>
    </row>
    <row r="18" spans="1:8" ht="60">
      <c r="B18" s="213" t="s">
        <v>3172</v>
      </c>
      <c r="C18" s="214" t="s">
        <v>5751</v>
      </c>
      <c r="D18" s="215" t="s">
        <v>3561</v>
      </c>
      <c r="E18" s="216" t="s">
        <v>3656</v>
      </c>
      <c r="F18" s="217"/>
      <c r="G18" s="220" t="s">
        <v>5716</v>
      </c>
      <c r="H18" s="206"/>
    </row>
    <row r="19" spans="1:8" ht="60">
      <c r="B19" s="259" t="s">
        <v>4092</v>
      </c>
      <c r="C19" s="260" t="s">
        <v>5752</v>
      </c>
      <c r="D19" s="261" t="s">
        <v>3256</v>
      </c>
      <c r="E19" s="262" t="s">
        <v>3656</v>
      </c>
      <c r="F19" s="263"/>
      <c r="G19" s="234" t="s">
        <v>5754</v>
      </c>
      <c r="H19" s="206"/>
    </row>
    <row r="20" spans="1:8" ht="30">
      <c r="B20" s="213" t="s">
        <v>5755</v>
      </c>
      <c r="C20" s="214" t="s">
        <v>5756</v>
      </c>
      <c r="D20" s="215" t="s">
        <v>4090</v>
      </c>
      <c r="E20" s="216" t="s">
        <v>3656</v>
      </c>
      <c r="F20" s="217"/>
      <c r="G20" s="220" t="s">
        <v>6481</v>
      </c>
      <c r="H20" s="206"/>
    </row>
    <row r="21" spans="1:8" ht="30">
      <c r="B21" s="213" t="s">
        <v>5758</v>
      </c>
      <c r="C21" s="214" t="s">
        <v>5759</v>
      </c>
      <c r="D21" s="215" t="s">
        <v>2151</v>
      </c>
      <c r="E21" s="216" t="s">
        <v>3656</v>
      </c>
      <c r="F21" s="217"/>
      <c r="G21" s="220" t="s">
        <v>2312</v>
      </c>
      <c r="H21" s="206"/>
    </row>
    <row r="22" spans="1:8" ht="60">
      <c r="B22" s="213" t="s">
        <v>5760</v>
      </c>
      <c r="C22" s="214" t="s">
        <v>5761</v>
      </c>
      <c r="D22" s="215" t="s">
        <v>4089</v>
      </c>
      <c r="E22" s="216" t="s">
        <v>3656</v>
      </c>
      <c r="F22" s="217"/>
      <c r="G22" s="220" t="s">
        <v>2552</v>
      </c>
      <c r="H22" s="206"/>
    </row>
    <row r="23" spans="1:8" ht="75">
      <c r="B23" s="259" t="s">
        <v>1244</v>
      </c>
      <c r="C23" s="260" t="s">
        <v>5762</v>
      </c>
      <c r="D23" s="261" t="s">
        <v>3256</v>
      </c>
      <c r="E23" s="262" t="s">
        <v>3656</v>
      </c>
      <c r="F23" s="263"/>
      <c r="G23" s="234" t="s">
        <v>2315</v>
      </c>
      <c r="H23" s="206"/>
    </row>
    <row r="24" spans="1:8" ht="45">
      <c r="B24" s="213" t="s">
        <v>5763</v>
      </c>
      <c r="C24" s="214" t="s">
        <v>5764</v>
      </c>
      <c r="D24" s="215" t="s">
        <v>4090</v>
      </c>
      <c r="E24" s="216" t="s">
        <v>3656</v>
      </c>
      <c r="F24" s="217"/>
      <c r="G24" s="220" t="s">
        <v>6482</v>
      </c>
      <c r="H24" s="206"/>
    </row>
    <row r="25" spans="1:8" ht="75">
      <c r="B25" s="213" t="s">
        <v>5765</v>
      </c>
      <c r="C25" s="214" t="s">
        <v>5766</v>
      </c>
      <c r="D25" s="215" t="s">
        <v>4089</v>
      </c>
      <c r="E25" s="216" t="s">
        <v>3656</v>
      </c>
      <c r="F25" s="217"/>
      <c r="G25" s="220" t="s">
        <v>6483</v>
      </c>
      <c r="H25" s="206"/>
    </row>
    <row r="26" spans="1:8" ht="75">
      <c r="B26" s="213" t="s">
        <v>5767</v>
      </c>
      <c r="C26" s="214" t="s">
        <v>5768</v>
      </c>
      <c r="D26" s="215" t="s">
        <v>3256</v>
      </c>
      <c r="E26" s="216" t="s">
        <v>3656</v>
      </c>
      <c r="F26" s="217"/>
      <c r="G26" s="220" t="s">
        <v>6484</v>
      </c>
      <c r="H26" s="206"/>
    </row>
    <row r="27" spans="1:8">
      <c r="B27" s="213" t="s">
        <v>1430</v>
      </c>
      <c r="C27" s="214" t="s">
        <v>5769</v>
      </c>
      <c r="D27" s="215" t="s">
        <v>2573</v>
      </c>
      <c r="E27" s="216" t="s">
        <v>2010</v>
      </c>
      <c r="F27" s="217"/>
      <c r="G27" s="220" t="s">
        <v>5770</v>
      </c>
      <c r="H27" s="206"/>
    </row>
    <row r="28" spans="1:8" ht="30">
      <c r="B28" s="259" t="s">
        <v>5771</v>
      </c>
      <c r="C28" s="260" t="s">
        <v>5772</v>
      </c>
      <c r="D28" s="261" t="s">
        <v>1533</v>
      </c>
      <c r="E28" s="262" t="s">
        <v>1527</v>
      </c>
      <c r="F28" s="263"/>
      <c r="G28" s="234" t="s">
        <v>5773</v>
      </c>
      <c r="H28" s="206"/>
    </row>
    <row r="29" spans="1:8" ht="45.75" thickBot="1">
      <c r="B29" s="213" t="s">
        <v>995</v>
      </c>
      <c r="C29" s="214" t="s">
        <v>5774</v>
      </c>
      <c r="D29" s="215" t="s">
        <v>1533</v>
      </c>
      <c r="E29" s="216" t="s">
        <v>1527</v>
      </c>
      <c r="F29" s="217"/>
      <c r="G29" s="220" t="s">
        <v>6041</v>
      </c>
      <c r="H29" s="206"/>
    </row>
    <row r="30" spans="1:8" s="42" customFormat="1">
      <c r="A30" s="6"/>
      <c r="B30" s="249" t="s">
        <v>5775</v>
      </c>
      <c r="C30" s="535"/>
      <c r="D30" s="463"/>
      <c r="E30" s="464"/>
      <c r="F30" s="464"/>
      <c r="G30" s="465"/>
      <c r="H30" s="206"/>
    </row>
    <row r="31" spans="1:8" s="42" customFormat="1">
      <c r="A31" s="6"/>
      <c r="B31" s="536" t="s">
        <v>5776</v>
      </c>
      <c r="C31" s="537"/>
      <c r="D31" s="538"/>
      <c r="E31" s="539"/>
      <c r="F31" s="539"/>
      <c r="G31" s="540"/>
      <c r="H31" s="206"/>
    </row>
    <row r="32" spans="1:8" s="42" customFormat="1" ht="17.25" thickBot="1">
      <c r="A32" s="6"/>
      <c r="B32" s="536" t="s">
        <v>6061</v>
      </c>
      <c r="C32" s="537"/>
      <c r="D32" s="538"/>
      <c r="E32" s="539"/>
      <c r="F32" s="539"/>
      <c r="G32" s="540"/>
      <c r="H32" s="206"/>
    </row>
    <row r="33" spans="2:8" ht="20.100000000000001" customHeight="1" thickBot="1">
      <c r="B33" s="541" t="s">
        <v>5777</v>
      </c>
      <c r="C33" s="542"/>
      <c r="D33" s="542"/>
      <c r="E33" s="542"/>
      <c r="F33" s="542"/>
      <c r="G33" s="543"/>
      <c r="H33" s="206"/>
    </row>
    <row r="34" spans="2:8" ht="45">
      <c r="B34" s="544" t="s">
        <v>5778</v>
      </c>
      <c r="C34" s="336" t="s">
        <v>5779</v>
      </c>
      <c r="D34" s="269" t="s">
        <v>5780</v>
      </c>
      <c r="E34" s="301" t="s">
        <v>1962</v>
      </c>
      <c r="F34" s="545" t="s">
        <v>2228</v>
      </c>
      <c r="G34" s="566" t="s">
        <v>5781</v>
      </c>
      <c r="H34" s="206"/>
    </row>
    <row r="35" spans="2:8" ht="45">
      <c r="B35" s="546" t="s">
        <v>5782</v>
      </c>
      <c r="C35" s="268" t="s">
        <v>5783</v>
      </c>
      <c r="D35" s="300" t="s">
        <v>2277</v>
      </c>
      <c r="E35" s="547" t="s">
        <v>5098</v>
      </c>
      <c r="F35" s="545" t="s">
        <v>2228</v>
      </c>
      <c r="G35" s="248" t="s">
        <v>5784</v>
      </c>
      <c r="H35" s="206"/>
    </row>
    <row r="36" spans="2:8" ht="60">
      <c r="B36" s="546" t="s">
        <v>5785</v>
      </c>
      <c r="C36" s="268" t="s">
        <v>5786</v>
      </c>
      <c r="D36" s="269">
        <v>13</v>
      </c>
      <c r="E36" s="301" t="s">
        <v>2417</v>
      </c>
      <c r="F36" s="545" t="s">
        <v>2228</v>
      </c>
      <c r="G36" s="567" t="s">
        <v>5787</v>
      </c>
      <c r="H36" s="206"/>
    </row>
    <row r="37" spans="2:8" ht="45">
      <c r="B37" s="546" t="s">
        <v>5788</v>
      </c>
      <c r="C37" s="268" t="s">
        <v>5789</v>
      </c>
      <c r="D37" s="269" t="s">
        <v>5616</v>
      </c>
      <c r="E37" s="301" t="s">
        <v>2555</v>
      </c>
      <c r="F37" s="545"/>
      <c r="G37" s="567" t="s">
        <v>6062</v>
      </c>
      <c r="H37" s="206"/>
    </row>
    <row r="38" spans="2:8" ht="17.25" thickBot="1">
      <c r="B38" s="546" t="s">
        <v>5790</v>
      </c>
      <c r="C38" s="268" t="s">
        <v>5791</v>
      </c>
      <c r="D38" s="269" t="s">
        <v>5792</v>
      </c>
      <c r="E38" s="301" t="s">
        <v>2554</v>
      </c>
      <c r="F38" s="545"/>
      <c r="G38" s="549" t="s">
        <v>5793</v>
      </c>
      <c r="H38" s="206"/>
    </row>
    <row r="39" spans="2:8" ht="20.100000000000001" customHeight="1" thickBot="1">
      <c r="B39" s="541" t="s">
        <v>5794</v>
      </c>
      <c r="C39" s="542"/>
      <c r="D39" s="542"/>
      <c r="E39" s="542"/>
      <c r="F39" s="542"/>
      <c r="G39" s="543"/>
      <c r="H39" s="206"/>
    </row>
    <row r="40" spans="2:8">
      <c r="B40" s="544" t="s">
        <v>5796</v>
      </c>
      <c r="C40" s="268" t="s">
        <v>5797</v>
      </c>
      <c r="D40" s="269" t="s">
        <v>2151</v>
      </c>
      <c r="E40" s="301" t="s">
        <v>3656</v>
      </c>
      <c r="F40" s="545" t="s">
        <v>4377</v>
      </c>
      <c r="G40" s="312" t="s">
        <v>5798</v>
      </c>
      <c r="H40" s="206"/>
    </row>
    <row r="41" spans="2:8">
      <c r="B41" s="546" t="s">
        <v>5799</v>
      </c>
      <c r="C41" s="268" t="s">
        <v>5800</v>
      </c>
      <c r="D41" s="300" t="s">
        <v>2277</v>
      </c>
      <c r="E41" s="547" t="s">
        <v>2091</v>
      </c>
      <c r="F41" s="545" t="s">
        <v>4377</v>
      </c>
      <c r="G41" s="548"/>
      <c r="H41" s="206"/>
    </row>
    <row r="42" spans="2:8">
      <c r="B42" s="546" t="s">
        <v>5801</v>
      </c>
      <c r="C42" s="268" t="s">
        <v>5802</v>
      </c>
      <c r="D42" s="269">
        <v>13</v>
      </c>
      <c r="E42" s="301" t="s">
        <v>2009</v>
      </c>
      <c r="F42" s="545" t="s">
        <v>4377</v>
      </c>
      <c r="G42" s="548"/>
      <c r="H42" s="206"/>
    </row>
    <row r="43" spans="2:8">
      <c r="B43" s="546" t="s">
        <v>5542</v>
      </c>
      <c r="C43" s="268" t="s">
        <v>5803</v>
      </c>
      <c r="D43" s="269" t="s">
        <v>1535</v>
      </c>
      <c r="E43" s="301" t="s">
        <v>1577</v>
      </c>
      <c r="F43" s="545"/>
      <c r="G43" s="548"/>
      <c r="H43" s="206"/>
    </row>
    <row r="44" spans="2:8" ht="17.25" thickBot="1">
      <c r="B44" s="546" t="s">
        <v>5561</v>
      </c>
      <c r="C44" s="268" t="s">
        <v>5804</v>
      </c>
      <c r="D44" s="269" t="s">
        <v>3237</v>
      </c>
      <c r="E44" s="301" t="s">
        <v>1521</v>
      </c>
      <c r="F44" s="545"/>
      <c r="G44" s="549"/>
      <c r="H44" s="206"/>
    </row>
    <row r="45" spans="2:8" ht="20.100000000000001" customHeight="1" thickBot="1">
      <c r="B45" s="541" t="s">
        <v>5805</v>
      </c>
      <c r="C45" s="542"/>
      <c r="D45" s="542"/>
      <c r="E45" s="542"/>
      <c r="F45" s="542"/>
      <c r="G45" s="543"/>
      <c r="H45" s="206"/>
    </row>
    <row r="46" spans="2:8">
      <c r="B46" s="544" t="s">
        <v>5806</v>
      </c>
      <c r="C46" s="268" t="s">
        <v>5807</v>
      </c>
      <c r="D46" s="269" t="s">
        <v>2151</v>
      </c>
      <c r="E46" s="301" t="s">
        <v>3656</v>
      </c>
      <c r="F46" s="545" t="s">
        <v>4377</v>
      </c>
      <c r="G46" s="312" t="s">
        <v>5798</v>
      </c>
      <c r="H46" s="206"/>
    </row>
    <row r="47" spans="2:8">
      <c r="B47" s="546" t="s">
        <v>5808</v>
      </c>
      <c r="C47" s="268" t="s">
        <v>5809</v>
      </c>
      <c r="D47" s="300" t="s">
        <v>2277</v>
      </c>
      <c r="E47" s="547" t="s">
        <v>2091</v>
      </c>
      <c r="F47" s="545" t="s">
        <v>4377</v>
      </c>
      <c r="G47" s="548"/>
      <c r="H47" s="206"/>
    </row>
    <row r="48" spans="2:8">
      <c r="B48" s="546" t="s">
        <v>5810</v>
      </c>
      <c r="C48" s="268" t="s">
        <v>5811</v>
      </c>
      <c r="D48" s="269">
        <v>13</v>
      </c>
      <c r="E48" s="301" t="s">
        <v>2009</v>
      </c>
      <c r="F48" s="545" t="s">
        <v>4377</v>
      </c>
      <c r="G48" s="548"/>
      <c r="H48" s="206"/>
    </row>
    <row r="49" spans="2:8">
      <c r="B49" s="546" t="s">
        <v>5544</v>
      </c>
      <c r="C49" s="268" t="s">
        <v>5812</v>
      </c>
      <c r="D49" s="269" t="s">
        <v>1535</v>
      </c>
      <c r="E49" s="301" t="s">
        <v>1577</v>
      </c>
      <c r="F49" s="545"/>
      <c r="G49" s="548"/>
      <c r="H49" s="206"/>
    </row>
    <row r="50" spans="2:8" ht="17.25" thickBot="1">
      <c r="B50" s="546" t="s">
        <v>5563</v>
      </c>
      <c r="C50" s="268" t="s">
        <v>5813</v>
      </c>
      <c r="D50" s="269" t="s">
        <v>3237</v>
      </c>
      <c r="E50" s="301" t="s">
        <v>1521</v>
      </c>
      <c r="F50" s="545"/>
      <c r="G50" s="549"/>
      <c r="H50" s="206"/>
    </row>
    <row r="51" spans="2:8" ht="20.100000000000001" customHeight="1" thickBot="1">
      <c r="B51" s="541" t="s">
        <v>5814</v>
      </c>
      <c r="C51" s="542"/>
      <c r="D51" s="542"/>
      <c r="E51" s="542"/>
      <c r="F51" s="542"/>
      <c r="G51" s="543"/>
      <c r="H51" s="206"/>
    </row>
    <row r="52" spans="2:8">
      <c r="B52" s="544" t="s">
        <v>5815</v>
      </c>
      <c r="C52" s="268" t="s">
        <v>5816</v>
      </c>
      <c r="D52" s="269" t="s">
        <v>2151</v>
      </c>
      <c r="E52" s="301" t="s">
        <v>3656</v>
      </c>
      <c r="F52" s="545" t="s">
        <v>4377</v>
      </c>
      <c r="G52" s="312" t="s">
        <v>5798</v>
      </c>
      <c r="H52" s="206"/>
    </row>
    <row r="53" spans="2:8">
      <c r="B53" s="546" t="s">
        <v>5817</v>
      </c>
      <c r="C53" s="268" t="s">
        <v>5818</v>
      </c>
      <c r="D53" s="300" t="s">
        <v>2277</v>
      </c>
      <c r="E53" s="547" t="s">
        <v>2091</v>
      </c>
      <c r="F53" s="545" t="s">
        <v>4377</v>
      </c>
      <c r="G53" s="548"/>
      <c r="H53" s="206"/>
    </row>
    <row r="54" spans="2:8">
      <c r="B54" s="546" t="s">
        <v>5819</v>
      </c>
      <c r="C54" s="268" t="s">
        <v>5820</v>
      </c>
      <c r="D54" s="269">
        <v>13</v>
      </c>
      <c r="E54" s="301" t="s">
        <v>2009</v>
      </c>
      <c r="F54" s="545" t="s">
        <v>4377</v>
      </c>
      <c r="G54" s="548"/>
      <c r="H54" s="206"/>
    </row>
    <row r="55" spans="2:8">
      <c r="B55" s="546" t="s">
        <v>5546</v>
      </c>
      <c r="C55" s="268" t="s">
        <v>5821</v>
      </c>
      <c r="D55" s="269" t="s">
        <v>1535</v>
      </c>
      <c r="E55" s="301" t="s">
        <v>1577</v>
      </c>
      <c r="F55" s="545"/>
      <c r="G55" s="548"/>
      <c r="H55" s="206"/>
    </row>
    <row r="56" spans="2:8" ht="17.25" thickBot="1">
      <c r="B56" s="546" t="s">
        <v>5565</v>
      </c>
      <c r="C56" s="268" t="s">
        <v>5822</v>
      </c>
      <c r="D56" s="269" t="s">
        <v>3237</v>
      </c>
      <c r="E56" s="301" t="s">
        <v>1521</v>
      </c>
      <c r="F56" s="545"/>
      <c r="G56" s="549"/>
      <c r="H56" s="206"/>
    </row>
    <row r="57" spans="2:8" ht="20.100000000000001" customHeight="1" thickBot="1">
      <c r="B57" s="541" t="s">
        <v>5823</v>
      </c>
      <c r="C57" s="542"/>
      <c r="D57" s="542"/>
      <c r="E57" s="542"/>
      <c r="F57" s="542"/>
      <c r="G57" s="543"/>
      <c r="H57" s="206"/>
    </row>
    <row r="58" spans="2:8">
      <c r="B58" s="544" t="s">
        <v>5824</v>
      </c>
      <c r="C58" s="268" t="s">
        <v>5825</v>
      </c>
      <c r="D58" s="269" t="s">
        <v>2151</v>
      </c>
      <c r="E58" s="301" t="s">
        <v>3656</v>
      </c>
      <c r="F58" s="545" t="s">
        <v>4377</v>
      </c>
      <c r="G58" s="312" t="s">
        <v>5798</v>
      </c>
      <c r="H58" s="206"/>
    </row>
    <row r="59" spans="2:8">
      <c r="B59" s="546" t="s">
        <v>5826</v>
      </c>
      <c r="C59" s="268" t="s">
        <v>5827</v>
      </c>
      <c r="D59" s="300" t="s">
        <v>2277</v>
      </c>
      <c r="E59" s="547" t="s">
        <v>2091</v>
      </c>
      <c r="F59" s="545" t="s">
        <v>4377</v>
      </c>
      <c r="G59" s="548"/>
      <c r="H59" s="206"/>
    </row>
    <row r="60" spans="2:8">
      <c r="B60" s="546" t="s">
        <v>5828</v>
      </c>
      <c r="C60" s="268" t="s">
        <v>5829</v>
      </c>
      <c r="D60" s="269">
        <v>13</v>
      </c>
      <c r="E60" s="301" t="s">
        <v>2009</v>
      </c>
      <c r="F60" s="545" t="s">
        <v>4377</v>
      </c>
      <c r="G60" s="548"/>
      <c r="H60" s="206"/>
    </row>
    <row r="61" spans="2:8">
      <c r="B61" s="546" t="s">
        <v>5548</v>
      </c>
      <c r="C61" s="268" t="s">
        <v>5830</v>
      </c>
      <c r="D61" s="269" t="s">
        <v>1535</v>
      </c>
      <c r="E61" s="301" t="s">
        <v>1577</v>
      </c>
      <c r="F61" s="545"/>
      <c r="G61" s="548"/>
      <c r="H61" s="206"/>
    </row>
    <row r="62" spans="2:8" ht="17.25" thickBot="1">
      <c r="B62" s="546" t="s">
        <v>5567</v>
      </c>
      <c r="C62" s="268" t="s">
        <v>5831</v>
      </c>
      <c r="D62" s="269" t="s">
        <v>3237</v>
      </c>
      <c r="E62" s="301" t="s">
        <v>1521</v>
      </c>
      <c r="F62" s="545"/>
      <c r="G62" s="549"/>
      <c r="H62" s="206"/>
    </row>
    <row r="63" spans="2:8" ht="20.100000000000001" customHeight="1" thickBot="1">
      <c r="B63" s="541" t="s">
        <v>5832</v>
      </c>
      <c r="C63" s="542"/>
      <c r="D63" s="542"/>
      <c r="E63" s="542"/>
      <c r="F63" s="542"/>
      <c r="G63" s="543"/>
      <c r="H63" s="206"/>
    </row>
    <row r="64" spans="2:8">
      <c r="B64" s="544" t="s">
        <v>5833</v>
      </c>
      <c r="C64" s="268" t="s">
        <v>5834</v>
      </c>
      <c r="D64" s="269" t="s">
        <v>2151</v>
      </c>
      <c r="E64" s="301" t="s">
        <v>3656</v>
      </c>
      <c r="F64" s="545" t="s">
        <v>4377</v>
      </c>
      <c r="G64" s="312" t="s">
        <v>5798</v>
      </c>
      <c r="H64" s="206"/>
    </row>
    <row r="65" spans="2:8">
      <c r="B65" s="546" t="s">
        <v>5835</v>
      </c>
      <c r="C65" s="268" t="s">
        <v>5836</v>
      </c>
      <c r="D65" s="300" t="s">
        <v>2277</v>
      </c>
      <c r="E65" s="547" t="s">
        <v>2091</v>
      </c>
      <c r="F65" s="545" t="s">
        <v>4377</v>
      </c>
      <c r="G65" s="548"/>
      <c r="H65" s="206"/>
    </row>
    <row r="66" spans="2:8">
      <c r="B66" s="546" t="s">
        <v>5837</v>
      </c>
      <c r="C66" s="268" t="s">
        <v>5838</v>
      </c>
      <c r="D66" s="269">
        <v>13</v>
      </c>
      <c r="E66" s="301" t="s">
        <v>2009</v>
      </c>
      <c r="F66" s="545" t="s">
        <v>4377</v>
      </c>
      <c r="G66" s="548"/>
      <c r="H66" s="206"/>
    </row>
    <row r="67" spans="2:8">
      <c r="B67" s="546" t="s">
        <v>5550</v>
      </c>
      <c r="C67" s="268" t="s">
        <v>5839</v>
      </c>
      <c r="D67" s="269" t="s">
        <v>1535</v>
      </c>
      <c r="E67" s="301" t="s">
        <v>1577</v>
      </c>
      <c r="F67" s="545"/>
      <c r="G67" s="548"/>
      <c r="H67" s="206"/>
    </row>
    <row r="68" spans="2:8" ht="17.25" thickBot="1">
      <c r="B68" s="546" t="s">
        <v>5569</v>
      </c>
      <c r="C68" s="268" t="s">
        <v>5840</v>
      </c>
      <c r="D68" s="269" t="s">
        <v>3237</v>
      </c>
      <c r="E68" s="301" t="s">
        <v>1521</v>
      </c>
      <c r="F68" s="545"/>
      <c r="G68" s="549"/>
      <c r="H68" s="206"/>
    </row>
    <row r="69" spans="2:8" ht="20.100000000000001" customHeight="1" thickBot="1">
      <c r="B69" s="541" t="s">
        <v>5841</v>
      </c>
      <c r="C69" s="542"/>
      <c r="D69" s="542"/>
      <c r="E69" s="542"/>
      <c r="F69" s="542"/>
      <c r="G69" s="543"/>
      <c r="H69" s="206"/>
    </row>
    <row r="70" spans="2:8" ht="15.75" customHeight="1">
      <c r="B70" s="544" t="s">
        <v>5842</v>
      </c>
      <c r="C70" s="268" t="s">
        <v>5843</v>
      </c>
      <c r="D70" s="269" t="s">
        <v>2151</v>
      </c>
      <c r="E70" s="301" t="s">
        <v>3656</v>
      </c>
      <c r="F70" s="545" t="s">
        <v>4377</v>
      </c>
      <c r="G70" s="312" t="s">
        <v>5798</v>
      </c>
      <c r="H70" s="206"/>
    </row>
    <row r="71" spans="2:8">
      <c r="B71" s="546" t="s">
        <v>5844</v>
      </c>
      <c r="C71" s="268" t="s">
        <v>5845</v>
      </c>
      <c r="D71" s="300" t="s">
        <v>2277</v>
      </c>
      <c r="E71" s="547" t="s">
        <v>2091</v>
      </c>
      <c r="F71" s="545" t="s">
        <v>4377</v>
      </c>
      <c r="G71" s="548"/>
      <c r="H71" s="206"/>
    </row>
    <row r="72" spans="2:8">
      <c r="B72" s="546" t="s">
        <v>5846</v>
      </c>
      <c r="C72" s="268" t="s">
        <v>5847</v>
      </c>
      <c r="D72" s="269">
        <v>13</v>
      </c>
      <c r="E72" s="301" t="s">
        <v>2009</v>
      </c>
      <c r="F72" s="545" t="s">
        <v>4377</v>
      </c>
      <c r="G72" s="548"/>
      <c r="H72" s="206"/>
    </row>
    <row r="73" spans="2:8">
      <c r="B73" s="546" t="s">
        <v>5552</v>
      </c>
      <c r="C73" s="268" t="s">
        <v>5848</v>
      </c>
      <c r="D73" s="269" t="s">
        <v>1535</v>
      </c>
      <c r="E73" s="301" t="s">
        <v>1577</v>
      </c>
      <c r="F73" s="545"/>
      <c r="G73" s="548"/>
      <c r="H73" s="206"/>
    </row>
    <row r="74" spans="2:8" ht="17.25" thickBot="1">
      <c r="B74" s="546" t="s">
        <v>5571</v>
      </c>
      <c r="C74" s="268" t="s">
        <v>5849</v>
      </c>
      <c r="D74" s="269" t="s">
        <v>3237</v>
      </c>
      <c r="E74" s="301" t="s">
        <v>1521</v>
      </c>
      <c r="F74" s="545"/>
      <c r="G74" s="549"/>
      <c r="H74" s="206"/>
    </row>
    <row r="75" spans="2:8" ht="20.100000000000001" customHeight="1" thickBot="1">
      <c r="B75" s="541" t="s">
        <v>5850</v>
      </c>
      <c r="C75" s="542"/>
      <c r="D75" s="542"/>
      <c r="E75" s="542"/>
      <c r="F75" s="542"/>
      <c r="G75" s="543"/>
      <c r="H75" s="206"/>
    </row>
    <row r="76" spans="2:8">
      <c r="B76" s="544" t="s">
        <v>5851</v>
      </c>
      <c r="C76" s="268" t="s">
        <v>5852</v>
      </c>
      <c r="D76" s="269" t="s">
        <v>2151</v>
      </c>
      <c r="E76" s="301" t="s">
        <v>3656</v>
      </c>
      <c r="F76" s="545" t="s">
        <v>4377</v>
      </c>
      <c r="G76" s="312" t="s">
        <v>5798</v>
      </c>
      <c r="H76" s="206"/>
    </row>
    <row r="77" spans="2:8">
      <c r="B77" s="546" t="s">
        <v>5853</v>
      </c>
      <c r="C77" s="268" t="s">
        <v>5854</v>
      </c>
      <c r="D77" s="300" t="s">
        <v>2277</v>
      </c>
      <c r="E77" s="547" t="s">
        <v>2091</v>
      </c>
      <c r="F77" s="545" t="s">
        <v>4377</v>
      </c>
      <c r="G77" s="548"/>
      <c r="H77" s="206"/>
    </row>
    <row r="78" spans="2:8">
      <c r="B78" s="546" t="s">
        <v>5855</v>
      </c>
      <c r="C78" s="268" t="s">
        <v>5856</v>
      </c>
      <c r="D78" s="269">
        <v>13</v>
      </c>
      <c r="E78" s="301" t="s">
        <v>2009</v>
      </c>
      <c r="F78" s="545" t="s">
        <v>4377</v>
      </c>
      <c r="G78" s="548"/>
      <c r="H78" s="206"/>
    </row>
    <row r="79" spans="2:8">
      <c r="B79" s="546" t="s">
        <v>5554</v>
      </c>
      <c r="C79" s="268" t="s">
        <v>5857</v>
      </c>
      <c r="D79" s="269" t="s">
        <v>1535</v>
      </c>
      <c r="E79" s="301" t="s">
        <v>1577</v>
      </c>
      <c r="F79" s="545"/>
      <c r="G79" s="548"/>
      <c r="H79" s="206"/>
    </row>
    <row r="80" spans="2:8" ht="17.25" thickBot="1">
      <c r="B80" s="546" t="s">
        <v>5573</v>
      </c>
      <c r="C80" s="268" t="s">
        <v>5858</v>
      </c>
      <c r="D80" s="269" t="s">
        <v>3237</v>
      </c>
      <c r="E80" s="301" t="s">
        <v>1521</v>
      </c>
      <c r="F80" s="545"/>
      <c r="G80" s="549"/>
      <c r="H80" s="206"/>
    </row>
    <row r="81" spans="2:8" ht="20.100000000000001" customHeight="1" thickBot="1">
      <c r="B81" s="541" t="s">
        <v>5859</v>
      </c>
      <c r="C81" s="542"/>
      <c r="D81" s="542"/>
      <c r="E81" s="542"/>
      <c r="F81" s="542"/>
      <c r="G81" s="543"/>
      <c r="H81" s="206"/>
    </row>
    <row r="82" spans="2:8">
      <c r="B82" s="544" t="s">
        <v>5860</v>
      </c>
      <c r="C82" s="268" t="s">
        <v>5861</v>
      </c>
      <c r="D82" s="269" t="s">
        <v>2151</v>
      </c>
      <c r="E82" s="301" t="s">
        <v>3656</v>
      </c>
      <c r="F82" s="545" t="s">
        <v>4377</v>
      </c>
      <c r="G82" s="312" t="s">
        <v>5798</v>
      </c>
      <c r="H82" s="206"/>
    </row>
    <row r="83" spans="2:8">
      <c r="B83" s="546" t="s">
        <v>5862</v>
      </c>
      <c r="C83" s="268" t="s">
        <v>5863</v>
      </c>
      <c r="D83" s="300" t="s">
        <v>2277</v>
      </c>
      <c r="E83" s="547" t="s">
        <v>2091</v>
      </c>
      <c r="F83" s="545" t="s">
        <v>4377</v>
      </c>
      <c r="G83" s="548"/>
      <c r="H83" s="206"/>
    </row>
    <row r="84" spans="2:8">
      <c r="B84" s="546" t="s">
        <v>5864</v>
      </c>
      <c r="C84" s="268" t="s">
        <v>5865</v>
      </c>
      <c r="D84" s="269">
        <v>13</v>
      </c>
      <c r="E84" s="301" t="s">
        <v>2009</v>
      </c>
      <c r="F84" s="545" t="s">
        <v>4377</v>
      </c>
      <c r="G84" s="548"/>
      <c r="H84" s="206"/>
    </row>
    <row r="85" spans="2:8">
      <c r="B85" s="546" t="s">
        <v>5556</v>
      </c>
      <c r="C85" s="268" t="s">
        <v>5866</v>
      </c>
      <c r="D85" s="269" t="s">
        <v>1535</v>
      </c>
      <c r="E85" s="301" t="s">
        <v>1577</v>
      </c>
      <c r="F85" s="545"/>
      <c r="G85" s="548"/>
      <c r="H85" s="206"/>
    </row>
    <row r="86" spans="2:8" ht="17.25" thickBot="1">
      <c r="B86" s="546" t="s">
        <v>5575</v>
      </c>
      <c r="C86" s="268" t="s">
        <v>5867</v>
      </c>
      <c r="D86" s="269" t="s">
        <v>3237</v>
      </c>
      <c r="E86" s="301" t="s">
        <v>1521</v>
      </c>
      <c r="F86" s="545"/>
      <c r="G86" s="549"/>
      <c r="H86" s="206"/>
    </row>
    <row r="87" spans="2:8" ht="20.100000000000001" customHeight="1" thickBot="1">
      <c r="B87" s="541" t="s">
        <v>5868</v>
      </c>
      <c r="C87" s="542"/>
      <c r="D87" s="542"/>
      <c r="E87" s="542"/>
      <c r="F87" s="542"/>
      <c r="G87" s="543"/>
      <c r="H87" s="206"/>
    </row>
    <row r="88" spans="2:8">
      <c r="B88" s="544" t="s">
        <v>5869</v>
      </c>
      <c r="C88" s="268" t="s">
        <v>5870</v>
      </c>
      <c r="D88" s="269" t="s">
        <v>2151</v>
      </c>
      <c r="E88" s="301" t="s">
        <v>3656</v>
      </c>
      <c r="F88" s="545" t="s">
        <v>4377</v>
      </c>
      <c r="G88" s="312" t="s">
        <v>5798</v>
      </c>
      <c r="H88" s="206"/>
    </row>
    <row r="89" spans="2:8">
      <c r="B89" s="546" t="s">
        <v>5871</v>
      </c>
      <c r="C89" s="268" t="s">
        <v>5872</v>
      </c>
      <c r="D89" s="300" t="s">
        <v>2277</v>
      </c>
      <c r="E89" s="547" t="s">
        <v>2091</v>
      </c>
      <c r="F89" s="545" t="s">
        <v>4377</v>
      </c>
      <c r="G89" s="548"/>
      <c r="H89" s="206"/>
    </row>
    <row r="90" spans="2:8">
      <c r="B90" s="546" t="s">
        <v>5873</v>
      </c>
      <c r="C90" s="268" t="s">
        <v>5874</v>
      </c>
      <c r="D90" s="269">
        <v>13</v>
      </c>
      <c r="E90" s="301" t="s">
        <v>2009</v>
      </c>
      <c r="F90" s="545" t="s">
        <v>4377</v>
      </c>
      <c r="G90" s="548"/>
      <c r="H90" s="206"/>
    </row>
    <row r="91" spans="2:8">
      <c r="B91" s="546" t="s">
        <v>4095</v>
      </c>
      <c r="C91" s="268" t="s">
        <v>5875</v>
      </c>
      <c r="D91" s="269" t="s">
        <v>1535</v>
      </c>
      <c r="E91" s="301" t="s">
        <v>1577</v>
      </c>
      <c r="F91" s="545"/>
      <c r="G91" s="548"/>
      <c r="H91" s="206"/>
    </row>
    <row r="92" spans="2:8" ht="17.25" thickBot="1">
      <c r="B92" s="546" t="s">
        <v>5577</v>
      </c>
      <c r="C92" s="268" t="s">
        <v>5876</v>
      </c>
      <c r="D92" s="269" t="s">
        <v>3237</v>
      </c>
      <c r="E92" s="301" t="s">
        <v>1521</v>
      </c>
      <c r="F92" s="545"/>
      <c r="G92" s="549"/>
      <c r="H92" s="206"/>
    </row>
    <row r="93" spans="2:8" ht="20.100000000000001" customHeight="1" thickBot="1">
      <c r="B93" s="541" t="s">
        <v>5877</v>
      </c>
      <c r="C93" s="542"/>
      <c r="D93" s="542"/>
      <c r="E93" s="542"/>
      <c r="F93" s="542"/>
      <c r="G93" s="543"/>
      <c r="H93" s="206"/>
    </row>
    <row r="94" spans="2:8">
      <c r="B94" s="544" t="s">
        <v>5878</v>
      </c>
      <c r="C94" s="268" t="s">
        <v>5879</v>
      </c>
      <c r="D94" s="269" t="s">
        <v>2151</v>
      </c>
      <c r="E94" s="301" t="s">
        <v>3656</v>
      </c>
      <c r="F94" s="545" t="s">
        <v>4377</v>
      </c>
      <c r="G94" s="312" t="s">
        <v>5798</v>
      </c>
      <c r="H94" s="206"/>
    </row>
    <row r="95" spans="2:8">
      <c r="B95" s="546" t="s">
        <v>5880</v>
      </c>
      <c r="C95" s="268" t="s">
        <v>5881</v>
      </c>
      <c r="D95" s="300" t="s">
        <v>2277</v>
      </c>
      <c r="E95" s="547" t="s">
        <v>2091</v>
      </c>
      <c r="F95" s="545" t="s">
        <v>4377</v>
      </c>
      <c r="G95" s="548"/>
      <c r="H95" s="206"/>
    </row>
    <row r="96" spans="2:8">
      <c r="B96" s="546" t="s">
        <v>5882</v>
      </c>
      <c r="C96" s="268" t="s">
        <v>5883</v>
      </c>
      <c r="D96" s="269">
        <v>13</v>
      </c>
      <c r="E96" s="301" t="s">
        <v>2009</v>
      </c>
      <c r="F96" s="545" t="s">
        <v>4377</v>
      </c>
      <c r="G96" s="548"/>
      <c r="H96" s="206"/>
    </row>
    <row r="97" spans="2:8">
      <c r="B97" s="546" t="s">
        <v>5884</v>
      </c>
      <c r="C97" s="268" t="s">
        <v>5885</v>
      </c>
      <c r="D97" s="269" t="s">
        <v>1535</v>
      </c>
      <c r="E97" s="301" t="s">
        <v>1577</v>
      </c>
      <c r="F97" s="545"/>
      <c r="G97" s="548"/>
      <c r="H97" s="206"/>
    </row>
    <row r="98" spans="2:8" ht="17.25" thickBot="1">
      <c r="B98" s="546" t="s">
        <v>5886</v>
      </c>
      <c r="C98" s="268" t="s">
        <v>5887</v>
      </c>
      <c r="D98" s="269" t="s">
        <v>3237</v>
      </c>
      <c r="E98" s="301" t="s">
        <v>1521</v>
      </c>
      <c r="F98" s="545"/>
      <c r="G98" s="549"/>
      <c r="H98" s="206"/>
    </row>
    <row r="99" spans="2:8" ht="20.100000000000001" customHeight="1" thickBot="1">
      <c r="B99" s="541" t="s">
        <v>5888</v>
      </c>
      <c r="C99" s="542"/>
      <c r="D99" s="542"/>
      <c r="E99" s="542"/>
      <c r="F99" s="542"/>
      <c r="G99" s="543"/>
      <c r="H99" s="206"/>
    </row>
    <row r="100" spans="2:8">
      <c r="B100" s="544" t="s">
        <v>5889</v>
      </c>
      <c r="C100" s="268" t="s">
        <v>5890</v>
      </c>
      <c r="D100" s="269" t="s">
        <v>2151</v>
      </c>
      <c r="E100" s="301" t="s">
        <v>3656</v>
      </c>
      <c r="F100" s="545" t="s">
        <v>4377</v>
      </c>
      <c r="G100" s="312" t="s">
        <v>5798</v>
      </c>
      <c r="H100" s="206"/>
    </row>
    <row r="101" spans="2:8">
      <c r="B101" s="546" t="s">
        <v>5891</v>
      </c>
      <c r="C101" s="268" t="s">
        <v>5892</v>
      </c>
      <c r="D101" s="300" t="s">
        <v>2277</v>
      </c>
      <c r="E101" s="547" t="s">
        <v>2091</v>
      </c>
      <c r="F101" s="545" t="s">
        <v>4377</v>
      </c>
      <c r="G101" s="548"/>
      <c r="H101" s="206"/>
    </row>
    <row r="102" spans="2:8">
      <c r="B102" s="546" t="s">
        <v>5893</v>
      </c>
      <c r="C102" s="268" t="s">
        <v>5894</v>
      </c>
      <c r="D102" s="269">
        <v>13</v>
      </c>
      <c r="E102" s="301" t="s">
        <v>2009</v>
      </c>
      <c r="F102" s="545" t="s">
        <v>4377</v>
      </c>
      <c r="G102" s="548"/>
      <c r="H102" s="206"/>
    </row>
    <row r="103" spans="2:8">
      <c r="B103" s="546" t="s">
        <v>5895</v>
      </c>
      <c r="C103" s="268" t="s">
        <v>5896</v>
      </c>
      <c r="D103" s="269" t="s">
        <v>1535</v>
      </c>
      <c r="E103" s="301" t="s">
        <v>1577</v>
      </c>
      <c r="F103" s="545"/>
      <c r="G103" s="548"/>
      <c r="H103" s="206"/>
    </row>
    <row r="104" spans="2:8" ht="17.25" thickBot="1">
      <c r="B104" s="546" t="s">
        <v>5897</v>
      </c>
      <c r="C104" s="268" t="s">
        <v>5898</v>
      </c>
      <c r="D104" s="269" t="s">
        <v>3237</v>
      </c>
      <c r="E104" s="301" t="s">
        <v>1521</v>
      </c>
      <c r="F104" s="545"/>
      <c r="G104" s="549"/>
      <c r="H104" s="206"/>
    </row>
    <row r="105" spans="2:8" ht="20.100000000000001" customHeight="1" thickBot="1">
      <c r="B105" s="203" t="s">
        <v>5899</v>
      </c>
      <c r="C105" s="438"/>
      <c r="D105" s="439"/>
      <c r="E105" s="440"/>
      <c r="F105" s="440"/>
      <c r="G105" s="441"/>
      <c r="H105" s="206"/>
    </row>
    <row r="106" spans="2:8">
      <c r="B106" s="207" t="s">
        <v>5900</v>
      </c>
      <c r="C106" s="208" t="s">
        <v>5901</v>
      </c>
      <c r="D106" s="209" t="s">
        <v>2593</v>
      </c>
      <c r="E106" s="210" t="s">
        <v>1999</v>
      </c>
      <c r="F106" s="211"/>
      <c r="G106" s="212"/>
      <c r="H106" s="206"/>
    </row>
    <row r="107" spans="2:8">
      <c r="B107" s="213" t="s">
        <v>5902</v>
      </c>
      <c r="C107" s="214" t="s">
        <v>5903</v>
      </c>
      <c r="D107" s="215" t="s">
        <v>2596</v>
      </c>
      <c r="E107" s="216" t="s">
        <v>2010</v>
      </c>
      <c r="F107" s="217"/>
      <c r="G107" s="220"/>
      <c r="H107" s="206"/>
    </row>
    <row r="108" spans="2:8">
      <c r="B108" s="213" t="s">
        <v>5904</v>
      </c>
      <c r="C108" s="214" t="s">
        <v>5905</v>
      </c>
      <c r="D108" s="215" t="s">
        <v>2593</v>
      </c>
      <c r="E108" s="216" t="s">
        <v>1999</v>
      </c>
      <c r="F108" s="217"/>
      <c r="G108" s="234" t="s">
        <v>5906</v>
      </c>
      <c r="H108" s="206"/>
    </row>
    <row r="109" spans="2:8">
      <c r="B109" s="213" t="s">
        <v>5907</v>
      </c>
      <c r="C109" s="214" t="s">
        <v>5908</v>
      </c>
      <c r="D109" s="215" t="s">
        <v>2596</v>
      </c>
      <c r="E109" s="216" t="s">
        <v>2010</v>
      </c>
      <c r="F109" s="217"/>
      <c r="G109" s="220"/>
      <c r="H109" s="206"/>
    </row>
    <row r="110" spans="2:8">
      <c r="B110" s="213" t="s">
        <v>5909</v>
      </c>
      <c r="C110" s="214" t="s">
        <v>5910</v>
      </c>
      <c r="D110" s="215" t="s">
        <v>2593</v>
      </c>
      <c r="E110" s="216" t="s">
        <v>1999</v>
      </c>
      <c r="F110" s="217"/>
      <c r="G110" s="234" t="s">
        <v>5911</v>
      </c>
      <c r="H110" s="206"/>
    </row>
    <row r="111" spans="2:8">
      <c r="B111" s="213" t="s">
        <v>5912</v>
      </c>
      <c r="C111" s="214" t="s">
        <v>5913</v>
      </c>
      <c r="D111" s="215" t="s">
        <v>2596</v>
      </c>
      <c r="E111" s="216" t="s">
        <v>2010</v>
      </c>
      <c r="F111" s="217"/>
      <c r="G111" s="220"/>
      <c r="H111" s="206"/>
    </row>
    <row r="112" spans="2:8">
      <c r="B112" s="213" t="s">
        <v>5914</v>
      </c>
      <c r="C112" s="214" t="s">
        <v>5915</v>
      </c>
      <c r="D112" s="215" t="s">
        <v>2593</v>
      </c>
      <c r="E112" s="216" t="s">
        <v>1999</v>
      </c>
      <c r="F112" s="217"/>
      <c r="G112" s="234" t="s">
        <v>5916</v>
      </c>
      <c r="H112" s="206"/>
    </row>
    <row r="113" spans="1:8">
      <c r="B113" s="213" t="s">
        <v>5917</v>
      </c>
      <c r="C113" s="214" t="s">
        <v>5918</v>
      </c>
      <c r="D113" s="215" t="s">
        <v>2596</v>
      </c>
      <c r="E113" s="216" t="s">
        <v>2010</v>
      </c>
      <c r="F113" s="217"/>
      <c r="G113" s="220"/>
      <c r="H113" s="206"/>
    </row>
    <row r="114" spans="1:8">
      <c r="B114" s="213" t="s">
        <v>5919</v>
      </c>
      <c r="C114" s="214" t="s">
        <v>5920</v>
      </c>
      <c r="D114" s="215" t="s">
        <v>2593</v>
      </c>
      <c r="E114" s="216" t="s">
        <v>1999</v>
      </c>
      <c r="F114" s="217"/>
      <c r="G114" s="234" t="s">
        <v>5921</v>
      </c>
      <c r="H114" s="206"/>
    </row>
    <row r="115" spans="1:8" ht="17.25" thickBot="1">
      <c r="B115" s="213" t="s">
        <v>5922</v>
      </c>
      <c r="C115" s="214" t="s">
        <v>5923</v>
      </c>
      <c r="D115" s="215" t="s">
        <v>2596</v>
      </c>
      <c r="E115" s="216" t="s">
        <v>2010</v>
      </c>
      <c r="F115" s="217"/>
      <c r="G115" s="220"/>
      <c r="H115" s="206"/>
    </row>
    <row r="116" spans="1:8" s="42" customFormat="1" ht="19.5" customHeight="1" thickBot="1">
      <c r="A116" s="6"/>
      <c r="B116" s="203" t="s">
        <v>5924</v>
      </c>
      <c r="C116" s="438"/>
      <c r="D116" s="439"/>
      <c r="E116" s="440"/>
      <c r="F116" s="440"/>
      <c r="G116" s="441"/>
      <c r="H116" s="206"/>
    </row>
    <row r="117" spans="1:8" ht="45">
      <c r="A117" s="188"/>
      <c r="B117" s="213" t="s">
        <v>808</v>
      </c>
      <c r="C117" s="214" t="s">
        <v>5925</v>
      </c>
      <c r="D117" s="215" t="s">
        <v>1533</v>
      </c>
      <c r="E117" s="216" t="s">
        <v>2009</v>
      </c>
      <c r="F117" s="217" t="s">
        <v>4377</v>
      </c>
      <c r="G117" s="220" t="s">
        <v>5926</v>
      </c>
      <c r="H117" s="206"/>
    </row>
    <row r="118" spans="1:8">
      <c r="A118" s="188"/>
      <c r="B118" s="213" t="s">
        <v>5927</v>
      </c>
      <c r="C118" s="214" t="s">
        <v>5928</v>
      </c>
      <c r="D118" s="215" t="s">
        <v>2151</v>
      </c>
      <c r="E118" s="216" t="s">
        <v>3656</v>
      </c>
      <c r="F118" s="217"/>
      <c r="G118" s="220" t="s">
        <v>5929</v>
      </c>
      <c r="H118" s="206"/>
    </row>
    <row r="119" spans="1:8">
      <c r="B119" s="213" t="s">
        <v>1416</v>
      </c>
      <c r="C119" s="214" t="s">
        <v>5930</v>
      </c>
      <c r="D119" s="215" t="s">
        <v>2004</v>
      </c>
      <c r="E119" s="216" t="s">
        <v>1521</v>
      </c>
      <c r="F119" s="217"/>
      <c r="G119" s="220" t="s">
        <v>5757</v>
      </c>
      <c r="H119" s="206"/>
    </row>
    <row r="120" spans="1:8" ht="17.25" thickBot="1">
      <c r="B120" s="213" t="s">
        <v>1417</v>
      </c>
      <c r="C120" s="214" t="s">
        <v>5931</v>
      </c>
      <c r="D120" s="215" t="s">
        <v>1523</v>
      </c>
      <c r="E120" s="216" t="s">
        <v>1524</v>
      </c>
      <c r="F120" s="217"/>
      <c r="G120" s="220" t="s">
        <v>5757</v>
      </c>
      <c r="H120" s="206"/>
    </row>
    <row r="121" spans="1:8">
      <c r="B121" s="249" t="s">
        <v>5932</v>
      </c>
      <c r="C121" s="250"/>
      <c r="D121" s="250"/>
      <c r="E121" s="250"/>
      <c r="F121" s="250"/>
      <c r="G121" s="251"/>
      <c r="H121" s="206"/>
    </row>
    <row r="122" spans="1:8" ht="17.25" thickBot="1">
      <c r="B122" s="252" t="s">
        <v>5933</v>
      </c>
      <c r="C122" s="253"/>
      <c r="D122" s="253"/>
      <c r="E122" s="253"/>
      <c r="F122" s="253"/>
      <c r="G122" s="254"/>
      <c r="H122" s="206"/>
    </row>
    <row r="123" spans="1:8" ht="45">
      <c r="B123" s="213" t="s">
        <v>1418</v>
      </c>
      <c r="C123" s="214" t="s">
        <v>5934</v>
      </c>
      <c r="D123" s="215" t="s">
        <v>4090</v>
      </c>
      <c r="E123" s="216" t="s">
        <v>3656</v>
      </c>
      <c r="F123" s="217"/>
      <c r="G123" s="220" t="s">
        <v>6485</v>
      </c>
      <c r="H123" s="206"/>
    </row>
    <row r="124" spans="1:8" ht="75">
      <c r="B124" s="259" t="s">
        <v>5935</v>
      </c>
      <c r="C124" s="260" t="s">
        <v>5936</v>
      </c>
      <c r="D124" s="261" t="s">
        <v>4089</v>
      </c>
      <c r="E124" s="262" t="s">
        <v>3656</v>
      </c>
      <c r="F124" s="263"/>
      <c r="G124" s="234" t="s">
        <v>6486</v>
      </c>
      <c r="H124" s="206"/>
    </row>
    <row r="125" spans="1:8" ht="75">
      <c r="B125" s="259" t="s">
        <v>82</v>
      </c>
      <c r="C125" s="260" t="s">
        <v>5937</v>
      </c>
      <c r="D125" s="261" t="s">
        <v>3256</v>
      </c>
      <c r="E125" s="262" t="s">
        <v>3656</v>
      </c>
      <c r="F125" s="263"/>
      <c r="G125" s="234" t="s">
        <v>6487</v>
      </c>
      <c r="H125" s="206"/>
    </row>
    <row r="126" spans="1:8" ht="60">
      <c r="B126" s="213" t="s">
        <v>5938</v>
      </c>
      <c r="C126" s="214" t="s">
        <v>5939</v>
      </c>
      <c r="D126" s="215" t="s">
        <v>4026</v>
      </c>
      <c r="E126" s="216" t="s">
        <v>3656</v>
      </c>
      <c r="F126" s="217" t="s">
        <v>4377</v>
      </c>
      <c r="G126" s="220" t="s">
        <v>6042</v>
      </c>
      <c r="H126" s="206"/>
    </row>
    <row r="127" spans="1:8" ht="45">
      <c r="B127" s="213" t="s">
        <v>5940</v>
      </c>
      <c r="C127" s="214" t="s">
        <v>5941</v>
      </c>
      <c r="D127" s="215" t="s">
        <v>1637</v>
      </c>
      <c r="E127" s="216" t="s">
        <v>3656</v>
      </c>
      <c r="F127" s="217"/>
      <c r="G127" s="220" t="s">
        <v>6488</v>
      </c>
      <c r="H127" s="206"/>
    </row>
    <row r="128" spans="1:8" s="42" customFormat="1" ht="45">
      <c r="A128" s="6"/>
      <c r="B128" s="213" t="s">
        <v>5942</v>
      </c>
      <c r="C128" s="214" t="s">
        <v>5943</v>
      </c>
      <c r="D128" s="215" t="s">
        <v>2413</v>
      </c>
      <c r="E128" s="216" t="s">
        <v>2009</v>
      </c>
      <c r="F128" s="217"/>
      <c r="G128" s="220" t="s">
        <v>5944</v>
      </c>
      <c r="H128" s="206"/>
    </row>
    <row r="129" spans="1:8" s="42" customFormat="1" ht="17.25" thickBot="1">
      <c r="A129" s="6"/>
      <c r="B129" s="213" t="s">
        <v>1430</v>
      </c>
      <c r="C129" s="214" t="s">
        <v>5945</v>
      </c>
      <c r="D129" s="215" t="s">
        <v>2573</v>
      </c>
      <c r="E129" s="216" t="s">
        <v>1524</v>
      </c>
      <c r="F129" s="217"/>
      <c r="G129" s="220" t="s">
        <v>5757</v>
      </c>
      <c r="H129" s="206"/>
    </row>
    <row r="130" spans="1:8">
      <c r="B130" s="249" t="s">
        <v>5946</v>
      </c>
      <c r="C130" s="250"/>
      <c r="D130" s="250"/>
      <c r="E130" s="250"/>
      <c r="F130" s="250"/>
      <c r="G130" s="251"/>
      <c r="H130" s="206"/>
    </row>
    <row r="131" spans="1:8" ht="17.25" thickBot="1">
      <c r="B131" s="252" t="s">
        <v>5947</v>
      </c>
      <c r="C131" s="253"/>
      <c r="D131" s="253"/>
      <c r="E131" s="253"/>
      <c r="F131" s="253"/>
      <c r="G131" s="254"/>
      <c r="H131" s="206"/>
    </row>
    <row r="132" spans="1:8" ht="30">
      <c r="B132" s="213" t="s">
        <v>5948</v>
      </c>
      <c r="C132" s="214" t="s">
        <v>5949</v>
      </c>
      <c r="D132" s="215" t="s">
        <v>4090</v>
      </c>
      <c r="E132" s="216" t="s">
        <v>3656</v>
      </c>
      <c r="F132" s="217"/>
      <c r="G132" s="220" t="s">
        <v>6481</v>
      </c>
      <c r="H132" s="206"/>
    </row>
    <row r="133" spans="1:8" ht="60">
      <c r="B133" s="213" t="s">
        <v>5950</v>
      </c>
      <c r="C133" s="214" t="s">
        <v>5951</v>
      </c>
      <c r="D133" s="215" t="s">
        <v>4089</v>
      </c>
      <c r="E133" s="216" t="s">
        <v>3656</v>
      </c>
      <c r="F133" s="217"/>
      <c r="G133" s="220" t="s">
        <v>2552</v>
      </c>
      <c r="H133" s="206"/>
    </row>
    <row r="134" spans="1:8" ht="75">
      <c r="B134" s="259" t="s">
        <v>5952</v>
      </c>
      <c r="C134" s="260" t="s">
        <v>5953</v>
      </c>
      <c r="D134" s="261" t="s">
        <v>3256</v>
      </c>
      <c r="E134" s="262" t="s">
        <v>3656</v>
      </c>
      <c r="F134" s="263"/>
      <c r="G134" s="234" t="s">
        <v>2315</v>
      </c>
      <c r="H134" s="206"/>
    </row>
    <row r="135" spans="1:8" ht="60">
      <c r="B135" s="213" t="s">
        <v>4251</v>
      </c>
      <c r="C135" s="214" t="s">
        <v>5954</v>
      </c>
      <c r="D135" s="215" t="s">
        <v>4026</v>
      </c>
      <c r="E135" s="216" t="s">
        <v>3656</v>
      </c>
      <c r="F135" s="217" t="s">
        <v>4377</v>
      </c>
      <c r="G135" s="220" t="s">
        <v>6043</v>
      </c>
      <c r="H135" s="206"/>
    </row>
    <row r="136" spans="1:8" ht="60">
      <c r="B136" s="213" t="s">
        <v>5955</v>
      </c>
      <c r="C136" s="214" t="s">
        <v>5956</v>
      </c>
      <c r="D136" s="215" t="s">
        <v>1637</v>
      </c>
      <c r="E136" s="216" t="s">
        <v>3656</v>
      </c>
      <c r="F136" s="217"/>
      <c r="G136" s="220" t="s">
        <v>6489</v>
      </c>
      <c r="H136" s="206"/>
    </row>
    <row r="137" spans="1:8" ht="90">
      <c r="B137" s="213" t="s">
        <v>5957</v>
      </c>
      <c r="C137" s="214" t="s">
        <v>5958</v>
      </c>
      <c r="D137" s="215" t="s">
        <v>1533</v>
      </c>
      <c r="E137" s="216" t="s">
        <v>2009</v>
      </c>
      <c r="F137" s="217"/>
      <c r="G137" s="220" t="s">
        <v>6044</v>
      </c>
      <c r="H137" s="206"/>
    </row>
    <row r="138" spans="1:8" ht="30">
      <c r="B138" s="213" t="s">
        <v>5959</v>
      </c>
      <c r="C138" s="214" t="s">
        <v>5960</v>
      </c>
      <c r="D138" s="215" t="s">
        <v>1679</v>
      </c>
      <c r="E138" s="216" t="s">
        <v>2009</v>
      </c>
      <c r="F138" s="217"/>
      <c r="G138" s="220" t="s">
        <v>5961</v>
      </c>
      <c r="H138" s="206"/>
    </row>
    <row r="139" spans="1:8" ht="45">
      <c r="B139" s="213" t="s">
        <v>5962</v>
      </c>
      <c r="C139" s="214" t="s">
        <v>5963</v>
      </c>
      <c r="D139" s="215" t="s">
        <v>2316</v>
      </c>
      <c r="E139" s="216" t="s">
        <v>2009</v>
      </c>
      <c r="F139" s="217"/>
      <c r="G139" s="220" t="s">
        <v>6063</v>
      </c>
      <c r="H139" s="206"/>
    </row>
    <row r="140" spans="1:8" ht="75">
      <c r="B140" s="213" t="s">
        <v>5964</v>
      </c>
      <c r="C140" s="214" t="s">
        <v>5965</v>
      </c>
      <c r="D140" s="215" t="s">
        <v>1533</v>
      </c>
      <c r="E140" s="216" t="s">
        <v>2009</v>
      </c>
      <c r="F140" s="217"/>
      <c r="G140" s="220" t="s">
        <v>6064</v>
      </c>
      <c r="H140" s="206"/>
    </row>
    <row r="141" spans="1:8" ht="90">
      <c r="B141" s="213" t="s">
        <v>5966</v>
      </c>
      <c r="C141" s="214" t="s">
        <v>5967</v>
      </c>
      <c r="D141" s="215" t="s">
        <v>1533</v>
      </c>
      <c r="E141" s="216" t="s">
        <v>2009</v>
      </c>
      <c r="F141" s="217"/>
      <c r="G141" s="220" t="s">
        <v>6065</v>
      </c>
      <c r="H141" s="206"/>
    </row>
    <row r="142" spans="1:8" ht="45">
      <c r="B142" s="213" t="s">
        <v>5968</v>
      </c>
      <c r="C142" s="214" t="s">
        <v>5969</v>
      </c>
      <c r="D142" s="215" t="s">
        <v>2316</v>
      </c>
      <c r="E142" s="216" t="s">
        <v>2009</v>
      </c>
      <c r="F142" s="217"/>
      <c r="G142" s="220" t="s">
        <v>6045</v>
      </c>
      <c r="H142" s="206"/>
    </row>
    <row r="143" spans="1:8" ht="45">
      <c r="B143" s="213" t="s">
        <v>5970</v>
      </c>
      <c r="C143" s="214" t="s">
        <v>5971</v>
      </c>
      <c r="D143" s="215" t="s">
        <v>2413</v>
      </c>
      <c r="E143" s="216" t="s">
        <v>2009</v>
      </c>
      <c r="F143" s="217"/>
      <c r="G143" s="220" t="s">
        <v>5972</v>
      </c>
      <c r="H143" s="206"/>
    </row>
    <row r="144" spans="1:8" ht="60">
      <c r="B144" s="213" t="s">
        <v>5973</v>
      </c>
      <c r="C144" s="214" t="s">
        <v>5974</v>
      </c>
      <c r="D144" s="215" t="s">
        <v>2413</v>
      </c>
      <c r="E144" s="216" t="s">
        <v>2009</v>
      </c>
      <c r="F144" s="217"/>
      <c r="G144" s="220" t="s">
        <v>5975</v>
      </c>
      <c r="H144" s="206"/>
    </row>
    <row r="145" spans="2:8" ht="17.25" thickBot="1">
      <c r="B145" s="221" t="s">
        <v>5976</v>
      </c>
      <c r="C145" s="222" t="s">
        <v>5977</v>
      </c>
      <c r="D145" s="223" t="s">
        <v>2573</v>
      </c>
      <c r="E145" s="224" t="s">
        <v>2010</v>
      </c>
      <c r="F145" s="225"/>
      <c r="G145" s="227"/>
      <c r="H145" s="206"/>
    </row>
    <row r="146" spans="2:8">
      <c r="B146" s="249" t="s">
        <v>5978</v>
      </c>
      <c r="C146" s="250"/>
      <c r="D146" s="250"/>
      <c r="E146" s="250"/>
      <c r="F146" s="250"/>
      <c r="G146" s="251"/>
      <c r="H146" s="206"/>
    </row>
    <row r="147" spans="2:8" ht="17.25" thickBot="1">
      <c r="B147" s="252" t="s">
        <v>5979</v>
      </c>
      <c r="C147" s="253"/>
      <c r="D147" s="253"/>
      <c r="E147" s="253"/>
      <c r="F147" s="253"/>
      <c r="G147" s="254"/>
      <c r="H147" s="206"/>
    </row>
    <row r="148" spans="2:8" ht="75">
      <c r="B148" s="213" t="s">
        <v>705</v>
      </c>
      <c r="C148" s="214" t="s">
        <v>5980</v>
      </c>
      <c r="D148" s="215" t="s">
        <v>1679</v>
      </c>
      <c r="E148" s="216" t="s">
        <v>2009</v>
      </c>
      <c r="F148" s="217" t="s">
        <v>4377</v>
      </c>
      <c r="G148" s="220" t="s">
        <v>5981</v>
      </c>
      <c r="H148" s="206"/>
    </row>
    <row r="149" spans="2:8" ht="90">
      <c r="B149" s="213" t="s">
        <v>5982</v>
      </c>
      <c r="C149" s="214" t="s">
        <v>5983</v>
      </c>
      <c r="D149" s="215" t="s">
        <v>1533</v>
      </c>
      <c r="E149" s="216" t="s">
        <v>2009</v>
      </c>
      <c r="F149" s="217" t="s">
        <v>4377</v>
      </c>
      <c r="G149" s="220" t="s">
        <v>5984</v>
      </c>
      <c r="H149" s="206"/>
    </row>
    <row r="150" spans="2:8" ht="75">
      <c r="B150" s="213" t="s">
        <v>5985</v>
      </c>
      <c r="C150" s="214" t="s">
        <v>5986</v>
      </c>
      <c r="D150" s="215" t="s">
        <v>3561</v>
      </c>
      <c r="E150" s="216" t="s">
        <v>1999</v>
      </c>
      <c r="F150" s="217" t="s">
        <v>2000</v>
      </c>
      <c r="G150" s="220" t="s">
        <v>5987</v>
      </c>
      <c r="H150" s="206"/>
    </row>
    <row r="151" spans="2:8" ht="75">
      <c r="B151" s="213" t="s">
        <v>5988</v>
      </c>
      <c r="C151" s="214" t="s">
        <v>5989</v>
      </c>
      <c r="D151" s="215" t="s">
        <v>2277</v>
      </c>
      <c r="E151" s="216" t="s">
        <v>2091</v>
      </c>
      <c r="F151" s="217"/>
      <c r="G151" s="220" t="s">
        <v>5990</v>
      </c>
      <c r="H151" s="206"/>
    </row>
    <row r="152" spans="2:8" ht="60">
      <c r="B152" s="213" t="s">
        <v>5991</v>
      </c>
      <c r="C152" s="214" t="s">
        <v>5992</v>
      </c>
      <c r="D152" s="215" t="s">
        <v>1638</v>
      </c>
      <c r="E152" s="216" t="s">
        <v>1999</v>
      </c>
      <c r="F152" s="217"/>
      <c r="G152" s="220" t="s">
        <v>6500</v>
      </c>
      <c r="H152" s="206"/>
    </row>
    <row r="153" spans="2:8">
      <c r="B153" s="213" t="s">
        <v>5993</v>
      </c>
      <c r="C153" s="214" t="s">
        <v>5994</v>
      </c>
      <c r="D153" s="215" t="s">
        <v>2309</v>
      </c>
      <c r="E153" s="216" t="s">
        <v>1521</v>
      </c>
      <c r="F153" s="217"/>
      <c r="G153" s="220"/>
      <c r="H153" s="206"/>
    </row>
    <row r="154" spans="2:8">
      <c r="B154" s="213" t="s">
        <v>715</v>
      </c>
      <c r="C154" s="214" t="s">
        <v>5995</v>
      </c>
      <c r="D154" s="215" t="s">
        <v>2340</v>
      </c>
      <c r="E154" s="216" t="s">
        <v>1999</v>
      </c>
      <c r="F154" s="217"/>
      <c r="G154" s="220"/>
      <c r="H154" s="206"/>
    </row>
    <row r="155" spans="2:8">
      <c r="B155" s="213" t="s">
        <v>5996</v>
      </c>
      <c r="C155" s="214" t="s">
        <v>5997</v>
      </c>
      <c r="D155" s="215" t="s">
        <v>1702</v>
      </c>
      <c r="E155" s="216" t="s">
        <v>1527</v>
      </c>
      <c r="F155" s="217"/>
      <c r="G155" s="220"/>
      <c r="H155" s="206"/>
    </row>
    <row r="156" spans="2:8" ht="45">
      <c r="B156" s="259" t="s">
        <v>5998</v>
      </c>
      <c r="C156" s="260" t="s">
        <v>5999</v>
      </c>
      <c r="D156" s="261" t="s">
        <v>4090</v>
      </c>
      <c r="E156" s="262" t="s">
        <v>1521</v>
      </c>
      <c r="F156" s="263"/>
      <c r="G156" s="234" t="s">
        <v>6046</v>
      </c>
      <c r="H156" s="206"/>
    </row>
    <row r="157" spans="2:8" ht="90">
      <c r="B157" s="259" t="s">
        <v>6000</v>
      </c>
      <c r="C157" s="260" t="s">
        <v>6001</v>
      </c>
      <c r="D157" s="261" t="s">
        <v>4089</v>
      </c>
      <c r="E157" s="262" t="s">
        <v>1521</v>
      </c>
      <c r="F157" s="263"/>
      <c r="G157" s="234" t="s">
        <v>6047</v>
      </c>
      <c r="H157" s="206"/>
    </row>
    <row r="158" spans="2:8" ht="90">
      <c r="B158" s="259" t="s">
        <v>1248</v>
      </c>
      <c r="C158" s="260" t="s">
        <v>6002</v>
      </c>
      <c r="D158" s="261" t="s">
        <v>3256</v>
      </c>
      <c r="E158" s="262" t="s">
        <v>3656</v>
      </c>
      <c r="F158" s="263"/>
      <c r="G158" s="234" t="s">
        <v>6048</v>
      </c>
      <c r="H158" s="206"/>
    </row>
    <row r="159" spans="2:8" ht="30">
      <c r="B159" s="213" t="s">
        <v>719</v>
      </c>
      <c r="C159" s="214" t="s">
        <v>6003</v>
      </c>
      <c r="D159" s="215" t="s">
        <v>4026</v>
      </c>
      <c r="E159" s="216" t="s">
        <v>3656</v>
      </c>
      <c r="F159" s="217"/>
      <c r="G159" s="220" t="s">
        <v>6049</v>
      </c>
      <c r="H159" s="206"/>
    </row>
    <row r="160" spans="2:8" ht="30">
      <c r="B160" s="213" t="s">
        <v>6004</v>
      </c>
      <c r="C160" s="214" t="s">
        <v>6005</v>
      </c>
      <c r="D160" s="215" t="s">
        <v>1637</v>
      </c>
      <c r="E160" s="216" t="s">
        <v>3656</v>
      </c>
      <c r="F160" s="217"/>
      <c r="G160" s="220" t="s">
        <v>6050</v>
      </c>
      <c r="H160" s="206"/>
    </row>
    <row r="161" spans="1:8" ht="75">
      <c r="B161" s="213" t="s">
        <v>6006</v>
      </c>
      <c r="C161" s="214" t="s">
        <v>6007</v>
      </c>
      <c r="D161" s="215" t="s">
        <v>1533</v>
      </c>
      <c r="E161" s="216" t="s">
        <v>2009</v>
      </c>
      <c r="F161" s="217"/>
      <c r="G161" s="220" t="s">
        <v>6051</v>
      </c>
      <c r="H161" s="206"/>
    </row>
    <row r="162" spans="1:8" ht="30">
      <c r="B162" s="213" t="s">
        <v>6008</v>
      </c>
      <c r="C162" s="214" t="s">
        <v>6009</v>
      </c>
      <c r="D162" s="215" t="s">
        <v>1679</v>
      </c>
      <c r="E162" s="216" t="s">
        <v>2009</v>
      </c>
      <c r="F162" s="217"/>
      <c r="G162" s="220" t="s">
        <v>6010</v>
      </c>
      <c r="H162" s="206"/>
    </row>
    <row r="163" spans="1:8" ht="45">
      <c r="B163" s="213" t="s">
        <v>6011</v>
      </c>
      <c r="C163" s="214" t="s">
        <v>6012</v>
      </c>
      <c r="D163" s="215" t="s">
        <v>2316</v>
      </c>
      <c r="E163" s="216" t="s">
        <v>2009</v>
      </c>
      <c r="F163" s="217"/>
      <c r="G163" s="220" t="s">
        <v>6052</v>
      </c>
      <c r="H163" s="206"/>
    </row>
    <row r="164" spans="1:8" ht="75">
      <c r="B164" s="213" t="s">
        <v>6013</v>
      </c>
      <c r="C164" s="214" t="s">
        <v>6014</v>
      </c>
      <c r="D164" s="215" t="s">
        <v>1533</v>
      </c>
      <c r="E164" s="216" t="s">
        <v>2009</v>
      </c>
      <c r="F164" s="217"/>
      <c r="G164" s="220" t="s">
        <v>6053</v>
      </c>
      <c r="H164" s="206"/>
    </row>
    <row r="165" spans="1:8" ht="75">
      <c r="B165" s="213" t="s">
        <v>6015</v>
      </c>
      <c r="C165" s="214" t="s">
        <v>6016</v>
      </c>
      <c r="D165" s="215" t="s">
        <v>1533</v>
      </c>
      <c r="E165" s="216" t="s">
        <v>2009</v>
      </c>
      <c r="F165" s="217"/>
      <c r="G165" s="220" t="s">
        <v>6054</v>
      </c>
      <c r="H165" s="206"/>
    </row>
    <row r="166" spans="1:8" ht="75">
      <c r="B166" s="213" t="s">
        <v>6017</v>
      </c>
      <c r="C166" s="214" t="s">
        <v>6018</v>
      </c>
      <c r="D166" s="215" t="s">
        <v>2316</v>
      </c>
      <c r="E166" s="216" t="s">
        <v>2009</v>
      </c>
      <c r="F166" s="217"/>
      <c r="G166" s="220" t="s">
        <v>6055</v>
      </c>
      <c r="H166" s="206"/>
    </row>
    <row r="167" spans="1:8" ht="30">
      <c r="B167" s="213" t="s">
        <v>6019</v>
      </c>
      <c r="C167" s="214" t="s">
        <v>6020</v>
      </c>
      <c r="D167" s="215" t="s">
        <v>2413</v>
      </c>
      <c r="E167" s="216" t="s">
        <v>2009</v>
      </c>
      <c r="F167" s="217"/>
      <c r="G167" s="220" t="s">
        <v>4028</v>
      </c>
      <c r="H167" s="206"/>
    </row>
    <row r="168" spans="1:8" ht="60">
      <c r="B168" s="213" t="s">
        <v>6021</v>
      </c>
      <c r="C168" s="214" t="s">
        <v>6022</v>
      </c>
      <c r="D168" s="215" t="s">
        <v>2413</v>
      </c>
      <c r="E168" s="216" t="s">
        <v>2009</v>
      </c>
      <c r="F168" s="217"/>
      <c r="G168" s="220" t="s">
        <v>6023</v>
      </c>
      <c r="H168" s="206"/>
    </row>
    <row r="169" spans="1:8" ht="17.25" thickBot="1">
      <c r="B169" s="221" t="s">
        <v>1421</v>
      </c>
      <c r="C169" s="222" t="s">
        <v>6024</v>
      </c>
      <c r="D169" s="223" t="s">
        <v>2573</v>
      </c>
      <c r="E169" s="224" t="s">
        <v>2010</v>
      </c>
      <c r="F169" s="225"/>
      <c r="G169" s="227" t="s">
        <v>5757</v>
      </c>
      <c r="H169" s="206"/>
    </row>
    <row r="170" spans="1:8" ht="17.25" thickBot="1">
      <c r="B170" s="203" t="s">
        <v>6025</v>
      </c>
      <c r="C170" s="204"/>
      <c r="D170" s="204"/>
      <c r="E170" s="204"/>
      <c r="F170" s="204"/>
      <c r="G170" s="205"/>
      <c r="H170" s="206"/>
    </row>
    <row r="171" spans="1:8" ht="30">
      <c r="A171" s="245"/>
      <c r="B171" s="207" t="s">
        <v>926</v>
      </c>
      <c r="C171" s="208" t="s">
        <v>6026</v>
      </c>
      <c r="D171" s="209" t="s">
        <v>1533</v>
      </c>
      <c r="E171" s="210" t="s">
        <v>2009</v>
      </c>
      <c r="F171" s="211"/>
      <c r="G171" s="212" t="s">
        <v>6027</v>
      </c>
      <c r="H171" s="277"/>
    </row>
    <row r="172" spans="1:8" ht="17.25" thickBot="1">
      <c r="A172" s="245"/>
      <c r="B172" s="259" t="s">
        <v>928</v>
      </c>
      <c r="C172" s="260" t="s">
        <v>6028</v>
      </c>
      <c r="D172" s="261" t="s">
        <v>2476</v>
      </c>
      <c r="E172" s="262" t="s">
        <v>2010</v>
      </c>
      <c r="F172" s="263"/>
      <c r="G172" s="234"/>
      <c r="H172" s="277"/>
    </row>
    <row r="173" spans="1:8">
      <c r="B173" s="272"/>
      <c r="C173" s="273"/>
      <c r="D173" s="274"/>
      <c r="E173" s="231"/>
      <c r="F173" s="231"/>
      <c r="G173" s="276"/>
      <c r="H173" s="206"/>
    </row>
    <row r="174" spans="1:8" ht="17.25" thickBot="1">
      <c r="B174" s="550"/>
      <c r="C174" s="303"/>
      <c r="D174" s="304"/>
      <c r="E174" s="305"/>
      <c r="F174" s="305"/>
      <c r="G174" s="277"/>
      <c r="H174" s="206"/>
    </row>
    <row r="175" spans="1:8" ht="18.75">
      <c r="B175" s="551" t="s">
        <v>6029</v>
      </c>
      <c r="C175" s="273"/>
      <c r="D175" s="274"/>
      <c r="E175" s="231"/>
      <c r="F175" s="231"/>
      <c r="G175" s="552"/>
      <c r="H175" s="206"/>
    </row>
    <row r="176" spans="1:8">
      <c r="B176" s="443" t="s">
        <v>6030</v>
      </c>
      <c r="C176" s="303"/>
      <c r="D176" s="304"/>
      <c r="E176" s="305"/>
      <c r="F176" s="305"/>
      <c r="G176" s="553"/>
      <c r="H176" s="206"/>
    </row>
    <row r="177" spans="2:8">
      <c r="B177" s="443" t="s">
        <v>4031</v>
      </c>
      <c r="C177" s="242" t="s">
        <v>6031</v>
      </c>
      <c r="D177" s="242"/>
      <c r="E177" s="305"/>
      <c r="F177" s="305"/>
      <c r="G177" s="553"/>
      <c r="H177" s="206"/>
    </row>
    <row r="178" spans="2:8">
      <c r="B178" s="443" t="s">
        <v>4033</v>
      </c>
      <c r="C178" s="303"/>
      <c r="D178" s="304"/>
      <c r="E178" s="305"/>
      <c r="F178" s="305"/>
      <c r="G178" s="553"/>
      <c r="H178" s="206"/>
    </row>
    <row r="179" spans="2:8">
      <c r="B179" s="443" t="s">
        <v>6032</v>
      </c>
      <c r="C179" s="303"/>
      <c r="D179" s="304"/>
      <c r="E179" s="305"/>
      <c r="F179" s="305"/>
      <c r="G179" s="553"/>
      <c r="H179" s="206"/>
    </row>
    <row r="180" spans="2:8">
      <c r="B180" s="443" t="s">
        <v>6033</v>
      </c>
      <c r="C180" s="303"/>
      <c r="D180" s="304"/>
      <c r="E180" s="305"/>
      <c r="F180" s="305"/>
      <c r="G180" s="553"/>
      <c r="H180" s="206"/>
    </row>
    <row r="181" spans="2:8">
      <c r="B181" s="443" t="s">
        <v>6034</v>
      </c>
      <c r="C181" s="303"/>
      <c r="D181" s="304"/>
      <c r="E181" s="305"/>
      <c r="F181" s="305"/>
      <c r="G181" s="553"/>
      <c r="H181" s="206"/>
    </row>
    <row r="182" spans="2:8">
      <c r="B182" s="443" t="s">
        <v>6035</v>
      </c>
      <c r="C182" s="303"/>
      <c r="D182" s="304"/>
      <c r="E182" s="305"/>
      <c r="F182" s="305"/>
      <c r="G182" s="553"/>
      <c r="H182" s="206"/>
    </row>
    <row r="183" spans="2:8">
      <c r="B183" s="443" t="s">
        <v>6036</v>
      </c>
      <c r="C183" s="303"/>
      <c r="D183" s="304"/>
      <c r="E183" s="305"/>
      <c r="F183" s="305"/>
      <c r="G183" s="553"/>
      <c r="H183" s="206"/>
    </row>
    <row r="184" spans="2:8">
      <c r="B184" s="443" t="s">
        <v>6037</v>
      </c>
      <c r="C184" s="303"/>
      <c r="D184" s="304"/>
      <c r="E184" s="305"/>
      <c r="F184" s="305"/>
      <c r="G184" s="553"/>
      <c r="H184" s="206"/>
    </row>
    <row r="185" spans="2:8">
      <c r="B185" s="443" t="s">
        <v>6038</v>
      </c>
      <c r="C185" s="303"/>
      <c r="D185" s="304"/>
      <c r="E185" s="305"/>
      <c r="F185" s="305"/>
      <c r="G185" s="553"/>
      <c r="H185" s="206"/>
    </row>
    <row r="186" spans="2:8">
      <c r="B186" s="443" t="s">
        <v>6039</v>
      </c>
      <c r="C186" s="303"/>
      <c r="D186" s="304"/>
      <c r="E186" s="305"/>
      <c r="F186" s="305"/>
      <c r="G186" s="553"/>
      <c r="H186" s="206"/>
    </row>
    <row r="187" spans="2:8" ht="20.100000000000001" customHeight="1">
      <c r="B187" s="443" t="s">
        <v>6040</v>
      </c>
      <c r="C187" s="303"/>
      <c r="D187" s="304"/>
      <c r="E187" s="305"/>
      <c r="F187" s="305"/>
      <c r="G187" s="553"/>
      <c r="H187" s="192"/>
    </row>
    <row r="188" spans="2:8" ht="17.25" thickBot="1">
      <c r="B188" s="389"/>
      <c r="C188" s="279"/>
      <c r="D188" s="280"/>
      <c r="E188" s="281"/>
      <c r="F188" s="281"/>
      <c r="G188" s="308"/>
    </row>
    <row r="189" spans="2:8" ht="18.75">
      <c r="B189" s="228"/>
      <c r="C189" s="228"/>
      <c r="D189" s="229"/>
      <c r="E189" s="230"/>
      <c r="F189" s="230"/>
      <c r="G189" s="22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outlinePr summaryBelow="0"/>
    <pageSetUpPr fitToPage="1"/>
  </sheetPr>
  <dimension ref="A1:H42"/>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1391</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s="42" customFormat="1" ht="20.100000000000001" customHeight="1" thickBot="1">
      <c r="A5" s="6"/>
      <c r="B5" s="437" t="s">
        <v>1525</v>
      </c>
      <c r="C5" s="438"/>
      <c r="D5" s="439"/>
      <c r="E5" s="440"/>
      <c r="F5" s="440"/>
      <c r="G5" s="441"/>
      <c r="H5" s="206"/>
    </row>
    <row r="6" spans="1:8" ht="20.100000000000001" customHeight="1">
      <c r="B6" s="207" t="s">
        <v>4150</v>
      </c>
      <c r="C6" s="208" t="s">
        <v>4151</v>
      </c>
      <c r="D6" s="209" t="s">
        <v>1528</v>
      </c>
      <c r="E6" s="210" t="s">
        <v>1521</v>
      </c>
      <c r="F6" s="211" t="s">
        <v>1522</v>
      </c>
      <c r="G6" s="212" t="s">
        <v>1529</v>
      </c>
      <c r="H6" s="206"/>
    </row>
    <row r="7" spans="1:8" ht="20.100000000000001" customHeight="1">
      <c r="B7" s="213" t="s">
        <v>4152</v>
      </c>
      <c r="C7" s="214" t="s">
        <v>4153</v>
      </c>
      <c r="D7" s="215" t="s">
        <v>1531</v>
      </c>
      <c r="E7" s="216" t="s">
        <v>1524</v>
      </c>
      <c r="F7" s="217"/>
      <c r="G7" s="220"/>
      <c r="H7" s="206"/>
    </row>
    <row r="8" spans="1:8" ht="20.100000000000001" customHeight="1" thickBot="1">
      <c r="B8" s="259" t="s">
        <v>1557</v>
      </c>
      <c r="C8" s="260" t="s">
        <v>4154</v>
      </c>
      <c r="D8" s="261" t="s">
        <v>1535</v>
      </c>
      <c r="E8" s="262" t="s">
        <v>1521</v>
      </c>
      <c r="F8" s="263"/>
      <c r="G8" s="234"/>
      <c r="H8" s="206"/>
    </row>
    <row r="9" spans="1:8" ht="20.100000000000001" customHeight="1">
      <c r="B9" s="442" t="s">
        <v>4155</v>
      </c>
      <c r="C9" s="273"/>
      <c r="D9" s="274"/>
      <c r="E9" s="231"/>
      <c r="F9" s="231"/>
      <c r="G9" s="392"/>
      <c r="H9" s="206"/>
    </row>
    <row r="10" spans="1:8" ht="13.5" customHeight="1">
      <c r="B10" s="443" t="s">
        <v>4156</v>
      </c>
      <c r="C10" s="303"/>
      <c r="D10" s="304"/>
      <c r="E10" s="305"/>
      <c r="F10" s="305"/>
      <c r="G10" s="288"/>
      <c r="H10" s="206"/>
    </row>
    <row r="11" spans="1:8" ht="13.5" customHeight="1">
      <c r="B11" s="443" t="s">
        <v>4157</v>
      </c>
      <c r="C11" s="303"/>
      <c r="D11" s="304"/>
      <c r="E11" s="305"/>
      <c r="F11" s="305"/>
      <c r="G11" s="288"/>
      <c r="H11" s="206"/>
    </row>
    <row r="12" spans="1:8" ht="13.5" customHeight="1" thickBot="1">
      <c r="B12" s="444" t="s">
        <v>4158</v>
      </c>
      <c r="C12" s="279"/>
      <c r="D12" s="280"/>
      <c r="E12" s="281"/>
      <c r="F12" s="281"/>
      <c r="G12" s="308"/>
      <c r="H12" s="206"/>
    </row>
    <row r="13" spans="1:8" ht="30">
      <c r="B13" s="207" t="s">
        <v>4159</v>
      </c>
      <c r="C13" s="208" t="s">
        <v>4160</v>
      </c>
      <c r="D13" s="445" t="s">
        <v>1526</v>
      </c>
      <c r="E13" s="295" t="s">
        <v>1577</v>
      </c>
      <c r="F13" s="211" t="s">
        <v>4161</v>
      </c>
      <c r="G13" s="212" t="s">
        <v>4162</v>
      </c>
      <c r="H13" s="206"/>
    </row>
    <row r="14" spans="1:8" ht="30">
      <c r="B14" s="213" t="s">
        <v>4163</v>
      </c>
      <c r="C14" s="214" t="s">
        <v>4164</v>
      </c>
      <c r="D14" s="215" t="s">
        <v>1526</v>
      </c>
      <c r="E14" s="216" t="s">
        <v>2009</v>
      </c>
      <c r="F14" s="217" t="s">
        <v>4161</v>
      </c>
      <c r="G14" s="220" t="s">
        <v>4162</v>
      </c>
      <c r="H14" s="206"/>
    </row>
    <row r="15" spans="1:8" ht="30">
      <c r="B15" s="213" t="s">
        <v>4165</v>
      </c>
      <c r="C15" s="214" t="s">
        <v>4166</v>
      </c>
      <c r="D15" s="215" t="s">
        <v>1526</v>
      </c>
      <c r="E15" s="216" t="s">
        <v>1577</v>
      </c>
      <c r="F15" s="217" t="s">
        <v>4161</v>
      </c>
      <c r="G15" s="220" t="s">
        <v>4162</v>
      </c>
      <c r="H15" s="206"/>
    </row>
    <row r="16" spans="1:8" ht="30">
      <c r="B16" s="213" t="s">
        <v>4167</v>
      </c>
      <c r="C16" s="214" t="s">
        <v>4168</v>
      </c>
      <c r="D16" s="215" t="s">
        <v>1526</v>
      </c>
      <c r="E16" s="216" t="s">
        <v>2009</v>
      </c>
      <c r="F16" s="217" t="s">
        <v>4161</v>
      </c>
      <c r="G16" s="220" t="s">
        <v>4162</v>
      </c>
      <c r="H16" s="206"/>
    </row>
    <row r="17" spans="2:8" ht="45">
      <c r="B17" s="213" t="s">
        <v>1392</v>
      </c>
      <c r="C17" s="214" t="s">
        <v>4169</v>
      </c>
      <c r="D17" s="215" t="s">
        <v>1526</v>
      </c>
      <c r="E17" s="216" t="s">
        <v>1577</v>
      </c>
      <c r="F17" s="217" t="s">
        <v>4161</v>
      </c>
      <c r="G17" s="234" t="s">
        <v>4170</v>
      </c>
      <c r="H17" s="206"/>
    </row>
    <row r="18" spans="2:8" ht="30">
      <c r="B18" s="213" t="s">
        <v>4171</v>
      </c>
      <c r="C18" s="214" t="s">
        <v>4172</v>
      </c>
      <c r="D18" s="215" t="s">
        <v>1526</v>
      </c>
      <c r="E18" s="216" t="s">
        <v>2009</v>
      </c>
      <c r="F18" s="217" t="s">
        <v>4161</v>
      </c>
      <c r="G18" s="220" t="s">
        <v>4173</v>
      </c>
      <c r="H18" s="206"/>
    </row>
    <row r="19" spans="2:8" ht="30">
      <c r="B19" s="213" t="s">
        <v>4174</v>
      </c>
      <c r="C19" s="214" t="s">
        <v>4175</v>
      </c>
      <c r="D19" s="215" t="s">
        <v>1526</v>
      </c>
      <c r="E19" s="216" t="s">
        <v>1577</v>
      </c>
      <c r="F19" s="217" t="s">
        <v>4161</v>
      </c>
      <c r="G19" s="220" t="s">
        <v>4173</v>
      </c>
      <c r="H19" s="206"/>
    </row>
    <row r="20" spans="2:8" ht="45">
      <c r="B20" s="213" t="s">
        <v>4176</v>
      </c>
      <c r="C20" s="214" t="s">
        <v>4177</v>
      </c>
      <c r="D20" s="215" t="s">
        <v>1526</v>
      </c>
      <c r="E20" s="216" t="s">
        <v>1577</v>
      </c>
      <c r="F20" s="217" t="s">
        <v>4161</v>
      </c>
      <c r="G20" s="220" t="s">
        <v>4178</v>
      </c>
      <c r="H20" s="206"/>
    </row>
    <row r="21" spans="2:8" ht="45">
      <c r="B21" s="213" t="s">
        <v>4179</v>
      </c>
      <c r="C21" s="214" t="s">
        <v>4180</v>
      </c>
      <c r="D21" s="215" t="s">
        <v>1526</v>
      </c>
      <c r="E21" s="216" t="s">
        <v>1577</v>
      </c>
      <c r="F21" s="217" t="s">
        <v>4161</v>
      </c>
      <c r="G21" s="220" t="s">
        <v>4178</v>
      </c>
      <c r="H21" s="206"/>
    </row>
    <row r="22" spans="2:8" ht="45">
      <c r="B22" s="213" t="s">
        <v>1395</v>
      </c>
      <c r="C22" s="214" t="s">
        <v>4181</v>
      </c>
      <c r="D22" s="215" t="s">
        <v>1526</v>
      </c>
      <c r="E22" s="216" t="s">
        <v>2009</v>
      </c>
      <c r="F22" s="217" t="s">
        <v>4161</v>
      </c>
      <c r="G22" s="220" t="s">
        <v>4182</v>
      </c>
      <c r="H22" s="206"/>
    </row>
    <row r="23" spans="2:8" ht="45">
      <c r="B23" s="213" t="s">
        <v>1396</v>
      </c>
      <c r="C23" s="214" t="s">
        <v>4183</v>
      </c>
      <c r="D23" s="215" t="s">
        <v>1526</v>
      </c>
      <c r="E23" s="216" t="s">
        <v>1577</v>
      </c>
      <c r="F23" s="217" t="s">
        <v>4161</v>
      </c>
      <c r="G23" s="220" t="s">
        <v>4182</v>
      </c>
      <c r="H23" s="206"/>
    </row>
    <row r="24" spans="2:8" ht="45">
      <c r="B24" s="213" t="s">
        <v>1397</v>
      </c>
      <c r="C24" s="214" t="s">
        <v>4184</v>
      </c>
      <c r="D24" s="215" t="s">
        <v>1526</v>
      </c>
      <c r="E24" s="216" t="s">
        <v>2009</v>
      </c>
      <c r="F24" s="217" t="s">
        <v>4161</v>
      </c>
      <c r="G24" s="220" t="s">
        <v>4185</v>
      </c>
      <c r="H24" s="206"/>
    </row>
    <row r="25" spans="2:8" ht="45">
      <c r="B25" s="213" t="s">
        <v>1398</v>
      </c>
      <c r="C25" s="214" t="s">
        <v>4186</v>
      </c>
      <c r="D25" s="215" t="s">
        <v>1526</v>
      </c>
      <c r="E25" s="216" t="s">
        <v>1577</v>
      </c>
      <c r="F25" s="217" t="s">
        <v>4161</v>
      </c>
      <c r="G25" s="220" t="s">
        <v>4178</v>
      </c>
      <c r="H25" s="206"/>
    </row>
    <row r="26" spans="2:8" ht="45">
      <c r="B26" s="213" t="s">
        <v>4187</v>
      </c>
      <c r="C26" s="214" t="s">
        <v>4188</v>
      </c>
      <c r="D26" s="215" t="s">
        <v>1526</v>
      </c>
      <c r="E26" s="216" t="s">
        <v>2009</v>
      </c>
      <c r="F26" s="217" t="s">
        <v>4161</v>
      </c>
      <c r="G26" s="220" t="s">
        <v>4178</v>
      </c>
      <c r="H26" s="206"/>
    </row>
    <row r="27" spans="2:8" ht="30">
      <c r="B27" s="213" t="s">
        <v>4189</v>
      </c>
      <c r="C27" s="214" t="s">
        <v>4190</v>
      </c>
      <c r="D27" s="215" t="s">
        <v>1526</v>
      </c>
      <c r="E27" s="216" t="s">
        <v>2009</v>
      </c>
      <c r="F27" s="217" t="s">
        <v>4161</v>
      </c>
      <c r="G27" s="220" t="s">
        <v>4173</v>
      </c>
      <c r="H27" s="206"/>
    </row>
    <row r="28" spans="2:8" ht="30">
      <c r="B28" s="213" t="s">
        <v>4191</v>
      </c>
      <c r="C28" s="214" t="s">
        <v>4192</v>
      </c>
      <c r="D28" s="215" t="s">
        <v>1526</v>
      </c>
      <c r="E28" s="216" t="s">
        <v>1577</v>
      </c>
      <c r="F28" s="217" t="s">
        <v>4161</v>
      </c>
      <c r="G28" s="220" t="s">
        <v>4162</v>
      </c>
      <c r="H28" s="206"/>
    </row>
    <row r="29" spans="2:8" ht="45">
      <c r="B29" s="213" t="s">
        <v>4193</v>
      </c>
      <c r="C29" s="214" t="s">
        <v>4194</v>
      </c>
      <c r="D29" s="215" t="s">
        <v>1526</v>
      </c>
      <c r="E29" s="216" t="s">
        <v>2009</v>
      </c>
      <c r="F29" s="217" t="s">
        <v>4161</v>
      </c>
      <c r="G29" s="220" t="s">
        <v>4185</v>
      </c>
      <c r="H29" s="206"/>
    </row>
    <row r="30" spans="2:8" ht="30">
      <c r="B30" s="213" t="s">
        <v>4195</v>
      </c>
      <c r="C30" s="214" t="s">
        <v>4196</v>
      </c>
      <c r="D30" s="215" t="s">
        <v>1526</v>
      </c>
      <c r="E30" s="216" t="s">
        <v>1577</v>
      </c>
      <c r="F30" s="217" t="s">
        <v>4161</v>
      </c>
      <c r="G30" s="220" t="s">
        <v>4173</v>
      </c>
      <c r="H30" s="206"/>
    </row>
    <row r="31" spans="2:8" ht="45">
      <c r="B31" s="449" t="s">
        <v>4197</v>
      </c>
      <c r="C31" s="321" t="s">
        <v>4198</v>
      </c>
      <c r="D31" s="447" t="s">
        <v>1526</v>
      </c>
      <c r="E31" s="450" t="s">
        <v>1577</v>
      </c>
      <c r="F31" s="451" t="s">
        <v>4161</v>
      </c>
      <c r="G31" s="258" t="s">
        <v>4199</v>
      </c>
      <c r="H31" s="206"/>
    </row>
    <row r="32" spans="2:8" ht="45">
      <c r="B32" s="213" t="s">
        <v>4200</v>
      </c>
      <c r="C32" s="214" t="s">
        <v>4201</v>
      </c>
      <c r="D32" s="215" t="s">
        <v>1526</v>
      </c>
      <c r="E32" s="216" t="s">
        <v>1577</v>
      </c>
      <c r="F32" s="217" t="s">
        <v>4161</v>
      </c>
      <c r="G32" s="220" t="s">
        <v>4199</v>
      </c>
      <c r="H32" s="206"/>
    </row>
    <row r="33" spans="2:8" ht="45">
      <c r="B33" s="213" t="s">
        <v>4202</v>
      </c>
      <c r="C33" s="214" t="s">
        <v>4203</v>
      </c>
      <c r="D33" s="215" t="s">
        <v>1526</v>
      </c>
      <c r="E33" s="216" t="s">
        <v>1577</v>
      </c>
      <c r="F33" s="217" t="s">
        <v>4161</v>
      </c>
      <c r="G33" s="220" t="s">
        <v>4199</v>
      </c>
      <c r="H33" s="206"/>
    </row>
    <row r="34" spans="2:8" ht="45">
      <c r="B34" s="213" t="s">
        <v>4204</v>
      </c>
      <c r="C34" s="214" t="s">
        <v>4205</v>
      </c>
      <c r="D34" s="215" t="s">
        <v>1526</v>
      </c>
      <c r="E34" s="216" t="s">
        <v>1577</v>
      </c>
      <c r="F34" s="217" t="s">
        <v>4161</v>
      </c>
      <c r="G34" s="220" t="s">
        <v>4199</v>
      </c>
      <c r="H34" s="206"/>
    </row>
    <row r="35" spans="2:8" ht="45.75" thickBot="1">
      <c r="B35" s="213" t="s">
        <v>4206</v>
      </c>
      <c r="C35" s="214" t="s">
        <v>4207</v>
      </c>
      <c r="D35" s="215" t="s">
        <v>1526</v>
      </c>
      <c r="E35" s="216" t="s">
        <v>1577</v>
      </c>
      <c r="F35" s="217" t="s">
        <v>4161</v>
      </c>
      <c r="G35" s="220" t="s">
        <v>4199</v>
      </c>
      <c r="H35" s="206"/>
    </row>
    <row r="36" spans="2:8" ht="20.100000000000001" customHeight="1" thickBot="1">
      <c r="B36" s="437" t="s">
        <v>4208</v>
      </c>
      <c r="C36" s="438"/>
      <c r="D36" s="439"/>
      <c r="E36" s="440"/>
      <c r="F36" s="440"/>
      <c r="G36" s="441"/>
      <c r="H36" s="206"/>
    </row>
    <row r="37" spans="2:8" ht="30">
      <c r="B37" s="207" t="s">
        <v>865</v>
      </c>
      <c r="C37" s="208" t="s">
        <v>4209</v>
      </c>
      <c r="D37" s="209" t="s">
        <v>1534</v>
      </c>
      <c r="E37" s="210" t="s">
        <v>2009</v>
      </c>
      <c r="F37" s="211"/>
      <c r="G37" s="212" t="s">
        <v>4210</v>
      </c>
      <c r="H37" s="206"/>
    </row>
    <row r="38" spans="2:8" ht="45">
      <c r="B38" s="213" t="s">
        <v>4211</v>
      </c>
      <c r="C38" s="214" t="s">
        <v>4212</v>
      </c>
      <c r="D38" s="215" t="s">
        <v>1526</v>
      </c>
      <c r="E38" s="216" t="s">
        <v>4213</v>
      </c>
      <c r="F38" s="217"/>
      <c r="G38" s="220" t="s">
        <v>4214</v>
      </c>
      <c r="H38" s="206"/>
    </row>
    <row r="39" spans="2:8" ht="45">
      <c r="B39" s="213" t="s">
        <v>4215</v>
      </c>
      <c r="C39" s="214" t="s">
        <v>4216</v>
      </c>
      <c r="D39" s="215" t="s">
        <v>1526</v>
      </c>
      <c r="E39" s="216" t="s">
        <v>1577</v>
      </c>
      <c r="F39" s="217"/>
      <c r="G39" s="220" t="s">
        <v>4217</v>
      </c>
      <c r="H39" s="206"/>
    </row>
    <row r="40" spans="2:8" ht="90">
      <c r="B40" s="213" t="s">
        <v>4218</v>
      </c>
      <c r="C40" s="214" t="s">
        <v>4219</v>
      </c>
      <c r="D40" s="215" t="s">
        <v>1526</v>
      </c>
      <c r="E40" s="216" t="s">
        <v>2009</v>
      </c>
      <c r="F40" s="217"/>
      <c r="G40" s="220" t="s">
        <v>4220</v>
      </c>
      <c r="H40" s="206"/>
    </row>
    <row r="41" spans="2:8" ht="90.75" thickBot="1">
      <c r="B41" s="213" t="s">
        <v>4221</v>
      </c>
      <c r="C41" s="214" t="s">
        <v>4222</v>
      </c>
      <c r="D41" s="215" t="s">
        <v>1534</v>
      </c>
      <c r="E41" s="216" t="s">
        <v>2009</v>
      </c>
      <c r="F41" s="217"/>
      <c r="G41" s="220" t="s">
        <v>4223</v>
      </c>
      <c r="H41" s="206"/>
    </row>
    <row r="42" spans="2:8" ht="20.100000000000001" customHeight="1">
      <c r="B42" s="228"/>
      <c r="C42" s="228"/>
      <c r="D42" s="229"/>
      <c r="E42" s="230"/>
      <c r="F42" s="230"/>
      <c r="G42" s="228"/>
      <c r="H42"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outlinePr summaryBelow="0"/>
    <pageSetUpPr fitToPage="1"/>
  </sheetPr>
  <dimension ref="A1:H61"/>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960</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c r="B5" s="207" t="s">
        <v>6066</v>
      </c>
      <c r="C5" s="208" t="s">
        <v>6067</v>
      </c>
      <c r="D5" s="209" t="s">
        <v>2277</v>
      </c>
      <c r="E5" s="210" t="s">
        <v>2091</v>
      </c>
      <c r="F5" s="211" t="s">
        <v>5727</v>
      </c>
      <c r="G5" s="212" t="s">
        <v>2280</v>
      </c>
      <c r="H5" s="206"/>
    </row>
    <row r="6" spans="1:8" ht="30">
      <c r="B6" s="213" t="s">
        <v>6068</v>
      </c>
      <c r="C6" s="214" t="s">
        <v>6069</v>
      </c>
      <c r="D6" s="215" t="s">
        <v>3256</v>
      </c>
      <c r="E6" s="216" t="s">
        <v>3656</v>
      </c>
      <c r="F6" s="217" t="s">
        <v>5727</v>
      </c>
      <c r="G6" s="220" t="s">
        <v>5281</v>
      </c>
      <c r="H6" s="206"/>
    </row>
    <row r="7" spans="1:8" ht="30">
      <c r="B7" s="213" t="s">
        <v>6070</v>
      </c>
      <c r="C7" s="214" t="s">
        <v>6071</v>
      </c>
      <c r="D7" s="215" t="s">
        <v>1523</v>
      </c>
      <c r="E7" s="216" t="s">
        <v>2010</v>
      </c>
      <c r="F7" s="217"/>
      <c r="G7" s="220" t="s">
        <v>6180</v>
      </c>
      <c r="H7" s="206"/>
    </row>
    <row r="8" spans="1:8" ht="30">
      <c r="B8" s="213" t="s">
        <v>6072</v>
      </c>
      <c r="C8" s="214" t="s">
        <v>6073</v>
      </c>
      <c r="D8" s="215" t="s">
        <v>1531</v>
      </c>
      <c r="E8" s="216" t="s">
        <v>2010</v>
      </c>
      <c r="F8" s="217"/>
      <c r="G8" s="220" t="s">
        <v>6181</v>
      </c>
      <c r="H8" s="206"/>
    </row>
    <row r="9" spans="1:8" ht="30">
      <c r="B9" s="213" t="s">
        <v>6075</v>
      </c>
      <c r="C9" s="214" t="s">
        <v>6076</v>
      </c>
      <c r="D9" s="215" t="s">
        <v>1533</v>
      </c>
      <c r="E9" s="216" t="s">
        <v>2009</v>
      </c>
      <c r="F9" s="217"/>
      <c r="G9" s="220" t="s">
        <v>6077</v>
      </c>
      <c r="H9" s="206"/>
    </row>
    <row r="10" spans="1:8" ht="60">
      <c r="B10" s="237" t="s">
        <v>4285</v>
      </c>
      <c r="C10" s="214" t="s">
        <v>6078</v>
      </c>
      <c r="D10" s="215" t="s">
        <v>1526</v>
      </c>
      <c r="E10" s="3" t="s">
        <v>1527</v>
      </c>
      <c r="F10" s="238"/>
      <c r="G10" s="239" t="s">
        <v>6079</v>
      </c>
      <c r="H10" s="240"/>
    </row>
    <row r="11" spans="1:8" ht="75">
      <c r="B11" s="213" t="s">
        <v>6080</v>
      </c>
      <c r="C11" s="214" t="s">
        <v>6081</v>
      </c>
      <c r="D11" s="215" t="s">
        <v>1702</v>
      </c>
      <c r="E11" s="216" t="s">
        <v>1973</v>
      </c>
      <c r="F11" s="217" t="s">
        <v>2000</v>
      </c>
      <c r="G11" s="220" t="s">
        <v>6082</v>
      </c>
      <c r="H11" s="206"/>
    </row>
    <row r="12" spans="1:8">
      <c r="B12" s="213" t="s">
        <v>1538</v>
      </c>
      <c r="C12" s="214" t="s">
        <v>6083</v>
      </c>
      <c r="D12" s="215" t="s">
        <v>2573</v>
      </c>
      <c r="E12" s="216" t="s">
        <v>1556</v>
      </c>
      <c r="F12" s="217"/>
      <c r="G12" s="220"/>
      <c r="H12" s="206"/>
    </row>
    <row r="13" spans="1:8" ht="45">
      <c r="B13" s="213" t="s">
        <v>6084</v>
      </c>
      <c r="C13" s="214" t="s">
        <v>6085</v>
      </c>
      <c r="D13" s="215" t="s">
        <v>2413</v>
      </c>
      <c r="E13" s="216" t="s">
        <v>2009</v>
      </c>
      <c r="F13" s="217"/>
      <c r="G13" s="220" t="s">
        <v>6086</v>
      </c>
      <c r="H13" s="206"/>
    </row>
    <row r="14" spans="1:8" ht="60">
      <c r="B14" s="213" t="s">
        <v>6087</v>
      </c>
      <c r="C14" s="214" t="s">
        <v>6088</v>
      </c>
      <c r="D14" s="215" t="s">
        <v>2413</v>
      </c>
      <c r="E14" s="216" t="s">
        <v>2009</v>
      </c>
      <c r="F14" s="217"/>
      <c r="G14" s="220" t="s">
        <v>6089</v>
      </c>
      <c r="H14" s="206"/>
    </row>
    <row r="15" spans="1:8" ht="17.25" thickBot="1">
      <c r="B15" s="213" t="s">
        <v>6090</v>
      </c>
      <c r="C15" s="214" t="s">
        <v>6091</v>
      </c>
      <c r="D15" s="215" t="s">
        <v>3561</v>
      </c>
      <c r="E15" s="216" t="s">
        <v>3656</v>
      </c>
      <c r="F15" s="217"/>
      <c r="G15" s="220" t="s">
        <v>1529</v>
      </c>
      <c r="H15" s="206"/>
    </row>
    <row r="16" spans="1:8" ht="20.100000000000001" customHeight="1" thickBot="1">
      <c r="B16" s="203" t="s">
        <v>6092</v>
      </c>
      <c r="C16" s="204"/>
      <c r="D16" s="204"/>
      <c r="E16" s="204"/>
      <c r="F16" s="204"/>
      <c r="G16" s="205"/>
      <c r="H16" s="206"/>
    </row>
    <row r="17" spans="2:8" ht="30">
      <c r="B17" s="207" t="s">
        <v>926</v>
      </c>
      <c r="C17" s="208" t="s">
        <v>6093</v>
      </c>
      <c r="D17" s="209" t="s">
        <v>1533</v>
      </c>
      <c r="E17" s="210" t="s">
        <v>2009</v>
      </c>
      <c r="F17" s="211"/>
      <c r="G17" s="212" t="s">
        <v>2919</v>
      </c>
      <c r="H17" s="206"/>
    </row>
    <row r="18" spans="2:8" ht="17.25" thickBot="1">
      <c r="B18" s="213" t="s">
        <v>928</v>
      </c>
      <c r="C18" s="214" t="s">
        <v>6094</v>
      </c>
      <c r="D18" s="215" t="s">
        <v>2476</v>
      </c>
      <c r="E18" s="216" t="s">
        <v>2010</v>
      </c>
      <c r="F18" s="217"/>
      <c r="G18" s="220"/>
      <c r="H18" s="206"/>
    </row>
    <row r="19" spans="2:8" ht="20.100000000000001" customHeight="1" thickBot="1">
      <c r="B19" s="203" t="s">
        <v>6095</v>
      </c>
      <c r="C19" s="204"/>
      <c r="D19" s="204"/>
      <c r="E19" s="204"/>
      <c r="F19" s="204"/>
      <c r="G19" s="205"/>
      <c r="H19" s="206"/>
    </row>
    <row r="20" spans="2:8" ht="60">
      <c r="B20" s="213" t="s">
        <v>1156</v>
      </c>
      <c r="C20" s="214" t="s">
        <v>6096</v>
      </c>
      <c r="D20" s="215" t="s">
        <v>1533</v>
      </c>
      <c r="E20" s="216" t="s">
        <v>2009</v>
      </c>
      <c r="F20" s="217"/>
      <c r="G20" s="220" t="s">
        <v>6097</v>
      </c>
      <c r="H20" s="206"/>
    </row>
    <row r="21" spans="2:8" ht="30">
      <c r="B21" s="213" t="s">
        <v>6098</v>
      </c>
      <c r="C21" s="214" t="s">
        <v>6099</v>
      </c>
      <c r="D21" s="215" t="s">
        <v>2277</v>
      </c>
      <c r="E21" s="216" t="s">
        <v>2091</v>
      </c>
      <c r="F21" s="217"/>
      <c r="G21" s="220" t="s">
        <v>6100</v>
      </c>
      <c r="H21" s="206"/>
    </row>
    <row r="22" spans="2:8" ht="60">
      <c r="B22" s="213" t="s">
        <v>2524</v>
      </c>
      <c r="C22" s="214" t="s">
        <v>6101</v>
      </c>
      <c r="D22" s="215" t="s">
        <v>3561</v>
      </c>
      <c r="E22" s="216" t="s">
        <v>3656</v>
      </c>
      <c r="F22" s="217"/>
      <c r="G22" s="220" t="s">
        <v>6174</v>
      </c>
      <c r="H22" s="206"/>
    </row>
    <row r="23" spans="2:8" ht="90">
      <c r="B23" s="259" t="s">
        <v>4092</v>
      </c>
      <c r="C23" s="260" t="s">
        <v>6102</v>
      </c>
      <c r="D23" s="261" t="s">
        <v>3256</v>
      </c>
      <c r="E23" s="262" t="s">
        <v>3656</v>
      </c>
      <c r="F23" s="263"/>
      <c r="G23" s="234" t="s">
        <v>6103</v>
      </c>
      <c r="H23" s="206"/>
    </row>
    <row r="24" spans="2:8" ht="45">
      <c r="B24" s="213" t="s">
        <v>685</v>
      </c>
      <c r="C24" s="214" t="s">
        <v>6104</v>
      </c>
      <c r="D24" s="215" t="s">
        <v>4090</v>
      </c>
      <c r="E24" s="216" t="s">
        <v>3656</v>
      </c>
      <c r="F24" s="217"/>
      <c r="G24" s="220" t="s">
        <v>6490</v>
      </c>
      <c r="H24" s="206"/>
    </row>
    <row r="25" spans="2:8" ht="75">
      <c r="B25" s="213" t="s">
        <v>686</v>
      </c>
      <c r="C25" s="214" t="s">
        <v>6105</v>
      </c>
      <c r="D25" s="215" t="s">
        <v>4089</v>
      </c>
      <c r="E25" s="216" t="s">
        <v>3656</v>
      </c>
      <c r="F25" s="217"/>
      <c r="G25" s="220" t="s">
        <v>6491</v>
      </c>
      <c r="H25" s="206"/>
    </row>
    <row r="26" spans="2:8" ht="75">
      <c r="B26" s="259" t="s">
        <v>1415</v>
      </c>
      <c r="C26" s="260" t="s">
        <v>6106</v>
      </c>
      <c r="D26" s="261" t="s">
        <v>1533</v>
      </c>
      <c r="E26" s="262" t="s">
        <v>2009</v>
      </c>
      <c r="F26" s="263"/>
      <c r="G26" s="234" t="s">
        <v>6182</v>
      </c>
      <c r="H26" s="206"/>
    </row>
    <row r="27" spans="2:8" ht="45">
      <c r="B27" s="213" t="s">
        <v>5290</v>
      </c>
      <c r="C27" s="214" t="s">
        <v>6107</v>
      </c>
      <c r="D27" s="215" t="s">
        <v>1533</v>
      </c>
      <c r="E27" s="216" t="s">
        <v>2009</v>
      </c>
      <c r="F27" s="217"/>
      <c r="G27" s="220" t="s">
        <v>6183</v>
      </c>
      <c r="H27" s="206"/>
    </row>
    <row r="28" spans="2:8" ht="90">
      <c r="B28" s="213" t="s">
        <v>6108</v>
      </c>
      <c r="C28" s="214" t="s">
        <v>6109</v>
      </c>
      <c r="D28" s="215" t="s">
        <v>2151</v>
      </c>
      <c r="E28" s="216" t="s">
        <v>3656</v>
      </c>
      <c r="F28" s="217" t="s">
        <v>2000</v>
      </c>
      <c r="G28" s="220" t="s">
        <v>6184</v>
      </c>
      <c r="H28" s="206"/>
    </row>
    <row r="29" spans="2:8" ht="75">
      <c r="B29" s="213" t="s">
        <v>6110</v>
      </c>
      <c r="C29" s="214" t="s">
        <v>6111</v>
      </c>
      <c r="D29" s="215" t="s">
        <v>4026</v>
      </c>
      <c r="E29" s="216" t="s">
        <v>3656</v>
      </c>
      <c r="F29" s="217"/>
      <c r="G29" s="220" t="s">
        <v>6112</v>
      </c>
      <c r="H29" s="206"/>
    </row>
    <row r="30" spans="2:8" ht="75">
      <c r="B30" s="213" t="s">
        <v>6113</v>
      </c>
      <c r="C30" s="214" t="s">
        <v>6114</v>
      </c>
      <c r="D30" s="215" t="s">
        <v>1637</v>
      </c>
      <c r="E30" s="216" t="s">
        <v>3656</v>
      </c>
      <c r="F30" s="217"/>
      <c r="G30" s="220" t="s">
        <v>6115</v>
      </c>
      <c r="H30" s="206"/>
    </row>
    <row r="31" spans="2:8" ht="75">
      <c r="B31" s="213" t="s">
        <v>4299</v>
      </c>
      <c r="C31" s="214" t="s">
        <v>6116</v>
      </c>
      <c r="D31" s="215" t="s">
        <v>4090</v>
      </c>
      <c r="E31" s="216" t="s">
        <v>3656</v>
      </c>
      <c r="F31" s="217"/>
      <c r="G31" s="220" t="s">
        <v>6117</v>
      </c>
      <c r="H31" s="206"/>
    </row>
    <row r="32" spans="2:8" ht="90">
      <c r="B32" s="213" t="s">
        <v>1316</v>
      </c>
      <c r="C32" s="214" t="s">
        <v>6118</v>
      </c>
      <c r="D32" s="215" t="s">
        <v>4089</v>
      </c>
      <c r="E32" s="216" t="s">
        <v>3656</v>
      </c>
      <c r="F32" s="217"/>
      <c r="G32" s="220" t="s">
        <v>6119</v>
      </c>
      <c r="H32" s="206"/>
    </row>
    <row r="33" spans="1:8" ht="105">
      <c r="B33" s="259" t="s">
        <v>1162</v>
      </c>
      <c r="C33" s="260" t="s">
        <v>6120</v>
      </c>
      <c r="D33" s="261" t="s">
        <v>3256</v>
      </c>
      <c r="E33" s="262" t="s">
        <v>3656</v>
      </c>
      <c r="F33" s="263"/>
      <c r="G33" s="234" t="s">
        <v>6121</v>
      </c>
      <c r="H33" s="206"/>
    </row>
    <row r="34" spans="1:8" ht="30.75" thickBot="1">
      <c r="B34" s="213" t="s">
        <v>6122</v>
      </c>
      <c r="C34" s="214" t="s">
        <v>6123</v>
      </c>
      <c r="D34" s="215" t="s">
        <v>2573</v>
      </c>
      <c r="E34" s="216" t="s">
        <v>2010</v>
      </c>
      <c r="F34" s="217"/>
      <c r="G34" s="220" t="s">
        <v>6124</v>
      </c>
      <c r="H34" s="206"/>
    </row>
    <row r="35" spans="1:8" s="42" customFormat="1" ht="20.100000000000001" customHeight="1" thickBot="1">
      <c r="A35" s="6"/>
      <c r="B35" s="203" t="s">
        <v>6125</v>
      </c>
      <c r="C35" s="204"/>
      <c r="D35" s="204"/>
      <c r="E35" s="204"/>
      <c r="F35" s="204"/>
      <c r="G35" s="205"/>
      <c r="H35" s="206"/>
    </row>
    <row r="36" spans="1:8" ht="60">
      <c r="B36" s="207" t="s">
        <v>6126</v>
      </c>
      <c r="C36" s="208" t="s">
        <v>6127</v>
      </c>
      <c r="D36" s="209" t="s">
        <v>4090</v>
      </c>
      <c r="E36" s="210" t="s">
        <v>3656</v>
      </c>
      <c r="F36" s="211"/>
      <c r="G36" s="212" t="s">
        <v>6492</v>
      </c>
      <c r="H36" s="206"/>
    </row>
    <row r="37" spans="1:8" ht="90">
      <c r="B37" s="213" t="s">
        <v>6128</v>
      </c>
      <c r="C37" s="214" t="s">
        <v>6129</v>
      </c>
      <c r="D37" s="215" t="s">
        <v>4089</v>
      </c>
      <c r="E37" s="216" t="s">
        <v>3656</v>
      </c>
      <c r="F37" s="217"/>
      <c r="G37" s="220" t="s">
        <v>6493</v>
      </c>
      <c r="H37" s="206"/>
    </row>
    <row r="38" spans="1:8" ht="105">
      <c r="B38" s="259" t="s">
        <v>1252</v>
      </c>
      <c r="C38" s="260" t="s">
        <v>6130</v>
      </c>
      <c r="D38" s="261" t="s">
        <v>3256</v>
      </c>
      <c r="E38" s="262" t="s">
        <v>3656</v>
      </c>
      <c r="F38" s="263"/>
      <c r="G38" s="234" t="s">
        <v>6494</v>
      </c>
      <c r="H38" s="206"/>
    </row>
    <row r="39" spans="1:8" ht="165">
      <c r="B39" s="213" t="s">
        <v>6131</v>
      </c>
      <c r="C39" s="214" t="s">
        <v>6132</v>
      </c>
      <c r="D39" s="215" t="s">
        <v>4026</v>
      </c>
      <c r="E39" s="216" t="s">
        <v>3656</v>
      </c>
      <c r="F39" s="217" t="s">
        <v>2000</v>
      </c>
      <c r="G39" s="220" t="s">
        <v>6185</v>
      </c>
      <c r="H39" s="206"/>
    </row>
    <row r="40" spans="1:8" ht="90">
      <c r="B40" s="213" t="s">
        <v>6133</v>
      </c>
      <c r="C40" s="214" t="s">
        <v>6134</v>
      </c>
      <c r="D40" s="215" t="s">
        <v>1637</v>
      </c>
      <c r="E40" s="216" t="s">
        <v>3656</v>
      </c>
      <c r="F40" s="217"/>
      <c r="G40" s="220" t="s">
        <v>6186</v>
      </c>
      <c r="H40" s="206"/>
    </row>
    <row r="41" spans="1:8" ht="17.25" thickBot="1">
      <c r="B41" s="213" t="s">
        <v>6135</v>
      </c>
      <c r="C41" s="214" t="s">
        <v>6136</v>
      </c>
      <c r="D41" s="215" t="s">
        <v>2573</v>
      </c>
      <c r="E41" s="216" t="s">
        <v>2010</v>
      </c>
      <c r="F41" s="217"/>
      <c r="G41" s="220" t="s">
        <v>6137</v>
      </c>
      <c r="H41" s="206"/>
    </row>
    <row r="42" spans="1:8" s="42" customFormat="1" ht="20.100000000000001" customHeight="1" thickBot="1">
      <c r="A42" s="6"/>
      <c r="B42" s="203" t="s">
        <v>6138</v>
      </c>
      <c r="C42" s="204"/>
      <c r="D42" s="204"/>
      <c r="E42" s="204"/>
      <c r="F42" s="204"/>
      <c r="G42" s="205"/>
      <c r="H42" s="206"/>
    </row>
    <row r="43" spans="1:8" ht="45">
      <c r="B43" s="207" t="s">
        <v>6139</v>
      </c>
      <c r="C43" s="208" t="s">
        <v>6140</v>
      </c>
      <c r="D43" s="209" t="s">
        <v>1533</v>
      </c>
      <c r="E43" s="210" t="s">
        <v>2009</v>
      </c>
      <c r="F43" s="211"/>
      <c r="G43" s="212" t="s">
        <v>6141</v>
      </c>
      <c r="H43" s="206"/>
    </row>
    <row r="44" spans="1:8" ht="17.25" thickBot="1">
      <c r="B44" s="213" t="s">
        <v>6142</v>
      </c>
      <c r="C44" s="214" t="s">
        <v>6143</v>
      </c>
      <c r="D44" s="215" t="s">
        <v>2476</v>
      </c>
      <c r="E44" s="216" t="s">
        <v>2010</v>
      </c>
      <c r="F44" s="217"/>
      <c r="G44" s="220" t="s">
        <v>6137</v>
      </c>
      <c r="H44" s="206"/>
    </row>
    <row r="45" spans="1:8" s="42" customFormat="1" ht="20.100000000000001" customHeight="1" thickBot="1">
      <c r="A45" s="6"/>
      <c r="B45" s="203" t="s">
        <v>6144</v>
      </c>
      <c r="C45" s="204"/>
      <c r="D45" s="204"/>
      <c r="E45" s="204"/>
      <c r="F45" s="204"/>
      <c r="G45" s="205"/>
      <c r="H45" s="206"/>
    </row>
    <row r="46" spans="1:8" ht="120">
      <c r="B46" s="213" t="s">
        <v>6145</v>
      </c>
      <c r="C46" s="214" t="s">
        <v>6146</v>
      </c>
      <c r="D46" s="215" t="s">
        <v>4090</v>
      </c>
      <c r="E46" s="216" t="s">
        <v>3656</v>
      </c>
      <c r="F46" s="217"/>
      <c r="G46" s="220" t="s">
        <v>6147</v>
      </c>
      <c r="H46" s="206"/>
    </row>
    <row r="47" spans="1:8" ht="135">
      <c r="B47" s="213" t="s">
        <v>6000</v>
      </c>
      <c r="C47" s="214" t="s">
        <v>6148</v>
      </c>
      <c r="D47" s="215" t="s">
        <v>4089</v>
      </c>
      <c r="E47" s="216" t="s">
        <v>3656</v>
      </c>
      <c r="F47" s="217"/>
      <c r="G47" s="220" t="s">
        <v>6149</v>
      </c>
      <c r="H47" s="206"/>
    </row>
    <row r="48" spans="1:8" ht="150">
      <c r="B48" s="259" t="s">
        <v>1248</v>
      </c>
      <c r="C48" s="260" t="s">
        <v>6150</v>
      </c>
      <c r="D48" s="261" t="s">
        <v>3256</v>
      </c>
      <c r="E48" s="262" t="s">
        <v>3656</v>
      </c>
      <c r="F48" s="263"/>
      <c r="G48" s="234" t="s">
        <v>6151</v>
      </c>
      <c r="H48" s="206"/>
    </row>
    <row r="49" spans="2:8" ht="120">
      <c r="B49" s="213" t="s">
        <v>719</v>
      </c>
      <c r="C49" s="214" t="s">
        <v>6152</v>
      </c>
      <c r="D49" s="215" t="s">
        <v>4026</v>
      </c>
      <c r="E49" s="216" t="s">
        <v>3656</v>
      </c>
      <c r="F49" s="217"/>
      <c r="G49" s="220" t="s">
        <v>6153</v>
      </c>
      <c r="H49" s="206"/>
    </row>
    <row r="50" spans="2:8" ht="120">
      <c r="B50" s="213" t="s">
        <v>720</v>
      </c>
      <c r="C50" s="214" t="s">
        <v>6154</v>
      </c>
      <c r="D50" s="215" t="s">
        <v>1637</v>
      </c>
      <c r="E50" s="216" t="s">
        <v>3656</v>
      </c>
      <c r="F50" s="217"/>
      <c r="G50" s="220" t="s">
        <v>6155</v>
      </c>
      <c r="H50" s="206"/>
    </row>
    <row r="51" spans="2:8" ht="135">
      <c r="B51" s="213" t="s">
        <v>6006</v>
      </c>
      <c r="C51" s="214" t="s">
        <v>6156</v>
      </c>
      <c r="D51" s="215" t="s">
        <v>1533</v>
      </c>
      <c r="E51" s="216" t="s">
        <v>2009</v>
      </c>
      <c r="F51" s="217"/>
      <c r="G51" s="220" t="s">
        <v>6175</v>
      </c>
      <c r="H51" s="206"/>
    </row>
    <row r="52" spans="2:8" ht="105">
      <c r="B52" s="213" t="s">
        <v>6008</v>
      </c>
      <c r="C52" s="214" t="s">
        <v>6157</v>
      </c>
      <c r="D52" s="215" t="s">
        <v>1679</v>
      </c>
      <c r="E52" s="216" t="s">
        <v>2009</v>
      </c>
      <c r="F52" s="217"/>
      <c r="G52" s="220" t="s">
        <v>6158</v>
      </c>
      <c r="H52" s="206"/>
    </row>
    <row r="53" spans="2:8" ht="105">
      <c r="B53" s="213" t="s">
        <v>6159</v>
      </c>
      <c r="C53" s="214" t="s">
        <v>6160</v>
      </c>
      <c r="D53" s="215" t="s">
        <v>2316</v>
      </c>
      <c r="E53" s="216" t="s">
        <v>2009</v>
      </c>
      <c r="F53" s="217"/>
      <c r="G53" s="220" t="s">
        <v>6176</v>
      </c>
      <c r="H53" s="206"/>
    </row>
    <row r="54" spans="2:8" ht="135">
      <c r="B54" s="213" t="s">
        <v>6013</v>
      </c>
      <c r="C54" s="214" t="s">
        <v>6161</v>
      </c>
      <c r="D54" s="215" t="s">
        <v>1533</v>
      </c>
      <c r="E54" s="216" t="s">
        <v>2009</v>
      </c>
      <c r="F54" s="217"/>
      <c r="G54" s="220" t="s">
        <v>6177</v>
      </c>
      <c r="H54" s="206"/>
    </row>
    <row r="55" spans="2:8" ht="135">
      <c r="B55" s="213" t="s">
        <v>6162</v>
      </c>
      <c r="C55" s="214" t="s">
        <v>6163</v>
      </c>
      <c r="D55" s="215" t="s">
        <v>1533</v>
      </c>
      <c r="E55" s="216" t="s">
        <v>2009</v>
      </c>
      <c r="F55" s="217"/>
      <c r="G55" s="220" t="s">
        <v>6178</v>
      </c>
      <c r="H55" s="206"/>
    </row>
    <row r="56" spans="2:8" ht="135">
      <c r="B56" s="213" t="s">
        <v>6017</v>
      </c>
      <c r="C56" s="214" t="s">
        <v>6164</v>
      </c>
      <c r="D56" s="215" t="s">
        <v>2316</v>
      </c>
      <c r="E56" s="216" t="s">
        <v>2009</v>
      </c>
      <c r="F56" s="217"/>
      <c r="G56" s="220" t="s">
        <v>6179</v>
      </c>
      <c r="H56" s="206"/>
    </row>
    <row r="57" spans="2:8" ht="60.75" thickBot="1">
      <c r="B57" s="221" t="s">
        <v>6165</v>
      </c>
      <c r="C57" s="222" t="s">
        <v>6166</v>
      </c>
      <c r="D57" s="223" t="s">
        <v>2573</v>
      </c>
      <c r="E57" s="224" t="s">
        <v>2010</v>
      </c>
      <c r="F57" s="225"/>
      <c r="G57" s="227" t="s">
        <v>6167</v>
      </c>
      <c r="H57" s="206"/>
    </row>
    <row r="58" spans="2:8" ht="20.100000000000001" customHeight="1" thickBot="1">
      <c r="B58" s="203" t="s">
        <v>6168</v>
      </c>
      <c r="C58" s="204"/>
      <c r="D58" s="204"/>
      <c r="E58" s="204"/>
      <c r="F58" s="204"/>
      <c r="G58" s="205"/>
      <c r="H58" s="206"/>
    </row>
    <row r="59" spans="2:8" ht="90">
      <c r="B59" s="207" t="s">
        <v>6169</v>
      </c>
      <c r="C59" s="208" t="s">
        <v>6170</v>
      </c>
      <c r="D59" s="209" t="s">
        <v>1533</v>
      </c>
      <c r="E59" s="210" t="s">
        <v>2009</v>
      </c>
      <c r="F59" s="211"/>
      <c r="G59" s="212" t="s">
        <v>6171</v>
      </c>
      <c r="H59" s="206"/>
    </row>
    <row r="60" spans="2:8" ht="60.75" thickBot="1">
      <c r="B60" s="213" t="s">
        <v>6172</v>
      </c>
      <c r="C60" s="214" t="s">
        <v>6173</v>
      </c>
      <c r="D60" s="215" t="s">
        <v>2476</v>
      </c>
      <c r="E60" s="216" t="s">
        <v>2010</v>
      </c>
      <c r="F60" s="217"/>
      <c r="G60" s="220" t="s">
        <v>6167</v>
      </c>
      <c r="H60" s="206"/>
    </row>
    <row r="61" spans="2:8" ht="20.100000000000001" customHeight="1">
      <c r="B61" s="228"/>
      <c r="C61" s="228"/>
      <c r="D61" s="229"/>
      <c r="E61" s="230"/>
      <c r="F61" s="230"/>
      <c r="G61" s="228"/>
      <c r="H61"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outlinePr summaryBelow="0"/>
    <pageSetUpPr fitToPage="1"/>
  </sheetPr>
  <dimension ref="A1:H205"/>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961</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198"/>
    </row>
    <row r="5" spans="1:8" ht="17.25" thickBot="1">
      <c r="B5" s="207" t="s">
        <v>5724</v>
      </c>
      <c r="C5" s="208" t="s">
        <v>6187</v>
      </c>
      <c r="D5" s="209" t="s">
        <v>1533</v>
      </c>
      <c r="E5" s="210" t="s">
        <v>5726</v>
      </c>
      <c r="F5" s="211" t="s">
        <v>5727</v>
      </c>
      <c r="G5" s="212" t="s">
        <v>2274</v>
      </c>
      <c r="H5" s="206"/>
    </row>
    <row r="6" spans="1:8" s="42" customFormat="1" ht="20.100000000000001" customHeight="1" thickBot="1">
      <c r="A6" s="6"/>
      <c r="B6" s="203" t="s">
        <v>5728</v>
      </c>
      <c r="C6" s="204"/>
      <c r="D6" s="204"/>
      <c r="E6" s="204"/>
      <c r="F6" s="204"/>
      <c r="G6" s="205"/>
      <c r="H6" s="206"/>
    </row>
    <row r="7" spans="1:8" ht="45">
      <c r="B7" s="213" t="s">
        <v>6188</v>
      </c>
      <c r="C7" s="214" t="s">
        <v>6189</v>
      </c>
      <c r="D7" s="215" t="s">
        <v>1533</v>
      </c>
      <c r="E7" s="216" t="s">
        <v>2009</v>
      </c>
      <c r="F7" s="217"/>
      <c r="G7" s="220" t="s">
        <v>6190</v>
      </c>
      <c r="H7" s="206"/>
    </row>
    <row r="8" spans="1:8">
      <c r="B8" s="213" t="s">
        <v>6066</v>
      </c>
      <c r="C8" s="214" t="s">
        <v>6191</v>
      </c>
      <c r="D8" s="215" t="s">
        <v>2277</v>
      </c>
      <c r="E8" s="216" t="s">
        <v>2091</v>
      </c>
      <c r="F8" s="217" t="s">
        <v>5727</v>
      </c>
      <c r="G8" s="220" t="s">
        <v>2280</v>
      </c>
      <c r="H8" s="206"/>
    </row>
    <row r="9" spans="1:8" ht="30">
      <c r="B9" s="259" t="s">
        <v>5737</v>
      </c>
      <c r="C9" s="260" t="s">
        <v>6192</v>
      </c>
      <c r="D9" s="261" t="s">
        <v>3561</v>
      </c>
      <c r="E9" s="262" t="s">
        <v>3656</v>
      </c>
      <c r="F9" s="263"/>
      <c r="G9" s="234" t="s">
        <v>4088</v>
      </c>
      <c r="H9" s="206"/>
    </row>
    <row r="10" spans="1:8" ht="30">
      <c r="B10" s="213" t="s">
        <v>6090</v>
      </c>
      <c r="C10" s="214" t="s">
        <v>6193</v>
      </c>
      <c r="D10" s="215" t="s">
        <v>3561</v>
      </c>
      <c r="E10" s="216" t="s">
        <v>3656</v>
      </c>
      <c r="F10" s="217"/>
      <c r="G10" s="220" t="s">
        <v>6194</v>
      </c>
      <c r="H10" s="206"/>
    </row>
    <row r="11" spans="1:8" ht="45">
      <c r="B11" s="213" t="s">
        <v>6195</v>
      </c>
      <c r="C11" s="214" t="s">
        <v>6196</v>
      </c>
      <c r="D11" s="215" t="s">
        <v>2277</v>
      </c>
      <c r="E11" s="216" t="s">
        <v>2091</v>
      </c>
      <c r="F11" s="217"/>
      <c r="G11" s="220" t="s">
        <v>6197</v>
      </c>
      <c r="H11" s="206"/>
    </row>
    <row r="12" spans="1:8" ht="45">
      <c r="B12" s="237" t="s">
        <v>6198</v>
      </c>
      <c r="C12" s="214" t="s">
        <v>6199</v>
      </c>
      <c r="D12" s="215" t="s">
        <v>1679</v>
      </c>
      <c r="E12" s="3" t="s">
        <v>1527</v>
      </c>
      <c r="F12" s="238"/>
      <c r="G12" s="239" t="s">
        <v>6200</v>
      </c>
      <c r="H12" s="240"/>
    </row>
    <row r="13" spans="1:8" ht="30">
      <c r="B13" s="213" t="s">
        <v>6201</v>
      </c>
      <c r="C13" s="214" t="s">
        <v>6202</v>
      </c>
      <c r="D13" s="215" t="s">
        <v>1702</v>
      </c>
      <c r="E13" s="216" t="s">
        <v>1973</v>
      </c>
      <c r="F13" s="217"/>
      <c r="G13" s="220" t="s">
        <v>6194</v>
      </c>
      <c r="H13" s="206"/>
    </row>
    <row r="14" spans="1:8" ht="30">
      <c r="B14" s="213" t="s">
        <v>6203</v>
      </c>
      <c r="C14" s="214" t="s">
        <v>6204</v>
      </c>
      <c r="D14" s="215" t="s">
        <v>2413</v>
      </c>
      <c r="E14" s="216" t="s">
        <v>2009</v>
      </c>
      <c r="F14" s="217"/>
      <c r="G14" s="220" t="s">
        <v>6194</v>
      </c>
      <c r="H14" s="206"/>
    </row>
    <row r="15" spans="1:8" ht="30">
      <c r="B15" s="213" t="s">
        <v>6068</v>
      </c>
      <c r="C15" s="214" t="s">
        <v>6205</v>
      </c>
      <c r="D15" s="215" t="s">
        <v>3256</v>
      </c>
      <c r="E15" s="216" t="s">
        <v>3656</v>
      </c>
      <c r="F15" s="217" t="s">
        <v>5727</v>
      </c>
      <c r="G15" s="220" t="s">
        <v>5281</v>
      </c>
      <c r="H15" s="206"/>
    </row>
    <row r="16" spans="1:8" ht="30">
      <c r="B16" s="213" t="s">
        <v>6070</v>
      </c>
      <c r="C16" s="214" t="s">
        <v>6206</v>
      </c>
      <c r="D16" s="215" t="s">
        <v>1523</v>
      </c>
      <c r="E16" s="216" t="s">
        <v>2010</v>
      </c>
      <c r="F16" s="217"/>
      <c r="G16" s="220" t="s">
        <v>6418</v>
      </c>
      <c r="H16" s="206"/>
    </row>
    <row r="17" spans="2:8" ht="30">
      <c r="B17" s="213" t="s">
        <v>6072</v>
      </c>
      <c r="C17" s="214" t="s">
        <v>6207</v>
      </c>
      <c r="D17" s="215" t="s">
        <v>1531</v>
      </c>
      <c r="E17" s="216" t="s">
        <v>2010</v>
      </c>
      <c r="F17" s="217"/>
      <c r="G17" s="220" t="s">
        <v>6419</v>
      </c>
      <c r="H17" s="206"/>
    </row>
    <row r="18" spans="2:8">
      <c r="B18" s="213" t="s">
        <v>6074</v>
      </c>
      <c r="C18" s="214" t="s">
        <v>6208</v>
      </c>
      <c r="D18" s="215" t="s">
        <v>1523</v>
      </c>
      <c r="E18" s="216" t="s">
        <v>2091</v>
      </c>
      <c r="F18" s="217"/>
      <c r="G18" s="220"/>
      <c r="H18" s="206"/>
    </row>
    <row r="19" spans="2:8" ht="75">
      <c r="B19" s="259" t="s">
        <v>765</v>
      </c>
      <c r="C19" s="260" t="s">
        <v>6209</v>
      </c>
      <c r="D19" s="261" t="s">
        <v>1533</v>
      </c>
      <c r="E19" s="262" t="s">
        <v>1577</v>
      </c>
      <c r="F19" s="263"/>
      <c r="G19" s="234" t="s">
        <v>6420</v>
      </c>
      <c r="H19" s="206"/>
    </row>
    <row r="20" spans="2:8" ht="90">
      <c r="B20" s="259" t="s">
        <v>6210</v>
      </c>
      <c r="C20" s="260" t="s">
        <v>6211</v>
      </c>
      <c r="D20" s="261" t="s">
        <v>3256</v>
      </c>
      <c r="E20" s="262" t="s">
        <v>3656</v>
      </c>
      <c r="F20" s="263"/>
      <c r="G20" s="234" t="s">
        <v>6212</v>
      </c>
      <c r="H20" s="206"/>
    </row>
    <row r="21" spans="2:8" ht="75">
      <c r="B21" s="213" t="s">
        <v>6213</v>
      </c>
      <c r="C21" s="214" t="s">
        <v>6214</v>
      </c>
      <c r="D21" s="215" t="s">
        <v>4090</v>
      </c>
      <c r="E21" s="216" t="s">
        <v>3656</v>
      </c>
      <c r="F21" s="217"/>
      <c r="G21" s="220" t="s">
        <v>6421</v>
      </c>
      <c r="H21" s="206"/>
    </row>
    <row r="22" spans="2:8" ht="90">
      <c r="B22" s="213" t="s">
        <v>686</v>
      </c>
      <c r="C22" s="214" t="s">
        <v>6215</v>
      </c>
      <c r="D22" s="215" t="s">
        <v>4089</v>
      </c>
      <c r="E22" s="216" t="s">
        <v>3656</v>
      </c>
      <c r="F22" s="217"/>
      <c r="G22" s="220" t="s">
        <v>6422</v>
      </c>
      <c r="H22" s="206"/>
    </row>
    <row r="23" spans="2:8" ht="75">
      <c r="B23" s="259" t="s">
        <v>1415</v>
      </c>
      <c r="C23" s="260" t="s">
        <v>6216</v>
      </c>
      <c r="D23" s="261" t="s">
        <v>1533</v>
      </c>
      <c r="E23" s="262" t="s">
        <v>2009</v>
      </c>
      <c r="F23" s="263"/>
      <c r="G23" s="234" t="s">
        <v>6423</v>
      </c>
      <c r="H23" s="206"/>
    </row>
    <row r="24" spans="2:8" ht="75">
      <c r="B24" s="213" t="s">
        <v>6217</v>
      </c>
      <c r="C24" s="214" t="s">
        <v>6218</v>
      </c>
      <c r="D24" s="215" t="s">
        <v>1533</v>
      </c>
      <c r="E24" s="216" t="s">
        <v>2009</v>
      </c>
      <c r="F24" s="217"/>
      <c r="G24" s="220" t="s">
        <v>6424</v>
      </c>
      <c r="H24" s="206"/>
    </row>
    <row r="25" spans="2:8" ht="60">
      <c r="B25" s="213" t="s">
        <v>1346</v>
      </c>
      <c r="C25" s="214" t="s">
        <v>6219</v>
      </c>
      <c r="D25" s="215" t="s">
        <v>2151</v>
      </c>
      <c r="E25" s="216" t="s">
        <v>3656</v>
      </c>
      <c r="F25" s="217" t="s">
        <v>2000</v>
      </c>
      <c r="G25" s="220" t="s">
        <v>6425</v>
      </c>
      <c r="H25" s="206"/>
    </row>
    <row r="26" spans="2:8">
      <c r="B26" s="237" t="s">
        <v>6220</v>
      </c>
      <c r="C26" s="214" t="s">
        <v>6221</v>
      </c>
      <c r="D26" s="215" t="s">
        <v>2170</v>
      </c>
      <c r="E26" s="3" t="s">
        <v>1555</v>
      </c>
      <c r="F26" s="238"/>
      <c r="G26" s="239" t="s">
        <v>3225</v>
      </c>
      <c r="H26" s="240"/>
    </row>
    <row r="27" spans="2:8" ht="30">
      <c r="B27" s="213" t="s">
        <v>6222</v>
      </c>
      <c r="C27" s="214" t="s">
        <v>6223</v>
      </c>
      <c r="D27" s="215" t="s">
        <v>4026</v>
      </c>
      <c r="E27" s="216" t="s">
        <v>1973</v>
      </c>
      <c r="F27" s="217"/>
      <c r="G27" s="220" t="s">
        <v>6224</v>
      </c>
      <c r="H27" s="206"/>
    </row>
    <row r="28" spans="2:8" ht="30">
      <c r="B28" s="213" t="s">
        <v>6113</v>
      </c>
      <c r="C28" s="214" t="s">
        <v>6225</v>
      </c>
      <c r="D28" s="215" t="s">
        <v>1637</v>
      </c>
      <c r="E28" s="216" t="s">
        <v>3656</v>
      </c>
      <c r="F28" s="217"/>
      <c r="G28" s="220" t="s">
        <v>6226</v>
      </c>
      <c r="H28" s="206"/>
    </row>
    <row r="29" spans="2:8" ht="45">
      <c r="B29" s="213" t="s">
        <v>4299</v>
      </c>
      <c r="C29" s="214" t="s">
        <v>6227</v>
      </c>
      <c r="D29" s="215" t="s">
        <v>4090</v>
      </c>
      <c r="E29" s="216" t="s">
        <v>3656</v>
      </c>
      <c r="F29" s="217"/>
      <c r="G29" s="220" t="s">
        <v>6228</v>
      </c>
      <c r="H29" s="206"/>
    </row>
    <row r="30" spans="2:8" ht="75">
      <c r="B30" s="213" t="s">
        <v>4305</v>
      </c>
      <c r="C30" s="214" t="s">
        <v>6229</v>
      </c>
      <c r="D30" s="215" t="s">
        <v>4089</v>
      </c>
      <c r="E30" s="216" t="s">
        <v>3656</v>
      </c>
      <c r="F30" s="217"/>
      <c r="G30" s="220" t="s">
        <v>6230</v>
      </c>
      <c r="H30" s="206"/>
    </row>
    <row r="31" spans="2:8" ht="75">
      <c r="B31" s="259" t="s">
        <v>1162</v>
      </c>
      <c r="C31" s="260" t="s">
        <v>6231</v>
      </c>
      <c r="D31" s="261" t="s">
        <v>3256</v>
      </c>
      <c r="E31" s="262" t="s">
        <v>3656</v>
      </c>
      <c r="F31" s="263"/>
      <c r="G31" s="234" t="s">
        <v>6232</v>
      </c>
      <c r="H31" s="206"/>
    </row>
    <row r="32" spans="2:8" ht="45">
      <c r="B32" s="213" t="s">
        <v>6233</v>
      </c>
      <c r="C32" s="214" t="s">
        <v>6234</v>
      </c>
      <c r="D32" s="215" t="s">
        <v>2413</v>
      </c>
      <c r="E32" s="216" t="s">
        <v>2009</v>
      </c>
      <c r="F32" s="217"/>
      <c r="G32" s="220" t="s">
        <v>6235</v>
      </c>
      <c r="H32" s="206"/>
    </row>
    <row r="33" spans="2:8" ht="45">
      <c r="B33" s="213" t="s">
        <v>6087</v>
      </c>
      <c r="C33" s="214" t="s">
        <v>6236</v>
      </c>
      <c r="D33" s="215" t="s">
        <v>2413</v>
      </c>
      <c r="E33" s="216" t="s">
        <v>2009</v>
      </c>
      <c r="F33" s="217"/>
      <c r="G33" s="220" t="s">
        <v>6235</v>
      </c>
      <c r="H33" s="206"/>
    </row>
    <row r="34" spans="2:8">
      <c r="B34" s="213" t="s">
        <v>6237</v>
      </c>
      <c r="C34" s="214" t="s">
        <v>6238</v>
      </c>
      <c r="D34" s="215" t="s">
        <v>2573</v>
      </c>
      <c r="E34" s="216" t="s">
        <v>1556</v>
      </c>
      <c r="F34" s="217"/>
      <c r="G34" s="220"/>
      <c r="H34" s="206"/>
    </row>
    <row r="35" spans="2:8" ht="60">
      <c r="B35" s="213" t="s">
        <v>6080</v>
      </c>
      <c r="C35" s="214" t="s">
        <v>6239</v>
      </c>
      <c r="D35" s="215" t="s">
        <v>1702</v>
      </c>
      <c r="E35" s="216" t="s">
        <v>1973</v>
      </c>
      <c r="F35" s="217" t="s">
        <v>2000</v>
      </c>
      <c r="G35" s="220" t="s">
        <v>6240</v>
      </c>
      <c r="H35" s="206"/>
    </row>
    <row r="36" spans="2:8" ht="30">
      <c r="B36" s="213" t="s">
        <v>1040</v>
      </c>
      <c r="C36" s="214" t="s">
        <v>6241</v>
      </c>
      <c r="D36" s="215" t="s">
        <v>1533</v>
      </c>
      <c r="E36" s="216" t="s">
        <v>1527</v>
      </c>
      <c r="F36" s="217"/>
      <c r="G36" s="220" t="s">
        <v>6242</v>
      </c>
      <c r="H36" s="206"/>
    </row>
    <row r="37" spans="2:8" ht="45.75" thickBot="1">
      <c r="B37" s="213" t="s">
        <v>995</v>
      </c>
      <c r="C37" s="214" t="s">
        <v>6243</v>
      </c>
      <c r="D37" s="215" t="s">
        <v>1533</v>
      </c>
      <c r="E37" s="216" t="s">
        <v>1527</v>
      </c>
      <c r="F37" s="217"/>
      <c r="G37" s="220" t="s">
        <v>6408</v>
      </c>
      <c r="H37" s="206"/>
    </row>
    <row r="38" spans="2:8" ht="20.100000000000001" customHeight="1" thickBot="1">
      <c r="B38" s="203" t="s">
        <v>2590</v>
      </c>
      <c r="C38" s="204"/>
      <c r="D38" s="204"/>
      <c r="E38" s="204"/>
      <c r="F38" s="204"/>
      <c r="G38" s="205"/>
      <c r="H38" s="206"/>
    </row>
    <row r="39" spans="2:8">
      <c r="B39" s="207" t="s">
        <v>5900</v>
      </c>
      <c r="C39" s="208" t="s">
        <v>6244</v>
      </c>
      <c r="D39" s="209" t="s">
        <v>2593</v>
      </c>
      <c r="E39" s="210" t="s">
        <v>1999</v>
      </c>
      <c r="F39" s="211"/>
      <c r="G39" s="212"/>
      <c r="H39" s="206"/>
    </row>
    <row r="40" spans="2:8">
      <c r="B40" s="213" t="s">
        <v>5902</v>
      </c>
      <c r="C40" s="214" t="s">
        <v>6245</v>
      </c>
      <c r="D40" s="215" t="s">
        <v>2596</v>
      </c>
      <c r="E40" s="216" t="s">
        <v>2010</v>
      </c>
      <c r="F40" s="217"/>
      <c r="G40" s="220"/>
      <c r="H40" s="206"/>
    </row>
    <row r="41" spans="2:8">
      <c r="B41" s="213" t="s">
        <v>5904</v>
      </c>
      <c r="C41" s="214" t="s">
        <v>6246</v>
      </c>
      <c r="D41" s="215" t="s">
        <v>2593</v>
      </c>
      <c r="E41" s="216" t="s">
        <v>1999</v>
      </c>
      <c r="F41" s="217"/>
      <c r="G41" s="234" t="s">
        <v>6247</v>
      </c>
      <c r="H41" s="206"/>
    </row>
    <row r="42" spans="2:8">
      <c r="B42" s="213" t="s">
        <v>5907</v>
      </c>
      <c r="C42" s="214" t="s">
        <v>6248</v>
      </c>
      <c r="D42" s="215" t="s">
        <v>2596</v>
      </c>
      <c r="E42" s="216" t="s">
        <v>2010</v>
      </c>
      <c r="F42" s="217"/>
      <c r="G42" s="220"/>
      <c r="H42" s="206"/>
    </row>
    <row r="43" spans="2:8">
      <c r="B43" s="213" t="s">
        <v>5909</v>
      </c>
      <c r="C43" s="214" t="s">
        <v>6249</v>
      </c>
      <c r="D43" s="215" t="s">
        <v>2593</v>
      </c>
      <c r="E43" s="216" t="s">
        <v>1999</v>
      </c>
      <c r="F43" s="217"/>
      <c r="G43" s="234" t="s">
        <v>6250</v>
      </c>
      <c r="H43" s="206"/>
    </row>
    <row r="44" spans="2:8">
      <c r="B44" s="213" t="s">
        <v>5912</v>
      </c>
      <c r="C44" s="214" t="s">
        <v>6251</v>
      </c>
      <c r="D44" s="215" t="s">
        <v>2596</v>
      </c>
      <c r="E44" s="216" t="s">
        <v>2010</v>
      </c>
      <c r="F44" s="217"/>
      <c r="G44" s="220"/>
      <c r="H44" s="206"/>
    </row>
    <row r="45" spans="2:8">
      <c r="B45" s="213" t="s">
        <v>5914</v>
      </c>
      <c r="C45" s="214" t="s">
        <v>6252</v>
      </c>
      <c r="D45" s="215" t="s">
        <v>2593</v>
      </c>
      <c r="E45" s="216" t="s">
        <v>1999</v>
      </c>
      <c r="F45" s="217"/>
      <c r="G45" s="234" t="s">
        <v>6253</v>
      </c>
      <c r="H45" s="206"/>
    </row>
    <row r="46" spans="2:8">
      <c r="B46" s="213" t="s">
        <v>5917</v>
      </c>
      <c r="C46" s="214" t="s">
        <v>6254</v>
      </c>
      <c r="D46" s="215" t="s">
        <v>2596</v>
      </c>
      <c r="E46" s="216" t="s">
        <v>2010</v>
      </c>
      <c r="F46" s="217"/>
      <c r="G46" s="220"/>
      <c r="H46" s="206"/>
    </row>
    <row r="47" spans="2:8">
      <c r="B47" s="213" t="s">
        <v>5919</v>
      </c>
      <c r="C47" s="214" t="s">
        <v>6255</v>
      </c>
      <c r="D47" s="215" t="s">
        <v>2593</v>
      </c>
      <c r="E47" s="216" t="s">
        <v>1999</v>
      </c>
      <c r="F47" s="217"/>
      <c r="G47" s="234" t="s">
        <v>6256</v>
      </c>
      <c r="H47" s="206"/>
    </row>
    <row r="48" spans="2:8" ht="17.25" thickBot="1">
      <c r="B48" s="213" t="s">
        <v>5922</v>
      </c>
      <c r="C48" s="214" t="s">
        <v>6257</v>
      </c>
      <c r="D48" s="215" t="s">
        <v>2596</v>
      </c>
      <c r="E48" s="216" t="s">
        <v>2010</v>
      </c>
      <c r="F48" s="217"/>
      <c r="G48" s="220"/>
      <c r="H48" s="206"/>
    </row>
    <row r="49" spans="2:8">
      <c r="B49" s="249" t="s">
        <v>6258</v>
      </c>
      <c r="C49" s="250"/>
      <c r="D49" s="250"/>
      <c r="E49" s="250"/>
      <c r="F49" s="250"/>
      <c r="G49" s="251"/>
      <c r="H49" s="206"/>
    </row>
    <row r="50" spans="2:8" ht="17.25" thickBot="1">
      <c r="B50" s="252" t="s">
        <v>6259</v>
      </c>
      <c r="C50" s="253"/>
      <c r="D50" s="253"/>
      <c r="E50" s="253"/>
      <c r="F50" s="253"/>
      <c r="G50" s="254"/>
      <c r="H50" s="206"/>
    </row>
    <row r="51" spans="2:8" ht="240">
      <c r="B51" s="213" t="s">
        <v>808</v>
      </c>
      <c r="C51" s="214" t="s">
        <v>6260</v>
      </c>
      <c r="D51" s="215" t="s">
        <v>1679</v>
      </c>
      <c r="E51" s="216" t="s">
        <v>2009</v>
      </c>
      <c r="F51" s="217" t="s">
        <v>2000</v>
      </c>
      <c r="G51" s="220" t="s">
        <v>6261</v>
      </c>
      <c r="H51" s="206"/>
    </row>
    <row r="52" spans="2:8" ht="105">
      <c r="B52" s="213" t="s">
        <v>6262</v>
      </c>
      <c r="C52" s="214" t="s">
        <v>6263</v>
      </c>
      <c r="D52" s="215" t="s">
        <v>3561</v>
      </c>
      <c r="E52" s="216" t="s">
        <v>6264</v>
      </c>
      <c r="F52" s="217" t="s">
        <v>2000</v>
      </c>
      <c r="G52" s="220" t="s">
        <v>6265</v>
      </c>
      <c r="H52" s="206"/>
    </row>
    <row r="53" spans="2:8" ht="30" customHeight="1">
      <c r="B53" s="213" t="s">
        <v>5732</v>
      </c>
      <c r="C53" s="214" t="s">
        <v>6266</v>
      </c>
      <c r="D53" s="215" t="s">
        <v>2277</v>
      </c>
      <c r="E53" s="216" t="s">
        <v>2091</v>
      </c>
      <c r="F53" s="217"/>
      <c r="G53" s="234" t="s">
        <v>6267</v>
      </c>
      <c r="H53" s="206"/>
    </row>
    <row r="54" spans="2:8">
      <c r="B54" s="213" t="s">
        <v>6268</v>
      </c>
      <c r="C54" s="214" t="s">
        <v>6269</v>
      </c>
      <c r="D54" s="215" t="s">
        <v>1638</v>
      </c>
      <c r="E54" s="216" t="s">
        <v>1999</v>
      </c>
      <c r="F54" s="217"/>
      <c r="G54" s="235"/>
      <c r="H54" s="206"/>
    </row>
    <row r="55" spans="2:8">
      <c r="B55" s="213" t="s">
        <v>6270</v>
      </c>
      <c r="C55" s="214" t="s">
        <v>6271</v>
      </c>
      <c r="D55" s="215" t="s">
        <v>2309</v>
      </c>
      <c r="E55" s="216" t="s">
        <v>1521</v>
      </c>
      <c r="F55" s="217"/>
      <c r="G55" s="235"/>
      <c r="H55" s="206"/>
    </row>
    <row r="56" spans="2:8">
      <c r="B56" s="213" t="s">
        <v>6272</v>
      </c>
      <c r="C56" s="214" t="s">
        <v>6273</v>
      </c>
      <c r="D56" s="215" t="s">
        <v>2340</v>
      </c>
      <c r="E56" s="216" t="s">
        <v>1999</v>
      </c>
      <c r="F56" s="217"/>
      <c r="G56" s="235"/>
      <c r="H56" s="206"/>
    </row>
    <row r="57" spans="2:8">
      <c r="B57" s="213" t="s">
        <v>6274</v>
      </c>
      <c r="C57" s="214" t="s">
        <v>6275</v>
      </c>
      <c r="D57" s="215" t="s">
        <v>1702</v>
      </c>
      <c r="E57" s="216" t="s">
        <v>4213</v>
      </c>
      <c r="F57" s="217"/>
      <c r="G57" s="258"/>
      <c r="H57" s="206"/>
    </row>
    <row r="58" spans="2:8" ht="60">
      <c r="B58" s="213" t="s">
        <v>6126</v>
      </c>
      <c r="C58" s="214" t="s">
        <v>6276</v>
      </c>
      <c r="D58" s="215" t="s">
        <v>4090</v>
      </c>
      <c r="E58" s="216" t="s">
        <v>3656</v>
      </c>
      <c r="F58" s="217"/>
      <c r="G58" s="220" t="s">
        <v>6426</v>
      </c>
      <c r="H58" s="206"/>
    </row>
    <row r="59" spans="2:8" ht="90">
      <c r="B59" s="213" t="s">
        <v>6277</v>
      </c>
      <c r="C59" s="214" t="s">
        <v>6278</v>
      </c>
      <c r="D59" s="215" t="s">
        <v>4089</v>
      </c>
      <c r="E59" s="216" t="s">
        <v>3656</v>
      </c>
      <c r="F59" s="217"/>
      <c r="G59" s="220" t="s">
        <v>6427</v>
      </c>
      <c r="H59" s="206"/>
    </row>
    <row r="60" spans="2:8" ht="105">
      <c r="B60" s="259" t="s">
        <v>1252</v>
      </c>
      <c r="C60" s="260" t="s">
        <v>6279</v>
      </c>
      <c r="D60" s="261" t="s">
        <v>3256</v>
      </c>
      <c r="E60" s="262" t="s">
        <v>3656</v>
      </c>
      <c r="F60" s="263"/>
      <c r="G60" s="234" t="s">
        <v>6428</v>
      </c>
      <c r="H60" s="206"/>
    </row>
    <row r="61" spans="2:8" ht="60">
      <c r="B61" s="213" t="s">
        <v>6131</v>
      </c>
      <c r="C61" s="214" t="s">
        <v>6280</v>
      </c>
      <c r="D61" s="215" t="s">
        <v>4026</v>
      </c>
      <c r="E61" s="216" t="s">
        <v>3656</v>
      </c>
      <c r="F61" s="217" t="s">
        <v>2000</v>
      </c>
      <c r="G61" s="220" t="s">
        <v>6281</v>
      </c>
      <c r="H61" s="206"/>
    </row>
    <row r="62" spans="2:8" ht="30">
      <c r="B62" s="213" t="s">
        <v>6133</v>
      </c>
      <c r="C62" s="214" t="s">
        <v>6282</v>
      </c>
      <c r="D62" s="215" t="s">
        <v>1637</v>
      </c>
      <c r="E62" s="216" t="s">
        <v>3656</v>
      </c>
      <c r="F62" s="217"/>
      <c r="G62" s="220" t="s">
        <v>6283</v>
      </c>
      <c r="H62" s="206"/>
    </row>
    <row r="63" spans="2:8" ht="120">
      <c r="B63" s="259" t="s">
        <v>1422</v>
      </c>
      <c r="C63" s="260" t="s">
        <v>6284</v>
      </c>
      <c r="D63" s="261" t="s">
        <v>1533</v>
      </c>
      <c r="E63" s="262" t="s">
        <v>1577</v>
      </c>
      <c r="F63" s="263"/>
      <c r="G63" s="234" t="s">
        <v>6502</v>
      </c>
      <c r="H63" s="206"/>
    </row>
    <row r="64" spans="2:8" ht="75">
      <c r="B64" s="259" t="s">
        <v>1423</v>
      </c>
      <c r="C64" s="260" t="s">
        <v>6285</v>
      </c>
      <c r="D64" s="261" t="s">
        <v>1679</v>
      </c>
      <c r="E64" s="262" t="s">
        <v>1577</v>
      </c>
      <c r="F64" s="263"/>
      <c r="G64" s="234" t="s">
        <v>6286</v>
      </c>
      <c r="H64" s="206"/>
    </row>
    <row r="65" spans="2:8" ht="105">
      <c r="B65" s="259" t="s">
        <v>1424</v>
      </c>
      <c r="C65" s="260" t="s">
        <v>6287</v>
      </c>
      <c r="D65" s="261" t="s">
        <v>2316</v>
      </c>
      <c r="E65" s="262" t="s">
        <v>1577</v>
      </c>
      <c r="F65" s="263"/>
      <c r="G65" s="234" t="s">
        <v>6429</v>
      </c>
      <c r="H65" s="206"/>
    </row>
    <row r="66" spans="2:8" ht="120">
      <c r="B66" s="259" t="s">
        <v>1425</v>
      </c>
      <c r="C66" s="260" t="s">
        <v>6288</v>
      </c>
      <c r="D66" s="261" t="s">
        <v>1533</v>
      </c>
      <c r="E66" s="262" t="s">
        <v>1577</v>
      </c>
      <c r="F66" s="263"/>
      <c r="G66" s="234" t="s">
        <v>6430</v>
      </c>
      <c r="H66" s="206"/>
    </row>
    <row r="67" spans="2:8" ht="135">
      <c r="B67" s="259" t="s">
        <v>1426</v>
      </c>
      <c r="C67" s="260" t="s">
        <v>6289</v>
      </c>
      <c r="D67" s="261" t="s">
        <v>1533</v>
      </c>
      <c r="E67" s="262" t="s">
        <v>1577</v>
      </c>
      <c r="F67" s="263"/>
      <c r="G67" s="234" t="s">
        <v>6431</v>
      </c>
      <c r="H67" s="206"/>
    </row>
    <row r="68" spans="2:8" ht="105">
      <c r="B68" s="259" t="s">
        <v>1427</v>
      </c>
      <c r="C68" s="260" t="s">
        <v>6290</v>
      </c>
      <c r="D68" s="261" t="s">
        <v>2316</v>
      </c>
      <c r="E68" s="262" t="s">
        <v>1577</v>
      </c>
      <c r="F68" s="263"/>
      <c r="G68" s="234" t="s">
        <v>6409</v>
      </c>
      <c r="H68" s="206"/>
    </row>
    <row r="69" spans="2:8" ht="45">
      <c r="B69" s="213" t="s">
        <v>6291</v>
      </c>
      <c r="C69" s="214" t="s">
        <v>6292</v>
      </c>
      <c r="D69" s="215" t="s">
        <v>2413</v>
      </c>
      <c r="E69" s="216" t="s">
        <v>2009</v>
      </c>
      <c r="F69" s="217"/>
      <c r="G69" s="220" t="s">
        <v>6293</v>
      </c>
      <c r="H69" s="206"/>
    </row>
    <row r="70" spans="2:8" ht="75">
      <c r="B70" s="259" t="s">
        <v>1428</v>
      </c>
      <c r="C70" s="260" t="s">
        <v>6294</v>
      </c>
      <c r="D70" s="261" t="s">
        <v>2413</v>
      </c>
      <c r="E70" s="262" t="s">
        <v>1577</v>
      </c>
      <c r="F70" s="263"/>
      <c r="G70" s="234" t="s">
        <v>6295</v>
      </c>
      <c r="H70" s="206"/>
    </row>
    <row r="71" spans="2:8" ht="17.25" thickBot="1">
      <c r="B71" s="299" t="s">
        <v>6296</v>
      </c>
      <c r="C71" s="214" t="s">
        <v>6297</v>
      </c>
      <c r="D71" s="215" t="s">
        <v>6298</v>
      </c>
      <c r="E71" s="216" t="s">
        <v>3093</v>
      </c>
      <c r="F71" s="217"/>
      <c r="G71" s="554"/>
      <c r="H71" s="206"/>
    </row>
    <row r="72" spans="2:8">
      <c r="B72" s="249" t="s">
        <v>6299</v>
      </c>
      <c r="C72" s="250"/>
      <c r="D72" s="250"/>
      <c r="E72" s="250"/>
      <c r="F72" s="250"/>
      <c r="G72" s="251"/>
      <c r="H72" s="206"/>
    </row>
    <row r="73" spans="2:8" ht="17.25" thickBot="1">
      <c r="B73" s="252" t="s">
        <v>6300</v>
      </c>
      <c r="C73" s="253"/>
      <c r="D73" s="253"/>
      <c r="E73" s="253"/>
      <c r="F73" s="253"/>
      <c r="G73" s="254"/>
      <c r="H73" s="206"/>
    </row>
    <row r="74" spans="2:8" ht="210">
      <c r="B74" s="213" t="s">
        <v>6301</v>
      </c>
      <c r="C74" s="214" t="s">
        <v>6302</v>
      </c>
      <c r="D74" s="215" t="s">
        <v>1679</v>
      </c>
      <c r="E74" s="216" t="s">
        <v>2009</v>
      </c>
      <c r="F74" s="217"/>
      <c r="G74" s="220" t="s">
        <v>6303</v>
      </c>
      <c r="H74" s="206"/>
    </row>
    <row r="75" spans="2:8" ht="150">
      <c r="B75" s="213" t="s">
        <v>6304</v>
      </c>
      <c r="C75" s="214" t="s">
        <v>6305</v>
      </c>
      <c r="D75" s="215" t="s">
        <v>1533</v>
      </c>
      <c r="E75" s="216" t="s">
        <v>2009</v>
      </c>
      <c r="F75" s="217" t="s">
        <v>2000</v>
      </c>
      <c r="G75" s="220" t="s">
        <v>6306</v>
      </c>
      <c r="H75" s="206"/>
    </row>
    <row r="76" spans="2:8" ht="75">
      <c r="B76" s="213" t="s">
        <v>5985</v>
      </c>
      <c r="C76" s="214" t="s">
        <v>6307</v>
      </c>
      <c r="D76" s="215" t="s">
        <v>3561</v>
      </c>
      <c r="E76" s="216" t="s">
        <v>6264</v>
      </c>
      <c r="F76" s="217" t="s">
        <v>2000</v>
      </c>
      <c r="G76" s="220" t="s">
        <v>6308</v>
      </c>
      <c r="H76" s="206"/>
    </row>
    <row r="77" spans="2:8" ht="75">
      <c r="B77" s="213" t="s">
        <v>5988</v>
      </c>
      <c r="C77" s="214" t="s">
        <v>6309</v>
      </c>
      <c r="D77" s="215" t="s">
        <v>2277</v>
      </c>
      <c r="E77" s="216" t="s">
        <v>2091</v>
      </c>
      <c r="F77" s="217"/>
      <c r="G77" s="220" t="s">
        <v>6310</v>
      </c>
      <c r="H77" s="206"/>
    </row>
    <row r="78" spans="2:8" ht="60">
      <c r="B78" s="213" t="s">
        <v>5991</v>
      </c>
      <c r="C78" s="214" t="s">
        <v>6311</v>
      </c>
      <c r="D78" s="215" t="s">
        <v>1638</v>
      </c>
      <c r="E78" s="216" t="s">
        <v>1999</v>
      </c>
      <c r="F78" s="217"/>
      <c r="G78" s="220" t="s">
        <v>6503</v>
      </c>
      <c r="H78" s="206"/>
    </row>
    <row r="79" spans="2:8">
      <c r="B79" s="213" t="s">
        <v>5993</v>
      </c>
      <c r="C79" s="214" t="s">
        <v>6312</v>
      </c>
      <c r="D79" s="215" t="s">
        <v>2309</v>
      </c>
      <c r="E79" s="216" t="s">
        <v>1521</v>
      </c>
      <c r="F79" s="217"/>
      <c r="G79" s="220"/>
      <c r="H79" s="206"/>
    </row>
    <row r="80" spans="2:8">
      <c r="B80" s="213" t="s">
        <v>715</v>
      </c>
      <c r="C80" s="214" t="s">
        <v>6313</v>
      </c>
      <c r="D80" s="215" t="s">
        <v>2340</v>
      </c>
      <c r="E80" s="216" t="s">
        <v>1999</v>
      </c>
      <c r="F80" s="217"/>
      <c r="G80" s="220"/>
      <c r="H80" s="206"/>
    </row>
    <row r="81" spans="2:8">
      <c r="B81" s="213" t="s">
        <v>5996</v>
      </c>
      <c r="C81" s="214" t="s">
        <v>6314</v>
      </c>
      <c r="D81" s="215" t="s">
        <v>1702</v>
      </c>
      <c r="E81" s="216" t="s">
        <v>4213</v>
      </c>
      <c r="F81" s="217"/>
      <c r="G81" s="220"/>
      <c r="H81" s="206"/>
    </row>
    <row r="82" spans="2:8" ht="90">
      <c r="B82" s="213" t="s">
        <v>6145</v>
      </c>
      <c r="C82" s="214" t="s">
        <v>6315</v>
      </c>
      <c r="D82" s="215" t="s">
        <v>4090</v>
      </c>
      <c r="E82" s="216" t="s">
        <v>3656</v>
      </c>
      <c r="F82" s="217"/>
      <c r="G82" s="220" t="s">
        <v>6410</v>
      </c>
      <c r="H82" s="206"/>
    </row>
    <row r="83" spans="2:8" ht="120">
      <c r="B83" s="213" t="s">
        <v>6316</v>
      </c>
      <c r="C83" s="214" t="s">
        <v>6317</v>
      </c>
      <c r="D83" s="215" t="s">
        <v>4089</v>
      </c>
      <c r="E83" s="216" t="s">
        <v>3656</v>
      </c>
      <c r="F83" s="217"/>
      <c r="G83" s="220" t="s">
        <v>6411</v>
      </c>
      <c r="H83" s="206"/>
    </row>
    <row r="84" spans="2:8" ht="120">
      <c r="B84" s="213" t="s">
        <v>6318</v>
      </c>
      <c r="C84" s="214" t="s">
        <v>6319</v>
      </c>
      <c r="D84" s="215" t="s">
        <v>3256</v>
      </c>
      <c r="E84" s="216" t="s">
        <v>3656</v>
      </c>
      <c r="F84" s="217"/>
      <c r="G84" s="220" t="s">
        <v>6412</v>
      </c>
      <c r="H84" s="206"/>
    </row>
    <row r="85" spans="2:8" ht="90">
      <c r="B85" s="213" t="s">
        <v>719</v>
      </c>
      <c r="C85" s="214" t="s">
        <v>6320</v>
      </c>
      <c r="D85" s="215" t="s">
        <v>4026</v>
      </c>
      <c r="E85" s="216" t="s">
        <v>3656</v>
      </c>
      <c r="F85" s="217"/>
      <c r="G85" s="220" t="s">
        <v>6504</v>
      </c>
      <c r="H85" s="206"/>
    </row>
    <row r="86" spans="2:8" ht="90">
      <c r="B86" s="213" t="s">
        <v>720</v>
      </c>
      <c r="C86" s="214" t="s">
        <v>6321</v>
      </c>
      <c r="D86" s="215" t="s">
        <v>1637</v>
      </c>
      <c r="E86" s="216" t="s">
        <v>3656</v>
      </c>
      <c r="F86" s="217"/>
      <c r="G86" s="220" t="s">
        <v>6505</v>
      </c>
      <c r="H86" s="206"/>
    </row>
    <row r="87" spans="2:8" ht="90">
      <c r="B87" s="213" t="s">
        <v>6006</v>
      </c>
      <c r="C87" s="214" t="s">
        <v>6322</v>
      </c>
      <c r="D87" s="215" t="s">
        <v>1533</v>
      </c>
      <c r="E87" s="216" t="s">
        <v>2009</v>
      </c>
      <c r="F87" s="217"/>
      <c r="G87" s="220" t="s">
        <v>6413</v>
      </c>
      <c r="H87" s="206"/>
    </row>
    <row r="88" spans="2:8" ht="60">
      <c r="B88" s="213" t="s">
        <v>6008</v>
      </c>
      <c r="C88" s="214" t="s">
        <v>6323</v>
      </c>
      <c r="D88" s="215" t="s">
        <v>1679</v>
      </c>
      <c r="E88" s="216" t="s">
        <v>2009</v>
      </c>
      <c r="F88" s="217"/>
      <c r="G88" s="220" t="s">
        <v>6324</v>
      </c>
      <c r="H88" s="206"/>
    </row>
    <row r="89" spans="2:8" ht="60">
      <c r="B89" s="213" t="s">
        <v>6159</v>
      </c>
      <c r="C89" s="214" t="s">
        <v>6325</v>
      </c>
      <c r="D89" s="215" t="s">
        <v>2316</v>
      </c>
      <c r="E89" s="216" t="s">
        <v>2009</v>
      </c>
      <c r="F89" s="217"/>
      <c r="G89" s="220" t="s">
        <v>6414</v>
      </c>
      <c r="H89" s="206"/>
    </row>
    <row r="90" spans="2:8" ht="90">
      <c r="B90" s="213" t="s">
        <v>6013</v>
      </c>
      <c r="C90" s="214" t="s">
        <v>6326</v>
      </c>
      <c r="D90" s="215" t="s">
        <v>1533</v>
      </c>
      <c r="E90" s="216" t="s">
        <v>2009</v>
      </c>
      <c r="F90" s="217"/>
      <c r="G90" s="220" t="s">
        <v>6415</v>
      </c>
      <c r="H90" s="206"/>
    </row>
    <row r="91" spans="2:8" ht="90">
      <c r="B91" s="213" t="s">
        <v>6162</v>
      </c>
      <c r="C91" s="214" t="s">
        <v>6327</v>
      </c>
      <c r="D91" s="215" t="s">
        <v>1533</v>
      </c>
      <c r="E91" s="216" t="s">
        <v>2009</v>
      </c>
      <c r="F91" s="217"/>
      <c r="G91" s="220" t="s">
        <v>6416</v>
      </c>
      <c r="H91" s="206"/>
    </row>
    <row r="92" spans="2:8" ht="120">
      <c r="B92" s="259" t="s">
        <v>1429</v>
      </c>
      <c r="C92" s="260" t="s">
        <v>6328</v>
      </c>
      <c r="D92" s="261" t="s">
        <v>2316</v>
      </c>
      <c r="E92" s="262" t="s">
        <v>1577</v>
      </c>
      <c r="F92" s="263"/>
      <c r="G92" s="234" t="s">
        <v>6417</v>
      </c>
      <c r="H92" s="206"/>
    </row>
    <row r="93" spans="2:8" ht="30">
      <c r="B93" s="213" t="s">
        <v>6019</v>
      </c>
      <c r="C93" s="214" t="s">
        <v>6329</v>
      </c>
      <c r="D93" s="215" t="s">
        <v>2413</v>
      </c>
      <c r="E93" s="216" t="s">
        <v>2009</v>
      </c>
      <c r="F93" s="217"/>
      <c r="G93" s="220" t="s">
        <v>4028</v>
      </c>
      <c r="H93" s="206"/>
    </row>
    <row r="94" spans="2:8" ht="60">
      <c r="B94" s="213" t="s">
        <v>6021</v>
      </c>
      <c r="C94" s="214" t="s">
        <v>6330</v>
      </c>
      <c r="D94" s="215" t="s">
        <v>2413</v>
      </c>
      <c r="E94" s="216" t="s">
        <v>2009</v>
      </c>
      <c r="F94" s="217"/>
      <c r="G94" s="220" t="s">
        <v>6331</v>
      </c>
      <c r="H94" s="206"/>
    </row>
    <row r="95" spans="2:8" ht="17.25" thickBot="1">
      <c r="B95" s="221" t="s">
        <v>6165</v>
      </c>
      <c r="C95" s="222" t="s">
        <v>6332</v>
      </c>
      <c r="D95" s="223" t="s">
        <v>2573</v>
      </c>
      <c r="E95" s="224" t="s">
        <v>2010</v>
      </c>
      <c r="F95" s="225"/>
      <c r="G95" s="227"/>
      <c r="H95" s="206"/>
    </row>
    <row r="96" spans="2:8">
      <c r="B96" s="249" t="s">
        <v>6092</v>
      </c>
      <c r="C96" s="250"/>
      <c r="D96" s="250"/>
      <c r="E96" s="250"/>
      <c r="F96" s="250"/>
      <c r="G96" s="251"/>
      <c r="H96" s="206"/>
    </row>
    <row r="97" spans="1:8" ht="17.25" thickBot="1">
      <c r="B97" s="252" t="s">
        <v>6259</v>
      </c>
      <c r="C97" s="253"/>
      <c r="D97" s="253"/>
      <c r="E97" s="253"/>
      <c r="F97" s="253"/>
      <c r="G97" s="254"/>
      <c r="H97" s="206"/>
    </row>
    <row r="98" spans="1:8" ht="60">
      <c r="B98" s="207" t="s">
        <v>926</v>
      </c>
      <c r="C98" s="208" t="s">
        <v>6333</v>
      </c>
      <c r="D98" s="209" t="s">
        <v>1533</v>
      </c>
      <c r="E98" s="210" t="s">
        <v>2009</v>
      </c>
      <c r="F98" s="211" t="s">
        <v>2000</v>
      </c>
      <c r="G98" s="212" t="s">
        <v>6334</v>
      </c>
      <c r="H98" s="206"/>
    </row>
    <row r="99" spans="1:8" ht="30.75" thickBot="1">
      <c r="B99" s="259" t="s">
        <v>928</v>
      </c>
      <c r="C99" s="260" t="s">
        <v>6335</v>
      </c>
      <c r="D99" s="261" t="s">
        <v>2476</v>
      </c>
      <c r="E99" s="262" t="s">
        <v>2010</v>
      </c>
      <c r="F99" s="263" t="s">
        <v>2000</v>
      </c>
      <c r="G99" s="234" t="s">
        <v>6336</v>
      </c>
      <c r="H99" s="206"/>
    </row>
    <row r="100" spans="1:8">
      <c r="B100" s="272"/>
      <c r="C100" s="273"/>
      <c r="D100" s="274"/>
      <c r="E100" s="231"/>
      <c r="F100" s="231"/>
      <c r="G100" s="276"/>
      <c r="H100" s="206"/>
    </row>
    <row r="101" spans="1:8" ht="17.25" thickBot="1">
      <c r="A101" s="245"/>
      <c r="B101" s="278"/>
      <c r="C101" s="279"/>
      <c r="D101" s="280"/>
      <c r="E101" s="281"/>
      <c r="F101" s="281"/>
      <c r="G101" s="283"/>
      <c r="H101" s="277"/>
    </row>
    <row r="102" spans="1:8" ht="18.75">
      <c r="A102" s="245"/>
      <c r="B102" s="390" t="s">
        <v>6337</v>
      </c>
      <c r="C102" s="391"/>
      <c r="D102" s="391"/>
      <c r="E102" s="391"/>
      <c r="F102" s="391"/>
      <c r="G102" s="555"/>
      <c r="H102" s="277"/>
    </row>
    <row r="103" spans="1:8">
      <c r="B103" s="347" t="s">
        <v>6338</v>
      </c>
      <c r="C103" s="348"/>
      <c r="D103" s="348"/>
      <c r="E103" s="348"/>
      <c r="F103" s="348"/>
      <c r="G103" s="556"/>
      <c r="H103" s="206"/>
    </row>
    <row r="104" spans="1:8">
      <c r="B104" s="347" t="s">
        <v>4031</v>
      </c>
      <c r="C104" s="348" t="s">
        <v>6339</v>
      </c>
      <c r="D104" s="453"/>
      <c r="E104" s="348"/>
      <c r="F104" s="348"/>
      <c r="G104" s="556"/>
      <c r="H104" s="206"/>
    </row>
    <row r="105" spans="1:8">
      <c r="B105" s="347" t="s">
        <v>6340</v>
      </c>
      <c r="C105" s="348"/>
      <c r="D105" s="348"/>
      <c r="E105" s="348"/>
      <c r="F105" s="348"/>
      <c r="G105" s="349"/>
      <c r="H105" s="206"/>
    </row>
    <row r="106" spans="1:8">
      <c r="B106" s="347" t="s">
        <v>4034</v>
      </c>
      <c r="C106" s="348"/>
      <c r="D106" s="348"/>
      <c r="E106" s="348"/>
      <c r="F106" s="348"/>
      <c r="G106" s="349"/>
      <c r="H106" s="206"/>
    </row>
    <row r="107" spans="1:8">
      <c r="B107" s="347" t="s">
        <v>4035</v>
      </c>
      <c r="C107" s="348"/>
      <c r="D107" s="348"/>
      <c r="E107" s="348"/>
      <c r="F107" s="348"/>
      <c r="G107" s="349"/>
      <c r="H107" s="206"/>
    </row>
    <row r="108" spans="1:8">
      <c r="B108" s="347" t="s">
        <v>4036</v>
      </c>
      <c r="C108" s="348"/>
      <c r="D108" s="348"/>
      <c r="E108" s="348"/>
      <c r="F108" s="348"/>
      <c r="G108" s="349"/>
      <c r="H108" s="206"/>
    </row>
    <row r="109" spans="1:8">
      <c r="B109" s="347" t="s">
        <v>4037</v>
      </c>
      <c r="C109" s="348"/>
      <c r="D109" s="348"/>
      <c r="E109" s="348"/>
      <c r="F109" s="348"/>
      <c r="G109" s="349"/>
      <c r="H109" s="206"/>
    </row>
    <row r="110" spans="1:8">
      <c r="B110" s="347" t="s">
        <v>6341</v>
      </c>
      <c r="C110" s="348"/>
      <c r="D110" s="348"/>
      <c r="E110" s="348"/>
      <c r="F110" s="348"/>
      <c r="G110" s="349"/>
      <c r="H110" s="206"/>
    </row>
    <row r="111" spans="1:8">
      <c r="B111" s="347" t="s">
        <v>6342</v>
      </c>
      <c r="C111" s="557"/>
      <c r="D111" s="557"/>
      <c r="E111" s="557"/>
      <c r="F111" s="557"/>
      <c r="G111" s="558"/>
      <c r="H111" s="206"/>
    </row>
    <row r="112" spans="1:8" ht="16.5" customHeight="1">
      <c r="B112" s="347" t="s">
        <v>4040</v>
      </c>
      <c r="C112" s="348"/>
      <c r="D112" s="348"/>
      <c r="E112" s="348"/>
      <c r="F112" s="348"/>
      <c r="G112" s="349"/>
      <c r="H112" s="206"/>
    </row>
    <row r="113" spans="2:8">
      <c r="B113" s="347" t="s">
        <v>4041</v>
      </c>
      <c r="C113" s="348"/>
      <c r="D113" s="348"/>
      <c r="E113" s="348"/>
      <c r="F113" s="348"/>
      <c r="G113" s="349"/>
      <c r="H113" s="206"/>
    </row>
    <row r="114" spans="2:8">
      <c r="B114" s="347" t="s">
        <v>6343</v>
      </c>
      <c r="C114" s="348"/>
      <c r="D114" s="348"/>
      <c r="E114" s="348"/>
      <c r="F114" s="348"/>
      <c r="G114" s="349"/>
      <c r="H114" s="206"/>
    </row>
    <row r="115" spans="2:8" ht="18.75">
      <c r="B115" s="347"/>
      <c r="C115" s="345"/>
      <c r="D115" s="345"/>
      <c r="E115" s="345"/>
      <c r="F115" s="345"/>
      <c r="G115" s="556"/>
      <c r="H115" s="206"/>
    </row>
    <row r="116" spans="2:8" ht="18.75">
      <c r="B116" s="344" t="s">
        <v>6344</v>
      </c>
      <c r="C116" s="345"/>
      <c r="D116" s="345"/>
      <c r="E116" s="345"/>
      <c r="F116" s="345"/>
      <c r="G116" s="556"/>
      <c r="H116" s="206"/>
    </row>
    <row r="117" spans="2:8" ht="18.75">
      <c r="B117" s="347" t="s">
        <v>6345</v>
      </c>
      <c r="C117" s="345"/>
      <c r="D117" s="345"/>
      <c r="E117" s="345"/>
      <c r="F117" s="345"/>
      <c r="G117" s="556"/>
      <c r="H117" s="206"/>
    </row>
    <row r="118" spans="2:8" ht="18.75">
      <c r="B118" s="347" t="s">
        <v>6346</v>
      </c>
      <c r="C118" s="345"/>
      <c r="D118" s="345"/>
      <c r="E118" s="345"/>
      <c r="F118" s="345"/>
      <c r="G118" s="556"/>
      <c r="H118" s="206"/>
    </row>
    <row r="119" spans="2:8" ht="18.75">
      <c r="B119" s="347"/>
      <c r="C119" s="345"/>
      <c r="D119" s="345"/>
      <c r="E119" s="345"/>
      <c r="F119" s="345"/>
      <c r="G119" s="556"/>
      <c r="H119" s="206"/>
    </row>
    <row r="120" spans="2:8" ht="18.75">
      <c r="B120" s="344" t="s">
        <v>6347</v>
      </c>
      <c r="C120" s="348"/>
      <c r="D120" s="348"/>
      <c r="E120" s="348"/>
      <c r="F120" s="348"/>
      <c r="G120" s="556"/>
      <c r="H120" s="206"/>
    </row>
    <row r="121" spans="2:8">
      <c r="B121" s="347" t="s">
        <v>6348</v>
      </c>
      <c r="C121" s="348"/>
      <c r="D121" s="348"/>
      <c r="E121" s="348"/>
      <c r="F121" s="348"/>
      <c r="G121" s="556"/>
      <c r="H121" s="206"/>
    </row>
    <row r="122" spans="2:8">
      <c r="B122" s="347" t="s">
        <v>6349</v>
      </c>
      <c r="C122" s="348"/>
      <c r="D122" s="348"/>
      <c r="E122" s="348"/>
      <c r="F122" s="348"/>
      <c r="G122" s="556"/>
      <c r="H122" s="206"/>
    </row>
    <row r="123" spans="2:8">
      <c r="B123" s="347" t="s">
        <v>6350</v>
      </c>
      <c r="C123" s="348"/>
      <c r="D123" s="348"/>
      <c r="E123" s="348"/>
      <c r="F123" s="348"/>
      <c r="G123" s="556"/>
      <c r="H123" s="206"/>
    </row>
    <row r="124" spans="2:8">
      <c r="B124" s="347"/>
      <c r="C124" s="348"/>
      <c r="D124" s="348"/>
      <c r="E124" s="348"/>
      <c r="F124" s="348"/>
      <c r="G124" s="556"/>
      <c r="H124" s="206"/>
    </row>
    <row r="125" spans="2:8">
      <c r="B125" s="388" t="s">
        <v>6351</v>
      </c>
      <c r="C125" s="348"/>
      <c r="D125" s="348"/>
      <c r="E125" s="348"/>
      <c r="F125" s="348"/>
      <c r="G125" s="556"/>
      <c r="H125" s="206"/>
    </row>
    <row r="126" spans="2:8">
      <c r="B126" s="347" t="s">
        <v>6352</v>
      </c>
      <c r="C126" s="348"/>
      <c r="D126" s="348"/>
      <c r="E126" s="348"/>
      <c r="F126" s="348"/>
      <c r="G126" s="556"/>
      <c r="H126" s="206"/>
    </row>
    <row r="127" spans="2:8">
      <c r="B127" s="347" t="s">
        <v>6353</v>
      </c>
      <c r="C127" s="348"/>
      <c r="D127" s="348"/>
      <c r="E127" s="348"/>
      <c r="F127" s="348"/>
      <c r="G127" s="556"/>
      <c r="H127" s="206"/>
    </row>
    <row r="128" spans="2:8">
      <c r="B128" s="347" t="s">
        <v>6354</v>
      </c>
      <c r="C128" s="348"/>
      <c r="D128" s="348"/>
      <c r="E128" s="348"/>
      <c r="F128" s="348"/>
      <c r="G128" s="556"/>
      <c r="H128" s="206"/>
    </row>
    <row r="129" spans="2:8">
      <c r="B129" s="347" t="s">
        <v>6355</v>
      </c>
      <c r="C129" s="348"/>
      <c r="D129" s="348"/>
      <c r="E129" s="348"/>
      <c r="F129" s="348"/>
      <c r="G129" s="556"/>
      <c r="H129" s="206"/>
    </row>
    <row r="130" spans="2:8">
      <c r="B130" s="347" t="s">
        <v>6356</v>
      </c>
      <c r="C130" s="348"/>
      <c r="D130" s="348"/>
      <c r="E130" s="348"/>
      <c r="F130" s="348"/>
      <c r="G130" s="556"/>
      <c r="H130" s="206"/>
    </row>
    <row r="131" spans="2:8">
      <c r="B131" s="347" t="s">
        <v>6357</v>
      </c>
      <c r="C131" s="348"/>
      <c r="D131" s="348"/>
      <c r="E131" s="348"/>
      <c r="F131" s="348"/>
      <c r="G131" s="556"/>
      <c r="H131" s="206"/>
    </row>
    <row r="132" spans="2:8">
      <c r="B132" s="347" t="s">
        <v>6358</v>
      </c>
      <c r="C132" s="348"/>
      <c r="D132" s="348"/>
      <c r="E132" s="348"/>
      <c r="F132" s="348"/>
      <c r="G132" s="556"/>
      <c r="H132" s="206"/>
    </row>
    <row r="133" spans="2:8">
      <c r="B133" s="347" t="s">
        <v>6359</v>
      </c>
      <c r="C133" s="348"/>
      <c r="D133" s="348"/>
      <c r="E133" s="348"/>
      <c r="F133" s="348"/>
      <c r="G133" s="556"/>
      <c r="H133" s="206"/>
    </row>
    <row r="134" spans="2:8">
      <c r="B134" s="347" t="s">
        <v>6360</v>
      </c>
      <c r="C134" s="348"/>
      <c r="D134" s="348"/>
      <c r="E134" s="348"/>
      <c r="F134" s="348"/>
      <c r="G134" s="556"/>
      <c r="H134" s="206"/>
    </row>
    <row r="135" spans="2:8">
      <c r="B135" s="347" t="s">
        <v>6361</v>
      </c>
      <c r="C135" s="348"/>
      <c r="D135" s="348"/>
      <c r="E135" s="348"/>
      <c r="F135" s="348"/>
      <c r="G135" s="556"/>
      <c r="H135" s="206"/>
    </row>
    <row r="136" spans="2:8">
      <c r="B136" s="347" t="s">
        <v>6362</v>
      </c>
      <c r="C136" s="348"/>
      <c r="D136" s="348"/>
      <c r="E136" s="348"/>
      <c r="F136" s="348"/>
      <c r="G136" s="556"/>
      <c r="H136" s="206"/>
    </row>
    <row r="137" spans="2:8">
      <c r="B137" s="347"/>
      <c r="C137" s="348"/>
      <c r="D137" s="348"/>
      <c r="E137" s="348"/>
      <c r="F137" s="348"/>
      <c r="G137" s="556"/>
      <c r="H137" s="206"/>
    </row>
    <row r="138" spans="2:8">
      <c r="B138" s="388" t="s">
        <v>6363</v>
      </c>
      <c r="C138" s="348"/>
      <c r="D138" s="348"/>
      <c r="E138" s="348"/>
      <c r="F138" s="348"/>
      <c r="G138" s="556"/>
      <c r="H138" s="206"/>
    </row>
    <row r="139" spans="2:8">
      <c r="B139" s="347" t="s">
        <v>6364</v>
      </c>
      <c r="C139" s="348"/>
      <c r="D139" s="348"/>
      <c r="E139" s="348"/>
      <c r="F139" s="348"/>
      <c r="G139" s="556"/>
      <c r="H139" s="206"/>
    </row>
    <row r="140" spans="2:8">
      <c r="B140" s="347" t="s">
        <v>6353</v>
      </c>
      <c r="C140" s="348"/>
      <c r="D140" s="348"/>
      <c r="E140" s="348"/>
      <c r="F140" s="348"/>
      <c r="G140" s="556"/>
      <c r="H140" s="206"/>
    </row>
    <row r="141" spans="2:8">
      <c r="B141" s="347" t="s">
        <v>6354</v>
      </c>
      <c r="C141" s="348"/>
      <c r="D141" s="348"/>
      <c r="E141" s="348"/>
      <c r="F141" s="348"/>
      <c r="G141" s="556"/>
      <c r="H141" s="206"/>
    </row>
    <row r="142" spans="2:8">
      <c r="B142" s="347" t="s">
        <v>6365</v>
      </c>
      <c r="C142" s="348"/>
      <c r="D142" s="348"/>
      <c r="E142" s="348"/>
      <c r="F142" s="348"/>
      <c r="G142" s="556"/>
      <c r="H142" s="206"/>
    </row>
    <row r="143" spans="2:8">
      <c r="B143" s="347" t="s">
        <v>6366</v>
      </c>
      <c r="C143" s="348"/>
      <c r="D143" s="348"/>
      <c r="E143" s="348"/>
      <c r="F143" s="348"/>
      <c r="G143" s="556"/>
      <c r="H143" s="206"/>
    </row>
    <row r="144" spans="2:8">
      <c r="B144" s="347" t="s">
        <v>6367</v>
      </c>
      <c r="C144" s="348"/>
      <c r="D144" s="348"/>
      <c r="E144" s="348"/>
      <c r="F144" s="348"/>
      <c r="G144" s="556"/>
      <c r="H144" s="206"/>
    </row>
    <row r="145" spans="2:8">
      <c r="B145" s="347" t="s">
        <v>6361</v>
      </c>
      <c r="C145" s="348"/>
      <c r="D145" s="348"/>
      <c r="E145" s="348"/>
      <c r="F145" s="348"/>
      <c r="G145" s="556"/>
      <c r="H145" s="206"/>
    </row>
    <row r="146" spans="2:8">
      <c r="B146" s="347" t="s">
        <v>6362</v>
      </c>
      <c r="C146" s="348"/>
      <c r="D146" s="348"/>
      <c r="E146" s="348"/>
      <c r="F146" s="348"/>
      <c r="G146" s="556"/>
      <c r="H146" s="206"/>
    </row>
    <row r="147" spans="2:8">
      <c r="B147" s="347"/>
      <c r="C147" s="348"/>
      <c r="D147" s="348"/>
      <c r="E147" s="348"/>
      <c r="F147" s="348"/>
      <c r="G147" s="556"/>
      <c r="H147" s="206"/>
    </row>
    <row r="148" spans="2:8">
      <c r="B148" s="388" t="s">
        <v>6368</v>
      </c>
      <c r="C148" s="348"/>
      <c r="D148" s="348"/>
      <c r="E148" s="348"/>
      <c r="F148" s="348"/>
      <c r="G148" s="556"/>
      <c r="H148" s="206"/>
    </row>
    <row r="149" spans="2:8">
      <c r="B149" s="347" t="s">
        <v>6369</v>
      </c>
      <c r="C149" s="348"/>
      <c r="D149" s="348"/>
      <c r="E149" s="348"/>
      <c r="F149" s="348"/>
      <c r="G149" s="556"/>
      <c r="H149" s="206"/>
    </row>
    <row r="150" spans="2:8">
      <c r="B150" s="347" t="s">
        <v>6370</v>
      </c>
      <c r="C150" s="348"/>
      <c r="D150" s="348"/>
      <c r="E150" s="348"/>
      <c r="F150" s="348"/>
      <c r="G150" s="556"/>
      <c r="H150" s="206"/>
    </row>
    <row r="151" spans="2:8">
      <c r="B151" s="347" t="s">
        <v>6371</v>
      </c>
      <c r="C151" s="348"/>
      <c r="D151" s="348"/>
      <c r="E151" s="348"/>
      <c r="F151" s="348"/>
      <c r="G151" s="556"/>
      <c r="H151" s="206"/>
    </row>
    <row r="152" spans="2:8">
      <c r="B152" s="347" t="s">
        <v>6372</v>
      </c>
      <c r="C152" s="348"/>
      <c r="D152" s="348"/>
      <c r="E152" s="348"/>
      <c r="F152" s="348"/>
      <c r="G152" s="556"/>
      <c r="H152" s="206"/>
    </row>
    <row r="153" spans="2:8">
      <c r="B153" s="347" t="s">
        <v>6373</v>
      </c>
      <c r="C153" s="348"/>
      <c r="D153" s="348"/>
      <c r="E153" s="348"/>
      <c r="F153" s="348"/>
      <c r="G153" s="556"/>
      <c r="H153" s="206"/>
    </row>
    <row r="154" spans="2:8">
      <c r="B154" s="347" t="s">
        <v>6374</v>
      </c>
      <c r="C154" s="348"/>
      <c r="D154" s="348"/>
      <c r="E154" s="348"/>
      <c r="F154" s="348"/>
      <c r="G154" s="556"/>
      <c r="H154" s="206"/>
    </row>
    <row r="155" spans="2:8">
      <c r="B155" s="347" t="s">
        <v>6375</v>
      </c>
      <c r="C155" s="348"/>
      <c r="D155" s="348"/>
      <c r="E155" s="348"/>
      <c r="F155" s="348"/>
      <c r="G155" s="556"/>
      <c r="H155" s="206"/>
    </row>
    <row r="156" spans="2:8">
      <c r="B156" s="347" t="s">
        <v>6376</v>
      </c>
      <c r="C156" s="348" t="s">
        <v>6377</v>
      </c>
      <c r="D156" s="348"/>
      <c r="E156" s="348"/>
      <c r="F156" s="348"/>
      <c r="G156" s="556"/>
      <c r="H156" s="206"/>
    </row>
    <row r="157" spans="2:8">
      <c r="B157" s="347"/>
      <c r="C157" s="348" t="s">
        <v>6378</v>
      </c>
      <c r="D157" s="348"/>
      <c r="E157" s="348"/>
      <c r="F157" s="348"/>
      <c r="G157" s="556"/>
      <c r="H157" s="206"/>
    </row>
    <row r="158" spans="2:8">
      <c r="B158" s="347" t="s">
        <v>6379</v>
      </c>
      <c r="C158" s="348" t="s">
        <v>6380</v>
      </c>
      <c r="D158" s="348"/>
      <c r="E158" s="348"/>
      <c r="F158" s="348"/>
      <c r="G158" s="556"/>
      <c r="H158" s="206"/>
    </row>
    <row r="159" spans="2:8">
      <c r="B159" s="347"/>
      <c r="C159" s="348"/>
      <c r="D159" s="348"/>
      <c r="E159" s="348"/>
      <c r="F159" s="348"/>
      <c r="G159" s="556"/>
      <c r="H159" s="206"/>
    </row>
    <row r="160" spans="2:8">
      <c r="B160" s="347" t="s">
        <v>6381</v>
      </c>
      <c r="C160" s="348"/>
      <c r="D160" s="348"/>
      <c r="E160" s="348"/>
      <c r="F160" s="348"/>
      <c r="G160" s="556"/>
      <c r="H160" s="206"/>
    </row>
    <row r="161" spans="2:8">
      <c r="B161" s="347" t="s">
        <v>6382</v>
      </c>
      <c r="C161" s="348"/>
      <c r="D161" s="348"/>
      <c r="E161" s="348"/>
      <c r="F161" s="348"/>
      <c r="G161" s="556"/>
      <c r="H161" s="206"/>
    </row>
    <row r="162" spans="2:8">
      <c r="B162" s="347" t="s">
        <v>6383</v>
      </c>
      <c r="C162" s="348"/>
      <c r="D162" s="348"/>
      <c r="E162" s="348"/>
      <c r="F162" s="348"/>
      <c r="G162" s="556"/>
      <c r="H162" s="206"/>
    </row>
    <row r="163" spans="2:8">
      <c r="B163" s="347" t="s">
        <v>6384</v>
      </c>
      <c r="C163" s="348"/>
      <c r="D163" s="348"/>
      <c r="E163" s="348"/>
      <c r="F163" s="348"/>
      <c r="G163" s="556"/>
      <c r="H163" s="206"/>
    </row>
    <row r="164" spans="2:8">
      <c r="B164" s="347" t="s">
        <v>6385</v>
      </c>
      <c r="C164" s="348"/>
      <c r="D164" s="348"/>
      <c r="E164" s="348"/>
      <c r="F164" s="348"/>
      <c r="G164" s="556"/>
      <c r="H164" s="206"/>
    </row>
    <row r="165" spans="2:8">
      <c r="B165" s="347"/>
      <c r="C165" s="348"/>
      <c r="D165" s="348"/>
      <c r="E165" s="348"/>
      <c r="F165" s="348"/>
      <c r="G165" s="556"/>
      <c r="H165" s="206"/>
    </row>
    <row r="166" spans="2:8" ht="18.75">
      <c r="B166" s="344" t="s">
        <v>6386</v>
      </c>
      <c r="C166" s="348"/>
      <c r="D166" s="348"/>
      <c r="E166" s="348"/>
      <c r="F166" s="348"/>
      <c r="G166" s="556"/>
      <c r="H166" s="206"/>
    </row>
    <row r="167" spans="2:8">
      <c r="B167" s="347" t="s">
        <v>6387</v>
      </c>
      <c r="C167" s="348"/>
      <c r="D167" s="348"/>
      <c r="E167" s="348"/>
      <c r="F167" s="348"/>
      <c r="G167" s="556"/>
      <c r="H167" s="206"/>
    </row>
    <row r="168" spans="2:8">
      <c r="B168" s="388" t="s">
        <v>6388</v>
      </c>
      <c r="C168" s="348"/>
      <c r="D168" s="348"/>
      <c r="E168" s="348"/>
      <c r="F168" s="348"/>
      <c r="G168" s="556"/>
      <c r="H168" s="206"/>
    </row>
    <row r="169" spans="2:8">
      <c r="B169" s="347" t="s">
        <v>6389</v>
      </c>
      <c r="C169" s="348"/>
      <c r="D169" s="348"/>
      <c r="E169" s="348"/>
      <c r="F169" s="348"/>
      <c r="G169" s="556"/>
      <c r="H169" s="206"/>
    </row>
    <row r="170" spans="2:8">
      <c r="B170" s="347" t="s">
        <v>6390</v>
      </c>
      <c r="C170" s="348"/>
      <c r="D170" s="348"/>
      <c r="E170" s="348"/>
      <c r="F170" s="348"/>
      <c r="G170" s="556"/>
      <c r="H170" s="206"/>
    </row>
    <row r="171" spans="2:8">
      <c r="B171" s="347" t="s">
        <v>6501</v>
      </c>
      <c r="C171" s="348"/>
      <c r="D171" s="453"/>
      <c r="E171" s="348"/>
      <c r="F171" s="348"/>
      <c r="G171" s="556"/>
      <c r="H171" s="206"/>
    </row>
    <row r="172" spans="2:8">
      <c r="B172" s="347" t="s">
        <v>6391</v>
      </c>
      <c r="C172" s="348"/>
      <c r="D172" s="348"/>
      <c r="E172" s="348"/>
      <c r="F172" s="348"/>
      <c r="G172" s="556"/>
      <c r="H172" s="206"/>
    </row>
    <row r="173" spans="2:8">
      <c r="B173" s="347" t="s">
        <v>6392</v>
      </c>
      <c r="C173" s="348"/>
      <c r="D173" s="348"/>
      <c r="E173" s="348"/>
      <c r="F173" s="348"/>
      <c r="G173" s="556"/>
      <c r="H173" s="206"/>
    </row>
    <row r="174" spans="2:8">
      <c r="B174" s="347" t="s">
        <v>6393</v>
      </c>
      <c r="C174" s="348"/>
      <c r="D174" s="348"/>
      <c r="E174" s="348"/>
      <c r="F174" s="348"/>
      <c r="G174" s="556"/>
      <c r="H174" s="206"/>
    </row>
    <row r="175" spans="2:8">
      <c r="B175" s="347" t="s">
        <v>6394</v>
      </c>
      <c r="C175" s="348"/>
      <c r="D175" s="348"/>
      <c r="E175" s="348"/>
      <c r="F175" s="348"/>
      <c r="G175" s="556"/>
      <c r="H175" s="206"/>
    </row>
    <row r="176" spans="2:8">
      <c r="B176" s="347" t="s">
        <v>6395</v>
      </c>
      <c r="C176" s="348"/>
      <c r="D176" s="348"/>
      <c r="E176" s="348"/>
      <c r="F176" s="348"/>
      <c r="G176" s="556"/>
      <c r="H176" s="206"/>
    </row>
    <row r="177" spans="2:8">
      <c r="B177" s="347" t="s">
        <v>6396</v>
      </c>
      <c r="C177" s="348"/>
      <c r="D177" s="348"/>
      <c r="E177" s="348"/>
      <c r="F177" s="348"/>
      <c r="G177" s="349"/>
      <c r="H177" s="206"/>
    </row>
    <row r="178" spans="2:8">
      <c r="B178" s="347" t="s">
        <v>6397</v>
      </c>
      <c r="C178" s="557"/>
      <c r="D178" s="557"/>
      <c r="E178" s="557"/>
      <c r="F178" s="557"/>
      <c r="G178" s="558"/>
      <c r="H178" s="206"/>
    </row>
    <row r="179" spans="2:8" ht="16.5" customHeight="1">
      <c r="B179" s="347" t="s">
        <v>6398</v>
      </c>
      <c r="C179" s="348"/>
      <c r="D179" s="348"/>
      <c r="E179" s="348"/>
      <c r="F179" s="348"/>
      <c r="G179" s="349"/>
      <c r="H179" s="206"/>
    </row>
    <row r="180" spans="2:8">
      <c r="B180" s="347"/>
      <c r="C180" s="348"/>
      <c r="D180" s="348"/>
      <c r="E180" s="348"/>
      <c r="F180" s="348"/>
      <c r="G180" s="556"/>
      <c r="H180" s="206"/>
    </row>
    <row r="181" spans="2:8">
      <c r="B181" s="388" t="s">
        <v>6399</v>
      </c>
      <c r="C181" s="348"/>
      <c r="D181" s="348"/>
      <c r="E181" s="348"/>
      <c r="F181" s="348"/>
      <c r="G181" s="556"/>
      <c r="H181" s="206"/>
    </row>
    <row r="182" spans="2:8">
      <c r="B182" s="347" t="s">
        <v>6369</v>
      </c>
      <c r="C182" s="348"/>
      <c r="D182" s="348"/>
      <c r="E182" s="348"/>
      <c r="F182" s="348"/>
      <c r="G182" s="556"/>
      <c r="H182" s="206"/>
    </row>
    <row r="183" spans="2:8">
      <c r="B183" s="347" t="s">
        <v>6370</v>
      </c>
      <c r="C183" s="348"/>
      <c r="D183" s="348"/>
      <c r="E183" s="348"/>
      <c r="F183" s="348"/>
      <c r="G183" s="556"/>
      <c r="H183" s="206"/>
    </row>
    <row r="184" spans="2:8">
      <c r="B184" s="347" t="s">
        <v>6371</v>
      </c>
      <c r="C184" s="348"/>
      <c r="D184" s="348"/>
      <c r="E184" s="348"/>
      <c r="F184" s="348"/>
      <c r="G184" s="556"/>
      <c r="H184" s="206"/>
    </row>
    <row r="185" spans="2:8">
      <c r="B185" s="347" t="s">
        <v>6400</v>
      </c>
      <c r="C185" s="348"/>
      <c r="D185" s="348"/>
      <c r="E185" s="348"/>
      <c r="F185" s="348"/>
      <c r="G185" s="556"/>
      <c r="H185" s="206"/>
    </row>
    <row r="186" spans="2:8">
      <c r="B186" s="347" t="s">
        <v>6401</v>
      </c>
      <c r="C186" s="348"/>
      <c r="D186" s="348"/>
      <c r="E186" s="348"/>
      <c r="F186" s="348"/>
      <c r="G186" s="556"/>
      <c r="H186" s="206"/>
    </row>
    <row r="187" spans="2:8">
      <c r="B187" s="347" t="s">
        <v>6402</v>
      </c>
      <c r="C187" s="348"/>
      <c r="D187" s="348"/>
      <c r="E187" s="348"/>
      <c r="F187" s="348"/>
      <c r="G187" s="556"/>
      <c r="H187" s="206"/>
    </row>
    <row r="188" spans="2:8">
      <c r="B188" s="347" t="s">
        <v>6403</v>
      </c>
      <c r="C188" s="348"/>
      <c r="D188" s="348"/>
      <c r="E188" s="348"/>
      <c r="F188" s="348"/>
      <c r="G188" s="556"/>
      <c r="H188" s="206"/>
    </row>
    <row r="189" spans="2:8">
      <c r="B189" s="347" t="s">
        <v>6404</v>
      </c>
      <c r="C189" s="348"/>
      <c r="D189" s="348"/>
      <c r="E189" s="348"/>
      <c r="F189" s="348"/>
      <c r="G189" s="556"/>
      <c r="H189" s="206"/>
    </row>
    <row r="190" spans="2:8">
      <c r="B190" s="347" t="s">
        <v>6381</v>
      </c>
      <c r="C190" s="348"/>
      <c r="D190" s="348"/>
      <c r="E190" s="348"/>
      <c r="F190" s="348"/>
      <c r="G190" s="556"/>
      <c r="H190" s="206"/>
    </row>
    <row r="191" spans="2:8">
      <c r="B191" s="347"/>
      <c r="C191" s="348"/>
      <c r="D191" s="348"/>
      <c r="E191" s="348"/>
      <c r="F191" s="348"/>
      <c r="G191" s="556"/>
      <c r="H191" s="206"/>
    </row>
    <row r="192" spans="2:8" ht="18.75">
      <c r="B192" s="344" t="s">
        <v>6405</v>
      </c>
      <c r="C192" s="345"/>
      <c r="D192" s="345"/>
      <c r="E192" s="345"/>
      <c r="F192" s="345"/>
      <c r="G192" s="556"/>
      <c r="H192" s="206"/>
    </row>
    <row r="193" spans="2:8">
      <c r="B193" s="347" t="s">
        <v>6406</v>
      </c>
      <c r="C193" s="348"/>
      <c r="D193" s="348"/>
      <c r="E193" s="348"/>
      <c r="F193" s="348"/>
      <c r="G193" s="556"/>
      <c r="H193" s="206"/>
    </row>
    <row r="194" spans="2:8">
      <c r="B194" s="347" t="s">
        <v>4031</v>
      </c>
      <c r="C194" s="348"/>
      <c r="D194" s="453"/>
      <c r="E194" s="348"/>
      <c r="F194" s="348"/>
      <c r="G194" s="556"/>
      <c r="H194" s="206"/>
    </row>
    <row r="195" spans="2:8">
      <c r="B195" s="347" t="s">
        <v>4033</v>
      </c>
      <c r="C195" s="348"/>
      <c r="D195" s="348"/>
      <c r="E195" s="348"/>
      <c r="F195" s="348"/>
      <c r="G195" s="556"/>
      <c r="H195" s="206"/>
    </row>
    <row r="196" spans="2:8">
      <c r="B196" s="347" t="s">
        <v>4034</v>
      </c>
      <c r="C196" s="348"/>
      <c r="D196" s="348"/>
      <c r="E196" s="348"/>
      <c r="F196" s="348"/>
      <c r="G196" s="556"/>
      <c r="H196" s="206"/>
    </row>
    <row r="197" spans="2:8">
      <c r="B197" s="347" t="s">
        <v>4035</v>
      </c>
      <c r="C197" s="348"/>
      <c r="D197" s="348"/>
      <c r="E197" s="348"/>
      <c r="F197" s="348"/>
      <c r="G197" s="556"/>
      <c r="H197" s="206"/>
    </row>
    <row r="198" spans="2:8">
      <c r="B198" s="347" t="s">
        <v>4036</v>
      </c>
      <c r="C198" s="348"/>
      <c r="D198" s="348"/>
      <c r="E198" s="348"/>
      <c r="F198" s="348"/>
      <c r="G198" s="556"/>
      <c r="H198" s="206"/>
    </row>
    <row r="199" spans="2:8">
      <c r="B199" s="347" t="s">
        <v>4037</v>
      </c>
      <c r="C199" s="348"/>
      <c r="D199" s="348"/>
      <c r="E199" s="348"/>
      <c r="F199" s="348"/>
      <c r="G199" s="556"/>
      <c r="H199" s="206"/>
    </row>
    <row r="200" spans="2:8">
      <c r="B200" s="347" t="s">
        <v>6407</v>
      </c>
      <c r="C200" s="348"/>
      <c r="D200" s="348"/>
      <c r="E200" s="348"/>
      <c r="F200" s="348"/>
      <c r="G200" s="349"/>
      <c r="H200" s="206"/>
    </row>
    <row r="201" spans="2:8">
      <c r="B201" s="347" t="s">
        <v>4039</v>
      </c>
      <c r="C201" s="557"/>
      <c r="D201" s="557"/>
      <c r="E201" s="557"/>
      <c r="F201" s="557"/>
      <c r="G201" s="558"/>
      <c r="H201" s="206"/>
    </row>
    <row r="202" spans="2:8" ht="16.5" customHeight="1">
      <c r="B202" s="347" t="s">
        <v>4040</v>
      </c>
      <c r="C202" s="348"/>
      <c r="D202" s="348"/>
      <c r="E202" s="348"/>
      <c r="F202" s="348"/>
      <c r="G202" s="349"/>
      <c r="H202" s="206"/>
    </row>
    <row r="203" spans="2:8" ht="17.25" thickBot="1">
      <c r="B203" s="347"/>
      <c r="C203" s="348"/>
      <c r="D203" s="348"/>
      <c r="E203" s="348"/>
      <c r="F203" s="348"/>
      <c r="G203" s="556"/>
      <c r="H203" s="206"/>
    </row>
    <row r="204" spans="2:8">
      <c r="B204" s="350"/>
      <c r="C204" s="350"/>
      <c r="D204" s="231"/>
      <c r="E204" s="231"/>
      <c r="F204" s="231"/>
      <c r="G204" s="559"/>
      <c r="H204" s="206"/>
    </row>
    <row r="205" spans="2:8" ht="20.100000000000001" customHeight="1"/>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outlinePr summaryBelow="0"/>
    <pageSetUpPr fitToPage="1"/>
  </sheetPr>
  <dimension ref="A1:H108"/>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962</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ht="17.25" thickBot="1">
      <c r="B5" s="207" t="s">
        <v>5724</v>
      </c>
      <c r="C5" s="208" t="s">
        <v>5725</v>
      </c>
      <c r="D5" s="209" t="s">
        <v>1526</v>
      </c>
      <c r="E5" s="210" t="s">
        <v>5726</v>
      </c>
      <c r="F5" s="211" t="s">
        <v>1522</v>
      </c>
      <c r="G5" s="212" t="s">
        <v>6432</v>
      </c>
      <c r="H5" s="206"/>
    </row>
    <row r="6" spans="1:8" s="42" customFormat="1" ht="20.100000000000001" customHeight="1" thickBot="1">
      <c r="A6" s="6"/>
      <c r="B6" s="203" t="s">
        <v>5728</v>
      </c>
      <c r="C6" s="204"/>
      <c r="D6" s="204"/>
      <c r="E6" s="204"/>
      <c r="F6" s="204"/>
      <c r="G6" s="205"/>
      <c r="H6" s="206"/>
    </row>
    <row r="7" spans="1:8" ht="30">
      <c r="B7" s="207" t="s">
        <v>6433</v>
      </c>
      <c r="C7" s="208" t="s">
        <v>5740</v>
      </c>
      <c r="D7" s="209" t="s">
        <v>1638</v>
      </c>
      <c r="E7" s="210" t="s">
        <v>3656</v>
      </c>
      <c r="F7" s="211" t="s">
        <v>1522</v>
      </c>
      <c r="G7" s="212" t="s">
        <v>1754</v>
      </c>
      <c r="H7" s="206"/>
    </row>
    <row r="8" spans="1:8" ht="30">
      <c r="B8" s="213" t="s">
        <v>6434</v>
      </c>
      <c r="C8" s="214" t="s">
        <v>5743</v>
      </c>
      <c r="D8" s="215" t="s">
        <v>1523</v>
      </c>
      <c r="E8" s="216" t="s">
        <v>2010</v>
      </c>
      <c r="F8" s="217"/>
      <c r="G8" s="220" t="s">
        <v>6507</v>
      </c>
      <c r="H8" s="206"/>
    </row>
    <row r="9" spans="1:8" ht="30">
      <c r="B9" s="213" t="s">
        <v>6435</v>
      </c>
      <c r="C9" s="214" t="s">
        <v>5745</v>
      </c>
      <c r="D9" s="215" t="s">
        <v>1531</v>
      </c>
      <c r="E9" s="216" t="s">
        <v>2010</v>
      </c>
      <c r="F9" s="217"/>
      <c r="G9" s="220" t="s">
        <v>6508</v>
      </c>
      <c r="H9" s="206"/>
    </row>
    <row r="10" spans="1:8" ht="45">
      <c r="B10" s="259" t="s">
        <v>1415</v>
      </c>
      <c r="C10" s="260" t="s">
        <v>5747</v>
      </c>
      <c r="D10" s="261" t="s">
        <v>1526</v>
      </c>
      <c r="E10" s="262" t="s">
        <v>1577</v>
      </c>
      <c r="F10" s="263"/>
      <c r="G10" s="234" t="s">
        <v>6509</v>
      </c>
      <c r="H10" s="206"/>
    </row>
    <row r="11" spans="1:8" ht="30">
      <c r="B11" s="213" t="s">
        <v>5290</v>
      </c>
      <c r="C11" s="214" t="s">
        <v>5748</v>
      </c>
      <c r="D11" s="215" t="s">
        <v>1526</v>
      </c>
      <c r="E11" s="216" t="s">
        <v>2009</v>
      </c>
      <c r="F11" s="217"/>
      <c r="G11" s="220" t="s">
        <v>6455</v>
      </c>
      <c r="H11" s="206"/>
    </row>
    <row r="12" spans="1:8" ht="45">
      <c r="B12" s="213" t="s">
        <v>4092</v>
      </c>
      <c r="C12" s="214" t="s">
        <v>5752</v>
      </c>
      <c r="D12" s="215" t="s">
        <v>1638</v>
      </c>
      <c r="E12" s="216" t="s">
        <v>3656</v>
      </c>
      <c r="F12" s="217"/>
      <c r="G12" s="220" t="s">
        <v>5753</v>
      </c>
      <c r="H12" s="206"/>
    </row>
    <row r="13" spans="1:8" ht="30">
      <c r="B13" s="213" t="s">
        <v>6436</v>
      </c>
      <c r="C13" s="214" t="s">
        <v>5756</v>
      </c>
      <c r="D13" s="215" t="s">
        <v>2309</v>
      </c>
      <c r="E13" s="216" t="s">
        <v>3656</v>
      </c>
      <c r="F13" s="217"/>
      <c r="G13" s="220" t="s">
        <v>6497</v>
      </c>
      <c r="H13" s="206"/>
    </row>
    <row r="14" spans="1:8" ht="30">
      <c r="B14" s="213" t="s">
        <v>5758</v>
      </c>
      <c r="C14" s="214" t="s">
        <v>5759</v>
      </c>
      <c r="D14" s="215" t="s">
        <v>1520</v>
      </c>
      <c r="E14" s="216" t="s">
        <v>3656</v>
      </c>
      <c r="F14" s="217"/>
      <c r="G14" s="220" t="s">
        <v>6498</v>
      </c>
      <c r="H14" s="206"/>
    </row>
    <row r="15" spans="1:8" ht="60">
      <c r="B15" s="213" t="s">
        <v>6437</v>
      </c>
      <c r="C15" s="214" t="s">
        <v>5761</v>
      </c>
      <c r="D15" s="215" t="s">
        <v>2313</v>
      </c>
      <c r="E15" s="216" t="s">
        <v>3656</v>
      </c>
      <c r="F15" s="217"/>
      <c r="G15" s="220" t="s">
        <v>6510</v>
      </c>
      <c r="H15" s="206"/>
    </row>
    <row r="16" spans="1:8" ht="75">
      <c r="B16" s="259" t="s">
        <v>6438</v>
      </c>
      <c r="C16" s="260" t="s">
        <v>5762</v>
      </c>
      <c r="D16" s="261" t="s">
        <v>1638</v>
      </c>
      <c r="E16" s="262" t="s">
        <v>3656</v>
      </c>
      <c r="F16" s="263"/>
      <c r="G16" s="234" t="s">
        <v>6511</v>
      </c>
      <c r="H16" s="206"/>
    </row>
    <row r="17" spans="2:8" ht="60">
      <c r="B17" s="259" t="s">
        <v>5763</v>
      </c>
      <c r="C17" s="260" t="s">
        <v>5764</v>
      </c>
      <c r="D17" s="261" t="s">
        <v>2309</v>
      </c>
      <c r="E17" s="262" t="s">
        <v>3656</v>
      </c>
      <c r="F17" s="263"/>
      <c r="G17" s="234" t="s">
        <v>6506</v>
      </c>
      <c r="H17" s="206"/>
    </row>
    <row r="18" spans="2:8" ht="90">
      <c r="B18" s="259" t="s">
        <v>5765</v>
      </c>
      <c r="C18" s="260" t="s">
        <v>5766</v>
      </c>
      <c r="D18" s="261" t="s">
        <v>2313</v>
      </c>
      <c r="E18" s="262" t="s">
        <v>3656</v>
      </c>
      <c r="F18" s="263"/>
      <c r="G18" s="234" t="s">
        <v>6512</v>
      </c>
      <c r="H18" s="206"/>
    </row>
    <row r="19" spans="2:8" ht="90">
      <c r="B19" s="259" t="s">
        <v>5767</v>
      </c>
      <c r="C19" s="260" t="s">
        <v>5768</v>
      </c>
      <c r="D19" s="261" t="s">
        <v>1638</v>
      </c>
      <c r="E19" s="262" t="s">
        <v>3656</v>
      </c>
      <c r="F19" s="263"/>
      <c r="G19" s="234" t="s">
        <v>6513</v>
      </c>
      <c r="H19" s="206"/>
    </row>
    <row r="20" spans="2:8" ht="17.25" thickBot="1">
      <c r="B20" s="221" t="s">
        <v>1430</v>
      </c>
      <c r="C20" s="222" t="s">
        <v>5769</v>
      </c>
      <c r="D20" s="223" t="s">
        <v>2573</v>
      </c>
      <c r="E20" s="224" t="s">
        <v>2010</v>
      </c>
      <c r="F20" s="225"/>
      <c r="G20" s="227" t="s">
        <v>5770</v>
      </c>
      <c r="H20" s="206"/>
    </row>
    <row r="21" spans="2:8" ht="17.25" thickBot="1">
      <c r="B21" s="203" t="s">
        <v>5775</v>
      </c>
      <c r="C21" s="204"/>
      <c r="D21" s="204"/>
      <c r="E21" s="204"/>
      <c r="F21" s="204"/>
      <c r="G21" s="205"/>
      <c r="H21" s="206"/>
    </row>
    <row r="22" spans="2:8" ht="17.25" thickBot="1">
      <c r="B22" s="357" t="s">
        <v>6439</v>
      </c>
      <c r="C22" s="358"/>
      <c r="D22" s="358"/>
      <c r="E22" s="358"/>
      <c r="F22" s="358"/>
      <c r="G22" s="359"/>
      <c r="H22" s="206"/>
    </row>
    <row r="23" spans="2:8" ht="45">
      <c r="B23" s="207" t="s">
        <v>6440</v>
      </c>
      <c r="C23" s="208" t="s">
        <v>5779</v>
      </c>
      <c r="D23" s="209" t="s">
        <v>2151</v>
      </c>
      <c r="E23" s="210" t="s">
        <v>3656</v>
      </c>
      <c r="F23" s="211" t="s">
        <v>4161</v>
      </c>
      <c r="G23" s="212" t="s">
        <v>6441</v>
      </c>
      <c r="H23" s="206"/>
    </row>
    <row r="24" spans="2:8" ht="45">
      <c r="B24" s="213" t="s">
        <v>6442</v>
      </c>
      <c r="C24" s="214" t="s">
        <v>5783</v>
      </c>
      <c r="D24" s="215" t="s">
        <v>2277</v>
      </c>
      <c r="E24" s="216" t="s">
        <v>2091</v>
      </c>
      <c r="F24" s="217" t="s">
        <v>4161</v>
      </c>
      <c r="G24" s="220" t="s">
        <v>3228</v>
      </c>
      <c r="H24" s="206"/>
    </row>
    <row r="25" spans="2:8" ht="60">
      <c r="B25" s="213" t="s">
        <v>6443</v>
      </c>
      <c r="C25" s="214" t="s">
        <v>5786</v>
      </c>
      <c r="D25" s="215">
        <v>13</v>
      </c>
      <c r="E25" s="216" t="s">
        <v>2009</v>
      </c>
      <c r="F25" s="217" t="s">
        <v>4161</v>
      </c>
      <c r="G25" s="220" t="s">
        <v>6444</v>
      </c>
      <c r="H25" s="206"/>
    </row>
    <row r="26" spans="2:8" ht="45">
      <c r="B26" s="213" t="s">
        <v>5540</v>
      </c>
      <c r="C26" s="214" t="s">
        <v>6445</v>
      </c>
      <c r="D26" s="215" t="s">
        <v>1535</v>
      </c>
      <c r="E26" s="216" t="s">
        <v>1577</v>
      </c>
      <c r="F26" s="217"/>
      <c r="G26" s="220" t="s">
        <v>6514</v>
      </c>
      <c r="H26" s="206"/>
    </row>
    <row r="27" spans="2:8" ht="17.25" thickBot="1">
      <c r="B27" s="213" t="s">
        <v>5559</v>
      </c>
      <c r="C27" s="214" t="s">
        <v>6446</v>
      </c>
      <c r="D27" s="215" t="s">
        <v>3237</v>
      </c>
      <c r="E27" s="216" t="s">
        <v>1521</v>
      </c>
      <c r="F27" s="217"/>
      <c r="G27" s="220" t="s">
        <v>3238</v>
      </c>
      <c r="H27" s="206"/>
    </row>
    <row r="28" spans="2:8" ht="17.25" thickBot="1">
      <c r="B28" s="357" t="s">
        <v>6447</v>
      </c>
      <c r="C28" s="358"/>
      <c r="D28" s="358"/>
      <c r="E28" s="358"/>
      <c r="F28" s="358"/>
      <c r="G28" s="359"/>
      <c r="H28" s="206"/>
    </row>
    <row r="29" spans="2:8">
      <c r="B29" s="207" t="s">
        <v>5796</v>
      </c>
      <c r="C29" s="208" t="s">
        <v>5797</v>
      </c>
      <c r="D29" s="209" t="s">
        <v>2151</v>
      </c>
      <c r="E29" s="210" t="s">
        <v>3656</v>
      </c>
      <c r="F29" s="211" t="s">
        <v>4161</v>
      </c>
      <c r="G29" s="561" t="s">
        <v>5795</v>
      </c>
      <c r="H29" s="206"/>
    </row>
    <row r="30" spans="2:8" ht="20.100000000000001" customHeight="1">
      <c r="B30" s="213" t="s">
        <v>5799</v>
      </c>
      <c r="C30" s="214" t="s">
        <v>5800</v>
      </c>
      <c r="D30" s="215" t="s">
        <v>2277</v>
      </c>
      <c r="E30" s="216" t="s">
        <v>2091</v>
      </c>
      <c r="F30" s="217" t="s">
        <v>4161</v>
      </c>
      <c r="G30" s="560"/>
      <c r="H30" s="206"/>
    </row>
    <row r="31" spans="2:8">
      <c r="B31" s="213" t="s">
        <v>5801</v>
      </c>
      <c r="C31" s="214" t="s">
        <v>5802</v>
      </c>
      <c r="D31" s="215">
        <v>13</v>
      </c>
      <c r="E31" s="216" t="s">
        <v>2009</v>
      </c>
      <c r="F31" s="217" t="s">
        <v>4161</v>
      </c>
      <c r="G31" s="560"/>
      <c r="H31" s="206"/>
    </row>
    <row r="32" spans="2:8">
      <c r="B32" s="213" t="s">
        <v>5542</v>
      </c>
      <c r="C32" s="214" t="s">
        <v>5803</v>
      </c>
      <c r="D32" s="215" t="s">
        <v>1535</v>
      </c>
      <c r="E32" s="216" t="s">
        <v>1577</v>
      </c>
      <c r="F32" s="217"/>
      <c r="G32" s="560"/>
      <c r="H32" s="206"/>
    </row>
    <row r="33" spans="2:8" ht="17.25" thickBot="1">
      <c r="B33" s="213" t="s">
        <v>5561</v>
      </c>
      <c r="C33" s="214" t="s">
        <v>5804</v>
      </c>
      <c r="D33" s="215" t="s">
        <v>3237</v>
      </c>
      <c r="E33" s="216" t="s">
        <v>1521</v>
      </c>
      <c r="F33" s="217"/>
      <c r="G33" s="562"/>
      <c r="H33" s="206"/>
    </row>
    <row r="34" spans="2:8" ht="17.25" thickBot="1">
      <c r="B34" s="357" t="s">
        <v>6448</v>
      </c>
      <c r="C34" s="358"/>
      <c r="D34" s="358"/>
      <c r="E34" s="358"/>
      <c r="F34" s="358"/>
      <c r="G34" s="359"/>
      <c r="H34" s="206"/>
    </row>
    <row r="35" spans="2:8">
      <c r="B35" s="207" t="s">
        <v>5806</v>
      </c>
      <c r="C35" s="208" t="s">
        <v>5807</v>
      </c>
      <c r="D35" s="209" t="s">
        <v>2151</v>
      </c>
      <c r="E35" s="210" t="s">
        <v>3656</v>
      </c>
      <c r="F35" s="211" t="s">
        <v>4161</v>
      </c>
      <c r="G35" s="561" t="s">
        <v>5795</v>
      </c>
      <c r="H35" s="206"/>
    </row>
    <row r="36" spans="2:8" ht="20.100000000000001" customHeight="1">
      <c r="B36" s="213" t="s">
        <v>5808</v>
      </c>
      <c r="C36" s="214" t="s">
        <v>5809</v>
      </c>
      <c r="D36" s="215" t="s">
        <v>2277</v>
      </c>
      <c r="E36" s="216" t="s">
        <v>2091</v>
      </c>
      <c r="F36" s="217" t="s">
        <v>4161</v>
      </c>
      <c r="G36" s="560"/>
      <c r="H36" s="206"/>
    </row>
    <row r="37" spans="2:8">
      <c r="B37" s="213" t="s">
        <v>5810</v>
      </c>
      <c r="C37" s="214" t="s">
        <v>5811</v>
      </c>
      <c r="D37" s="215">
        <v>13</v>
      </c>
      <c r="E37" s="216" t="s">
        <v>2009</v>
      </c>
      <c r="F37" s="217" t="s">
        <v>4161</v>
      </c>
      <c r="G37" s="560"/>
      <c r="H37" s="206"/>
    </row>
    <row r="38" spans="2:8">
      <c r="B38" s="213" t="s">
        <v>5544</v>
      </c>
      <c r="C38" s="214" t="s">
        <v>5812</v>
      </c>
      <c r="D38" s="215" t="s">
        <v>1535</v>
      </c>
      <c r="E38" s="216" t="s">
        <v>1577</v>
      </c>
      <c r="F38" s="217"/>
      <c r="G38" s="560"/>
      <c r="H38" s="206"/>
    </row>
    <row r="39" spans="2:8" ht="17.25" thickBot="1">
      <c r="B39" s="213" t="s">
        <v>5563</v>
      </c>
      <c r="C39" s="214" t="s">
        <v>5813</v>
      </c>
      <c r="D39" s="215" t="s">
        <v>3237</v>
      </c>
      <c r="E39" s="216" t="s">
        <v>1521</v>
      </c>
      <c r="F39" s="217"/>
      <c r="G39" s="562"/>
      <c r="H39" s="206"/>
    </row>
    <row r="40" spans="2:8" ht="17.25" thickBot="1">
      <c r="B40" s="357" t="s">
        <v>5814</v>
      </c>
      <c r="C40" s="358"/>
      <c r="D40" s="358"/>
      <c r="E40" s="358"/>
      <c r="F40" s="358"/>
      <c r="G40" s="359"/>
      <c r="H40" s="206"/>
    </row>
    <row r="41" spans="2:8">
      <c r="B41" s="207" t="s">
        <v>5815</v>
      </c>
      <c r="C41" s="208" t="s">
        <v>5816</v>
      </c>
      <c r="D41" s="209" t="s">
        <v>2151</v>
      </c>
      <c r="E41" s="210" t="s">
        <v>3656</v>
      </c>
      <c r="F41" s="211" t="s">
        <v>4161</v>
      </c>
      <c r="G41" s="561" t="s">
        <v>5795</v>
      </c>
      <c r="H41" s="206"/>
    </row>
    <row r="42" spans="2:8" ht="20.100000000000001" customHeight="1">
      <c r="B42" s="213" t="s">
        <v>5817</v>
      </c>
      <c r="C42" s="214" t="s">
        <v>5818</v>
      </c>
      <c r="D42" s="215" t="s">
        <v>2277</v>
      </c>
      <c r="E42" s="216" t="s">
        <v>2091</v>
      </c>
      <c r="F42" s="217" t="s">
        <v>4161</v>
      </c>
      <c r="G42" s="560"/>
      <c r="H42" s="206"/>
    </row>
    <row r="43" spans="2:8">
      <c r="B43" s="213" t="s">
        <v>5819</v>
      </c>
      <c r="C43" s="214" t="s">
        <v>5820</v>
      </c>
      <c r="D43" s="215">
        <v>13</v>
      </c>
      <c r="E43" s="216" t="s">
        <v>2009</v>
      </c>
      <c r="F43" s="217" t="s">
        <v>4161</v>
      </c>
      <c r="G43" s="560"/>
      <c r="H43" s="206"/>
    </row>
    <row r="44" spans="2:8">
      <c r="B44" s="213" t="s">
        <v>5546</v>
      </c>
      <c r="C44" s="214" t="s">
        <v>5821</v>
      </c>
      <c r="D44" s="215" t="s">
        <v>1535</v>
      </c>
      <c r="E44" s="216" t="s">
        <v>1577</v>
      </c>
      <c r="F44" s="217"/>
      <c r="G44" s="560"/>
      <c r="H44" s="206"/>
    </row>
    <row r="45" spans="2:8" ht="17.25" thickBot="1">
      <c r="B45" s="213" t="s">
        <v>5565</v>
      </c>
      <c r="C45" s="214" t="s">
        <v>5822</v>
      </c>
      <c r="D45" s="215" t="s">
        <v>3237</v>
      </c>
      <c r="E45" s="216" t="s">
        <v>1521</v>
      </c>
      <c r="F45" s="217"/>
      <c r="G45" s="562"/>
      <c r="H45" s="206"/>
    </row>
    <row r="46" spans="2:8" ht="17.25" thickBot="1">
      <c r="B46" s="357" t="s">
        <v>5823</v>
      </c>
      <c r="C46" s="358"/>
      <c r="D46" s="358"/>
      <c r="E46" s="358"/>
      <c r="F46" s="358"/>
      <c r="G46" s="359"/>
      <c r="H46" s="206"/>
    </row>
    <row r="47" spans="2:8">
      <c r="B47" s="207" t="s">
        <v>5824</v>
      </c>
      <c r="C47" s="208" t="s">
        <v>5825</v>
      </c>
      <c r="D47" s="209" t="s">
        <v>2151</v>
      </c>
      <c r="E47" s="210" t="s">
        <v>3656</v>
      </c>
      <c r="F47" s="211" t="s">
        <v>4161</v>
      </c>
      <c r="G47" s="561" t="s">
        <v>5795</v>
      </c>
      <c r="H47" s="206"/>
    </row>
    <row r="48" spans="2:8" ht="20.100000000000001" customHeight="1">
      <c r="B48" s="213" t="s">
        <v>5826</v>
      </c>
      <c r="C48" s="214" t="s">
        <v>5827</v>
      </c>
      <c r="D48" s="215" t="s">
        <v>2277</v>
      </c>
      <c r="E48" s="216" t="s">
        <v>2091</v>
      </c>
      <c r="F48" s="217" t="s">
        <v>4161</v>
      </c>
      <c r="G48" s="560"/>
      <c r="H48" s="206"/>
    </row>
    <row r="49" spans="2:8">
      <c r="B49" s="213" t="s">
        <v>5828</v>
      </c>
      <c r="C49" s="214" t="s">
        <v>5829</v>
      </c>
      <c r="D49" s="215">
        <v>13</v>
      </c>
      <c r="E49" s="216" t="s">
        <v>2009</v>
      </c>
      <c r="F49" s="217" t="s">
        <v>4161</v>
      </c>
      <c r="G49" s="560"/>
      <c r="H49" s="206"/>
    </row>
    <row r="50" spans="2:8">
      <c r="B50" s="213" t="s">
        <v>5548</v>
      </c>
      <c r="C50" s="214" t="s">
        <v>5830</v>
      </c>
      <c r="D50" s="215" t="s">
        <v>1535</v>
      </c>
      <c r="E50" s="216" t="s">
        <v>1577</v>
      </c>
      <c r="F50" s="217"/>
      <c r="G50" s="560"/>
      <c r="H50" s="206"/>
    </row>
    <row r="51" spans="2:8" ht="17.25" thickBot="1">
      <c r="B51" s="213" t="s">
        <v>5567</v>
      </c>
      <c r="C51" s="214" t="s">
        <v>5831</v>
      </c>
      <c r="D51" s="215" t="s">
        <v>3237</v>
      </c>
      <c r="E51" s="216" t="s">
        <v>1521</v>
      </c>
      <c r="F51" s="217"/>
      <c r="G51" s="562"/>
      <c r="H51" s="206"/>
    </row>
    <row r="52" spans="2:8" ht="17.25" thickBot="1">
      <c r="B52" s="357" t="s">
        <v>5832</v>
      </c>
      <c r="C52" s="358"/>
      <c r="D52" s="358"/>
      <c r="E52" s="358"/>
      <c r="F52" s="358"/>
      <c r="G52" s="359"/>
      <c r="H52" s="206"/>
    </row>
    <row r="53" spans="2:8">
      <c r="B53" s="207" t="s">
        <v>5833</v>
      </c>
      <c r="C53" s="208" t="s">
        <v>5834</v>
      </c>
      <c r="D53" s="209" t="s">
        <v>2151</v>
      </c>
      <c r="E53" s="210" t="s">
        <v>3656</v>
      </c>
      <c r="F53" s="211" t="s">
        <v>4161</v>
      </c>
      <c r="G53" s="561" t="s">
        <v>5795</v>
      </c>
      <c r="H53" s="206"/>
    </row>
    <row r="54" spans="2:8" ht="20.100000000000001" customHeight="1">
      <c r="B54" s="213" t="s">
        <v>5835</v>
      </c>
      <c r="C54" s="214" t="s">
        <v>5836</v>
      </c>
      <c r="D54" s="215" t="s">
        <v>2277</v>
      </c>
      <c r="E54" s="216" t="s">
        <v>2091</v>
      </c>
      <c r="F54" s="217" t="s">
        <v>4161</v>
      </c>
      <c r="G54" s="560"/>
      <c r="H54" s="206"/>
    </row>
    <row r="55" spans="2:8">
      <c r="B55" s="213" t="s">
        <v>5837</v>
      </c>
      <c r="C55" s="214" t="s">
        <v>5838</v>
      </c>
      <c r="D55" s="215">
        <v>13</v>
      </c>
      <c r="E55" s="216" t="s">
        <v>2009</v>
      </c>
      <c r="F55" s="217" t="s">
        <v>4161</v>
      </c>
      <c r="G55" s="560"/>
      <c r="H55" s="206"/>
    </row>
    <row r="56" spans="2:8">
      <c r="B56" s="213" t="s">
        <v>5550</v>
      </c>
      <c r="C56" s="214" t="s">
        <v>5839</v>
      </c>
      <c r="D56" s="215" t="s">
        <v>1535</v>
      </c>
      <c r="E56" s="216" t="s">
        <v>1577</v>
      </c>
      <c r="F56" s="217"/>
      <c r="G56" s="560"/>
      <c r="H56" s="206"/>
    </row>
    <row r="57" spans="2:8" ht="17.25" thickBot="1">
      <c r="B57" s="213" t="s">
        <v>5569</v>
      </c>
      <c r="C57" s="214" t="s">
        <v>5840</v>
      </c>
      <c r="D57" s="215" t="s">
        <v>3237</v>
      </c>
      <c r="E57" s="216" t="s">
        <v>1521</v>
      </c>
      <c r="F57" s="217"/>
      <c r="G57" s="562"/>
      <c r="H57" s="206"/>
    </row>
    <row r="58" spans="2:8" ht="17.25" thickBot="1">
      <c r="B58" s="357" t="s">
        <v>5841</v>
      </c>
      <c r="C58" s="358"/>
      <c r="D58" s="358"/>
      <c r="E58" s="358"/>
      <c r="F58" s="358"/>
      <c r="G58" s="359"/>
      <c r="H58" s="206"/>
    </row>
    <row r="59" spans="2:8">
      <c r="B59" s="207" t="s">
        <v>5842</v>
      </c>
      <c r="C59" s="208" t="s">
        <v>5843</v>
      </c>
      <c r="D59" s="209" t="s">
        <v>2151</v>
      </c>
      <c r="E59" s="210" t="s">
        <v>3656</v>
      </c>
      <c r="F59" s="211" t="s">
        <v>4161</v>
      </c>
      <c r="G59" s="561" t="s">
        <v>5795</v>
      </c>
      <c r="H59" s="206"/>
    </row>
    <row r="60" spans="2:8" ht="20.100000000000001" customHeight="1">
      <c r="B60" s="213" t="s">
        <v>5844</v>
      </c>
      <c r="C60" s="214" t="s">
        <v>5845</v>
      </c>
      <c r="D60" s="215" t="s">
        <v>2277</v>
      </c>
      <c r="E60" s="216" t="s">
        <v>2091</v>
      </c>
      <c r="F60" s="217" t="s">
        <v>4161</v>
      </c>
      <c r="G60" s="560"/>
      <c r="H60" s="206"/>
    </row>
    <row r="61" spans="2:8">
      <c r="B61" s="213" t="s">
        <v>5846</v>
      </c>
      <c r="C61" s="214" t="s">
        <v>5847</v>
      </c>
      <c r="D61" s="215">
        <v>13</v>
      </c>
      <c r="E61" s="216" t="s">
        <v>2009</v>
      </c>
      <c r="F61" s="217" t="s">
        <v>4161</v>
      </c>
      <c r="G61" s="560"/>
      <c r="H61" s="206"/>
    </row>
    <row r="62" spans="2:8">
      <c r="B62" s="213" t="s">
        <v>5552</v>
      </c>
      <c r="C62" s="214" t="s">
        <v>5848</v>
      </c>
      <c r="D62" s="215" t="s">
        <v>1535</v>
      </c>
      <c r="E62" s="216" t="s">
        <v>1577</v>
      </c>
      <c r="F62" s="217"/>
      <c r="G62" s="560"/>
      <c r="H62" s="206"/>
    </row>
    <row r="63" spans="2:8" ht="17.25" thickBot="1">
      <c r="B63" s="213" t="s">
        <v>5571</v>
      </c>
      <c r="C63" s="214" t="s">
        <v>5849</v>
      </c>
      <c r="D63" s="215" t="s">
        <v>3237</v>
      </c>
      <c r="E63" s="216" t="s">
        <v>1521</v>
      </c>
      <c r="F63" s="217"/>
      <c r="G63" s="562"/>
      <c r="H63" s="206"/>
    </row>
    <row r="64" spans="2:8" ht="17.25" thickBot="1">
      <c r="B64" s="357" t="s">
        <v>5850</v>
      </c>
      <c r="C64" s="358"/>
      <c r="D64" s="358"/>
      <c r="E64" s="358"/>
      <c r="F64" s="358"/>
      <c r="G64" s="359"/>
      <c r="H64" s="206"/>
    </row>
    <row r="65" spans="2:8">
      <c r="B65" s="207" t="s">
        <v>5851</v>
      </c>
      <c r="C65" s="208" t="s">
        <v>5852</v>
      </c>
      <c r="D65" s="209" t="s">
        <v>2151</v>
      </c>
      <c r="E65" s="210" t="s">
        <v>3656</v>
      </c>
      <c r="F65" s="211" t="s">
        <v>4161</v>
      </c>
      <c r="G65" s="561" t="s">
        <v>5795</v>
      </c>
      <c r="H65" s="206"/>
    </row>
    <row r="66" spans="2:8" ht="20.100000000000001" customHeight="1">
      <c r="B66" s="213" t="s">
        <v>5853</v>
      </c>
      <c r="C66" s="214" t="s">
        <v>5854</v>
      </c>
      <c r="D66" s="215" t="s">
        <v>2277</v>
      </c>
      <c r="E66" s="216" t="s">
        <v>2091</v>
      </c>
      <c r="F66" s="217" t="s">
        <v>4161</v>
      </c>
      <c r="G66" s="560"/>
      <c r="H66" s="206"/>
    </row>
    <row r="67" spans="2:8">
      <c r="B67" s="213" t="s">
        <v>5855</v>
      </c>
      <c r="C67" s="214" t="s">
        <v>5856</v>
      </c>
      <c r="D67" s="215">
        <v>13</v>
      </c>
      <c r="E67" s="216" t="s">
        <v>2009</v>
      </c>
      <c r="F67" s="217" t="s">
        <v>4161</v>
      </c>
      <c r="G67" s="560"/>
      <c r="H67" s="206"/>
    </row>
    <row r="68" spans="2:8">
      <c r="B68" s="213" t="s">
        <v>5554</v>
      </c>
      <c r="C68" s="214" t="s">
        <v>5857</v>
      </c>
      <c r="D68" s="215" t="s">
        <v>1535</v>
      </c>
      <c r="E68" s="216" t="s">
        <v>1577</v>
      </c>
      <c r="F68" s="217"/>
      <c r="G68" s="560"/>
      <c r="H68" s="206"/>
    </row>
    <row r="69" spans="2:8" ht="17.25" thickBot="1">
      <c r="B69" s="213" t="s">
        <v>5573</v>
      </c>
      <c r="C69" s="214" t="s">
        <v>5858</v>
      </c>
      <c r="D69" s="215" t="s">
        <v>3237</v>
      </c>
      <c r="E69" s="216" t="s">
        <v>1521</v>
      </c>
      <c r="F69" s="217"/>
      <c r="G69" s="562"/>
      <c r="H69" s="206"/>
    </row>
    <row r="70" spans="2:8" ht="17.25" thickBot="1">
      <c r="B70" s="357" t="s">
        <v>5859</v>
      </c>
      <c r="C70" s="358"/>
      <c r="D70" s="358"/>
      <c r="E70" s="358"/>
      <c r="F70" s="358"/>
      <c r="G70" s="359"/>
      <c r="H70" s="206"/>
    </row>
    <row r="71" spans="2:8">
      <c r="B71" s="207" t="s">
        <v>5860</v>
      </c>
      <c r="C71" s="208" t="s">
        <v>5861</v>
      </c>
      <c r="D71" s="209" t="s">
        <v>2151</v>
      </c>
      <c r="E71" s="210" t="s">
        <v>3656</v>
      </c>
      <c r="F71" s="211" t="s">
        <v>4161</v>
      </c>
      <c r="G71" s="561" t="s">
        <v>5795</v>
      </c>
      <c r="H71" s="206"/>
    </row>
    <row r="72" spans="2:8" ht="20.100000000000001" customHeight="1">
      <c r="B72" s="213" t="s">
        <v>5862</v>
      </c>
      <c r="C72" s="214" t="s">
        <v>5863</v>
      </c>
      <c r="D72" s="215" t="s">
        <v>2277</v>
      </c>
      <c r="E72" s="216" t="s">
        <v>2091</v>
      </c>
      <c r="F72" s="217" t="s">
        <v>4161</v>
      </c>
      <c r="G72" s="560"/>
      <c r="H72" s="206"/>
    </row>
    <row r="73" spans="2:8">
      <c r="B73" s="213" t="s">
        <v>5864</v>
      </c>
      <c r="C73" s="214" t="s">
        <v>5865</v>
      </c>
      <c r="D73" s="215">
        <v>13</v>
      </c>
      <c r="E73" s="216" t="s">
        <v>2009</v>
      </c>
      <c r="F73" s="217" t="s">
        <v>4161</v>
      </c>
      <c r="G73" s="560"/>
      <c r="H73" s="206"/>
    </row>
    <row r="74" spans="2:8">
      <c r="B74" s="213" t="s">
        <v>5556</v>
      </c>
      <c r="C74" s="214" t="s">
        <v>5866</v>
      </c>
      <c r="D74" s="215" t="s">
        <v>1535</v>
      </c>
      <c r="E74" s="216" t="s">
        <v>1577</v>
      </c>
      <c r="F74" s="217"/>
      <c r="G74" s="560"/>
      <c r="H74" s="206"/>
    </row>
    <row r="75" spans="2:8" ht="17.25" thickBot="1">
      <c r="B75" s="213" t="s">
        <v>5575</v>
      </c>
      <c r="C75" s="214" t="s">
        <v>5867</v>
      </c>
      <c r="D75" s="215" t="s">
        <v>3237</v>
      </c>
      <c r="E75" s="216" t="s">
        <v>1521</v>
      </c>
      <c r="F75" s="217"/>
      <c r="G75" s="562"/>
      <c r="H75" s="206"/>
    </row>
    <row r="76" spans="2:8" ht="17.25" thickBot="1">
      <c r="B76" s="357" t="s">
        <v>5868</v>
      </c>
      <c r="C76" s="358"/>
      <c r="D76" s="358"/>
      <c r="E76" s="358"/>
      <c r="F76" s="358"/>
      <c r="G76" s="359"/>
      <c r="H76" s="206"/>
    </row>
    <row r="77" spans="2:8">
      <c r="B77" s="207" t="s">
        <v>5869</v>
      </c>
      <c r="C77" s="208" t="s">
        <v>5870</v>
      </c>
      <c r="D77" s="209" t="s">
        <v>2151</v>
      </c>
      <c r="E77" s="210" t="s">
        <v>3656</v>
      </c>
      <c r="F77" s="211" t="s">
        <v>4161</v>
      </c>
      <c r="G77" s="561" t="s">
        <v>5795</v>
      </c>
      <c r="H77" s="206"/>
    </row>
    <row r="78" spans="2:8" ht="20.100000000000001" customHeight="1">
      <c r="B78" s="213" t="s">
        <v>5871</v>
      </c>
      <c r="C78" s="214" t="s">
        <v>5872</v>
      </c>
      <c r="D78" s="215" t="s">
        <v>2277</v>
      </c>
      <c r="E78" s="216" t="s">
        <v>2091</v>
      </c>
      <c r="F78" s="217" t="s">
        <v>4161</v>
      </c>
      <c r="G78" s="560"/>
      <c r="H78" s="206"/>
    </row>
    <row r="79" spans="2:8">
      <c r="B79" s="213" t="s">
        <v>5873</v>
      </c>
      <c r="C79" s="214" t="s">
        <v>5874</v>
      </c>
      <c r="D79" s="215">
        <v>13</v>
      </c>
      <c r="E79" s="216" t="s">
        <v>2009</v>
      </c>
      <c r="F79" s="217" t="s">
        <v>4161</v>
      </c>
      <c r="G79" s="560"/>
      <c r="H79" s="206"/>
    </row>
    <row r="80" spans="2:8">
      <c r="B80" s="213" t="s">
        <v>4095</v>
      </c>
      <c r="C80" s="214" t="s">
        <v>5875</v>
      </c>
      <c r="D80" s="215" t="s">
        <v>1535</v>
      </c>
      <c r="E80" s="216" t="s">
        <v>1577</v>
      </c>
      <c r="F80" s="217"/>
      <c r="G80" s="560"/>
      <c r="H80" s="206"/>
    </row>
    <row r="81" spans="1:8" ht="17.25" thickBot="1">
      <c r="B81" s="213" t="s">
        <v>5577</v>
      </c>
      <c r="C81" s="214" t="s">
        <v>5876</v>
      </c>
      <c r="D81" s="215" t="s">
        <v>3237</v>
      </c>
      <c r="E81" s="216" t="s">
        <v>1521</v>
      </c>
      <c r="F81" s="217"/>
      <c r="G81" s="562"/>
      <c r="H81" s="206"/>
    </row>
    <row r="82" spans="1:8" ht="17.25" thickBot="1">
      <c r="B82" s="357" t="s">
        <v>5877</v>
      </c>
      <c r="C82" s="358"/>
      <c r="D82" s="358"/>
      <c r="E82" s="358"/>
      <c r="F82" s="358"/>
      <c r="G82" s="359"/>
      <c r="H82" s="206"/>
    </row>
    <row r="83" spans="1:8">
      <c r="B83" s="207" t="s">
        <v>5878</v>
      </c>
      <c r="C83" s="208" t="s">
        <v>5879</v>
      </c>
      <c r="D83" s="209" t="s">
        <v>2151</v>
      </c>
      <c r="E83" s="210" t="s">
        <v>3656</v>
      </c>
      <c r="F83" s="211" t="s">
        <v>4161</v>
      </c>
      <c r="G83" s="561" t="s">
        <v>5795</v>
      </c>
      <c r="H83" s="206"/>
    </row>
    <row r="84" spans="1:8" ht="20.100000000000001" customHeight="1">
      <c r="B84" s="213" t="s">
        <v>5880</v>
      </c>
      <c r="C84" s="214" t="s">
        <v>5881</v>
      </c>
      <c r="D84" s="215" t="s">
        <v>2277</v>
      </c>
      <c r="E84" s="216" t="s">
        <v>2091</v>
      </c>
      <c r="F84" s="217" t="s">
        <v>4161</v>
      </c>
      <c r="G84" s="560"/>
      <c r="H84" s="206"/>
    </row>
    <row r="85" spans="1:8">
      <c r="B85" s="213" t="s">
        <v>5882</v>
      </c>
      <c r="C85" s="214" t="s">
        <v>5883</v>
      </c>
      <c r="D85" s="215">
        <v>13</v>
      </c>
      <c r="E85" s="216" t="s">
        <v>2009</v>
      </c>
      <c r="F85" s="217" t="s">
        <v>4161</v>
      </c>
      <c r="G85" s="560"/>
      <c r="H85" s="206"/>
    </row>
    <row r="86" spans="1:8">
      <c r="B86" s="213" t="s">
        <v>5884</v>
      </c>
      <c r="C86" s="214" t="s">
        <v>5885</v>
      </c>
      <c r="D86" s="215" t="s">
        <v>1535</v>
      </c>
      <c r="E86" s="216" t="s">
        <v>1577</v>
      </c>
      <c r="F86" s="217"/>
      <c r="G86" s="560"/>
      <c r="H86" s="206"/>
    </row>
    <row r="87" spans="1:8" ht="17.25" thickBot="1">
      <c r="B87" s="213" t="s">
        <v>5886</v>
      </c>
      <c r="C87" s="214" t="s">
        <v>5887</v>
      </c>
      <c r="D87" s="215" t="s">
        <v>3237</v>
      </c>
      <c r="E87" s="216" t="s">
        <v>1521</v>
      </c>
      <c r="F87" s="217"/>
      <c r="G87" s="562"/>
      <c r="H87" s="206"/>
    </row>
    <row r="88" spans="1:8" ht="17.25" thickBot="1">
      <c r="B88" s="357" t="s">
        <v>5888</v>
      </c>
      <c r="C88" s="358"/>
      <c r="D88" s="358"/>
      <c r="E88" s="358"/>
      <c r="F88" s="358"/>
      <c r="G88" s="359"/>
      <c r="H88" s="206"/>
    </row>
    <row r="89" spans="1:8">
      <c r="B89" s="207" t="s">
        <v>5889</v>
      </c>
      <c r="C89" s="208" t="s">
        <v>5890</v>
      </c>
      <c r="D89" s="209" t="s">
        <v>2151</v>
      </c>
      <c r="E89" s="210" t="s">
        <v>3656</v>
      </c>
      <c r="F89" s="211" t="s">
        <v>4161</v>
      </c>
      <c r="G89" s="561" t="s">
        <v>5795</v>
      </c>
      <c r="H89" s="206"/>
    </row>
    <row r="90" spans="1:8" s="42" customFormat="1" ht="20.100000000000001" customHeight="1">
      <c r="A90" s="6"/>
      <c r="B90" s="213" t="s">
        <v>5891</v>
      </c>
      <c r="C90" s="214" t="s">
        <v>5892</v>
      </c>
      <c r="D90" s="215" t="s">
        <v>2277</v>
      </c>
      <c r="E90" s="216" t="s">
        <v>2091</v>
      </c>
      <c r="F90" s="217" t="s">
        <v>4161</v>
      </c>
      <c r="G90" s="560"/>
      <c r="H90" s="206"/>
    </row>
    <row r="91" spans="1:8">
      <c r="B91" s="213" t="s">
        <v>5893</v>
      </c>
      <c r="C91" s="214" t="s">
        <v>5894</v>
      </c>
      <c r="D91" s="215">
        <v>13</v>
      </c>
      <c r="E91" s="216" t="s">
        <v>2009</v>
      </c>
      <c r="F91" s="217" t="s">
        <v>4161</v>
      </c>
      <c r="G91" s="560"/>
      <c r="H91" s="206"/>
    </row>
    <row r="92" spans="1:8">
      <c r="B92" s="213" t="s">
        <v>5895</v>
      </c>
      <c r="C92" s="214" t="s">
        <v>5896</v>
      </c>
      <c r="D92" s="215" t="s">
        <v>1535</v>
      </c>
      <c r="E92" s="216" t="s">
        <v>1577</v>
      </c>
      <c r="F92" s="217"/>
      <c r="G92" s="560"/>
      <c r="H92" s="206"/>
    </row>
    <row r="93" spans="1:8" ht="20.100000000000001" customHeight="1" thickBot="1">
      <c r="B93" s="213" t="s">
        <v>5897</v>
      </c>
      <c r="C93" s="214" t="s">
        <v>5898</v>
      </c>
      <c r="D93" s="215" t="s">
        <v>3237</v>
      </c>
      <c r="E93" s="216" t="s">
        <v>1521</v>
      </c>
      <c r="F93" s="217"/>
      <c r="G93" s="562"/>
      <c r="H93" s="206"/>
    </row>
    <row r="94" spans="1:8" ht="17.25" thickBot="1">
      <c r="B94" s="203" t="s">
        <v>5924</v>
      </c>
      <c r="C94" s="204"/>
      <c r="D94" s="204"/>
      <c r="E94" s="204"/>
      <c r="F94" s="204"/>
      <c r="G94" s="205"/>
      <c r="H94" s="206"/>
    </row>
    <row r="95" spans="1:8">
      <c r="B95" s="213" t="s">
        <v>1416</v>
      </c>
      <c r="C95" s="214" t="s">
        <v>5930</v>
      </c>
      <c r="D95" s="256" t="s">
        <v>2004</v>
      </c>
      <c r="E95" s="257" t="s">
        <v>3656</v>
      </c>
      <c r="F95" s="217"/>
      <c r="G95" s="220" t="s">
        <v>5757</v>
      </c>
      <c r="H95" s="206"/>
    </row>
    <row r="96" spans="1:8" ht="17.25" thickBot="1">
      <c r="B96" s="213" t="s">
        <v>6449</v>
      </c>
      <c r="C96" s="214" t="s">
        <v>5931</v>
      </c>
      <c r="D96" s="215" t="s">
        <v>1523</v>
      </c>
      <c r="E96" s="216" t="s">
        <v>2010</v>
      </c>
      <c r="F96" s="217"/>
      <c r="G96" s="220" t="s">
        <v>5757</v>
      </c>
      <c r="H96" s="206"/>
    </row>
    <row r="97" spans="1:8" ht="17.25" thickBot="1">
      <c r="B97" s="203" t="s">
        <v>6450</v>
      </c>
      <c r="C97" s="204"/>
      <c r="D97" s="204"/>
      <c r="E97" s="204"/>
      <c r="F97" s="204"/>
      <c r="G97" s="205"/>
      <c r="H97" s="206"/>
    </row>
    <row r="98" spans="1:8" ht="45">
      <c r="B98" s="213" t="s">
        <v>1418</v>
      </c>
      <c r="C98" s="214" t="s">
        <v>5934</v>
      </c>
      <c r="D98" s="215" t="s">
        <v>2309</v>
      </c>
      <c r="E98" s="216" t="s">
        <v>3656</v>
      </c>
      <c r="F98" s="217"/>
      <c r="G98" s="220" t="s">
        <v>6515</v>
      </c>
      <c r="H98" s="206"/>
    </row>
    <row r="99" spans="1:8" ht="75">
      <c r="B99" s="259" t="s">
        <v>5935</v>
      </c>
      <c r="C99" s="260" t="s">
        <v>5936</v>
      </c>
      <c r="D99" s="261" t="s">
        <v>2313</v>
      </c>
      <c r="E99" s="262" t="s">
        <v>3656</v>
      </c>
      <c r="F99" s="263"/>
      <c r="G99" s="234" t="s">
        <v>6516</v>
      </c>
      <c r="H99" s="206"/>
    </row>
    <row r="100" spans="1:8" ht="75">
      <c r="B100" s="259" t="s">
        <v>82</v>
      </c>
      <c r="C100" s="260" t="s">
        <v>5937</v>
      </c>
      <c r="D100" s="261" t="s">
        <v>1638</v>
      </c>
      <c r="E100" s="262" t="s">
        <v>3656</v>
      </c>
      <c r="F100" s="263"/>
      <c r="G100" s="234" t="s">
        <v>6499</v>
      </c>
      <c r="H100" s="206"/>
    </row>
    <row r="101" spans="1:8" s="42" customFormat="1" ht="45">
      <c r="A101" s="6"/>
      <c r="B101" s="213" t="s">
        <v>5938</v>
      </c>
      <c r="C101" s="214" t="s">
        <v>5939</v>
      </c>
      <c r="D101" s="215" t="s">
        <v>1528</v>
      </c>
      <c r="E101" s="216" t="s">
        <v>3656</v>
      </c>
      <c r="F101" s="217" t="s">
        <v>4377</v>
      </c>
      <c r="G101" s="220" t="s">
        <v>6451</v>
      </c>
      <c r="H101" s="206"/>
    </row>
    <row r="102" spans="1:8">
      <c r="B102" s="213" t="s">
        <v>5940</v>
      </c>
      <c r="C102" s="214" t="s">
        <v>5941</v>
      </c>
      <c r="D102" s="215" t="s">
        <v>1637</v>
      </c>
      <c r="E102" s="216" t="s">
        <v>3656</v>
      </c>
      <c r="F102" s="217"/>
      <c r="G102" s="220" t="s">
        <v>1529</v>
      </c>
      <c r="H102" s="206"/>
    </row>
    <row r="103" spans="1:8" ht="30">
      <c r="B103" s="213" t="s">
        <v>6452</v>
      </c>
      <c r="C103" s="214" t="s">
        <v>5943</v>
      </c>
      <c r="D103" s="215" t="s">
        <v>2413</v>
      </c>
      <c r="E103" s="216" t="s">
        <v>2009</v>
      </c>
      <c r="F103" s="217"/>
      <c r="G103" s="220" t="s">
        <v>4028</v>
      </c>
      <c r="H103" s="206"/>
    </row>
    <row r="104" spans="1:8" ht="20.100000000000001" customHeight="1" thickBot="1">
      <c r="B104" s="213" t="s">
        <v>1430</v>
      </c>
      <c r="C104" s="214" t="s">
        <v>5945</v>
      </c>
      <c r="D104" s="215" t="s">
        <v>2573</v>
      </c>
      <c r="E104" s="216" t="s">
        <v>1524</v>
      </c>
      <c r="F104" s="217"/>
      <c r="G104" s="220" t="s">
        <v>5757</v>
      </c>
      <c r="H104" s="192"/>
    </row>
    <row r="105" spans="1:8" ht="17.25" thickBot="1">
      <c r="B105" s="203" t="s">
        <v>6092</v>
      </c>
      <c r="C105" s="204"/>
      <c r="D105" s="204"/>
      <c r="E105" s="204"/>
      <c r="F105" s="204"/>
      <c r="G105" s="205"/>
    </row>
    <row r="106" spans="1:8" ht="60">
      <c r="B106" s="207" t="s">
        <v>926</v>
      </c>
      <c r="C106" s="208" t="s">
        <v>6026</v>
      </c>
      <c r="D106" s="209" t="s">
        <v>1526</v>
      </c>
      <c r="E106" s="210" t="s">
        <v>2009</v>
      </c>
      <c r="F106" s="211" t="s">
        <v>4377</v>
      </c>
      <c r="G106" s="212" t="s">
        <v>6453</v>
      </c>
    </row>
    <row r="107" spans="1:8" ht="30.75" thickBot="1">
      <c r="B107" s="213" t="s">
        <v>928</v>
      </c>
      <c r="C107" s="214" t="s">
        <v>6028</v>
      </c>
      <c r="D107" s="215" t="s">
        <v>2476</v>
      </c>
      <c r="E107" s="216" t="s">
        <v>2010</v>
      </c>
      <c r="F107" s="217" t="s">
        <v>4377</v>
      </c>
      <c r="G107" s="220" t="s">
        <v>6454</v>
      </c>
    </row>
    <row r="108" spans="1:8" ht="18.75">
      <c r="B108" s="228"/>
      <c r="C108" s="228"/>
      <c r="D108" s="229"/>
      <c r="E108" s="230"/>
      <c r="F108" s="230"/>
      <c r="G108" s="22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outlinePr summaryBelow="0"/>
    <pageSetUpPr fitToPage="1"/>
  </sheetPr>
  <dimension ref="A1:H30"/>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963</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ht="17.25" thickBot="1">
      <c r="B5" s="207" t="s">
        <v>6456</v>
      </c>
      <c r="C5" s="208" t="s">
        <v>6187</v>
      </c>
      <c r="D5" s="209" t="s">
        <v>1526</v>
      </c>
      <c r="E5" s="210" t="s">
        <v>5726</v>
      </c>
      <c r="F5" s="211" t="s">
        <v>5727</v>
      </c>
      <c r="G5" s="212" t="s">
        <v>2274</v>
      </c>
      <c r="H5" s="206"/>
    </row>
    <row r="6" spans="1:8" s="42" customFormat="1" ht="20.100000000000001" customHeight="1" thickBot="1">
      <c r="A6" s="6"/>
      <c r="B6" s="203" t="s">
        <v>6457</v>
      </c>
      <c r="C6" s="204"/>
      <c r="D6" s="204"/>
      <c r="E6" s="204"/>
      <c r="F6" s="204"/>
      <c r="G6" s="205"/>
      <c r="H6" s="206"/>
    </row>
    <row r="7" spans="1:8" ht="30">
      <c r="B7" s="207" t="s">
        <v>6068</v>
      </c>
      <c r="C7" s="208" t="s">
        <v>6205</v>
      </c>
      <c r="D7" s="209" t="s">
        <v>3256</v>
      </c>
      <c r="E7" s="210" t="s">
        <v>1521</v>
      </c>
      <c r="F7" s="211" t="s">
        <v>5727</v>
      </c>
      <c r="G7" s="212" t="s">
        <v>5281</v>
      </c>
      <c r="H7" s="206"/>
    </row>
    <row r="8" spans="1:8" ht="30">
      <c r="B8" s="213" t="s">
        <v>6458</v>
      </c>
      <c r="C8" s="214" t="s">
        <v>6206</v>
      </c>
      <c r="D8" s="215" t="s">
        <v>1523</v>
      </c>
      <c r="E8" s="216" t="s">
        <v>2010</v>
      </c>
      <c r="F8" s="217"/>
      <c r="G8" s="220" t="s">
        <v>6475</v>
      </c>
      <c r="H8" s="206"/>
    </row>
    <row r="9" spans="1:8" ht="30">
      <c r="B9" s="213" t="s">
        <v>6459</v>
      </c>
      <c r="C9" s="214" t="s">
        <v>6207</v>
      </c>
      <c r="D9" s="215" t="s">
        <v>1531</v>
      </c>
      <c r="E9" s="216" t="s">
        <v>2010</v>
      </c>
      <c r="F9" s="217"/>
      <c r="G9" s="220" t="s">
        <v>6476</v>
      </c>
      <c r="H9" s="206"/>
    </row>
    <row r="10" spans="1:8" ht="45">
      <c r="B10" s="213" t="s">
        <v>6210</v>
      </c>
      <c r="C10" s="214" t="s">
        <v>6211</v>
      </c>
      <c r="D10" s="215" t="s">
        <v>3256</v>
      </c>
      <c r="E10" s="216" t="s">
        <v>1521</v>
      </c>
      <c r="F10" s="217"/>
      <c r="G10" s="220" t="s">
        <v>6460</v>
      </c>
      <c r="H10" s="206"/>
    </row>
    <row r="11" spans="1:8" ht="30">
      <c r="B11" s="213" t="s">
        <v>6461</v>
      </c>
      <c r="C11" s="214" t="s">
        <v>6214</v>
      </c>
      <c r="D11" s="215" t="s">
        <v>4090</v>
      </c>
      <c r="E11" s="216" t="s">
        <v>3656</v>
      </c>
      <c r="F11" s="217"/>
      <c r="G11" s="220" t="s">
        <v>6495</v>
      </c>
      <c r="H11" s="206"/>
    </row>
    <row r="12" spans="1:8" ht="60">
      <c r="B12" s="213" t="s">
        <v>6437</v>
      </c>
      <c r="C12" s="214" t="s">
        <v>6215</v>
      </c>
      <c r="D12" s="215" t="s">
        <v>4089</v>
      </c>
      <c r="E12" s="216" t="s">
        <v>3656</v>
      </c>
      <c r="F12" s="217"/>
      <c r="G12" s="220" t="s">
        <v>6496</v>
      </c>
      <c r="H12" s="206"/>
    </row>
    <row r="13" spans="1:8" ht="30">
      <c r="B13" s="213" t="s">
        <v>6217</v>
      </c>
      <c r="C13" s="214" t="s">
        <v>6218</v>
      </c>
      <c r="D13" s="215" t="s">
        <v>1533</v>
      </c>
      <c r="E13" s="216" t="s">
        <v>2009</v>
      </c>
      <c r="F13" s="217"/>
      <c r="G13" s="220" t="s">
        <v>6477</v>
      </c>
      <c r="H13" s="206"/>
    </row>
    <row r="14" spans="1:8" ht="45">
      <c r="B14" s="259" t="s">
        <v>6462</v>
      </c>
      <c r="C14" s="260" t="s">
        <v>6216</v>
      </c>
      <c r="D14" s="261" t="s">
        <v>1533</v>
      </c>
      <c r="E14" s="262" t="s">
        <v>2009</v>
      </c>
      <c r="F14" s="263"/>
      <c r="G14" s="234" t="s">
        <v>6517</v>
      </c>
      <c r="H14" s="206"/>
    </row>
    <row r="15" spans="1:8">
      <c r="B15" s="213" t="s">
        <v>4299</v>
      </c>
      <c r="C15" s="214" t="s">
        <v>6227</v>
      </c>
      <c r="D15" s="215" t="s">
        <v>4090</v>
      </c>
      <c r="E15" s="216" t="s">
        <v>3656</v>
      </c>
      <c r="F15" s="217"/>
      <c r="G15" s="220" t="s">
        <v>1529</v>
      </c>
      <c r="H15" s="206"/>
    </row>
    <row r="16" spans="1:8" ht="45">
      <c r="B16" s="213" t="s">
        <v>4305</v>
      </c>
      <c r="C16" s="214" t="s">
        <v>6229</v>
      </c>
      <c r="D16" s="215" t="s">
        <v>4089</v>
      </c>
      <c r="E16" s="216" t="s">
        <v>3656</v>
      </c>
      <c r="F16" s="217"/>
      <c r="G16" s="220" t="s">
        <v>6463</v>
      </c>
      <c r="H16" s="206"/>
    </row>
    <row r="17" spans="2:8" ht="60">
      <c r="B17" s="259" t="s">
        <v>6464</v>
      </c>
      <c r="C17" s="260" t="s">
        <v>6231</v>
      </c>
      <c r="D17" s="261" t="s">
        <v>3256</v>
      </c>
      <c r="E17" s="262" t="s">
        <v>3656</v>
      </c>
      <c r="F17" s="263"/>
      <c r="G17" s="234" t="s">
        <v>6465</v>
      </c>
      <c r="H17" s="206"/>
    </row>
    <row r="18" spans="2:8" ht="17.25" thickBot="1">
      <c r="B18" s="213" t="s">
        <v>6466</v>
      </c>
      <c r="C18" s="214" t="s">
        <v>6238</v>
      </c>
      <c r="D18" s="215" t="s">
        <v>2573</v>
      </c>
      <c r="E18" s="216" t="s">
        <v>2091</v>
      </c>
      <c r="F18" s="217"/>
      <c r="G18" s="220"/>
      <c r="H18" s="206"/>
    </row>
    <row r="19" spans="2:8" ht="20.100000000000001" customHeight="1" thickBot="1">
      <c r="B19" s="203" t="s">
        <v>6258</v>
      </c>
      <c r="C19" s="204"/>
      <c r="D19" s="204"/>
      <c r="E19" s="204"/>
      <c r="F19" s="204"/>
      <c r="G19" s="205"/>
      <c r="H19" s="206"/>
    </row>
    <row r="20" spans="2:8">
      <c r="B20" s="207" t="s">
        <v>6467</v>
      </c>
      <c r="C20" s="208" t="s">
        <v>6276</v>
      </c>
      <c r="D20" s="209" t="s">
        <v>4090</v>
      </c>
      <c r="E20" s="210" t="s">
        <v>3656</v>
      </c>
      <c r="F20" s="211"/>
      <c r="G20" s="212" t="s">
        <v>1529</v>
      </c>
      <c r="H20" s="206"/>
    </row>
    <row r="21" spans="2:8" ht="45">
      <c r="B21" s="213" t="s">
        <v>6468</v>
      </c>
      <c r="C21" s="214" t="s">
        <v>6278</v>
      </c>
      <c r="D21" s="215" t="s">
        <v>4089</v>
      </c>
      <c r="E21" s="216" t="s">
        <v>3656</v>
      </c>
      <c r="F21" s="217"/>
      <c r="G21" s="220" t="s">
        <v>6463</v>
      </c>
      <c r="H21" s="206"/>
    </row>
    <row r="22" spans="2:8" ht="60">
      <c r="B22" s="259" t="s">
        <v>1252</v>
      </c>
      <c r="C22" s="260" t="s">
        <v>6279</v>
      </c>
      <c r="D22" s="261" t="s">
        <v>3256</v>
      </c>
      <c r="E22" s="262" t="s">
        <v>3656</v>
      </c>
      <c r="F22" s="263"/>
      <c r="G22" s="234" t="s">
        <v>6465</v>
      </c>
      <c r="H22" s="206"/>
    </row>
    <row r="23" spans="2:8">
      <c r="B23" s="213" t="s">
        <v>6469</v>
      </c>
      <c r="C23" s="214" t="s">
        <v>6280</v>
      </c>
      <c r="D23" s="215" t="s">
        <v>4026</v>
      </c>
      <c r="E23" s="216" t="s">
        <v>3656</v>
      </c>
      <c r="F23" s="217"/>
      <c r="G23" s="220" t="s">
        <v>1529</v>
      </c>
      <c r="H23" s="206"/>
    </row>
    <row r="24" spans="2:8">
      <c r="B24" s="213" t="s">
        <v>6470</v>
      </c>
      <c r="C24" s="214" t="s">
        <v>6282</v>
      </c>
      <c r="D24" s="215" t="s">
        <v>1637</v>
      </c>
      <c r="E24" s="216" t="s">
        <v>3656</v>
      </c>
      <c r="F24" s="217"/>
      <c r="G24" s="220" t="s">
        <v>1529</v>
      </c>
      <c r="H24" s="206"/>
    </row>
    <row r="25" spans="2:8" ht="30">
      <c r="B25" s="213" t="s">
        <v>6471</v>
      </c>
      <c r="C25" s="214" t="s">
        <v>6292</v>
      </c>
      <c r="D25" s="215" t="s">
        <v>2413</v>
      </c>
      <c r="E25" s="216" t="s">
        <v>1527</v>
      </c>
      <c r="F25" s="217"/>
      <c r="G25" s="220" t="s">
        <v>6472</v>
      </c>
      <c r="H25" s="206"/>
    </row>
    <row r="26" spans="2:8" ht="17.25" thickBot="1">
      <c r="B26" s="213" t="s">
        <v>6135</v>
      </c>
      <c r="C26" s="214" t="s">
        <v>6473</v>
      </c>
      <c r="D26" s="215" t="s">
        <v>2573</v>
      </c>
      <c r="E26" s="216" t="s">
        <v>2091</v>
      </c>
      <c r="F26" s="217"/>
      <c r="G26" s="220"/>
      <c r="H26" s="206"/>
    </row>
    <row r="27" spans="2:8" ht="20.100000000000001" customHeight="1" thickBot="1">
      <c r="B27" s="203" t="s">
        <v>6092</v>
      </c>
      <c r="C27" s="204"/>
      <c r="D27" s="204"/>
      <c r="E27" s="204"/>
      <c r="F27" s="204"/>
      <c r="G27" s="205"/>
      <c r="H27" s="206"/>
    </row>
    <row r="28" spans="2:8" ht="30">
      <c r="B28" s="207" t="s">
        <v>926</v>
      </c>
      <c r="C28" s="208" t="s">
        <v>6333</v>
      </c>
      <c r="D28" s="209" t="s">
        <v>1533</v>
      </c>
      <c r="E28" s="210" t="s">
        <v>1527</v>
      </c>
      <c r="F28" s="211"/>
      <c r="G28" s="212" t="s">
        <v>6474</v>
      </c>
      <c r="H28" s="206"/>
    </row>
    <row r="29" spans="2:8" ht="17.25" thickBot="1">
      <c r="B29" s="213" t="s">
        <v>928</v>
      </c>
      <c r="C29" s="214" t="s">
        <v>6335</v>
      </c>
      <c r="D29" s="215" t="s">
        <v>2476</v>
      </c>
      <c r="E29" s="216" t="s">
        <v>2010</v>
      </c>
      <c r="F29" s="217"/>
      <c r="G29" s="220"/>
      <c r="H29" s="206"/>
    </row>
    <row r="30" spans="2:8" ht="20.100000000000001" customHeight="1">
      <c r="B30" s="228"/>
      <c r="C30" s="228"/>
      <c r="D30" s="229"/>
      <c r="E30" s="230"/>
      <c r="F30" s="230"/>
      <c r="G30" s="228"/>
      <c r="H30"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1455</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s="42" customFormat="1" ht="20.100000000000001" customHeight="1" thickBot="1">
      <c r="A5" s="6"/>
      <c r="B5" s="437" t="s">
        <v>4224</v>
      </c>
      <c r="C5" s="438"/>
      <c r="D5" s="439"/>
      <c r="E5" s="440"/>
      <c r="F5" s="440"/>
      <c r="G5" s="441"/>
      <c r="H5" s="206"/>
    </row>
    <row r="6" spans="1:8">
      <c r="B6" s="207" t="s">
        <v>4150</v>
      </c>
      <c r="C6" s="208" t="s">
        <v>4225</v>
      </c>
      <c r="D6" s="209" t="s">
        <v>1528</v>
      </c>
      <c r="E6" s="210" t="s">
        <v>1521</v>
      </c>
      <c r="F6" s="211" t="s">
        <v>1522</v>
      </c>
      <c r="G6" s="212" t="s">
        <v>1529</v>
      </c>
      <c r="H6" s="206"/>
    </row>
    <row r="7" spans="1:8">
      <c r="B7" s="213" t="s">
        <v>4226</v>
      </c>
      <c r="C7" s="214" t="s">
        <v>4227</v>
      </c>
      <c r="D7" s="215" t="s">
        <v>1637</v>
      </c>
      <c r="E7" s="216" t="s">
        <v>1521</v>
      </c>
      <c r="F7" s="217" t="s">
        <v>1522</v>
      </c>
      <c r="G7" s="220" t="s">
        <v>1529</v>
      </c>
      <c r="H7" s="206"/>
    </row>
    <row r="8" spans="1:8">
      <c r="B8" s="213" t="s">
        <v>4228</v>
      </c>
      <c r="C8" s="214" t="s">
        <v>4229</v>
      </c>
      <c r="D8" s="215" t="s">
        <v>1531</v>
      </c>
      <c r="E8" s="216" t="s">
        <v>1524</v>
      </c>
      <c r="F8" s="217"/>
      <c r="G8" s="220"/>
      <c r="H8" s="206"/>
    </row>
    <row r="9" spans="1:8">
      <c r="B9" s="213" t="s">
        <v>1557</v>
      </c>
      <c r="C9" s="214" t="s">
        <v>4230</v>
      </c>
      <c r="D9" s="215" t="s">
        <v>1535</v>
      </c>
      <c r="E9" s="216" t="s">
        <v>1524</v>
      </c>
      <c r="F9" s="217"/>
      <c r="G9" s="220"/>
      <c r="H9" s="206"/>
    </row>
    <row r="10" spans="1:8" ht="30.75" thickBot="1">
      <c r="B10" s="213" t="s">
        <v>4231</v>
      </c>
      <c r="C10" s="214" t="s">
        <v>4232</v>
      </c>
      <c r="D10" s="215" t="s">
        <v>1526</v>
      </c>
      <c r="E10" s="216" t="s">
        <v>2009</v>
      </c>
      <c r="F10" s="217"/>
      <c r="G10" s="220" t="s">
        <v>4233</v>
      </c>
      <c r="H10" s="206"/>
    </row>
    <row r="11" spans="1:8" ht="20.100000000000001" customHeight="1" thickBot="1">
      <c r="B11" s="437" t="s">
        <v>4234</v>
      </c>
      <c r="C11" s="438"/>
      <c r="D11" s="439"/>
      <c r="E11" s="440"/>
      <c r="F11" s="440"/>
      <c r="G11" s="441"/>
      <c r="H11" s="206"/>
    </row>
    <row r="12" spans="1:8" ht="60">
      <c r="B12" s="207" t="s">
        <v>865</v>
      </c>
      <c r="C12" s="208" t="s">
        <v>4235</v>
      </c>
      <c r="D12" s="209" t="s">
        <v>1534</v>
      </c>
      <c r="E12" s="210" t="s">
        <v>2009</v>
      </c>
      <c r="F12" s="211" t="s">
        <v>2000</v>
      </c>
      <c r="G12" s="212" t="s">
        <v>4240</v>
      </c>
      <c r="H12" s="206"/>
    </row>
    <row r="13" spans="1:8" ht="60">
      <c r="B13" s="213" t="s">
        <v>4211</v>
      </c>
      <c r="C13" s="214" t="s">
        <v>4236</v>
      </c>
      <c r="D13" s="215" t="s">
        <v>1526</v>
      </c>
      <c r="E13" s="216" t="s">
        <v>1577</v>
      </c>
      <c r="F13" s="217"/>
      <c r="G13" s="220" t="s">
        <v>4241</v>
      </c>
      <c r="H13" s="206"/>
    </row>
    <row r="14" spans="1:8" ht="60">
      <c r="B14" s="213" t="s">
        <v>866</v>
      </c>
      <c r="C14" s="214" t="s">
        <v>4237</v>
      </c>
      <c r="D14" s="215" t="s">
        <v>1526</v>
      </c>
      <c r="E14" s="216" t="s">
        <v>2009</v>
      </c>
      <c r="F14" s="217"/>
      <c r="G14" s="220" t="s">
        <v>4242</v>
      </c>
      <c r="H14" s="206"/>
    </row>
    <row r="15" spans="1:8" ht="105">
      <c r="B15" s="213" t="s">
        <v>4218</v>
      </c>
      <c r="C15" s="214" t="s">
        <v>4238</v>
      </c>
      <c r="D15" s="215" t="s">
        <v>1526</v>
      </c>
      <c r="E15" s="216" t="s">
        <v>2009</v>
      </c>
      <c r="F15" s="217"/>
      <c r="G15" s="220" t="s">
        <v>4243</v>
      </c>
      <c r="H15" s="206"/>
    </row>
    <row r="16" spans="1:8" ht="90.75" thickBot="1">
      <c r="B16" s="213" t="s">
        <v>4221</v>
      </c>
      <c r="C16" s="214" t="s">
        <v>4239</v>
      </c>
      <c r="D16" s="215" t="s">
        <v>1534</v>
      </c>
      <c r="E16" s="216" t="s">
        <v>2009</v>
      </c>
      <c r="F16" s="217"/>
      <c r="G16" s="220" t="s">
        <v>4244</v>
      </c>
      <c r="H16" s="206"/>
    </row>
    <row r="17" spans="2:8" ht="20.100000000000001" customHeight="1">
      <c r="B17" s="228"/>
      <c r="C17" s="228"/>
      <c r="D17" s="229"/>
      <c r="E17" s="230"/>
      <c r="F17" s="230"/>
      <c r="G17" s="228"/>
      <c r="H17"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outlinePr summaryBelow="0"/>
    <pageSetUpPr fitToPage="1"/>
  </sheetPr>
  <dimension ref="A1:H20"/>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950</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s="42" customFormat="1" ht="20.100000000000001" customHeight="1" thickBot="1">
      <c r="A5" s="6"/>
      <c r="B5" s="437" t="s">
        <v>1525</v>
      </c>
      <c r="C5" s="438"/>
      <c r="D5" s="439"/>
      <c r="E5" s="440"/>
      <c r="F5" s="440"/>
      <c r="G5" s="441"/>
      <c r="H5" s="206"/>
    </row>
    <row r="6" spans="1:8">
      <c r="B6" s="207" t="s">
        <v>4273</v>
      </c>
      <c r="C6" s="208" t="s">
        <v>4245</v>
      </c>
      <c r="D6" s="209" t="s">
        <v>1520</v>
      </c>
      <c r="E6" s="210" t="s">
        <v>1521</v>
      </c>
      <c r="F6" s="211" t="s">
        <v>1522</v>
      </c>
      <c r="G6" s="212" t="s">
        <v>4246</v>
      </c>
      <c r="H6" s="206"/>
    </row>
    <row r="7" spans="1:8">
      <c r="B7" s="213" t="s">
        <v>4274</v>
      </c>
      <c r="C7" s="214" t="s">
        <v>4247</v>
      </c>
      <c r="D7" s="215" t="s">
        <v>1523</v>
      </c>
      <c r="E7" s="216" t="s">
        <v>1524</v>
      </c>
      <c r="F7" s="217"/>
      <c r="G7" s="220"/>
      <c r="H7" s="206"/>
    </row>
    <row r="8" spans="1:8" ht="60">
      <c r="B8" s="259" t="s">
        <v>4249</v>
      </c>
      <c r="C8" s="260" t="s">
        <v>4248</v>
      </c>
      <c r="D8" s="261" t="s">
        <v>1526</v>
      </c>
      <c r="E8" s="262" t="s">
        <v>2009</v>
      </c>
      <c r="F8" s="263"/>
      <c r="G8" s="234" t="s">
        <v>4250</v>
      </c>
      <c r="H8" s="206"/>
    </row>
    <row r="9" spans="1:8" ht="45">
      <c r="B9" s="213" t="s">
        <v>4251</v>
      </c>
      <c r="C9" s="214" t="s">
        <v>4252</v>
      </c>
      <c r="D9" s="215" t="s">
        <v>1528</v>
      </c>
      <c r="E9" s="216" t="s">
        <v>1521</v>
      </c>
      <c r="F9" s="217" t="s">
        <v>4161</v>
      </c>
      <c r="G9" s="220" t="s">
        <v>4253</v>
      </c>
      <c r="H9" s="206"/>
    </row>
    <row r="10" spans="1:8">
      <c r="B10" s="213" t="s">
        <v>4254</v>
      </c>
      <c r="C10" s="214" t="s">
        <v>4255</v>
      </c>
      <c r="D10" s="215" t="s">
        <v>1637</v>
      </c>
      <c r="E10" s="216" t="s">
        <v>1521</v>
      </c>
      <c r="F10" s="217"/>
      <c r="G10" s="234" t="s">
        <v>1529</v>
      </c>
      <c r="H10" s="206"/>
    </row>
    <row r="11" spans="1:8">
      <c r="B11" s="213" t="s">
        <v>4256</v>
      </c>
      <c r="C11" s="214" t="s">
        <v>4257</v>
      </c>
      <c r="D11" s="215" t="s">
        <v>1528</v>
      </c>
      <c r="E11" s="216" t="s">
        <v>1521</v>
      </c>
      <c r="F11" s="217" t="s">
        <v>1522</v>
      </c>
      <c r="G11" s="235"/>
      <c r="H11" s="206"/>
    </row>
    <row r="12" spans="1:8" ht="17.25" thickBot="1">
      <c r="B12" s="213" t="s">
        <v>4258</v>
      </c>
      <c r="C12" s="214" t="s">
        <v>4259</v>
      </c>
      <c r="D12" s="215" t="s">
        <v>1637</v>
      </c>
      <c r="E12" s="216" t="s">
        <v>1521</v>
      </c>
      <c r="F12" s="217"/>
      <c r="G12" s="236"/>
      <c r="H12" s="206"/>
    </row>
    <row r="13" spans="1:8" ht="20.100000000000001" customHeight="1" thickBot="1">
      <c r="B13" s="437" t="s">
        <v>4234</v>
      </c>
      <c r="C13" s="438"/>
      <c r="D13" s="439"/>
      <c r="E13" s="440"/>
      <c r="F13" s="440"/>
      <c r="G13" s="441"/>
      <c r="H13" s="206"/>
    </row>
    <row r="14" spans="1:8" ht="30">
      <c r="B14" s="207" t="s">
        <v>4260</v>
      </c>
      <c r="C14" s="208" t="s">
        <v>4261</v>
      </c>
      <c r="D14" s="209" t="s">
        <v>1526</v>
      </c>
      <c r="E14" s="210" t="s">
        <v>4213</v>
      </c>
      <c r="F14" s="211"/>
      <c r="G14" s="212" t="s">
        <v>4262</v>
      </c>
      <c r="H14" s="206"/>
    </row>
    <row r="15" spans="1:8" ht="60">
      <c r="B15" s="213" t="s">
        <v>4263</v>
      </c>
      <c r="C15" s="214" t="s">
        <v>4264</v>
      </c>
      <c r="D15" s="215" t="s">
        <v>1534</v>
      </c>
      <c r="E15" s="216" t="s">
        <v>4213</v>
      </c>
      <c r="F15" s="217"/>
      <c r="G15" s="220" t="s">
        <v>4275</v>
      </c>
      <c r="H15" s="206"/>
    </row>
    <row r="16" spans="1:8" ht="75">
      <c r="B16" s="213" t="s">
        <v>4265</v>
      </c>
      <c r="C16" s="214" t="s">
        <v>4266</v>
      </c>
      <c r="D16" s="215" t="s">
        <v>1526</v>
      </c>
      <c r="E16" s="216" t="s">
        <v>2009</v>
      </c>
      <c r="F16" s="217"/>
      <c r="G16" s="220" t="s">
        <v>4276</v>
      </c>
      <c r="H16" s="206"/>
    </row>
    <row r="17" spans="2:8" ht="75">
      <c r="B17" s="213" t="s">
        <v>4267</v>
      </c>
      <c r="C17" s="214" t="s">
        <v>4268</v>
      </c>
      <c r="D17" s="215" t="s">
        <v>1526</v>
      </c>
      <c r="E17" s="216" t="s">
        <v>2009</v>
      </c>
      <c r="F17" s="217"/>
      <c r="G17" s="220" t="s">
        <v>4277</v>
      </c>
      <c r="H17" s="206"/>
    </row>
    <row r="18" spans="2:8" ht="120">
      <c r="B18" s="213" t="s">
        <v>4269</v>
      </c>
      <c r="C18" s="214" t="s">
        <v>4270</v>
      </c>
      <c r="D18" s="215" t="s">
        <v>1526</v>
      </c>
      <c r="E18" s="216" t="s">
        <v>2009</v>
      </c>
      <c r="F18" s="217"/>
      <c r="G18" s="220" t="s">
        <v>4278</v>
      </c>
      <c r="H18" s="206"/>
    </row>
    <row r="19" spans="2:8" ht="75.75" thickBot="1">
      <c r="B19" s="213" t="s">
        <v>4271</v>
      </c>
      <c r="C19" s="214" t="s">
        <v>4272</v>
      </c>
      <c r="D19" s="215" t="s">
        <v>1534</v>
      </c>
      <c r="E19" s="216" t="s">
        <v>2009</v>
      </c>
      <c r="F19" s="217"/>
      <c r="G19" s="220" t="s">
        <v>4279</v>
      </c>
      <c r="H19" s="206"/>
    </row>
    <row r="20" spans="2:8" ht="20.100000000000001" customHeight="1">
      <c r="B20" s="228"/>
      <c r="C20" s="228"/>
      <c r="D20" s="229"/>
      <c r="E20" s="230"/>
      <c r="F20" s="230"/>
      <c r="G20" s="228"/>
      <c r="H20"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A1:H35"/>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951</v>
      </c>
      <c r="C2" s="194"/>
      <c r="D2" s="194"/>
      <c r="E2" s="194"/>
      <c r="F2" s="194"/>
      <c r="G2" s="195"/>
      <c r="H2" s="196"/>
    </row>
    <row r="3" spans="1:8" ht="13.5" customHeight="1" thickBot="1">
      <c r="A3" s="43"/>
      <c r="B3" s="197"/>
      <c r="C3" s="197"/>
      <c r="D3" s="197"/>
      <c r="E3" s="197"/>
      <c r="F3" s="197"/>
      <c r="G3" s="197"/>
      <c r="H3" s="198"/>
    </row>
    <row r="4" spans="1:8" ht="20.25" customHeight="1" thickBot="1">
      <c r="A4" s="42"/>
      <c r="B4" s="199" t="s">
        <v>968</v>
      </c>
      <c r="C4" s="200" t="s">
        <v>1515</v>
      </c>
      <c r="D4" s="200" t="s">
        <v>1516</v>
      </c>
      <c r="E4" s="200" t="s">
        <v>1517</v>
      </c>
      <c r="F4" s="201" t="s">
        <v>1518</v>
      </c>
      <c r="G4" s="202" t="s">
        <v>562</v>
      </c>
      <c r="H4" s="42"/>
    </row>
    <row r="5" spans="1:8" s="42" customFormat="1" ht="20.100000000000001" customHeight="1" thickBot="1">
      <c r="A5" s="6"/>
      <c r="B5" s="437" t="s">
        <v>1525</v>
      </c>
      <c r="C5" s="438"/>
      <c r="D5" s="439"/>
      <c r="E5" s="440"/>
      <c r="F5" s="440"/>
      <c r="G5" s="441"/>
      <c r="H5" s="206"/>
    </row>
    <row r="6" spans="1:8">
      <c r="B6" s="207" t="s">
        <v>4280</v>
      </c>
      <c r="C6" s="208" t="s">
        <v>4281</v>
      </c>
      <c r="D6" s="209" t="s">
        <v>1520</v>
      </c>
      <c r="E6" s="210" t="s">
        <v>1521</v>
      </c>
      <c r="F6" s="211" t="s">
        <v>4282</v>
      </c>
      <c r="G6" s="212" t="s">
        <v>4246</v>
      </c>
      <c r="H6" s="206"/>
    </row>
    <row r="7" spans="1:8">
      <c r="B7" s="213" t="s">
        <v>4283</v>
      </c>
      <c r="C7" s="214" t="s">
        <v>4284</v>
      </c>
      <c r="D7" s="215" t="s">
        <v>1539</v>
      </c>
      <c r="E7" s="216" t="s">
        <v>2010</v>
      </c>
      <c r="F7" s="217"/>
      <c r="G7" s="220"/>
      <c r="H7" s="206"/>
    </row>
    <row r="8" spans="1:8">
      <c r="B8" s="213" t="s">
        <v>4285</v>
      </c>
      <c r="C8" s="214" t="s">
        <v>4286</v>
      </c>
      <c r="D8" s="215" t="s">
        <v>4287</v>
      </c>
      <c r="E8" s="216" t="s">
        <v>2009</v>
      </c>
      <c r="F8" s="217" t="s">
        <v>4282</v>
      </c>
      <c r="G8" s="220" t="s">
        <v>3225</v>
      </c>
      <c r="H8" s="206"/>
    </row>
    <row r="9" spans="1:8">
      <c r="B9" s="213" t="s">
        <v>4288</v>
      </c>
      <c r="C9" s="214" t="s">
        <v>4289</v>
      </c>
      <c r="D9" s="215" t="s">
        <v>1686</v>
      </c>
      <c r="E9" s="216" t="s">
        <v>1521</v>
      </c>
      <c r="F9" s="217"/>
      <c r="G9" s="220" t="s">
        <v>4290</v>
      </c>
      <c r="H9" s="206"/>
    </row>
    <row r="10" spans="1:8" ht="45">
      <c r="B10" s="213" t="s">
        <v>4291</v>
      </c>
      <c r="C10" s="214" t="s">
        <v>4292</v>
      </c>
      <c r="D10" s="215" t="s">
        <v>1528</v>
      </c>
      <c r="E10" s="216" t="s">
        <v>1521</v>
      </c>
      <c r="F10" s="217" t="s">
        <v>4161</v>
      </c>
      <c r="G10" s="220" t="s">
        <v>4293</v>
      </c>
      <c r="H10" s="206"/>
    </row>
    <row r="11" spans="1:8">
      <c r="B11" s="213" t="s">
        <v>4294</v>
      </c>
      <c r="C11" s="214" t="s">
        <v>4295</v>
      </c>
      <c r="D11" s="215" t="s">
        <v>1637</v>
      </c>
      <c r="E11" s="216" t="s">
        <v>1521</v>
      </c>
      <c r="F11" s="217"/>
      <c r="G11" s="220" t="s">
        <v>1529</v>
      </c>
      <c r="H11" s="206"/>
    </row>
    <row r="12" spans="1:8">
      <c r="B12" s="213" t="s">
        <v>4296</v>
      </c>
      <c r="C12" s="214" t="s">
        <v>4297</v>
      </c>
      <c r="D12" s="215" t="s">
        <v>1526</v>
      </c>
      <c r="E12" s="216" t="s">
        <v>4213</v>
      </c>
      <c r="F12" s="217"/>
      <c r="G12" s="220" t="s">
        <v>4298</v>
      </c>
      <c r="H12" s="206"/>
    </row>
    <row r="13" spans="1:8" ht="30">
      <c r="B13" s="213" t="s">
        <v>4299</v>
      </c>
      <c r="C13" s="214" t="s">
        <v>4300</v>
      </c>
      <c r="D13" s="215" t="s">
        <v>2309</v>
      </c>
      <c r="E13" s="216" t="s">
        <v>1521</v>
      </c>
      <c r="F13" s="217"/>
      <c r="G13" s="220" t="s">
        <v>4301</v>
      </c>
      <c r="H13" s="206"/>
    </row>
    <row r="14" spans="1:8" ht="45">
      <c r="B14" s="213" t="s">
        <v>4302</v>
      </c>
      <c r="C14" s="214" t="s">
        <v>4303</v>
      </c>
      <c r="D14" s="215" t="s">
        <v>1526</v>
      </c>
      <c r="E14" s="216" t="s">
        <v>4213</v>
      </c>
      <c r="F14" s="217"/>
      <c r="G14" s="220" t="s">
        <v>4304</v>
      </c>
      <c r="H14" s="206"/>
    </row>
    <row r="15" spans="1:8" ht="75">
      <c r="B15" s="213" t="s">
        <v>4305</v>
      </c>
      <c r="C15" s="214" t="s">
        <v>4306</v>
      </c>
      <c r="D15" s="215" t="s">
        <v>4089</v>
      </c>
      <c r="E15" s="216" t="s">
        <v>1521</v>
      </c>
      <c r="F15" s="217"/>
      <c r="G15" s="220" t="s">
        <v>4307</v>
      </c>
      <c r="H15" s="206"/>
    </row>
    <row r="16" spans="1:8" ht="75">
      <c r="B16" s="259" t="s">
        <v>4308</v>
      </c>
      <c r="C16" s="260" t="s">
        <v>4309</v>
      </c>
      <c r="D16" s="261" t="s">
        <v>1526</v>
      </c>
      <c r="E16" s="262" t="s">
        <v>4213</v>
      </c>
      <c r="F16" s="263"/>
      <c r="G16" s="234" t="s">
        <v>4310</v>
      </c>
      <c r="H16" s="206"/>
    </row>
    <row r="17" spans="2:8" ht="75">
      <c r="B17" s="259" t="s">
        <v>4311</v>
      </c>
      <c r="C17" s="260" t="s">
        <v>4312</v>
      </c>
      <c r="D17" s="261" t="s">
        <v>1638</v>
      </c>
      <c r="E17" s="262" t="s">
        <v>1521</v>
      </c>
      <c r="F17" s="263"/>
      <c r="G17" s="234" t="s">
        <v>4313</v>
      </c>
      <c r="H17" s="206"/>
    </row>
    <row r="18" spans="2:8" ht="45">
      <c r="B18" s="213" t="s">
        <v>4314</v>
      </c>
      <c r="C18" s="214" t="s">
        <v>4315</v>
      </c>
      <c r="D18" s="215" t="s">
        <v>1528</v>
      </c>
      <c r="E18" s="216" t="s">
        <v>1521</v>
      </c>
      <c r="F18" s="217" t="s">
        <v>4161</v>
      </c>
      <c r="G18" s="220" t="s">
        <v>4316</v>
      </c>
      <c r="H18" s="206"/>
    </row>
    <row r="19" spans="2:8">
      <c r="B19" s="213" t="s">
        <v>4317</v>
      </c>
      <c r="C19" s="214" t="s">
        <v>4318</v>
      </c>
      <c r="D19" s="215" t="s">
        <v>1637</v>
      </c>
      <c r="E19" s="216" t="s">
        <v>1521</v>
      </c>
      <c r="F19" s="217"/>
      <c r="G19" s="220" t="s">
        <v>1529</v>
      </c>
      <c r="H19" s="206"/>
    </row>
    <row r="20" spans="2:8" ht="30">
      <c r="B20" s="213" t="s">
        <v>4319</v>
      </c>
      <c r="C20" s="214" t="s">
        <v>4320</v>
      </c>
      <c r="D20" s="215" t="s">
        <v>1526</v>
      </c>
      <c r="E20" s="216" t="s">
        <v>4213</v>
      </c>
      <c r="F20" s="217"/>
      <c r="G20" s="220" t="s">
        <v>4321</v>
      </c>
      <c r="H20" s="206"/>
    </row>
    <row r="21" spans="2:8" ht="30">
      <c r="B21" s="213" t="s">
        <v>4322</v>
      </c>
      <c r="C21" s="214" t="s">
        <v>4323</v>
      </c>
      <c r="D21" s="215" t="s">
        <v>2309</v>
      </c>
      <c r="E21" s="216" t="s">
        <v>1521</v>
      </c>
      <c r="F21" s="217"/>
      <c r="G21" s="220" t="s">
        <v>4324</v>
      </c>
      <c r="H21" s="206"/>
    </row>
    <row r="22" spans="2:8" ht="60">
      <c r="B22" s="213" t="s">
        <v>4325</v>
      </c>
      <c r="C22" s="214" t="s">
        <v>4326</v>
      </c>
      <c r="D22" s="215" t="s">
        <v>1526</v>
      </c>
      <c r="E22" s="216" t="s">
        <v>4213</v>
      </c>
      <c r="F22" s="217"/>
      <c r="G22" s="220" t="s">
        <v>4327</v>
      </c>
      <c r="H22" s="206"/>
    </row>
    <row r="23" spans="2:8" ht="75">
      <c r="B23" s="213" t="s">
        <v>1318</v>
      </c>
      <c r="C23" s="214" t="s">
        <v>4328</v>
      </c>
      <c r="D23" s="215" t="s">
        <v>4089</v>
      </c>
      <c r="E23" s="216" t="s">
        <v>1521</v>
      </c>
      <c r="F23" s="217"/>
      <c r="G23" s="220" t="s">
        <v>4329</v>
      </c>
      <c r="H23" s="206"/>
    </row>
    <row r="24" spans="2:8" ht="75">
      <c r="B24" s="259" t="s">
        <v>4330</v>
      </c>
      <c r="C24" s="260" t="s">
        <v>4331</v>
      </c>
      <c r="D24" s="261" t="s">
        <v>1526</v>
      </c>
      <c r="E24" s="262" t="s">
        <v>4213</v>
      </c>
      <c r="F24" s="263"/>
      <c r="G24" s="234" t="s">
        <v>4332</v>
      </c>
      <c r="H24" s="206"/>
    </row>
    <row r="25" spans="2:8" ht="75.75" thickBot="1">
      <c r="B25" s="259" t="s">
        <v>4333</v>
      </c>
      <c r="C25" s="260" t="s">
        <v>4334</v>
      </c>
      <c r="D25" s="261" t="s">
        <v>1638</v>
      </c>
      <c r="E25" s="262" t="s">
        <v>1521</v>
      </c>
      <c r="F25" s="263"/>
      <c r="G25" s="234" t="s">
        <v>4335</v>
      </c>
      <c r="H25" s="206"/>
    </row>
    <row r="26" spans="2:8" ht="20.100000000000001" customHeight="1" thickBot="1">
      <c r="B26" s="437" t="s">
        <v>4336</v>
      </c>
      <c r="C26" s="438"/>
      <c r="D26" s="439"/>
      <c r="E26" s="440"/>
      <c r="F26" s="440"/>
      <c r="G26" s="441"/>
      <c r="H26" s="206"/>
    </row>
    <row r="27" spans="2:8">
      <c r="B27" s="207" t="s">
        <v>4337</v>
      </c>
      <c r="C27" s="208" t="s">
        <v>4338</v>
      </c>
      <c r="D27" s="209" t="s">
        <v>1528</v>
      </c>
      <c r="E27" s="210" t="s">
        <v>1521</v>
      </c>
      <c r="F27" s="211"/>
      <c r="G27" s="212" t="s">
        <v>1529</v>
      </c>
      <c r="H27" s="206"/>
    </row>
    <row r="28" spans="2:8">
      <c r="B28" s="213" t="s">
        <v>4339</v>
      </c>
      <c r="C28" s="214" t="s">
        <v>4340</v>
      </c>
      <c r="D28" s="215" t="s">
        <v>1637</v>
      </c>
      <c r="E28" s="216" t="s">
        <v>1521</v>
      </c>
      <c r="F28" s="217"/>
      <c r="G28" s="220" t="s">
        <v>1529</v>
      </c>
      <c r="H28" s="206"/>
    </row>
    <row r="29" spans="2:8" ht="30">
      <c r="B29" s="213" t="s">
        <v>4341</v>
      </c>
      <c r="C29" s="214" t="s">
        <v>4342</v>
      </c>
      <c r="D29" s="215" t="s">
        <v>1526</v>
      </c>
      <c r="E29" s="216" t="s">
        <v>1577</v>
      </c>
      <c r="F29" s="217"/>
      <c r="G29" s="220" t="s">
        <v>4321</v>
      </c>
      <c r="H29" s="206"/>
    </row>
    <row r="30" spans="2:8" ht="30">
      <c r="B30" s="213" t="s">
        <v>4343</v>
      </c>
      <c r="C30" s="214" t="s">
        <v>4344</v>
      </c>
      <c r="D30" s="215" t="s">
        <v>2309</v>
      </c>
      <c r="E30" s="216" t="s">
        <v>1521</v>
      </c>
      <c r="F30" s="217"/>
      <c r="G30" s="220" t="s">
        <v>4345</v>
      </c>
      <c r="H30" s="206"/>
    </row>
    <row r="31" spans="2:8" ht="60">
      <c r="B31" s="213" t="s">
        <v>4346</v>
      </c>
      <c r="C31" s="214" t="s">
        <v>4347</v>
      </c>
      <c r="D31" s="215" t="s">
        <v>1526</v>
      </c>
      <c r="E31" s="216" t="s">
        <v>4213</v>
      </c>
      <c r="F31" s="217"/>
      <c r="G31" s="220" t="s">
        <v>4327</v>
      </c>
      <c r="H31" s="206"/>
    </row>
    <row r="32" spans="2:8" ht="75">
      <c r="B32" s="213" t="s">
        <v>4348</v>
      </c>
      <c r="C32" s="214" t="s">
        <v>4349</v>
      </c>
      <c r="D32" s="215" t="s">
        <v>4089</v>
      </c>
      <c r="E32" s="216" t="s">
        <v>1521</v>
      </c>
      <c r="F32" s="217"/>
      <c r="G32" s="220" t="s">
        <v>4350</v>
      </c>
      <c r="H32" s="206"/>
    </row>
    <row r="33" spans="2:8" ht="90">
      <c r="B33" s="259" t="s">
        <v>4351</v>
      </c>
      <c r="C33" s="260" t="s">
        <v>4352</v>
      </c>
      <c r="D33" s="261" t="s">
        <v>1526</v>
      </c>
      <c r="E33" s="262" t="s">
        <v>1577</v>
      </c>
      <c r="F33" s="263"/>
      <c r="G33" s="234" t="s">
        <v>4353</v>
      </c>
      <c r="H33" s="206"/>
    </row>
    <row r="34" spans="2:8" ht="75.75" thickBot="1">
      <c r="B34" s="259" t="s">
        <v>4354</v>
      </c>
      <c r="C34" s="260" t="s">
        <v>4355</v>
      </c>
      <c r="D34" s="261" t="s">
        <v>1638</v>
      </c>
      <c r="E34" s="262" t="s">
        <v>1521</v>
      </c>
      <c r="F34" s="263"/>
      <c r="G34" s="234" t="s">
        <v>4356</v>
      </c>
      <c r="H34" s="206"/>
    </row>
    <row r="35" spans="2:8" ht="20.100000000000001" customHeight="1">
      <c r="B35" s="228"/>
      <c r="C35" s="228"/>
      <c r="D35" s="229"/>
      <c r="E35" s="230"/>
      <c r="F35" s="230"/>
      <c r="G35" s="228"/>
      <c r="H35"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1002</v>
      </c>
      <c r="C2" s="194"/>
      <c r="D2" s="194"/>
      <c r="E2" s="194"/>
      <c r="F2" s="194"/>
      <c r="G2" s="195"/>
      <c r="H2" s="196"/>
    </row>
    <row r="3" spans="1:8" ht="13.5" customHeight="1" thickBot="1">
      <c r="A3" s="58"/>
      <c r="B3" s="197"/>
      <c r="C3" s="197"/>
      <c r="D3" s="197"/>
      <c r="E3" s="197"/>
      <c r="F3" s="197"/>
      <c r="G3" s="197"/>
      <c r="H3" s="198"/>
    </row>
    <row r="4" spans="1:8" ht="20.25" customHeight="1" thickBot="1">
      <c r="B4" s="199" t="s">
        <v>968</v>
      </c>
      <c r="C4" s="200" t="s">
        <v>1515</v>
      </c>
      <c r="D4" s="200" t="s">
        <v>1516</v>
      </c>
      <c r="E4" s="200" t="s">
        <v>1517</v>
      </c>
      <c r="F4" s="201" t="s">
        <v>1518</v>
      </c>
      <c r="G4" s="202" t="s">
        <v>562</v>
      </c>
      <c r="H4" s="42"/>
    </row>
    <row r="5" spans="1:8" s="42" customFormat="1">
      <c r="B5" s="452" t="s">
        <v>4357</v>
      </c>
      <c r="C5" s="313" t="s">
        <v>4358</v>
      </c>
      <c r="D5" s="209" t="s">
        <v>4359</v>
      </c>
      <c r="E5" s="210" t="s">
        <v>1521</v>
      </c>
      <c r="F5" s="211" t="s">
        <v>1522</v>
      </c>
      <c r="G5" s="212" t="s">
        <v>1529</v>
      </c>
      <c r="H5" s="206"/>
    </row>
    <row r="6" spans="1:8">
      <c r="B6" s="449" t="s">
        <v>4360</v>
      </c>
      <c r="C6" s="321" t="s">
        <v>4361</v>
      </c>
      <c r="D6" s="353" t="s">
        <v>1531</v>
      </c>
      <c r="E6" s="257" t="s">
        <v>1524</v>
      </c>
      <c r="F6" s="263"/>
      <c r="G6" s="234"/>
      <c r="H6" s="206"/>
    </row>
    <row r="7" spans="1:8" ht="45">
      <c r="B7" s="259" t="s">
        <v>4362</v>
      </c>
      <c r="C7" s="260" t="s">
        <v>4363</v>
      </c>
      <c r="D7" s="261" t="s">
        <v>1526</v>
      </c>
      <c r="E7" s="262" t="s">
        <v>4364</v>
      </c>
      <c r="F7" s="263"/>
      <c r="G7" s="234" t="s">
        <v>4365</v>
      </c>
      <c r="H7" s="206"/>
    </row>
    <row r="8" spans="1:8" ht="45.75" thickBot="1">
      <c r="B8" s="259" t="s">
        <v>4366</v>
      </c>
      <c r="C8" s="260" t="s">
        <v>4367</v>
      </c>
      <c r="D8" s="261" t="s">
        <v>1526</v>
      </c>
      <c r="E8" s="262" t="s">
        <v>4364</v>
      </c>
      <c r="F8" s="263"/>
      <c r="G8" s="234" t="s">
        <v>4368</v>
      </c>
      <c r="H8" s="206"/>
    </row>
    <row r="9" spans="1:8" ht="13.5" customHeight="1">
      <c r="B9" s="228"/>
      <c r="C9" s="228"/>
      <c r="D9" s="229"/>
      <c r="E9" s="230"/>
      <c r="F9" s="230"/>
      <c r="G9" s="228"/>
      <c r="H9"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6" customWidth="1"/>
    <col min="2" max="2" width="35.7109375" style="58" customWidth="1"/>
    <col min="3" max="3" width="12.7109375" style="58" customWidth="1"/>
    <col min="4" max="6" width="10.7109375" style="186" customWidth="1"/>
    <col min="7" max="7" width="98.7109375" style="58" customWidth="1"/>
    <col min="8" max="8" width="2.7109375" style="187" customWidth="1"/>
    <col min="9" max="16384" width="10.28515625" style="6"/>
  </cols>
  <sheetData>
    <row r="1" spans="1:8" ht="13.5" customHeight="1" thickBot="1">
      <c r="B1" s="189"/>
      <c r="C1" s="189"/>
      <c r="D1" s="190"/>
      <c r="E1" s="191"/>
      <c r="F1" s="191"/>
      <c r="G1" s="189"/>
      <c r="H1" s="192"/>
    </row>
    <row r="2" spans="1:8" ht="43.9" customHeight="1" thickBot="1">
      <c r="A2" s="39"/>
      <c r="B2" s="193" t="s">
        <v>4369</v>
      </c>
      <c r="C2" s="194"/>
      <c r="D2" s="194"/>
      <c r="E2" s="194"/>
      <c r="F2" s="194"/>
      <c r="G2" s="195"/>
      <c r="H2" s="196"/>
    </row>
    <row r="3" spans="1:8" s="245" customFormat="1" ht="13.5" customHeight="1">
      <c r="A3" s="242"/>
      <c r="B3" s="243"/>
      <c r="C3" s="243"/>
      <c r="D3" s="243"/>
      <c r="E3" s="243"/>
      <c r="F3" s="243"/>
      <c r="G3" s="243"/>
      <c r="H3" s="198"/>
    </row>
    <row r="4" spans="1:8" s="245" customFormat="1" ht="13.5" customHeight="1">
      <c r="A4" s="242"/>
      <c r="B4" s="39" t="s">
        <v>4370</v>
      </c>
      <c r="C4" s="39"/>
      <c r="D4" s="39"/>
      <c r="E4" s="39"/>
      <c r="F4" s="39"/>
      <c r="G4" s="39"/>
      <c r="H4" s="198"/>
    </row>
    <row r="5" spans="1:8" s="245" customFormat="1" ht="13.5" customHeight="1" thickBot="1">
      <c r="A5" s="242"/>
      <c r="B5" s="246"/>
      <c r="C5" s="246"/>
      <c r="D5" s="246"/>
      <c r="E5" s="246"/>
      <c r="F5" s="246"/>
      <c r="G5" s="246"/>
      <c r="H5" s="198"/>
    </row>
    <row r="6" spans="1:8" ht="20.25" customHeight="1" thickBot="1">
      <c r="A6" s="42"/>
      <c r="B6" s="199" t="s">
        <v>968</v>
      </c>
      <c r="C6" s="200" t="s">
        <v>1515</v>
      </c>
      <c r="D6" s="200" t="s">
        <v>1516</v>
      </c>
      <c r="E6" s="200" t="s">
        <v>1517</v>
      </c>
      <c r="F6" s="201" t="s">
        <v>1518</v>
      </c>
      <c r="G6" s="202" t="s">
        <v>562</v>
      </c>
      <c r="H6" s="42"/>
    </row>
    <row r="7" spans="1:8">
      <c r="B7" s="207" t="s">
        <v>4371</v>
      </c>
      <c r="C7" s="208" t="s">
        <v>4372</v>
      </c>
      <c r="D7" s="209" t="s">
        <v>2309</v>
      </c>
      <c r="E7" s="210" t="s">
        <v>1521</v>
      </c>
      <c r="F7" s="211" t="s">
        <v>1522</v>
      </c>
      <c r="G7" s="212" t="s">
        <v>1529</v>
      </c>
      <c r="H7" s="206"/>
    </row>
    <row r="8" spans="1:8">
      <c r="B8" s="213" t="s">
        <v>4373</v>
      </c>
      <c r="C8" s="214" t="s">
        <v>4374</v>
      </c>
      <c r="D8" s="215" t="s">
        <v>1531</v>
      </c>
      <c r="E8" s="216" t="s">
        <v>1524</v>
      </c>
      <c r="F8" s="217"/>
      <c r="G8" s="220"/>
      <c r="H8" s="206"/>
    </row>
    <row r="9" spans="1:8" ht="75">
      <c r="B9" s="213" t="s">
        <v>4375</v>
      </c>
      <c r="C9" s="214" t="s">
        <v>4376</v>
      </c>
      <c r="D9" s="215" t="s">
        <v>2309</v>
      </c>
      <c r="E9" s="216" t="s">
        <v>1521</v>
      </c>
      <c r="F9" s="217" t="s">
        <v>4377</v>
      </c>
      <c r="G9" s="220" t="s">
        <v>4378</v>
      </c>
      <c r="H9" s="206"/>
    </row>
    <row r="10" spans="1:8">
      <c r="B10" s="213" t="s">
        <v>4379</v>
      </c>
      <c r="C10" s="214" t="s">
        <v>4380</v>
      </c>
      <c r="D10" s="215" t="s">
        <v>1531</v>
      </c>
      <c r="E10" s="216" t="s">
        <v>1524</v>
      </c>
      <c r="F10" s="217"/>
      <c r="G10" s="220"/>
      <c r="H10" s="206"/>
    </row>
    <row r="11" spans="1:8" ht="75">
      <c r="B11" s="213" t="s">
        <v>4381</v>
      </c>
      <c r="C11" s="214" t="s">
        <v>4382</v>
      </c>
      <c r="D11" s="215" t="s">
        <v>2309</v>
      </c>
      <c r="E11" s="216" t="s">
        <v>1521</v>
      </c>
      <c r="F11" s="217" t="s">
        <v>4377</v>
      </c>
      <c r="G11" s="220" t="s">
        <v>4383</v>
      </c>
      <c r="H11" s="206"/>
    </row>
    <row r="12" spans="1:8">
      <c r="B12" s="213" t="s">
        <v>4384</v>
      </c>
      <c r="C12" s="214" t="s">
        <v>4385</v>
      </c>
      <c r="D12" s="215" t="s">
        <v>1531</v>
      </c>
      <c r="E12" s="216" t="s">
        <v>1524</v>
      </c>
      <c r="F12" s="217"/>
      <c r="G12" s="220"/>
      <c r="H12" s="206"/>
    </row>
    <row r="13" spans="1:8" ht="75">
      <c r="B13" s="213" t="s">
        <v>4386</v>
      </c>
      <c r="C13" s="214" t="s">
        <v>4387</v>
      </c>
      <c r="D13" s="215" t="s">
        <v>2309</v>
      </c>
      <c r="E13" s="216" t="s">
        <v>1521</v>
      </c>
      <c r="F13" s="217" t="s">
        <v>4377</v>
      </c>
      <c r="G13" s="220" t="s">
        <v>4388</v>
      </c>
      <c r="H13" s="206"/>
    </row>
    <row r="14" spans="1:8">
      <c r="B14" s="213" t="s">
        <v>4389</v>
      </c>
      <c r="C14" s="214" t="s">
        <v>4390</v>
      </c>
      <c r="D14" s="215" t="s">
        <v>1531</v>
      </c>
      <c r="E14" s="216" t="s">
        <v>1524</v>
      </c>
      <c r="F14" s="217"/>
      <c r="G14" s="220"/>
      <c r="H14" s="206"/>
    </row>
    <row r="15" spans="1:8" ht="75">
      <c r="B15" s="213" t="s">
        <v>4391</v>
      </c>
      <c r="C15" s="214" t="s">
        <v>4392</v>
      </c>
      <c r="D15" s="215" t="s">
        <v>2309</v>
      </c>
      <c r="E15" s="216" t="s">
        <v>1521</v>
      </c>
      <c r="F15" s="217" t="s">
        <v>4377</v>
      </c>
      <c r="G15" s="220" t="s">
        <v>4393</v>
      </c>
      <c r="H15" s="206"/>
    </row>
    <row r="16" spans="1:8">
      <c r="B16" s="213" t="s">
        <v>4394</v>
      </c>
      <c r="C16" s="214" t="s">
        <v>4395</v>
      </c>
      <c r="D16" s="215" t="s">
        <v>1531</v>
      </c>
      <c r="E16" s="216" t="s">
        <v>1524</v>
      </c>
      <c r="F16" s="217"/>
      <c r="G16" s="220"/>
      <c r="H16" s="206"/>
    </row>
    <row r="17" spans="1:8" ht="75">
      <c r="B17" s="213" t="s">
        <v>4396</v>
      </c>
      <c r="C17" s="214" t="s">
        <v>4397</v>
      </c>
      <c r="D17" s="215" t="s">
        <v>2309</v>
      </c>
      <c r="E17" s="216" t="s">
        <v>1521</v>
      </c>
      <c r="F17" s="217" t="s">
        <v>4377</v>
      </c>
      <c r="G17" s="220" t="s">
        <v>4398</v>
      </c>
      <c r="H17" s="206"/>
    </row>
    <row r="18" spans="1:8">
      <c r="B18" s="213" t="s">
        <v>4399</v>
      </c>
      <c r="C18" s="214" t="s">
        <v>4400</v>
      </c>
      <c r="D18" s="215" t="s">
        <v>1531</v>
      </c>
      <c r="E18" s="216" t="s">
        <v>1524</v>
      </c>
      <c r="F18" s="217"/>
      <c r="G18" s="220"/>
      <c r="H18" s="206"/>
    </row>
    <row r="19" spans="1:8" ht="75">
      <c r="B19" s="213" t="s">
        <v>4401</v>
      </c>
      <c r="C19" s="214" t="s">
        <v>4402</v>
      </c>
      <c r="D19" s="215" t="s">
        <v>2309</v>
      </c>
      <c r="E19" s="216" t="s">
        <v>1521</v>
      </c>
      <c r="F19" s="217" t="s">
        <v>4377</v>
      </c>
      <c r="G19" s="220" t="s">
        <v>4403</v>
      </c>
      <c r="H19" s="206"/>
    </row>
    <row r="20" spans="1:8">
      <c r="B20" s="213" t="s">
        <v>4404</v>
      </c>
      <c r="C20" s="214" t="s">
        <v>4405</v>
      </c>
      <c r="D20" s="215" t="s">
        <v>1531</v>
      </c>
      <c r="E20" s="216" t="s">
        <v>1524</v>
      </c>
      <c r="F20" s="217"/>
      <c r="G20" s="220"/>
      <c r="H20" s="206"/>
    </row>
    <row r="21" spans="1:8" ht="45">
      <c r="B21" s="213" t="s">
        <v>4406</v>
      </c>
      <c r="C21" s="214" t="s">
        <v>4407</v>
      </c>
      <c r="D21" s="215" t="s">
        <v>2309</v>
      </c>
      <c r="E21" s="216" t="s">
        <v>1521</v>
      </c>
      <c r="F21" s="217" t="s">
        <v>4377</v>
      </c>
      <c r="G21" s="220" t="s">
        <v>4408</v>
      </c>
      <c r="H21" s="206"/>
    </row>
    <row r="22" spans="1:8">
      <c r="B22" s="213" t="s">
        <v>4409</v>
      </c>
      <c r="C22" s="214" t="s">
        <v>4410</v>
      </c>
      <c r="D22" s="215" t="s">
        <v>1531</v>
      </c>
      <c r="E22" s="216" t="s">
        <v>1524</v>
      </c>
      <c r="F22" s="217"/>
      <c r="G22" s="220"/>
      <c r="H22" s="206"/>
    </row>
    <row r="23" spans="1:8" ht="17.25" thickBot="1">
      <c r="B23" s="213" t="s">
        <v>4411</v>
      </c>
      <c r="C23" s="214" t="s">
        <v>4412</v>
      </c>
      <c r="D23" s="215" t="s">
        <v>2309</v>
      </c>
      <c r="E23" s="216" t="s">
        <v>1521</v>
      </c>
      <c r="F23" s="217"/>
      <c r="G23" s="220" t="s">
        <v>4413</v>
      </c>
      <c r="H23" s="206"/>
    </row>
    <row r="24" spans="1:8" s="188" customFormat="1" ht="20.100000000000001" customHeight="1">
      <c r="A24" s="453"/>
      <c r="B24" s="454"/>
      <c r="C24" s="455"/>
      <c r="D24" s="456"/>
      <c r="E24" s="275"/>
      <c r="F24" s="275"/>
      <c r="G24" s="276"/>
      <c r="H24" s="277"/>
    </row>
    <row r="25" spans="1:8" s="188" customFormat="1" ht="20.100000000000001" customHeight="1" thickBot="1">
      <c r="A25" s="453"/>
      <c r="B25" s="457"/>
      <c r="C25" s="310"/>
      <c r="D25" s="311"/>
      <c r="E25" s="282"/>
      <c r="F25" s="282"/>
      <c r="G25" s="283"/>
      <c r="H25" s="277"/>
    </row>
    <row r="26" spans="1:8" ht="20.100000000000001" customHeight="1">
      <c r="B26" s="442" t="s">
        <v>4414</v>
      </c>
      <c r="C26" s="273"/>
      <c r="D26" s="274"/>
      <c r="E26" s="231"/>
      <c r="F26" s="231"/>
      <c r="G26" s="392"/>
      <c r="H26" s="206"/>
    </row>
    <row r="27" spans="1:8" ht="20.100000000000001" customHeight="1">
      <c r="B27" s="443" t="s">
        <v>4415</v>
      </c>
      <c r="C27" s="303"/>
      <c r="D27" s="304"/>
      <c r="E27" s="305"/>
      <c r="F27" s="305"/>
      <c r="G27" s="288"/>
      <c r="H27" s="206"/>
    </row>
    <row r="28" spans="1:8" ht="20.100000000000001" customHeight="1">
      <c r="B28" s="443" t="s">
        <v>4416</v>
      </c>
      <c r="C28" s="303"/>
      <c r="D28" s="304"/>
      <c r="E28" s="305"/>
      <c r="F28" s="305"/>
      <c r="G28" s="288"/>
      <c r="H28" s="206"/>
    </row>
    <row r="29" spans="1:8" ht="20.100000000000001" customHeight="1">
      <c r="B29" s="443"/>
      <c r="C29" s="303"/>
      <c r="D29" s="304"/>
      <c r="E29" s="305"/>
      <c r="F29" s="305"/>
      <c r="G29" s="288"/>
      <c r="H29" s="206"/>
    </row>
    <row r="30" spans="1:8" ht="20.100000000000001" customHeight="1">
      <c r="B30" s="458" t="s">
        <v>4417</v>
      </c>
      <c r="C30" s="459"/>
      <c r="D30" s="460" t="s">
        <v>4418</v>
      </c>
      <c r="E30" s="461"/>
      <c r="F30" s="305"/>
      <c r="G30" s="288"/>
      <c r="H30" s="206"/>
    </row>
    <row r="31" spans="1:8" ht="20.100000000000001" customHeight="1">
      <c r="B31" s="443"/>
      <c r="C31" s="303"/>
      <c r="D31" s="304"/>
      <c r="E31" s="305"/>
      <c r="F31" s="305"/>
      <c r="G31" s="288"/>
      <c r="H31" s="206"/>
    </row>
    <row r="32" spans="1:8" ht="20.100000000000001" customHeight="1">
      <c r="B32" s="443"/>
      <c r="C32" s="303"/>
      <c r="D32" s="304"/>
      <c r="E32" s="305"/>
      <c r="F32" s="305"/>
      <c r="G32" s="288"/>
      <c r="H32" s="206"/>
    </row>
    <row r="33" spans="2:8" ht="20.100000000000001" customHeight="1">
      <c r="B33" s="443"/>
      <c r="C33" s="303"/>
      <c r="D33" s="304"/>
      <c r="E33" s="305"/>
      <c r="F33" s="305"/>
      <c r="G33" s="288"/>
      <c r="H33" s="206"/>
    </row>
    <row r="34" spans="2:8" ht="20.100000000000001" customHeight="1">
      <c r="B34" s="443"/>
      <c r="C34" s="303"/>
      <c r="D34" s="304"/>
      <c r="E34" s="305"/>
      <c r="F34" s="305"/>
      <c r="G34" s="288"/>
      <c r="H34" s="206"/>
    </row>
    <row r="35" spans="2:8" ht="20.100000000000001" customHeight="1">
      <c r="B35" s="443"/>
      <c r="C35" s="303"/>
      <c r="D35" s="304"/>
      <c r="E35" s="305"/>
      <c r="F35" s="305"/>
      <c r="G35" s="288"/>
      <c r="H35" s="206"/>
    </row>
    <row r="36" spans="2:8" ht="20.100000000000001" customHeight="1">
      <c r="B36" s="443"/>
      <c r="C36" s="303"/>
      <c r="D36" s="304"/>
      <c r="E36" s="305"/>
      <c r="F36" s="305"/>
      <c r="G36" s="288"/>
      <c r="H36" s="206"/>
    </row>
    <row r="37" spans="2:8" ht="20.100000000000001" customHeight="1">
      <c r="B37" s="443"/>
      <c r="C37" s="303"/>
      <c r="D37" s="304"/>
      <c r="E37" s="305"/>
      <c r="F37" s="305"/>
      <c r="G37" s="288"/>
      <c r="H37" s="206"/>
    </row>
    <row r="38" spans="2:8" ht="20.100000000000001" customHeight="1">
      <c r="B38" s="443"/>
      <c r="C38" s="303"/>
      <c r="D38" s="304"/>
      <c r="E38" s="305"/>
      <c r="F38" s="305"/>
      <c r="G38" s="288"/>
      <c r="H38" s="206"/>
    </row>
    <row r="39" spans="2:8" ht="20.100000000000001" customHeight="1">
      <c r="B39" s="443"/>
      <c r="C39" s="303"/>
      <c r="D39" s="304"/>
      <c r="E39" s="305"/>
      <c r="F39" s="305"/>
      <c r="G39" s="288"/>
      <c r="H39" s="206"/>
    </row>
    <row r="40" spans="2:8" ht="20.100000000000001" customHeight="1">
      <c r="B40" s="443"/>
      <c r="C40" s="303"/>
      <c r="D40" s="304"/>
      <c r="E40" s="305"/>
      <c r="F40" s="305"/>
      <c r="G40" s="288"/>
      <c r="H40" s="206"/>
    </row>
    <row r="41" spans="2:8" ht="20.100000000000001" customHeight="1">
      <c r="B41" s="443" t="s">
        <v>4419</v>
      </c>
      <c r="C41" s="303"/>
      <c r="D41" s="304"/>
      <c r="E41" s="305"/>
      <c r="F41" s="305"/>
      <c r="G41" s="288"/>
      <c r="H41" s="206"/>
    </row>
    <row r="42" spans="2:8" ht="20.100000000000001" customHeight="1">
      <c r="B42" s="443" t="s">
        <v>4420</v>
      </c>
      <c r="C42" s="303"/>
      <c r="D42" s="304"/>
      <c r="E42" s="305"/>
      <c r="F42" s="305"/>
      <c r="G42" s="288"/>
      <c r="H42" s="206"/>
    </row>
    <row r="43" spans="2:8" ht="20.100000000000001" customHeight="1">
      <c r="B43" s="443"/>
      <c r="C43" s="303"/>
      <c r="D43" s="304"/>
      <c r="E43" s="305"/>
      <c r="F43" s="305"/>
      <c r="G43" s="288"/>
      <c r="H43" s="206"/>
    </row>
    <row r="44" spans="2:8" ht="20.100000000000001" customHeight="1">
      <c r="B44" s="458" t="s">
        <v>4417</v>
      </c>
      <c r="C44" s="303"/>
      <c r="D44" s="460" t="s">
        <v>4418</v>
      </c>
      <c r="E44" s="305"/>
      <c r="F44" s="305"/>
      <c r="G44" s="288"/>
      <c r="H44" s="206"/>
    </row>
    <row r="45" spans="2:8" ht="20.100000000000001" customHeight="1">
      <c r="B45" s="443"/>
      <c r="C45" s="303"/>
      <c r="D45" s="304"/>
      <c r="E45" s="305"/>
      <c r="F45" s="305"/>
      <c r="G45" s="288"/>
      <c r="H45" s="206"/>
    </row>
    <row r="46" spans="2:8" ht="20.100000000000001" customHeight="1">
      <c r="B46" s="443"/>
      <c r="C46" s="303"/>
      <c r="D46" s="304"/>
      <c r="E46" s="305"/>
      <c r="F46" s="305"/>
      <c r="G46" s="288"/>
      <c r="H46" s="206"/>
    </row>
    <row r="47" spans="2:8" ht="20.100000000000001" customHeight="1">
      <c r="B47" s="443"/>
      <c r="C47" s="303"/>
      <c r="D47" s="304"/>
      <c r="E47" s="305"/>
      <c r="F47" s="305"/>
      <c r="G47" s="288"/>
      <c r="H47" s="206"/>
    </row>
    <row r="48" spans="2:8" ht="20.100000000000001" customHeight="1">
      <c r="B48" s="443"/>
      <c r="C48" s="303"/>
      <c r="D48" s="304"/>
      <c r="E48" s="305"/>
      <c r="F48" s="305"/>
      <c r="G48" s="288"/>
      <c r="H48" s="206"/>
    </row>
    <row r="49" spans="2:8" ht="20.100000000000001" customHeight="1">
      <c r="B49" s="443"/>
      <c r="C49" s="303"/>
      <c r="D49" s="304"/>
      <c r="E49" s="305"/>
      <c r="F49" s="305"/>
      <c r="G49" s="288"/>
      <c r="H49" s="206"/>
    </row>
    <row r="50" spans="2:8" ht="20.100000000000001" customHeight="1">
      <c r="B50" s="443"/>
      <c r="C50" s="303"/>
      <c r="D50" s="304"/>
      <c r="E50" s="305"/>
      <c r="F50" s="305"/>
      <c r="G50" s="288"/>
      <c r="H50" s="206"/>
    </row>
    <row r="51" spans="2:8" ht="20.100000000000001" customHeight="1">
      <c r="B51" s="443"/>
      <c r="C51" s="303"/>
      <c r="D51" s="304"/>
      <c r="E51" s="305"/>
      <c r="F51" s="305"/>
      <c r="G51" s="288"/>
      <c r="H51" s="206"/>
    </row>
    <row r="52" spans="2:8" ht="20.100000000000001" customHeight="1">
      <c r="B52" s="443"/>
      <c r="C52" s="303"/>
      <c r="D52" s="304"/>
      <c r="E52" s="305"/>
      <c r="F52" s="305"/>
      <c r="G52" s="288"/>
      <c r="H52" s="206"/>
    </row>
    <row r="53" spans="2:8" ht="20.100000000000001" customHeight="1">
      <c r="B53" s="443"/>
      <c r="C53" s="303"/>
      <c r="D53" s="304"/>
      <c r="E53" s="305"/>
      <c r="F53" s="305"/>
      <c r="G53" s="288"/>
      <c r="H53" s="206"/>
    </row>
    <row r="54" spans="2:8" ht="20.100000000000001" customHeight="1">
      <c r="B54" s="443"/>
      <c r="C54" s="303"/>
      <c r="D54" s="304"/>
      <c r="E54" s="305"/>
      <c r="F54" s="305"/>
      <c r="G54" s="288"/>
      <c r="H54" s="206"/>
    </row>
    <row r="55" spans="2:8" ht="20.100000000000001" customHeight="1" thickBot="1">
      <c r="B55" s="444"/>
      <c r="C55" s="279"/>
      <c r="D55" s="280"/>
      <c r="E55" s="281"/>
      <c r="F55" s="281"/>
      <c r="G55" s="308"/>
      <c r="H55" s="206"/>
    </row>
    <row r="56" spans="2:8" ht="20.100000000000001" customHeight="1">
      <c r="B56" s="228"/>
      <c r="C56" s="228"/>
      <c r="D56" s="229"/>
      <c r="E56" s="230"/>
      <c r="F56" s="230"/>
      <c r="G56" s="228"/>
      <c r="H56" s="192"/>
    </row>
  </sheetData>
  <phoneticPr fontId="3"/>
  <pageMargins left="0" right="0.19685039370078741" top="0.19685039370078741" bottom="0.19685039370078741" header="0.11811023622047245" footer="0.11811023622047245"/>
  <pageSetup paperSize="9" scale="2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43</vt:i4>
      </vt:variant>
    </vt:vector>
  </HeadingPairs>
  <TitlesOfParts>
    <vt:vector size="43" baseType="lpstr">
      <vt:lpstr>表紙</vt:lpstr>
      <vt:lpstr>目次</vt:lpstr>
      <vt:lpstr>変更履歴</vt:lpstr>
      <vt:lpstr>販売管理科目データ</vt:lpstr>
      <vt:lpstr>販売管理補助科目データ</vt:lpstr>
      <vt:lpstr>販売取引データ</vt:lpstr>
      <vt:lpstr>回収方法データ</vt:lpstr>
      <vt:lpstr>部門データ</vt:lpstr>
      <vt:lpstr>部門グループデータ</vt:lpstr>
      <vt:lpstr>プロジェクトデータ</vt:lpstr>
      <vt:lpstr>プロジェクト区分データ</vt:lpstr>
      <vt:lpstr>工程・工種データ</vt:lpstr>
      <vt:lpstr>担当者データ</vt:lpstr>
      <vt:lpstr>担当者区分データ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サブスクリプションデータ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2022-07-14T00:07:17Z</dcterms:created>
  <dcterms:modified xsi:type="dcterms:W3CDTF">2022-07-14T01:06:17Z</dcterms:modified>
</cp:coreProperties>
</file>