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7FE0DB82-83FE-485D-A5EA-8F4D59C0DEA4}" xr6:coauthVersionLast="47" xr6:coauthVersionMax="47" xr10:uidLastSave="{00000000-0000-0000-0000-000000000000}"/>
  <bookViews>
    <workbookView xWindow="-120" yWindow="-120" windowWidth="29040" windowHeight="15720" xr2:uid="{57B5CAA7-1454-40F4-93EC-43EBA42AEF4B}"/>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業者データ" sheetId="16" r:id="rId12"/>
    <sheet name="業者区分データ" sheetId="17" r:id="rId13"/>
    <sheet name="為替レートデータ" sheetId="52" r:id="rId14"/>
    <sheet name="法人口座データ" sheetId="53" r:id="rId15"/>
    <sheet name="摘要データ" sheetId="18" r:id="rId16"/>
    <sheet name="工事データ" sheetId="21" r:id="rId17"/>
    <sheet name="工事区分データ" sheetId="22" r:id="rId18"/>
    <sheet name="工種データ" sheetId="23" r:id="rId19"/>
    <sheet name="注文者データ" sheetId="24" r:id="rId20"/>
    <sheet name="従業員データ" sheetId="25" r:id="rId21"/>
    <sheet name="工事予算額データ" sheetId="26" r:id="rId22"/>
    <sheet name="工事発注額データ" sheetId="27" r:id="rId23"/>
    <sheet name="仕訳伝票データ" sheetId="28" r:id="rId24"/>
    <sheet name="仕訳伝票区分データ" sheetId="29" r:id="rId25"/>
    <sheet name="定型仕訳伝票データ" sheetId="30" r:id="rId26"/>
    <sheet name="銀行入出金明細辞書データ" sheetId="31" r:id="rId27"/>
    <sheet name="キャッシュレス明細辞書データ" sheetId="32" r:id="rId28"/>
    <sheet name="証憑辞書データ" sheetId="33" r:id="rId29"/>
    <sheet name="予算額データ" sheetId="35" r:id="rId30"/>
    <sheet name="期首残高データ" sheetId="36" r:id="rId31"/>
    <sheet name="通貨別期首残高データ" sheetId="37" r:id="rId32"/>
    <sheet name="導入前実績金額データ" sheetId="38" r:id="rId33"/>
    <sheet name="通貨別導入前実績金額データ" sheetId="39" r:id="rId34"/>
    <sheet name="作業時間データ" sheetId="43" r:id="rId35"/>
    <sheet name="支給額データ" sheetId="44" r:id="rId36"/>
    <sheet name="単価データ" sheetId="45" r:id="rId37"/>
    <sheet name="部門配賦基準データ" sheetId="34" r:id="rId38"/>
    <sheet name="工事配賦基準データ" sheetId="46" r:id="rId39"/>
    <sheet name="導入前工事累計額データ" sheetId="47" r:id="rId40"/>
    <sheet name="非会計情報データ" sheetId="48" r:id="rId41"/>
    <sheet name="期首残高(IFRS)データ" sheetId="49" r:id="rId42"/>
  </sheets>
  <definedNames>
    <definedName name="_xlnm._FilterDatabase" localSheetId="27"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3"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41" hidden="1">'期首残高(IFRS)データ'!$B$2:$H$17</definedName>
    <definedName name="_xlnm._FilterDatabase" localSheetId="30" hidden="1">期首残高データ!$B$2:$H$14</definedName>
    <definedName name="_xlnm._FilterDatabase" localSheetId="11" hidden="1">業者データ!$B$2:$H$31</definedName>
    <definedName name="_xlnm._FilterDatabase" localSheetId="12" hidden="1">業者区分データ!$B$2:$H$10</definedName>
    <definedName name="_xlnm._FilterDatabase" localSheetId="26" hidden="1">銀行入出金明細辞書データ!$B$2:$H$130</definedName>
    <definedName name="_xlnm._FilterDatabase" localSheetId="16" hidden="1">工事データ!$B$2:$H$123</definedName>
    <definedName name="_xlnm._FilterDatabase" localSheetId="17" hidden="1">工事区分データ!$B$2:$H$8</definedName>
    <definedName name="_xlnm._FilterDatabase" localSheetId="38" hidden="1">工事配賦基準データ!$B$2:$H$14</definedName>
    <definedName name="_xlnm._FilterDatabase" localSheetId="22" hidden="1">工事発注額データ!$B$2:$H$10</definedName>
    <definedName name="_xlnm._FilterDatabase" localSheetId="21" hidden="1">工事予算額データ!$B$2:$H$13</definedName>
    <definedName name="_xlnm._FilterDatabase" localSheetId="18" hidden="1">工種データ!$B$2:$H$10</definedName>
    <definedName name="_xlnm._FilterDatabase" localSheetId="34" hidden="1">作業時間データ!$B$2:$H$35</definedName>
    <definedName name="_xlnm._FilterDatabase" localSheetId="23" hidden="1">仕訳伝票データ!$B$2:$H$229</definedName>
    <definedName name="_xlnm._FilterDatabase" localSheetId="24" hidden="1">仕訳伝票区分データ!$B$2:$H$12</definedName>
    <definedName name="_xlnm._FilterDatabase" localSheetId="35" hidden="1">支給額データ!$B$2:$H$26</definedName>
    <definedName name="_xlnm._FilterDatabase" localSheetId="20" hidden="1">従業員データ!$B$2:$H$10</definedName>
    <definedName name="_xlnm._FilterDatabase" localSheetId="28" hidden="1">証憑辞書データ!$B$2:$H$135</definedName>
    <definedName name="_xlnm._FilterDatabase" localSheetId="36" hidden="1">単価データ!$B$2:$H$26</definedName>
    <definedName name="_xlnm._FilterDatabase" localSheetId="19" hidden="1">注文者データ!$B$2:$H$22</definedName>
    <definedName name="_xlnm._FilterDatabase" localSheetId="31" hidden="1">通貨別期首残高データ!$B$2:$H$18</definedName>
    <definedName name="_xlnm._FilterDatabase" localSheetId="33" hidden="1">通貨別導入前実績金額データ!$B$2:$H$122</definedName>
    <definedName name="_xlnm._FilterDatabase" localSheetId="25" hidden="1">定型仕訳伝票データ!$B$2:$H$188</definedName>
    <definedName name="_xlnm._FilterDatabase" localSheetId="15" hidden="1">摘要データ!$B$2:$H$8</definedName>
    <definedName name="_xlnm._FilterDatabase" localSheetId="39" hidden="1">導入前工事累計額データ!$B$2:$H$14</definedName>
    <definedName name="_xlnm._FilterDatabase" localSheetId="32" hidden="1">導入前実績金額データ!$B$2:$H$80</definedName>
    <definedName name="_xlnm._FilterDatabase" localSheetId="40" hidden="1">非会計情報データ!$B$2:$H$48</definedName>
    <definedName name="_xlnm._FilterDatabase" localSheetId="6" hidden="1">部門グループデータ!$B$2:$H$79</definedName>
    <definedName name="_xlnm._FilterDatabase" localSheetId="5" hidden="1">部門データ!$B$2:$H$10</definedName>
    <definedName name="_xlnm._FilterDatabase" localSheetId="37" hidden="1">部門配賦基準データ!$B$2:$H$16</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9"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5" l="1"/>
  <c r="V50" i="5"/>
  <c r="V49" i="5"/>
  <c r="V28" i="5"/>
  <c r="V24" i="5"/>
  <c r="V23" i="5"/>
  <c r="V17" i="5"/>
  <c r="V16" i="5"/>
  <c r="V56" i="5"/>
  <c r="V53" i="5"/>
  <c r="V48" i="5"/>
  <c r="V47" i="5"/>
  <c r="V46" i="5"/>
  <c r="V45" i="5"/>
  <c r="V42" i="5"/>
  <c r="V41" i="5"/>
  <c r="V40" i="5"/>
  <c r="V39" i="5"/>
  <c r="V38" i="5"/>
  <c r="V37" i="5"/>
  <c r="V36" i="5"/>
  <c r="V35" i="5"/>
  <c r="V34" i="5"/>
  <c r="V33" i="5"/>
  <c r="V32" i="5"/>
  <c r="V29" i="5"/>
  <c r="V27" i="5"/>
  <c r="V26" i="5"/>
  <c r="V20" i="5"/>
  <c r="V19" i="5"/>
  <c r="V18" i="5"/>
  <c r="V15" i="5"/>
  <c r="V14" i="5"/>
  <c r="V13" i="5"/>
  <c r="V12" i="5"/>
  <c r="V11" i="5"/>
  <c r="V10" i="5"/>
  <c r="V9" i="5"/>
  <c r="V8" i="5"/>
</calcChain>
</file>

<file path=xl/sharedStrings.xml><?xml version="1.0" encoding="utf-8"?>
<sst xmlns="http://schemas.openxmlformats.org/spreadsheetml/2006/main" count="5106" uniqueCount="1921">
  <si>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</si>
  <si>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</si>
  <si>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</si>
  <si>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</si>
  <si>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</si>
  <si>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</si>
  <si>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業者</t>
    <phoneticPr fontId="5"/>
  </si>
  <si>
    <t>工種</t>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</si>
  <si>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</si>
  <si>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</si>
  <si>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</si>
  <si>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</si>
  <si>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</si>
  <si>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</si>
  <si>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</si>
  <si>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</si>
  <si>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</si>
  <si>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</si>
  <si>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</si>
  <si>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</si>
  <si>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</si>
  <si>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</si>
  <si>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</si>
  <si>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</si>
  <si>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</si>
  <si>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</si>
  <si>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</si>
  <si>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</si>
  <si>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</si>
  <si>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</si>
  <si>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</si>
  <si>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</si>
  <si>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</si>
  <si>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</si>
  <si>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</si>
  <si>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</si>
  <si>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</si>
  <si>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</si>
  <si>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</si>
  <si>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</si>
  <si>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</si>
  <si>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</si>
  <si>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</si>
  <si>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</si>
  <si>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</si>
  <si>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</si>
  <si>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</si>
  <si>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</si>
  <si>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</si>
  <si>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</si>
  <si>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</si>
  <si>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</si>
  <si>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</si>
  <si>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</si>
  <si>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</si>
  <si>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</si>
  <si>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</si>
  <si>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</si>
  <si>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Ver250930　変更内容</t>
    <phoneticPr fontId="5"/>
  </si>
  <si>
    <t>ー</t>
    <phoneticPr fontId="5"/>
  </si>
  <si>
    <t>項目の新規追加</t>
    <rPh sb="0" eb="2">
      <t>コウモク</t>
    </rPh>
    <rPh sb="3" eb="5">
      <t>シンキ</t>
    </rPh>
    <rPh sb="5" eb="7">
      <t>ツイカ</t>
    </rPh>
    <phoneticPr fontId="5"/>
  </si>
  <si>
    <t>シートの追加</t>
    <rPh sb="4" eb="6">
      <t>ツイカ</t>
    </rPh>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</si>
  <si>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</si>
  <si>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</si>
  <si>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</si>
  <si>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</si>
  <si>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</si>
  <si>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</si>
  <si>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</si>
  <si>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</si>
  <si>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</si>
  <si>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</si>
  <si>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</si>
  <si>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</si>
  <si>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</si>
  <si>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</si>
  <si>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</si>
  <si>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</si>
  <si>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</si>
  <si>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</si>
  <si>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</si>
  <si>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</si>
  <si>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</si>
  <si>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</si>
  <si>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</si>
  <si>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</si>
  <si>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</si>
  <si>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備考欄の説明内容を追加</t>
  </si>
  <si>
    <t>注文者郵便番号</t>
    <rPh sb="0" eb="2">
      <t>チュウモン</t>
    </rPh>
    <rPh sb="2" eb="3">
      <t>シャ</t>
    </rPh>
    <rPh sb="3" eb="7">
      <t>ユウビンバンゴウ</t>
    </rPh>
    <phoneticPr fontId="5"/>
  </si>
  <si>
    <t>注文者データ</t>
    <rPh sb="0" eb="2">
      <t>チュウモン</t>
    </rPh>
    <rPh sb="2" eb="3">
      <t>シャ</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</si>
  <si>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</si>
  <si>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</si>
  <si>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</si>
  <si>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</si>
  <si>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インデックス</t>
  </si>
  <si>
    <t>自社利用</t>
    <rPh sb="0" eb="4">
      <t>ジシャリヨウ</t>
    </rPh>
    <phoneticPr fontId="5"/>
  </si>
  <si>
    <t>注文者名</t>
    <rPh sb="0" eb="2">
      <t>チュウモン</t>
    </rPh>
    <rPh sb="2" eb="3">
      <t>シャ</t>
    </rPh>
    <rPh sb="3" eb="4">
      <t>メイ</t>
    </rPh>
    <phoneticPr fontId="5"/>
  </si>
  <si>
    <t>注文者都道府県</t>
    <rPh sb="0" eb="2">
      <t>チュウモン</t>
    </rPh>
    <rPh sb="2" eb="3">
      <t>シャ</t>
    </rPh>
    <rPh sb="3" eb="7">
      <t>トドウフケン</t>
    </rPh>
    <phoneticPr fontId="5"/>
  </si>
  <si>
    <t>注文者市区町村</t>
    <rPh sb="0" eb="2">
      <t>チュウモン</t>
    </rPh>
    <rPh sb="2" eb="3">
      <t>シャ</t>
    </rPh>
    <rPh sb="3" eb="7">
      <t>シクチョウソン</t>
    </rPh>
    <phoneticPr fontId="5"/>
  </si>
  <si>
    <t>注文者番地</t>
    <rPh sb="0" eb="2">
      <t>チュウモン</t>
    </rPh>
    <rPh sb="2" eb="3">
      <t>シャ</t>
    </rPh>
    <rPh sb="3" eb="5">
      <t>バンチ</t>
    </rPh>
    <phoneticPr fontId="5"/>
  </si>
  <si>
    <t>注文者ビル等</t>
    <rPh sb="0" eb="2">
      <t>チュウモン</t>
    </rPh>
    <rPh sb="2" eb="3">
      <t>シャ</t>
    </rPh>
    <rPh sb="5" eb="6">
      <t>トウ</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</si>
  <si>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</si>
  <si>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</si>
  <si>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</si>
  <si>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</si>
  <si>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工事予算額データ</t>
    <rPh sb="0" eb="2">
      <t>コウジ</t>
    </rPh>
    <rPh sb="2" eb="5">
      <t>ヨサンガク</t>
    </rPh>
    <phoneticPr fontId="5"/>
  </si>
  <si>
    <t>業者コード</t>
    <rPh sb="0" eb="2">
      <t>ギョウシャ</t>
    </rPh>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</si>
  <si>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</si>
  <si>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</si>
  <si>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</si>
  <si>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</si>
  <si>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</si>
  <si>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</si>
  <si>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</si>
  <si>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</si>
  <si>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</si>
  <si>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</si>
  <si>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</si>
  <si>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</si>
  <si>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</si>
  <si>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</si>
  <si>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</si>
  <si>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</si>
  <si>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</si>
  <si>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</si>
  <si>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</si>
  <si>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</si>
  <si>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注文者コード</t>
    <rPh sb="0" eb="2">
      <t>チュウモン</t>
    </rPh>
    <rPh sb="2" eb="3">
      <t>シャ</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</si>
  <si>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</si>
  <si>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</si>
  <si>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</si>
  <si>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</si>
  <si>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</si>
  <si>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</si>
  <si>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</si>
  <si>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</si>
  <si>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</si>
  <si>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</si>
  <si>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</si>
  <si>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</si>
  <si>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</si>
  <si>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</si>
  <si>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</si>
  <si>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</si>
  <si>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</si>
  <si>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</si>
  <si>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</si>
  <si>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</si>
  <si>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</si>
  <si>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</si>
  <si>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</si>
  <si>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</si>
  <si>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</si>
  <si>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</si>
  <si>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</si>
  <si>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</si>
  <si>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</si>
  <si>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</si>
  <si>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</si>
  <si>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</si>
  <si>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</si>
  <si>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</si>
  <si>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</si>
  <si>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</si>
  <si>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</si>
  <si>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</si>
  <si>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</si>
  <si>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</si>
  <si>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</si>
  <si>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</si>
  <si>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</si>
  <si>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</si>
  <si>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</si>
  <si>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</si>
  <si>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</si>
  <si>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</si>
  <si>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</si>
  <si>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</si>
  <si>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</si>
  <si>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</si>
  <si>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</si>
  <si>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</si>
  <si>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</si>
  <si>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</si>
  <si>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</si>
  <si>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</si>
  <si>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</si>
  <si>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</si>
  <si>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</si>
  <si>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</si>
  <si>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</si>
  <si>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</si>
  <si>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</si>
  <si>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</si>
  <si>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</si>
  <si>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</si>
  <si>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</si>
  <si>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</si>
  <si>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</si>
  <si>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</si>
  <si>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</si>
  <si>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</si>
  <si>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</si>
  <si>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</si>
  <si>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</si>
  <si>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</si>
  <si>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</si>
  <si>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</si>
  <si>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</si>
  <si>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</si>
  <si>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</si>
  <si>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</si>
  <si>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</si>
  <si>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</si>
  <si>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</si>
  <si>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</si>
  <si>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</si>
  <si>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</si>
  <si>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</si>
  <si>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</si>
  <si>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</si>
  <si>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</si>
  <si>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</si>
  <si>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</si>
  <si>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</si>
  <si>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</si>
  <si>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</si>
  <si>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</si>
  <si>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</si>
  <si>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</si>
  <si>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工事データ</t>
    <rPh sb="0" eb="2">
      <t>コウジ</t>
    </rPh>
    <phoneticPr fontId="5"/>
  </si>
  <si>
    <t>建設工事の種類</t>
    <phoneticPr fontId="5"/>
  </si>
  <si>
    <t>元請または下請</t>
    <phoneticPr fontId="5"/>
  </si>
  <si>
    <t>ＪＶ</t>
    <phoneticPr fontId="5"/>
  </si>
  <si>
    <t>注文者コード</t>
    <phoneticPr fontId="5"/>
  </si>
  <si>
    <t>配置技術者コード</t>
    <phoneticPr fontId="5"/>
  </si>
  <si>
    <t>技術者区分</t>
    <rPh sb="0" eb="3">
      <t>ギジュツシャ</t>
    </rPh>
    <rPh sb="3" eb="5">
      <t>クブン</t>
    </rPh>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</si>
  <si>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</si>
  <si>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</si>
  <si>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</si>
  <si>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</si>
  <si>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</si>
  <si>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</si>
  <si>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</si>
  <si>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</si>
  <si>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</si>
  <si>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</si>
  <si>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</si>
  <si>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</si>
  <si>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</si>
  <si>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</si>
  <si>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</si>
  <si>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</si>
  <si>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備考</t>
    <rPh sb="0" eb="2">
      <t>ビコウ</t>
    </rPh>
    <phoneticPr fontId="5"/>
  </si>
  <si>
    <t>支給額データ</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</si>
  <si>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</si>
  <si>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</si>
  <si>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</si>
  <si>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</si>
  <si>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</si>
  <si>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</si>
  <si>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</si>
  <si>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</si>
  <si>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</si>
  <si>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</si>
  <si>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</si>
  <si>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</si>
  <si>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</si>
  <si>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</si>
  <si>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</si>
  <si>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</si>
  <si>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</si>
  <si>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</si>
  <si>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</si>
  <si>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</si>
  <si>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</si>
  <si>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</si>
  <si>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</si>
  <si>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</si>
  <si>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</si>
  <si>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</si>
  <si>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</si>
  <si>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</si>
  <si>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</si>
  <si>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</si>
  <si>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</si>
  <si>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</si>
  <si>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</si>
  <si>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</si>
  <si>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</si>
  <si>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</si>
  <si>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</si>
  <si>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</si>
  <si>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</si>
  <si>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</si>
  <si>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</si>
  <si>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</si>
  <si>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</si>
  <si>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</si>
  <si>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</si>
  <si>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</si>
  <si>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</si>
  <si>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</si>
  <si>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</si>
  <si>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</si>
  <si>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</si>
  <si>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</si>
  <si>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</si>
  <si>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</si>
  <si>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</si>
  <si>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</si>
  <si>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</si>
  <si>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</si>
  <si>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</si>
  <si>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</si>
  <si>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</si>
  <si>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</si>
  <si>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</si>
  <si>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</si>
  <si>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</si>
  <si>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</si>
  <si>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</si>
  <si>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</si>
  <si>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</si>
  <si>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</si>
  <si>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</si>
  <si>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</si>
  <si>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</si>
  <si>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</si>
  <si>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</si>
  <si>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</si>
  <si>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</si>
  <si>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</si>
  <si>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</si>
  <si>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</si>
  <si>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</si>
  <si>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</si>
  <si>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</si>
  <si>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</si>
  <si>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</si>
  <si>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</si>
  <si>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</si>
  <si>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</si>
  <si>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</si>
  <si>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</si>
  <si>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</si>
  <si>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</si>
  <si>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</si>
  <si>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</si>
  <si>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</si>
  <si>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</si>
  <si>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</si>
  <si>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</si>
  <si>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</si>
  <si>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</si>
  <si>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</si>
  <si>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</si>
  <si>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</si>
  <si>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</si>
  <si>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</si>
  <si>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</si>
  <si>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</si>
  <si>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</si>
  <si>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</si>
  <si>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</si>
  <si>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</si>
  <si>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</si>
  <si>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</si>
  <si>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</si>
  <si>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</si>
  <si>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</si>
  <si>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</si>
  <si>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</si>
  <si>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</si>
  <si>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</si>
  <si>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</si>
  <si>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</si>
  <si>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</si>
  <si>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</si>
  <si>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</si>
  <si>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</si>
  <si>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</si>
  <si>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</si>
  <si>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</si>
  <si>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</si>
  <si>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</si>
  <si>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</si>
  <si>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</si>
  <si>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</si>
  <si>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</si>
  <si>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</si>
  <si>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</si>
  <si>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</si>
  <si>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</si>
  <si>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</si>
  <si>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</si>
  <si>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</si>
  <si>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</si>
  <si>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</si>
  <si>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</si>
  <si>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</si>
  <si>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</si>
  <si>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</si>
  <si>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</si>
  <si>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</si>
  <si>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</si>
  <si>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</si>
  <si>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</si>
  <si>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</si>
  <si>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</si>
  <si>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</si>
  <si>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</si>
  <si>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</si>
  <si>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</si>
  <si>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</si>
  <si>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</si>
  <si>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</si>
  <si>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</si>
  <si>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</si>
  <si>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</si>
  <si>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</si>
  <si>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</si>
  <si>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</si>
  <si>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</si>
  <si>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</si>
  <si>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</si>
  <si>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</si>
  <si>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</si>
  <si>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</si>
  <si>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</si>
  <si>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</si>
  <si>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</si>
  <si>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</si>
  <si>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</si>
  <si>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</si>
  <si>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</si>
  <si>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</si>
  <si>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</si>
  <si>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</si>
  <si>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</si>
  <si>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</si>
  <si>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</si>
  <si>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</si>
  <si>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</si>
  <si>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</si>
  <si>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</si>
  <si>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</si>
  <si>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</si>
  <si>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</si>
  <si>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</si>
  <si>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</si>
  <si>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</si>
  <si>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</si>
  <si>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</si>
  <si>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</si>
  <si>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</si>
  <si>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</si>
  <si>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</si>
  <si>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</si>
  <si>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</si>
  <si>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</si>
  <si>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</si>
  <si>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</si>
  <si>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</si>
  <si>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</si>
  <si>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</si>
  <si>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</si>
  <si>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</si>
  <si>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</si>
  <si>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</si>
  <si>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</si>
  <si>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</si>
  <si>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</si>
  <si>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</si>
  <si>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</si>
  <si>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</si>
  <si>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</si>
  <si>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</si>
  <si>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</si>
  <si>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</si>
  <si>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</si>
  <si>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</si>
  <si>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</si>
  <si>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</si>
  <si>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</si>
  <si>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</si>
  <si>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</si>
  <si>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</si>
  <si>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</si>
  <si>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</si>
  <si>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</si>
  <si>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</si>
  <si>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</si>
  <si>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</si>
  <si>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</si>
  <si>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</si>
  <si>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</si>
  <si>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</si>
  <si>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</si>
  <si>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</si>
  <si>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</si>
  <si>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</si>
  <si>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</si>
  <si>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</si>
  <si>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</si>
  <si>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</si>
  <si>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</si>
  <si>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</si>
  <si>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</si>
  <si>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</si>
  <si>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</si>
  <si>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</si>
  <si>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</si>
  <si>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</si>
  <si>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</si>
  <si>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</si>
  <si>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</si>
  <si>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</si>
  <si>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</si>
  <si>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</si>
  <si>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</si>
  <si>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</si>
  <si>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</si>
  <si>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</si>
  <si>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</si>
  <si>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</si>
  <si>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</si>
  <si>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</si>
  <si>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</si>
  <si>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</si>
  <si>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</si>
  <si>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</si>
  <si>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</si>
  <si>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</si>
  <si>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</si>
  <si>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</si>
  <si>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</si>
  <si>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</si>
  <si>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</si>
  <si>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</si>
  <si>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</si>
  <si>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</si>
  <si>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</si>
  <si>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</si>
  <si>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</si>
  <si>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</si>
  <si>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</si>
  <si>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</si>
  <si>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</si>
  <si>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</si>
  <si>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</si>
  <si>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</si>
  <si>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</si>
  <si>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</si>
  <si>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</si>
  <si>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</si>
  <si>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</si>
  <si>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</si>
  <si>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</si>
  <si>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</si>
  <si>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</si>
  <si>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</si>
  <si>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</si>
  <si>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</si>
  <si>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</si>
  <si>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</si>
  <si>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</si>
  <si>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</si>
  <si>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</si>
  <si>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</si>
  <si>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</si>
  <si>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</si>
  <si>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</si>
  <si>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</si>
  <si>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</si>
  <si>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</si>
  <si>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</si>
  <si>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</si>
  <si>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</si>
  <si>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</si>
  <si>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</si>
  <si>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</si>
  <si>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</si>
  <si>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</si>
  <si>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</si>
  <si>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</si>
  <si>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</si>
  <si>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</si>
  <si>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</si>
  <si>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</si>
  <si>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</si>
  <si>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</si>
  <si>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</si>
  <si>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</si>
  <si>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</si>
  <si>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</si>
  <si>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</si>
  <si>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</si>
  <si>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</si>
  <si>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</si>
  <si>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</si>
  <si>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</si>
  <si>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</si>
  <si>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</si>
  <si>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</si>
  <si>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</si>
  <si>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</si>
  <si>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</si>
  <si>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</si>
  <si>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</si>
  <si>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</si>
  <si>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</si>
  <si>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</si>
  <si>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</si>
  <si>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</si>
  <si>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</si>
  <si>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</si>
  <si>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</si>
  <si>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</si>
  <si>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</si>
  <si>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</si>
  <si>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</si>
  <si>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</si>
  <si>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</si>
  <si>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</si>
  <si>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</si>
  <si>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</si>
  <si>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</si>
  <si>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</si>
  <si>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</si>
  <si>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</si>
  <si>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</si>
  <si>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</si>
  <si>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GL0010000</t>
    <phoneticPr fontId="5"/>
  </si>
  <si>
    <t>GL1060001</t>
    <phoneticPr fontId="5"/>
  </si>
  <si>
    <t>4～20</t>
    <phoneticPr fontId="5"/>
  </si>
  <si>
    <t>工事番号</t>
    <rPh sb="0" eb="2">
      <t>コウジ</t>
    </rPh>
    <rPh sb="2" eb="4">
      <t>バンゴウ</t>
    </rPh>
    <phoneticPr fontId="5"/>
  </si>
  <si>
    <t>GL1060005</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</si>
  <si>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</si>
  <si>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</si>
  <si>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</si>
  <si>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</si>
  <si>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</si>
  <si>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</si>
  <si>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</si>
  <si>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</si>
  <si>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</si>
  <si>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</si>
  <si>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</si>
  <si>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</si>
  <si>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郵便番号</t>
    <rPh sb="0" eb="4">
      <t>ユウビンバンゴウ</t>
    </rPh>
    <phoneticPr fontId="5"/>
  </si>
  <si>
    <t>GL1060105</t>
    <phoneticPr fontId="5"/>
  </si>
  <si>
    <t>都道府県</t>
    <rPh sb="0" eb="4">
      <t>トドウフケン</t>
    </rPh>
    <phoneticPr fontId="5"/>
  </si>
  <si>
    <t>GL1060106</t>
    <phoneticPr fontId="5"/>
  </si>
  <si>
    <t>市区町村</t>
    <rPh sb="0" eb="2">
      <t>シク</t>
    </rPh>
    <rPh sb="2" eb="4">
      <t>チョウソン</t>
    </rPh>
    <phoneticPr fontId="5"/>
  </si>
  <si>
    <t>GL1060107</t>
    <phoneticPr fontId="5"/>
  </si>
  <si>
    <t>工事場所</t>
    <rPh sb="0" eb="2">
      <t>コウジ</t>
    </rPh>
    <rPh sb="2" eb="4">
      <t>バショ</t>
    </rPh>
    <phoneticPr fontId="5"/>
  </si>
  <si>
    <t>GL1060108</t>
    <phoneticPr fontId="5"/>
  </si>
  <si>
    <t>延べ面積（㎡）</t>
    <rPh sb="0" eb="1">
      <t>ノ</t>
    </rPh>
    <rPh sb="2" eb="4">
      <t>メンセキ</t>
    </rPh>
    <phoneticPr fontId="5"/>
  </si>
  <si>
    <t>GL1060109</t>
    <phoneticPr fontId="5"/>
  </si>
  <si>
    <t>整数12桁
小数2桁</t>
    <rPh sb="0" eb="2">
      <t>セイスウ</t>
    </rPh>
    <rPh sb="4" eb="5">
      <t>ケタ</t>
    </rPh>
    <rPh sb="6" eb="8">
      <t>ショウスウ</t>
    </rPh>
    <rPh sb="9" eb="10">
      <t>ケタ</t>
    </rPh>
    <phoneticPr fontId="5"/>
  </si>
  <si>
    <t>延べ面積（坪）</t>
    <phoneticPr fontId="5"/>
  </si>
  <si>
    <t>GL1060110</t>
    <phoneticPr fontId="5"/>
  </si>
  <si>
    <t>整数12桁
小数2桁</t>
    <phoneticPr fontId="5"/>
  </si>
  <si>
    <t>GL1060112</t>
    <phoneticPr fontId="5"/>
  </si>
  <si>
    <t>010：土木一式工事 011：プレストレストコンクリート工事
020：建築一式工事 030：大工工事 040：左官工事　
050：とび・土工・コンクリート工事 051：法面処理工事
060：石工事 070：屋根工事 080：電気工事 090：管工事　
100：タイル・れんが・ブロック工事 110：鋼構造物工事
111：鋼橋上部工事 120：鉄筋工事 130：舗装工事　
140：しゅんせつ工事 150：板金工事 160：ガラス工事
170：塗装工事 180：防水工事 190：内装仕上工事
200：機械器具設置工事 210：熱絶縁工事 220：電気通信工事
230：造園工事 240：さく井工事 250：建具工事
260：水道施設工事 270：消防施設工事 280：清掃施設工事
290：解体工事 000：その他
空白データを受け入れた場合は、「000：その他」が設定されます。</t>
    <phoneticPr fontId="5"/>
  </si>
  <si>
    <t>GL1060113</t>
    <phoneticPr fontId="5"/>
  </si>
  <si>
    <t>0：元請 　1：下請
空白データを受け入れた場合は、「0：元請」が設定されます。</t>
    <phoneticPr fontId="5"/>
  </si>
  <si>
    <t>GL1060114</t>
    <phoneticPr fontId="5"/>
  </si>
  <si>
    <t>0：単一企業 　1：共同企業体（ＪＶ）
空白データを受け入れた場合は、「0：単一企業」が設定されます。</t>
    <phoneticPr fontId="5"/>
  </si>
  <si>
    <t>自社利用</t>
    <rPh sb="0" eb="4">
      <t>ジシャリヨウ</t>
    </rPh>
    <phoneticPr fontId="1"/>
  </si>
  <si>
    <t>GL1060206</t>
  </si>
  <si>
    <t>１</t>
  </si>
  <si>
    <t>GL1060111</t>
    <phoneticPr fontId="5"/>
  </si>
  <si>
    <t>【注文者】</t>
    <rPh sb="1" eb="3">
      <t>チュウモン</t>
    </rPh>
    <rPh sb="3" eb="4">
      <t>シャ</t>
    </rPh>
    <phoneticPr fontId="5"/>
  </si>
  <si>
    <t>GL1060801</t>
    <phoneticPr fontId="5"/>
  </si>
  <si>
    <t>桁数は、設定（メインメニュー右上にある[設定]アイコンから[運用設定]メニューの[工事管理]ページ）によって異なります。</t>
    <phoneticPr fontId="5"/>
  </si>
  <si>
    <t>GL1060802</t>
  </si>
  <si>
    <t>GL1060803</t>
  </si>
  <si>
    <t>GL1060804</t>
  </si>
  <si>
    <t>GL1060805</t>
  </si>
  <si>
    <t>GL1060806</t>
  </si>
  <si>
    <t>GL1060807</t>
  </si>
  <si>
    <t>【配置技術者】</t>
    <rPh sb="1" eb="3">
      <t>ハイチ</t>
    </rPh>
    <rPh sb="3" eb="6">
      <t>ギジュツシャ</t>
    </rPh>
    <phoneticPr fontId="5"/>
  </si>
  <si>
    <t>配置技術者コード</t>
    <rPh sb="0" eb="2">
      <t>ハイチ</t>
    </rPh>
    <rPh sb="2" eb="5">
      <t>ギジュツシャ</t>
    </rPh>
    <phoneticPr fontId="5"/>
  </si>
  <si>
    <t>GL1060901</t>
    <phoneticPr fontId="5"/>
  </si>
  <si>
    <t>GL1060902</t>
    <phoneticPr fontId="5"/>
  </si>
  <si>
    <t>0：主任技術者 　1：監督技術者 　2：該当しない
空白データを受け入れた場合は、「0：主任技術者」が設定されます。</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</si>
  <si>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</si>
  <si>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</si>
  <si>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</si>
  <si>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</si>
  <si>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</si>
  <si>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</si>
  <si>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</si>
  <si>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</si>
  <si>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</si>
  <si>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</si>
  <si>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</si>
  <si>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</si>
  <si>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</si>
  <si>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</si>
  <si>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</si>
  <si>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</si>
  <si>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</si>
  <si>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</si>
  <si>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</si>
  <si>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</si>
  <si>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</si>
  <si>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</si>
  <si>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</si>
  <si>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</si>
  <si>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</si>
  <si>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</si>
  <si>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</si>
  <si>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</si>
  <si>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</si>
  <si>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</si>
  <si>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</si>
  <si>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</si>
  <si>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</si>
  <si>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</si>
  <si>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</si>
  <si>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</si>
  <si>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</si>
  <si>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</si>
  <si>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</si>
  <si>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</si>
  <si>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</si>
  <si>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</si>
  <si>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</si>
  <si>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</si>
  <si>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</si>
  <si>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</si>
  <si>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</si>
  <si>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</si>
  <si>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</si>
  <si>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</si>
  <si>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</si>
  <si>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</si>
  <si>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</si>
  <si>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</si>
  <si>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</si>
  <si>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</si>
  <si>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</si>
  <si>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</si>
  <si>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</si>
  <si>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</si>
  <si>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</si>
  <si>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</si>
  <si>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</si>
  <si>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</si>
  <si>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</si>
  <si>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</si>
  <si>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</si>
  <si>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</si>
  <si>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</si>
  <si>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</si>
  <si>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</si>
  <si>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</si>
  <si>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</si>
  <si>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</si>
  <si>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</si>
  <si>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</si>
  <si>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</si>
  <si>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</si>
  <si>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</si>
  <si>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</si>
  <si>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</si>
  <si>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</si>
  <si>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</si>
  <si>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</si>
  <si>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</si>
  <si>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</si>
  <si>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</si>
  <si>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</si>
  <si>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</si>
  <si>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</si>
  <si>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</si>
  <si>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</si>
  <si>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</si>
  <si>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</si>
  <si>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</si>
  <si>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</si>
  <si>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</si>
  <si>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</si>
  <si>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</si>
  <si>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</si>
  <si>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</si>
  <si>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</si>
  <si>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</si>
  <si>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</si>
  <si>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</si>
  <si>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</si>
  <si>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</si>
  <si>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</si>
  <si>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</si>
  <si>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</si>
  <si>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</si>
  <si>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</si>
  <si>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</si>
  <si>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</si>
  <si>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</si>
  <si>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</si>
  <si>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</si>
  <si>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</si>
  <si>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</si>
  <si>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</si>
  <si>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</si>
  <si>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</si>
  <si>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</si>
  <si>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</si>
  <si>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</si>
  <si>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</si>
  <si>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</si>
  <si>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</si>
  <si>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注文者データ</t>
    <phoneticPr fontId="5"/>
  </si>
  <si>
    <t>注文者コード</t>
    <rPh sb="0" eb="3">
      <t>チュウモンシャ</t>
    </rPh>
    <phoneticPr fontId="26"/>
  </si>
  <si>
    <t>GL1100001</t>
  </si>
  <si>
    <t>必須</t>
    <rPh sb="0" eb="2">
      <t>ヒッス</t>
    </rPh>
    <phoneticPr fontId="1"/>
  </si>
  <si>
    <t>桁数は、設定（メインメニュー右上にある[設定]アイコンから[運用設定]メニューの[基本]ページ）によって異なります。</t>
    <rPh sb="4" eb="6">
      <t>セッテイ</t>
    </rPh>
    <phoneticPr fontId="1"/>
  </si>
  <si>
    <t>注文者名１</t>
    <rPh sb="0" eb="3">
      <t>チュウモンシャ</t>
    </rPh>
    <rPh sb="3" eb="4">
      <t>ナ</t>
    </rPh>
    <phoneticPr fontId="26"/>
  </si>
  <si>
    <t>GL1100002</t>
  </si>
  <si>
    <t>60</t>
  </si>
  <si>
    <t>文字</t>
    <rPh sb="0" eb="2">
      <t>モジ</t>
    </rPh>
    <phoneticPr fontId="26"/>
  </si>
  <si>
    <t>注文者名２</t>
    <rPh sb="0" eb="3">
      <t>チュウモンシャ</t>
    </rPh>
    <rPh sb="3" eb="4">
      <t>ナ</t>
    </rPh>
    <phoneticPr fontId="26"/>
  </si>
  <si>
    <t>GL1100003</t>
  </si>
  <si>
    <t>注文者名カナ</t>
    <rPh sb="0" eb="3">
      <t>チュウモンシャ</t>
    </rPh>
    <rPh sb="3" eb="4">
      <t>メイ</t>
    </rPh>
    <phoneticPr fontId="1"/>
  </si>
  <si>
    <t>GL1100004</t>
  </si>
  <si>
    <t>英数カナ</t>
    <rPh sb="0" eb="2">
      <t>エイスウ</t>
    </rPh>
    <phoneticPr fontId="26"/>
  </si>
  <si>
    <t>GL1100005</t>
  </si>
  <si>
    <t>GL1100006</t>
  </si>
  <si>
    <t>11</t>
  </si>
  <si>
    <t>GL1100007</t>
  </si>
  <si>
    <t>郵便番号</t>
    <rPh sb="0" eb="4">
      <t>ユウビンバンゴウ</t>
    </rPh>
    <phoneticPr fontId="26"/>
  </si>
  <si>
    <t>GL1100008</t>
  </si>
  <si>
    <t>数字</t>
    <rPh sb="0" eb="2">
      <t>スウジ</t>
    </rPh>
    <phoneticPr fontId="26"/>
  </si>
  <si>
    <t>都道府県</t>
    <rPh sb="0" eb="4">
      <t>トドウフケン</t>
    </rPh>
    <phoneticPr fontId="1"/>
  </si>
  <si>
    <t>GL1100009</t>
  </si>
  <si>
    <t>12</t>
  </si>
  <si>
    <t>市区町村</t>
    <rPh sb="0" eb="2">
      <t>シク</t>
    </rPh>
    <rPh sb="2" eb="4">
      <t>チョウソン</t>
    </rPh>
    <phoneticPr fontId="1"/>
  </si>
  <si>
    <t>GL1100010</t>
  </si>
  <si>
    <t>24</t>
  </si>
  <si>
    <t>番地</t>
    <rPh sb="0" eb="2">
      <t>バンチ</t>
    </rPh>
    <phoneticPr fontId="1"/>
  </si>
  <si>
    <t>GL1100011</t>
  </si>
  <si>
    <t>ビル等</t>
    <rPh sb="2" eb="3">
      <t>ナド</t>
    </rPh>
    <phoneticPr fontId="1"/>
  </si>
  <si>
    <t>GL1100012</t>
  </si>
  <si>
    <t>50</t>
  </si>
  <si>
    <t>電話番号</t>
    <rPh sb="0" eb="2">
      <t>デンワ</t>
    </rPh>
    <rPh sb="2" eb="4">
      <t>バンゴウ</t>
    </rPh>
    <phoneticPr fontId="26"/>
  </si>
  <si>
    <t>GL1100013</t>
  </si>
  <si>
    <t>20</t>
  </si>
  <si>
    <t>ＦＡＸ番号</t>
    <rPh sb="3" eb="5">
      <t>バンゴウ</t>
    </rPh>
    <phoneticPr fontId="26"/>
  </si>
  <si>
    <t>GL1100014</t>
  </si>
  <si>
    <t>メモ１</t>
  </si>
  <si>
    <t>GL1100015</t>
  </si>
  <si>
    <t>メモ２</t>
  </si>
  <si>
    <t>GL1100016</t>
  </si>
  <si>
    <t>メモ３</t>
  </si>
  <si>
    <t>GL1100017</t>
  </si>
  <si>
    <t>従業員データ</t>
    <phoneticPr fontId="5"/>
  </si>
  <si>
    <t>従業員番号</t>
  </si>
  <si>
    <t>GL1090001</t>
  </si>
  <si>
    <t>4~10</t>
  </si>
  <si>
    <t>桁数は、設定（メインメニュー右上にある[設定]アイコンから[運用設定]メニューの[工事管理]ページ）によって異なります。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</si>
  <si>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</si>
  <si>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</si>
  <si>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</si>
  <si>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</si>
  <si>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</si>
  <si>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</si>
  <si>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</si>
  <si>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</si>
  <si>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</si>
  <si>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</si>
  <si>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</si>
  <si>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</si>
  <si>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</si>
  <si>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</si>
  <si>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</si>
  <si>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</si>
  <si>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</si>
  <si>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</si>
  <si>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</si>
  <si>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</si>
  <si>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</si>
  <si>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</si>
  <si>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</si>
  <si>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業者コード</t>
    <rPh sb="0" eb="2">
      <t>ギョウシャ</t>
    </rPh>
    <phoneticPr fontId="26"/>
  </si>
  <si>
    <t>GL2210006</t>
    <phoneticPr fontId="5"/>
  </si>
  <si>
    <t>桁数は、設定（メインメニュー右上にある[設定]アイコンから[運用設定]メニューの[基本]ページ）によって異なります。
【必須になる条件】
業者別の予算管理が「する」([原価管理設定]メニューの[基本]ページ）場合は必須です。
空白データの場合は、未受入になります。</t>
    <rPh sb="4" eb="6">
      <t>セッテイ</t>
    </rPh>
    <rPh sb="41" eb="43">
      <t>キホン</t>
    </rPh>
    <rPh sb="70" eb="72">
      <t>ギョウシャ</t>
    </rPh>
    <rPh sb="72" eb="73">
      <t>ベツ</t>
    </rPh>
    <rPh sb="74" eb="78">
      <t>ヨサンカンリ</t>
    </rPh>
    <rPh sb="85" eb="91">
      <t>ゲンカカンリセッテイ</t>
    </rPh>
    <rPh sb="98" eb="100">
      <t>キホン</t>
    </rPh>
    <rPh sb="105" eb="107">
      <t>バアイ</t>
    </rPh>
    <rPh sb="108" eb="110">
      <t>ヒッス</t>
    </rPh>
    <phoneticPr fontId="1"/>
  </si>
  <si>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</si>
  <si>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</si>
  <si>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月別に工事予算額を登録したいときだけ設定します。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08" eb="110">
      <t>ヨサン</t>
    </rPh>
    <rPh sb="110" eb="111">
      <t>ガク</t>
    </rPh>
    <rPh sb="112" eb="114">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</si>
  <si>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</si>
  <si>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</si>
  <si>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</si>
  <si>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工事発注額データ</t>
    <phoneticPr fontId="5"/>
  </si>
  <si>
    <t>工事コード</t>
  </si>
  <si>
    <t>GL2220001</t>
  </si>
  <si>
    <t>工種コード</t>
    <rPh sb="0" eb="1">
      <t>コウ</t>
    </rPh>
    <rPh sb="1" eb="2">
      <t>シュ</t>
    </rPh>
    <phoneticPr fontId="26"/>
  </si>
  <si>
    <t>GL2220002</t>
  </si>
  <si>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rPh sb="41" eb="43">
      <t>コウジ</t>
    </rPh>
    <rPh sb="72" eb="73">
      <t>コウ</t>
    </rPh>
    <rPh sb="73" eb="74">
      <t>シュ</t>
    </rPh>
    <rPh sb="116" eb="118">
      <t>コウジ</t>
    </rPh>
    <rPh sb="127" eb="128">
      <t>コウ</t>
    </rPh>
    <rPh sb="128" eb="129">
      <t>シュ</t>
    </rPh>
    <phoneticPr fontId="1"/>
  </si>
  <si>
    <t>GL2220003</t>
  </si>
  <si>
    <t>桁数は、設定（メインメニュー右上にある[設定]アイコンから[運用設定]メニューの[基本]ページ）によって異なります。
【必須になる条件】
業者が登録されている場合は必須です。
空白データの場合は、未受入になります。</t>
    <rPh sb="4" eb="6">
      <t>セッテイ</t>
    </rPh>
    <rPh sb="41" eb="43">
      <t>キホン</t>
    </rPh>
    <phoneticPr fontId="1"/>
  </si>
  <si>
    <t>発注日付</t>
  </si>
  <si>
    <t>GL2220100</t>
  </si>
  <si>
    <t>形式は、表紙の「日付の形式」参照</t>
    <rPh sb="0" eb="2">
      <t>ケイシキ</t>
    </rPh>
    <rPh sb="4" eb="6">
      <t>ヒョウシ</t>
    </rPh>
    <rPh sb="8" eb="10">
      <t>ヒヅケ</t>
    </rPh>
    <rPh sb="11" eb="13">
      <t>ケイシキ</t>
    </rPh>
    <rPh sb="14" eb="16">
      <t>サンショウ</t>
    </rPh>
    <phoneticPr fontId="1"/>
  </si>
  <si>
    <t>発注額</t>
    <rPh sb="0" eb="2">
      <t>ハッチュウ</t>
    </rPh>
    <rPh sb="2" eb="3">
      <t>ガク</t>
    </rPh>
    <phoneticPr fontId="26"/>
  </si>
  <si>
    <t>GL2220101</t>
  </si>
  <si>
    <t>マイナスも可
※形式は、表紙の「金額の形式」参照</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</si>
  <si>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</si>
  <si>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</si>
  <si>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</si>
  <si>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</si>
  <si>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</si>
  <si>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</si>
  <si>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</si>
  <si>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</si>
  <si>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</si>
  <si>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</si>
  <si>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</si>
  <si>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</si>
  <si>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</si>
  <si>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</si>
  <si>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</si>
  <si>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</si>
  <si>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</si>
  <si>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</si>
  <si>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</si>
  <si>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</si>
  <si>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</si>
  <si>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</si>
  <si>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</si>
  <si>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</si>
  <si>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</si>
  <si>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</si>
  <si>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</si>
  <si>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</si>
  <si>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</si>
  <si>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</si>
  <si>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</si>
  <si>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</si>
  <si>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</si>
  <si>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</si>
  <si>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</si>
  <si>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</si>
  <si>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</si>
  <si>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</si>
  <si>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</si>
  <si>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</si>
  <si>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</si>
  <si>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</si>
  <si>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</si>
  <si>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</si>
  <si>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</si>
  <si>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</si>
  <si>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</si>
  <si>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</si>
  <si>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</si>
  <si>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</si>
  <si>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</si>
  <si>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</si>
  <si>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</si>
  <si>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</si>
  <si>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</si>
  <si>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</si>
  <si>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</si>
  <si>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</si>
  <si>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</si>
  <si>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</si>
  <si>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</si>
  <si>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</si>
  <si>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</si>
  <si>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</si>
  <si>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</si>
  <si>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</si>
  <si>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</si>
  <si>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</si>
  <si>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</si>
  <si>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</si>
  <si>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</si>
  <si>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</si>
  <si>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</si>
  <si>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</si>
  <si>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</si>
  <si>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</si>
  <si>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</si>
  <si>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</si>
  <si>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</si>
  <si>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</si>
  <si>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</si>
  <si>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</si>
  <si>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</si>
  <si>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</si>
  <si>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</si>
  <si>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</si>
  <si>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</si>
  <si>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</si>
  <si>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</si>
  <si>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</si>
  <si>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</si>
  <si>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</si>
  <si>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</si>
  <si>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</si>
  <si>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</si>
  <si>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</si>
  <si>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</si>
  <si>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</si>
  <si>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</si>
  <si>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</si>
  <si>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</si>
  <si>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</si>
  <si>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</si>
  <si>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</si>
  <si>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</si>
  <si>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</si>
  <si>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</si>
  <si>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</si>
  <si>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</si>
  <si>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</si>
  <si>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</si>
  <si>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</si>
  <si>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</si>
  <si>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</si>
  <si>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</si>
  <si>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</si>
  <si>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</si>
  <si>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</si>
  <si>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</si>
  <si>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</si>
  <si>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</si>
  <si>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</si>
  <si>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</si>
  <si>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</si>
  <si>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</si>
  <si>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</si>
  <si>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</si>
  <si>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</si>
  <si>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</si>
  <si>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</si>
  <si>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</si>
  <si>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</si>
  <si>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</si>
  <si>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</si>
  <si>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</si>
  <si>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</si>
  <si>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</si>
  <si>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</si>
  <si>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</si>
  <si>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</si>
  <si>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</si>
  <si>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</si>
  <si>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</si>
  <si>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</si>
  <si>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</si>
  <si>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</si>
  <si>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</si>
  <si>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</si>
  <si>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</si>
  <si>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</si>
  <si>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</si>
  <si>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</si>
  <si>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</si>
  <si>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</si>
  <si>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</si>
  <si>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</si>
  <si>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</si>
  <si>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</si>
  <si>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</si>
  <si>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</si>
  <si>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</si>
  <si>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</si>
  <si>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</si>
  <si>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</si>
  <si>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</si>
  <si>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</si>
  <si>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</si>
  <si>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</si>
  <si>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</si>
  <si>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</si>
  <si>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</si>
  <si>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</si>
  <si>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</si>
  <si>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</si>
  <si>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</si>
  <si>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</si>
  <si>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</si>
  <si>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</si>
  <si>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</si>
  <si>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</si>
  <si>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</si>
  <si>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</si>
  <si>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</si>
  <si>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</si>
  <si>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</si>
  <si>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</si>
  <si>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</si>
  <si>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</si>
  <si>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</si>
  <si>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</si>
  <si>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</si>
  <si>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</si>
  <si>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</si>
  <si>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</si>
  <si>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</si>
  <si>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</si>
  <si>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</si>
  <si>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</si>
  <si>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</si>
  <si>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</si>
  <si>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</si>
  <si>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</si>
  <si>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</si>
  <si>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</si>
  <si>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</si>
  <si>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</si>
  <si>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</si>
  <si>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</si>
  <si>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</si>
  <si>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</si>
  <si>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</si>
  <si>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</si>
  <si>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</si>
  <si>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</si>
  <si>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</si>
  <si>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</si>
  <si>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</si>
  <si>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</si>
  <si>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</si>
  <si>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</si>
  <si>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</si>
  <si>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</si>
  <si>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</si>
  <si>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</si>
  <si>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</si>
  <si>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</si>
  <si>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</si>
  <si>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</si>
  <si>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</si>
  <si>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</si>
  <si>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</si>
  <si>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</si>
  <si>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</si>
  <si>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</si>
  <si>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</si>
  <si>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</si>
  <si>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</si>
  <si>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</si>
  <si>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</si>
  <si>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</si>
  <si>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</si>
  <si>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</si>
  <si>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</si>
  <si>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</si>
  <si>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</si>
  <si>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</si>
  <si>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</si>
  <si>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</si>
  <si>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</si>
  <si>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</si>
  <si>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</si>
  <si>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</si>
  <si>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</si>
  <si>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</si>
  <si>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</si>
  <si>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</si>
  <si>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</si>
  <si>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</si>
  <si>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</si>
  <si>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</si>
  <si>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</si>
  <si>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</si>
  <si>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</si>
  <si>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</si>
  <si>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</si>
  <si>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</si>
  <si>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</si>
  <si>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</si>
  <si>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</si>
  <si>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</si>
  <si>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</si>
  <si>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</si>
  <si>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</si>
  <si>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</si>
  <si>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</si>
  <si>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</si>
  <si>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</si>
  <si>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</si>
  <si>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</si>
  <si>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</si>
  <si>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</si>
  <si>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</si>
  <si>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</si>
  <si>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</si>
  <si>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</si>
  <si>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</si>
  <si>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</si>
  <si>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</si>
  <si>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</si>
  <si>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</si>
  <si>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</si>
  <si>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</si>
  <si>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</si>
  <si>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</si>
  <si>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</si>
  <si>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</si>
  <si>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</si>
  <si>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</si>
  <si>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</si>
  <si>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</si>
  <si>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</si>
  <si>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</si>
  <si>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</si>
  <si>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</si>
  <si>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</si>
  <si>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</si>
  <si>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</si>
  <si>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</si>
  <si>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</si>
  <si>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</si>
  <si>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</si>
  <si>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</si>
  <si>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</si>
  <si>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</si>
  <si>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</si>
  <si>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</si>
  <si>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</si>
  <si>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</si>
  <si>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</si>
  <si>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</si>
  <si>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</si>
  <si>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</si>
  <si>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</si>
  <si>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</si>
  <si>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</si>
  <si>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</si>
  <si>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</si>
  <si>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</si>
  <si>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</si>
  <si>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</si>
  <si>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</si>
  <si>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</si>
  <si>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</si>
  <si>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</si>
  <si>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</si>
  <si>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</si>
  <si>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</si>
  <si>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</si>
  <si>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</si>
  <si>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</si>
  <si>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</si>
  <si>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</si>
  <si>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</si>
  <si>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</si>
  <si>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</si>
  <si>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</si>
  <si>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</si>
  <si>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</si>
  <si>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</si>
  <si>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</si>
  <si>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</si>
  <si>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</si>
  <si>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</si>
  <si>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</si>
  <si>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</si>
  <si>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</si>
  <si>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</si>
  <si>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</si>
  <si>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</si>
  <si>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</si>
  <si>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</si>
  <si>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</si>
  <si>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</si>
  <si>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</si>
  <si>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</si>
  <si>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</si>
  <si>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</si>
  <si>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</si>
  <si>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</si>
  <si>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</si>
  <si>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</si>
  <si>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</si>
  <si>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</si>
  <si>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</si>
  <si>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</si>
  <si>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</si>
  <si>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</si>
  <si>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</si>
  <si>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</si>
  <si>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</si>
  <si>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</si>
  <si>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</si>
  <si>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</si>
  <si>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</si>
  <si>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</si>
  <si>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</si>
  <si>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</si>
  <si>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</si>
  <si>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</si>
  <si>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</si>
  <si>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</si>
  <si>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</si>
  <si>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</si>
  <si>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</si>
  <si>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</si>
  <si>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</si>
  <si>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</si>
  <si>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</si>
  <si>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</si>
  <si>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</si>
  <si>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</si>
  <si>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</si>
  <si>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</si>
  <si>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</si>
  <si>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</si>
  <si>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</si>
  <si>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</si>
  <si>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</si>
  <si>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</si>
  <si>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</si>
  <si>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</si>
  <si>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</si>
  <si>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</si>
  <si>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</si>
  <si>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</si>
  <si>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</si>
  <si>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</si>
  <si>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</si>
  <si>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</si>
  <si>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</si>
  <si>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</si>
  <si>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</si>
  <si>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</si>
  <si>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</si>
  <si>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</si>
  <si>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</si>
  <si>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</si>
  <si>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</si>
  <si>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</si>
  <si>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</si>
  <si>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</si>
  <si>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</si>
  <si>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</si>
  <si>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</si>
  <si>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</si>
  <si>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</si>
  <si>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</si>
  <si>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</si>
  <si>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</si>
  <si>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</si>
  <si>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</si>
  <si>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</si>
  <si>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</si>
  <si>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</si>
  <si>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</si>
  <si>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</si>
  <si>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</si>
  <si>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</si>
  <si>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</si>
  <si>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</si>
  <si>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</si>
  <si>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</si>
  <si>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</si>
  <si>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</si>
  <si>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</si>
  <si>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</si>
  <si>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</si>
  <si>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</si>
  <si>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</si>
  <si>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</si>
  <si>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</si>
  <si>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</si>
  <si>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</si>
  <si>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</si>
  <si>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</si>
  <si>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</si>
  <si>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</si>
  <si>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</si>
  <si>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</si>
  <si>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</si>
  <si>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</si>
  <si>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</si>
  <si>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</si>
  <si>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</si>
  <si>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</si>
  <si>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</si>
  <si>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</si>
  <si>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</si>
  <si>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</si>
  <si>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</si>
  <si>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</si>
  <si>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</si>
  <si>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</si>
  <si>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</si>
  <si>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</si>
  <si>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</si>
  <si>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</si>
  <si>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</si>
  <si>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</si>
  <si>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</si>
  <si>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</si>
  <si>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</si>
  <si>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</si>
  <si>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</si>
  <si>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</si>
  <si>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</si>
  <si>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</si>
  <si>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</si>
  <si>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</si>
  <si>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</si>
  <si>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</si>
  <si>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</si>
  <si>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</si>
  <si>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</si>
  <si>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</si>
  <si>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</si>
  <si>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</si>
  <si>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</si>
  <si>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</si>
  <si>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</si>
  <si>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</si>
  <si>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</si>
  <si>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</si>
  <si>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</si>
  <si>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</si>
  <si>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</si>
  <si>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</si>
  <si>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</si>
  <si>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</si>
  <si>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</si>
  <si>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</si>
  <si>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</si>
  <si>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</si>
  <si>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</si>
  <si>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</si>
  <si>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</si>
  <si>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</si>
  <si>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</si>
  <si>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</si>
  <si>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</si>
  <si>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</si>
  <si>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</si>
  <si>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</si>
  <si>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</si>
  <si>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</si>
  <si>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</si>
  <si>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</si>
  <si>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</si>
  <si>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</si>
  <si>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</si>
  <si>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</si>
  <si>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</si>
  <si>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</si>
  <si>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</si>
  <si>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</si>
  <si>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</si>
  <si>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</si>
  <si>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</si>
  <si>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</si>
  <si>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</si>
  <si>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</si>
  <si>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</si>
  <si>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</si>
  <si>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</si>
  <si>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</si>
  <si>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</si>
  <si>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</si>
  <si>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</si>
  <si>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</si>
  <si>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</si>
  <si>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</si>
  <si>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</si>
  <si>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</si>
  <si>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</si>
  <si>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</si>
  <si>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</si>
  <si>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</si>
  <si>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</si>
  <si>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</si>
  <si>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</si>
  <si>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</si>
  <si>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</si>
  <si>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</si>
  <si>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</si>
  <si>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</si>
  <si>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</si>
  <si>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</si>
  <si>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</si>
  <si>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</si>
  <si>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</si>
  <si>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</si>
  <si>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</si>
  <si>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</si>
  <si>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</si>
  <si>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</si>
  <si>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</si>
  <si>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</si>
  <si>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</si>
  <si>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</si>
  <si>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</si>
  <si>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</si>
  <si>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</si>
  <si>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</si>
  <si>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</si>
  <si>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</si>
  <si>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</si>
  <si>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</si>
  <si>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</si>
  <si>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</si>
  <si>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</si>
  <si>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</si>
  <si>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</si>
  <si>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</si>
  <si>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</si>
  <si>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</si>
  <si>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</si>
  <si>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</si>
  <si>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</si>
  <si>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</si>
  <si>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</si>
  <si>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</si>
  <si>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</si>
  <si>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</si>
  <si>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</si>
  <si>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</si>
  <si>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</si>
  <si>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</si>
  <si>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</si>
  <si>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</si>
  <si>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</si>
  <si>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</si>
  <si>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</si>
  <si>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</si>
  <si>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</si>
  <si>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</si>
  <si>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</si>
  <si>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</si>
  <si>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</si>
  <si>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</si>
  <si>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</si>
  <si>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</si>
  <si>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</si>
  <si>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</si>
  <si>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</si>
  <si>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</si>
  <si>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</si>
  <si>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</si>
  <si>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</si>
  <si>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</si>
  <si>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</si>
  <si>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</si>
  <si>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</si>
  <si>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</si>
  <si>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</si>
  <si>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</si>
  <si>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</si>
  <si>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</si>
  <si>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</si>
  <si>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</si>
  <si>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</si>
  <si>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</si>
  <si>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</si>
  <si>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</si>
  <si>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</si>
  <si>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</si>
  <si>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</si>
  <si>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</si>
  <si>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</si>
  <si>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</si>
  <si>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</si>
  <si>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</si>
  <si>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</si>
  <si>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</si>
  <si>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</si>
  <si>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</si>
  <si>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</si>
  <si>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</si>
  <si>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</si>
  <si>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</si>
  <si>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</si>
  <si>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</si>
  <si>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</si>
  <si>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</si>
  <si>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</si>
  <si>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</si>
  <si>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</si>
  <si>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</si>
  <si>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</si>
  <si>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</si>
  <si>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</si>
  <si>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</si>
  <si>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</si>
  <si>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</si>
  <si>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</si>
  <si>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</si>
  <si>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</si>
  <si>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</si>
  <si>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</si>
  <si>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</si>
  <si>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</si>
  <si>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</si>
  <si>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</si>
  <si>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</si>
  <si>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</si>
  <si>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</si>
  <si>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</si>
  <si>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</si>
  <si>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</si>
  <si>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</si>
  <si>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</si>
  <si>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</si>
  <si>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</si>
  <si>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</si>
  <si>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</si>
  <si>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</si>
  <si>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</si>
  <si>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</si>
  <si>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</si>
  <si>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</si>
  <si>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</si>
  <si>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</si>
  <si>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</si>
  <si>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</si>
  <si>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</si>
  <si>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</si>
  <si>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</si>
  <si>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</si>
  <si>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</si>
  <si>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</si>
  <si>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</si>
  <si>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</si>
  <si>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</si>
  <si>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</si>
  <si>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</si>
  <si>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</si>
  <si>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</si>
  <si>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</si>
  <si>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</si>
  <si>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</si>
  <si>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</si>
  <si>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</si>
  <si>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</si>
  <si>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</si>
  <si>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</si>
  <si>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</si>
  <si>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</si>
  <si>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</si>
  <si>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</si>
  <si>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</si>
  <si>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</si>
  <si>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</si>
  <si>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</si>
  <si>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</si>
  <si>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</si>
  <si>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</si>
  <si>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</si>
  <si>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</si>
  <si>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</si>
  <si>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</si>
  <si>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</si>
  <si>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</si>
  <si>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</si>
  <si>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</si>
  <si>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</si>
  <si>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</si>
  <si>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</si>
  <si>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</si>
  <si>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</si>
  <si>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</si>
  <si>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</si>
  <si>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</si>
  <si>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</si>
  <si>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</si>
  <si>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</si>
  <si>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</si>
  <si>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</si>
  <si>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</si>
  <si>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</si>
  <si>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</si>
  <si>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</si>
  <si>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</si>
  <si>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</si>
  <si>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</si>
  <si>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</si>
  <si>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</si>
  <si>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</si>
  <si>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</si>
  <si>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</si>
  <si>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</si>
  <si>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</si>
  <si>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</si>
  <si>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</si>
  <si>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</si>
  <si>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</si>
  <si>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</si>
  <si>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</si>
  <si>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</si>
  <si>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</si>
  <si>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</si>
  <si>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</si>
  <si>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</si>
  <si>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</si>
  <si>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</si>
  <si>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</si>
  <si>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</si>
  <si>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</si>
  <si>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</si>
  <si>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</si>
  <si>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</si>
  <si>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</si>
  <si>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</si>
  <si>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</si>
  <si>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</si>
  <si>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</si>
  <si>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</si>
  <si>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</si>
  <si>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</si>
  <si>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</si>
  <si>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</si>
  <si>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</si>
  <si>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</si>
  <si>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</si>
  <si>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</si>
  <si>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</si>
  <si>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</si>
  <si>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</si>
  <si>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</si>
  <si>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４：延べ面積（㎡）　５：延べ面積（坪）　６：作業時間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</si>
  <si>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</si>
  <si>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</si>
  <si>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</si>
  <si>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</si>
  <si>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配賦計数種類が「2：実績金額」の場合は実績配賦基準コード（[工事配賦基準]メニューの[F8実績基準]から登録）を設定します。
配賦計数種類が「3：請負金額」「４：延べ面積（㎡）」「５：延べ面積（坪）」「６：作業時間」の場合は空白を設定します。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2" eb="34">
      <t>ハイフ</t>
    </rPh>
    <rPh sb="34" eb="36">
      <t>キジュン</t>
    </rPh>
    <rPh sb="45" eb="47">
      <t>ジッセキ</t>
    </rPh>
    <rPh sb="47" eb="49">
      <t>キジュン</t>
    </rPh>
    <rPh sb="52" eb="54">
      <t>トウロク</t>
    </rPh>
    <rPh sb="56" eb="58">
      <t>セッテイ</t>
    </rPh>
    <rPh sb="73" eb="75">
      <t>ウケオイ</t>
    </rPh>
    <rPh sb="75" eb="77">
      <t>キンガク</t>
    </rPh>
    <rPh sb="112" eb="114">
      <t>クウハク</t>
    </rPh>
    <rPh sb="123" eb="125">
      <t>ケタスウ</t>
    </rPh>
    <rPh sb="127" eb="129">
      <t>ハイフ</t>
    </rPh>
    <rPh sb="129" eb="131">
      <t>ケイスウ</t>
    </rPh>
    <rPh sb="131" eb="133">
      <t>シュルイ</t>
    </rPh>
    <rPh sb="134" eb="136">
      <t>セッテイ</t>
    </rPh>
    <rPh sb="140" eb="141">
      <t>コト</t>
    </rPh>
    <rPh sb="154" eb="156">
      <t>セイスウ</t>
    </rPh>
    <rPh sb="158" eb="159">
      <t>ケタ</t>
    </rPh>
    <rPh sb="160" eb="162">
      <t>ショウスウ</t>
    </rPh>
    <rPh sb="163" eb="164">
      <t>ケタ</t>
    </rPh>
    <rPh sb="180" eb="181">
      <t>ケタ</t>
    </rPh>
    <rPh sb="182" eb="183">
      <t>フン</t>
    </rPh>
    <rPh sb="184" eb="185">
      <t>ケタ</t>
    </rPh>
    <rPh sb="189" eb="191">
      <t>ジッセキ</t>
    </rPh>
    <rPh sb="191" eb="193">
      <t>キンガク</t>
    </rPh>
    <rPh sb="196" eb="197">
      <t>ケタ</t>
    </rPh>
    <rPh sb="199" eb="201">
      <t>クウハク</t>
    </rPh>
    <rPh sb="205" eb="206">
      <t>ウ</t>
    </rPh>
    <rPh sb="207" eb="208">
      <t>イ</t>
    </rPh>
    <rPh sb="210" eb="212">
      <t>バアイ</t>
    </rPh>
    <rPh sb="214" eb="216">
      <t>イカ</t>
    </rPh>
    <rPh sb="217" eb="219">
      <t>セッテイ</t>
    </rPh>
    <rPh sb="260" eb="262">
      <t>キンガク</t>
    </rPh>
    <rPh sb="264" eb="267">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</si>
  <si>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</si>
  <si>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</si>
  <si>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</si>
  <si>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</si>
  <si>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</si>
  <si>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</si>
  <si>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</si>
  <si>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</si>
  <si>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</si>
  <si>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</si>
  <si>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</si>
  <si>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</si>
  <si>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</si>
  <si>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</si>
  <si>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</si>
  <si>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</si>
  <si>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</si>
  <si>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</si>
  <si>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</si>
  <si>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</si>
  <si>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</si>
  <si>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</si>
  <si>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</si>
  <si>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</si>
  <si>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</si>
  <si>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</si>
  <si>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</si>
  <si>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</si>
  <si>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</si>
  <si>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</si>
  <si>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</si>
  <si>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</si>
  <si>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</si>
  <si>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勘定奉行クラウド[建設業編]</t>
  </si>
  <si>
    <t>【工事管理】</t>
  </si>
  <si>
    <t>業者データ</t>
  </si>
  <si>
    <t>業者データ</t>
    <phoneticPr fontId="5"/>
  </si>
  <si>
    <t>業者区分１コード</t>
  </si>
  <si>
    <t>業者区分２コード</t>
  </si>
  <si>
    <t>業者区分３コード</t>
  </si>
  <si>
    <t>業者区分４コード</t>
    <rPh sb="2" eb="4">
      <t>クブン</t>
    </rPh>
    <phoneticPr fontId="5"/>
  </si>
  <si>
    <t>業者区分５コード</t>
    <rPh sb="2" eb="4">
      <t>クブン</t>
    </rPh>
    <phoneticPr fontId="5"/>
  </si>
  <si>
    <t>業者区分データ</t>
    <rPh sb="2" eb="4">
      <t>クブン</t>
    </rPh>
    <phoneticPr fontId="5"/>
  </si>
  <si>
    <t>工事データ</t>
  </si>
  <si>
    <t>導入前工事累計額データ</t>
  </si>
  <si>
    <t>導入前工事累計額データ</t>
    <rPh sb="0" eb="2">
      <t>ドウニュウ</t>
    </rPh>
    <rPh sb="2" eb="3">
      <t>マエ</t>
    </rPh>
    <rPh sb="5" eb="7">
      <t>ルイケイ</t>
    </rPh>
    <rPh sb="7" eb="8">
      <t>ガク</t>
    </rPh>
    <phoneticPr fontId="5"/>
  </si>
  <si>
    <t>工事データ</t>
    <phoneticPr fontId="5"/>
  </si>
  <si>
    <t>工事配賦基準データ</t>
  </si>
  <si>
    <t>工事配賦基準データ</t>
    <phoneticPr fontId="5"/>
  </si>
  <si>
    <t>対象の工事を指定する</t>
  </si>
  <si>
    <t>対象の工事を指定する</t>
    <rPh sb="0" eb="2">
      <t>タイショウ</t>
    </rPh>
    <rPh sb="6" eb="8">
      <t>シテイ</t>
    </rPh>
    <phoneticPr fontId="5"/>
  </si>
  <si>
    <t>工種コード</t>
  </si>
  <si>
    <t>工種コード</t>
    <phoneticPr fontId="5"/>
  </si>
  <si>
    <t>完成工事高の計上方法</t>
  </si>
  <si>
    <t>業者の入力欄へ移動</t>
    <rPh sb="3" eb="5">
      <t>ニュウリョク</t>
    </rPh>
    <rPh sb="5" eb="6">
      <t>ラン</t>
    </rPh>
    <rPh sb="7" eb="9">
      <t>イドウ</t>
    </rPh>
    <phoneticPr fontId="5"/>
  </si>
  <si>
    <t>業者の未入力確認</t>
    <rPh sb="3" eb="8">
      <t>ミニュウリョクカクニン</t>
    </rPh>
    <phoneticPr fontId="5"/>
  </si>
  <si>
    <t>工事の入力欄へ移動</t>
    <rPh sb="3" eb="5">
      <t>ニュウリョク</t>
    </rPh>
    <rPh sb="5" eb="6">
      <t>ラン</t>
    </rPh>
    <rPh sb="7" eb="9">
      <t>イドウ</t>
    </rPh>
    <phoneticPr fontId="5"/>
  </si>
  <si>
    <t>工事の未入力確認</t>
    <rPh sb="3" eb="6">
      <t>ミニュウリョク</t>
    </rPh>
    <rPh sb="6" eb="8">
      <t>カクニン</t>
    </rPh>
    <phoneticPr fontId="5"/>
  </si>
  <si>
    <t>工種の入力欄へ移動</t>
    <rPh sb="3" eb="6">
      <t>ニュウリョクラン</t>
    </rPh>
    <rPh sb="7" eb="9">
      <t>イドウ</t>
    </rPh>
    <phoneticPr fontId="5"/>
  </si>
  <si>
    <t>工種の未入力確認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</si>
  <si>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</si>
  <si>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</si>
  <si>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</si>
  <si>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</si>
  <si>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</si>
  <si>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</si>
  <si>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</si>
  <si>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</si>
  <si>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業者コード</t>
  </si>
  <si>
    <t>業者コード</t>
    <phoneticPr fontId="5"/>
  </si>
  <si>
    <t>個人事業主として業者を登録している場合は、１桁目に半角スペースを入力することで、
12桁の個人番号を受け入れできます。</t>
    <phoneticPr fontId="5"/>
  </si>
  <si>
    <t>業者名</t>
    <phoneticPr fontId="5"/>
  </si>
  <si>
    <t>業者名カナ</t>
    <phoneticPr fontId="5"/>
  </si>
  <si>
    <t>業者区分１コード</t>
    <rPh sb="2" eb="4">
      <t>クブン</t>
    </rPh>
    <phoneticPr fontId="5"/>
  </si>
  <si>
    <t>桁数は、設定（メインメニュー右上にある[設定]アイコンから[運用設定]メニューの[基本]ページ）によって異なります。
空白データを受け入れた場合は、業者区分の指定なしに設定されます。</t>
  </si>
  <si>
    <t>業者区分データ</t>
    <phoneticPr fontId="5"/>
  </si>
  <si>
    <t>業者区分コード</t>
    <rPh sb="2" eb="4">
      <t>クブン</t>
    </rPh>
    <phoneticPr fontId="5"/>
  </si>
  <si>
    <t>業者区分名</t>
    <rPh sb="2" eb="4">
      <t>クブン</t>
    </rPh>
    <rPh sb="4" eb="5">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</si>
  <si>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</si>
  <si>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</si>
  <si>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</si>
  <si>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</si>
  <si>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</si>
  <si>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</si>
  <si>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</si>
  <si>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</si>
  <si>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</si>
  <si>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</si>
  <si>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</si>
  <si>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</si>
  <si>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</si>
  <si>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</si>
  <si>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</si>
  <si>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</si>
  <si>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</si>
  <si>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</si>
  <si>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</si>
  <si>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</si>
  <si>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</si>
  <si>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</si>
  <si>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</si>
  <si>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</si>
  <si>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</si>
  <si>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</si>
  <si>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</si>
  <si>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</si>
  <si>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</si>
  <si>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</si>
  <si>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</si>
  <si>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</si>
  <si>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</si>
  <si>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</si>
  <si>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</si>
  <si>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</si>
  <si>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</si>
  <si>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</si>
  <si>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</si>
  <si>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</si>
  <si>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</si>
  <si>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</si>
  <si>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</si>
  <si>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</si>
  <si>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</si>
  <si>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</si>
  <si>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</si>
  <si>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</si>
  <si>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</si>
  <si>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</si>
  <si>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</si>
  <si>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</si>
  <si>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</si>
  <si>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</si>
  <si>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</si>
  <si>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</si>
  <si>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</si>
  <si>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</si>
  <si>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</si>
  <si>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</si>
  <si>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業者振替方法</t>
    <rPh sb="2" eb="4">
      <t>フリカエ</t>
    </rPh>
    <rPh sb="4" eb="6">
      <t>ホウホウ</t>
    </rPh>
    <phoneticPr fontId="5"/>
  </si>
  <si>
    <t>桁数は、設定（メインメニュー右上にある[設定]アイコンから[運用設定]メニューの[基本]ページ）によって異なります。
業者振替方法が「1：マスターを指定する」の場合に、準必須になります。</t>
  </si>
  <si>
    <t>各工事の１行目に「*」を必ず付けます。</t>
  </si>
  <si>
    <t>工事コード</t>
    <phoneticPr fontId="5"/>
  </si>
  <si>
    <t>桁数は、設定（メインメニュー右上にある[設定]アイコンから[運用設定]メニューの[工事管理]ページ）によって異なります。</t>
  </si>
  <si>
    <t>工事名</t>
    <rPh sb="2" eb="3">
      <t>メイ</t>
    </rPh>
    <phoneticPr fontId="5"/>
  </si>
  <si>
    <t>工事略称</t>
    <rPh sb="2" eb="4">
      <t>リャクショウ</t>
    </rPh>
    <phoneticPr fontId="5"/>
  </si>
  <si>
    <t>空白データを受け入れた場合は、「工事名」が設定されます。</t>
    <phoneticPr fontId="5"/>
  </si>
  <si>
    <t>共通工事にする</t>
    <rPh sb="0" eb="2">
      <t>キョウツウ</t>
    </rPh>
    <phoneticPr fontId="5"/>
  </si>
  <si>
    <t>工事区分１コード</t>
    <rPh sb="2" eb="4">
      <t>クブン</t>
    </rPh>
    <phoneticPr fontId="5"/>
  </si>
  <si>
    <t>桁数は、設定（メインメニュー右上にある[設定]アイコンから[運用設定]メニューの[工事管理]ページ）によって異なります。
空白データを受け入れた場合は、工事区分の指定なしに設定されます。</t>
    <phoneticPr fontId="5"/>
  </si>
  <si>
    <t>工事区分５コード</t>
    <rPh sb="2" eb="4">
      <t>クブン</t>
    </rPh>
    <phoneticPr fontId="5"/>
  </si>
  <si>
    <t>【親工事】</t>
    <rPh sb="1" eb="2">
      <t>オヤ</t>
    </rPh>
    <phoneticPr fontId="5"/>
  </si>
  <si>
    <t>親工事コード</t>
    <rPh sb="0" eb="1">
      <t>オヤ</t>
    </rPh>
    <phoneticPr fontId="5"/>
  </si>
  <si>
    <t>桁数は、設定（メインメニュー右上にある[設定]アイコンから[運用設定]メニューの[工事管理]ページ）によって異なります。
空白データを受け入れた場合は、親工事の指定なしに設定されます。</t>
    <phoneticPr fontId="5"/>
  </si>
  <si>
    <t>工事振替方法</t>
    <rPh sb="2" eb="4">
      <t>フリカエ</t>
    </rPh>
    <rPh sb="4" eb="6">
      <t>ホウホウ</t>
    </rPh>
    <phoneticPr fontId="5"/>
  </si>
  <si>
    <t>桁数は、設定（メインメニュー右上にある[設定]アイコンから[運用設定]メニューの[工事管理]ページ）によって異なります。
工事振替方法が「1：マスターを指定する」の場合に、準必須になります。</t>
  </si>
  <si>
    <t>桁数は、設定（メインメニュー右上にある[設定]アイコンから[運用設定]メニューの[工事管理]ページ）によって異なります。
空白データを受け入れた場合は、「0：その他」が設定されます。
工種を「使用しない」(メインメニュー右上にある[設定]アイコンから[運用設定]メニューの[工事管理]ページ）場合は、「0：その他」が設定されます。</t>
    <phoneticPr fontId="5"/>
  </si>
  <si>
    <t>工種振替方法</t>
    <rPh sb="2" eb="4">
      <t>フリカエ</t>
    </rPh>
    <rPh sb="4" eb="6">
      <t>ホウホウ</t>
    </rPh>
    <phoneticPr fontId="5"/>
  </si>
  <si>
    <t>桁数は、設定（メインメニュー右上にある[設定]アイコンから[運用設定]メニューの[工事管理]ページ）によって異なります。
工種振替方法が「1：マスターを指定する」の場合に、準必須になります。</t>
  </si>
  <si>
    <t>工期（開始）</t>
    <rPh sb="3" eb="5">
      <t>カイシ</t>
    </rPh>
    <phoneticPr fontId="5"/>
  </si>
  <si>
    <t>工期（終了）</t>
    <rPh sb="3" eb="5">
      <t>シュウリョウ</t>
    </rPh>
    <phoneticPr fontId="5"/>
  </si>
  <si>
    <t>完成工事高の計上方法</t>
    <rPh sb="6" eb="8">
      <t>ケイジョウ</t>
    </rPh>
    <rPh sb="8" eb="10">
      <t>ホウホウ</t>
    </rPh>
    <phoneticPr fontId="5"/>
  </si>
  <si>
    <t>0：未成 　1：完成
空白データを受け入れた場合は、「0：未成」が設定されます。</t>
    <phoneticPr fontId="5"/>
  </si>
  <si>
    <t>工事区分データ</t>
  </si>
  <si>
    <t>工事区分コード</t>
    <rPh sb="2" eb="4">
      <t>クブン</t>
    </rPh>
    <phoneticPr fontId="5"/>
  </si>
  <si>
    <t>工事区分名</t>
    <rPh sb="2" eb="4">
      <t>クブン</t>
    </rPh>
    <rPh sb="4" eb="5">
      <t>メイ</t>
    </rPh>
    <phoneticPr fontId="5"/>
  </si>
  <si>
    <t>工種データ</t>
  </si>
  <si>
    <t>工種名</t>
    <rPh sb="2" eb="3">
      <t>メイ</t>
    </rPh>
    <phoneticPr fontId="5"/>
  </si>
  <si>
    <t>工事予算額データ</t>
  </si>
  <si>
    <t>工事予算コード</t>
    <rPh sb="2" eb="4">
      <t>ヨサン</t>
    </rPh>
    <phoneticPr fontId="14"/>
  </si>
  <si>
    <t>工事予算名</t>
    <rPh sb="2" eb="4">
      <t>ヨサン</t>
    </rPh>
    <rPh sb="4" eb="5">
      <t>メイ</t>
    </rPh>
    <phoneticPr fontId="14"/>
  </si>
  <si>
    <t>工事予算額</t>
    <rPh sb="2" eb="5">
      <t>ヨサンガク</t>
    </rPh>
    <phoneticPr fontId="26"/>
  </si>
  <si>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</si>
  <si>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空白データを受け入れた場合は、「消費税区分」と業者の「インボイス登録区分」をもとに設定されます。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</si>
  <si>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空白データを受け入れた場合は、「その他業者」が設定されます。
【必須になる条件】
「業者の未入力確認」が「1：する」の場合（[勘定科目]メニューの[取引入力]ページ）は、必須です。
空白データの場合は自動で「その他業者」が設定されず、受け入れできません。</t>
  </si>
  <si>
    <t>　　・免税事業者等の業者から購入はしない場合、つまり適格請求書発行事業者の業者だけから購入する場合</t>
  </si>
  <si>
    <t>　　・業者の「インボイス登録区分」（[業者]メニューで設定）で、「1：免税事業者等」を設定</t>
  </si>
  <si>
    <t>　　【例】「消費税区分」と業者の「インボイス登録区分」をもとに設定されます。</t>
  </si>
  <si>
    <t>　　　　「消費税区分」                          業者の「インボイス登録区分」           　　消費税区分</t>
  </si>
  <si>
    <t>桁数は、設定（メインメニュー右上にある[設定]アイコンから[運用設定]メニューの[工事管理]ページ）によって異なります。
空白データを受け入れた場合は、「その他工事」が設定されます。
【準必須の条件】
[勘定科目]メニューの[取引入力]ページで、工事の「未入力確認」が「1：する」の場合は工事コードを指定する必要があります。空白データの場合は自動で「その他工事」が設定されず、未受入になります。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</si>
  <si>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空白データを受け入れた場合は、「その他工種」が設定されます。
【準必須の条件】
[勘定科目]メニューの[取引入力]ページで、工種の「未入力確認」が「1：する」の場合は工種コードを指定する必要があります。空白データの場合は自動で「その他工種」が設定されず、未受入になります。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</si>
  <si>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空白データを受け入れた場合は、「未指定」が設定されます。
「未指定」の場合は、定型仕訳を呼び出して仕訳伝票を登録する際に指定します。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</si>
  <si>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「未指定」の場合は、[銀行入出金明細入力]メニューにて仕訳伝票を登録する際に指定します。</t>
    <rPh sb="43" eb="45">
      <t>カンリ</t>
    </rPh>
    <rPh sb="77" eb="80">
      <t>ミシテイ</t>
    </rPh>
    <rPh sb="101" eb="110">
      <t>ギンコウニュウシュッキンメイサイニュウリョク</t>
    </rPh>
    <phoneticPr fontId="5"/>
  </si>
  <si>
    <t>桁数は、設定（メインメニュー右上にある[設定]アイコンから[運用設定]メニューの[工事管理]ページ）によって異なります。
空白データを受け入れた場合は、「未指定」が設定されます。
「未指定」の場合は、[キャッシュレス明細入力]メニューにて仕訳伝票を登録する際に指定します。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</si>
  <si>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「未指定」の場合は、[証憑入力]メニューにて仕訳伝票を登録する際に指定します。</t>
    <rPh sb="77" eb="80">
      <t>ミシテイ</t>
    </rPh>
    <phoneticPr fontId="5"/>
  </si>
  <si>
    <t>桁数は、設定（メインメニュー右上にある[設定]アイコンから[運用設定]メニューの[工事管理]ページ）によって異なります。
空白データを受け入れた場合は、「その他工種」が設定されます。</t>
  </si>
  <si>
    <t>共通工事コード</t>
  </si>
  <si>
    <t>桁数は、設定（メインメニュー右上にある[設定]アイコンから[運用設定]メニューの[基本]ページ）によって異なります。
空白データを受け入れた場合は、共通工事の指定なしに設定されます。</t>
  </si>
  <si>
    <t>各工事配賦基準の１行目に「*」を必ず付けます。</t>
    <rPh sb="3" eb="5">
      <t>ハイフ</t>
    </rPh>
    <rPh sb="5" eb="7">
      <t>キジュン</t>
    </rPh>
    <rPh sb="9" eb="11">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</si>
</sst>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83">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8" xfId="4"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pplyAlignment="1">
      <alignment horizontal="center" vertical="center"/>
    </xf>
    <xf numFmtId="49" fontId="8" fillId="0" borderId="38" xfId="5" applyNumberFormat="1" applyFont="1" applyBorder="1" applyAlignment="1">
      <alignment vertical="center" wrapText="1"/>
    </xf>
    <xf numFmtId="0" fontId="8" fillId="0" borderId="39" xfId="5" applyFont="1" applyBorder="1">
      <alignment vertical="center"/>
    </xf>
    <xf numFmtId="49" fontId="8" fillId="0" borderId="38" xfId="5" applyNumberFormat="1" applyFont="1" applyBorder="1" applyAlignment="1">
      <alignment horizontal="left" vertical="center" wrapText="1"/>
    </xf>
    <xf numFmtId="0" fontId="8" fillId="0" borderId="40" xfId="5" applyFont="1" applyBorder="1" applyAlignment="1">
      <alignment horizontal="left" vertical="center" wrapText="1"/>
    </xf>
    <xf numFmtId="0" fontId="8" fillId="0" borderId="4" xfId="5" applyFont="1" applyBorder="1">
      <alignment vertical="center"/>
    </xf>
    <xf numFmtId="49" fontId="8" fillId="0" borderId="41" xfId="5" applyNumberFormat="1" applyFont="1" applyBorder="1" applyAlignment="1">
      <alignment horizontal="left" vertical="center" wrapText="1"/>
    </xf>
    <xf numFmtId="0" fontId="8" fillId="0" borderId="37" xfId="5" applyFont="1" applyBorder="1">
      <alignment vertical="center"/>
    </xf>
    <xf numFmtId="49" fontId="8" fillId="0" borderId="43" xfId="5" applyNumberFormat="1" applyFont="1" applyBorder="1" applyAlignment="1">
      <alignment vertical="center" wrapText="1"/>
    </xf>
    <xf numFmtId="0" fontId="8" fillId="0" borderId="44" xfId="5" applyFont="1" applyBorder="1">
      <alignment vertical="center"/>
    </xf>
    <xf numFmtId="49" fontId="8" fillId="0" borderId="43" xfId="5" applyNumberFormat="1" applyFont="1" applyBorder="1" applyAlignment="1">
      <alignment horizontal="left" vertical="center" wrapText="1"/>
    </xf>
    <xf numFmtId="0" fontId="8" fillId="0" borderId="40" xfId="0" applyFont="1" applyBorder="1" applyAlignment="1">
      <alignment horizontal="left" vertical="center" wrapText="1"/>
    </xf>
    <xf numFmtId="0" fontId="8" fillId="0" borderId="45" xfId="5" applyFont="1" applyBorder="1" applyAlignment="1">
      <alignment horizontal="left" vertical="center" wrapText="1"/>
    </xf>
    <xf numFmtId="0" fontId="8" fillId="0" borderId="1" xfId="5" applyFont="1" applyBorder="1">
      <alignment vertical="center"/>
    </xf>
    <xf numFmtId="49" fontId="8" fillId="0" borderId="49"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50"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0" fontId="7" fillId="6" borderId="10" xfId="0" applyFont="1" applyFill="1" applyBorder="1">
      <alignment vertical="center"/>
    </xf>
    <xf numFmtId="0" fontId="8" fillId="0" borderId="46"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50"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6" xfId="5" applyFont="1" applyBorder="1" applyAlignment="1">
      <alignment horizontal="left" vertical="center"/>
    </xf>
    <xf numFmtId="49" fontId="8" fillId="0" borderId="41" xfId="5" applyNumberFormat="1" applyFont="1" applyBorder="1" applyAlignment="1">
      <alignment vertical="center" wrapText="1"/>
    </xf>
    <xf numFmtId="49" fontId="8" fillId="0" borderId="51"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7" xfId="5" applyNumberFormat="1" applyFont="1" applyBorder="1" applyAlignment="1">
      <alignment vertical="center" wrapText="1"/>
    </xf>
    <xf numFmtId="49" fontId="8" fillId="0" borderId="48" xfId="5" applyNumberFormat="1" applyFont="1" applyBorder="1" applyAlignment="1">
      <alignment vertical="center" wrapText="1"/>
    </xf>
    <xf numFmtId="0" fontId="8" fillId="0" borderId="52" xfId="5" applyFont="1" applyBorder="1" applyAlignment="1">
      <alignment horizontal="left" vertical="center" wrapText="1"/>
    </xf>
    <xf numFmtId="0" fontId="8" fillId="0" borderId="39" xfId="5" applyFont="1" applyBorder="1" applyAlignment="1">
      <alignment horizontal="left" vertical="center"/>
    </xf>
    <xf numFmtId="0" fontId="8" fillId="0" borderId="53"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4" xfId="5" applyFont="1" applyBorder="1" applyAlignment="1">
      <alignment horizontal="left" vertical="center" wrapText="1"/>
    </xf>
    <xf numFmtId="0" fontId="8" fillId="0" borderId="44"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lignment vertical="center"/>
    </xf>
    <xf numFmtId="49" fontId="8" fillId="0" borderId="43" xfId="5" applyNumberFormat="1" applyFont="1" applyBorder="1">
      <alignment vertical="center"/>
    </xf>
    <xf numFmtId="0" fontId="0" fillId="0" borderId="40" xfId="0" applyBorder="1" applyAlignment="1">
      <alignment horizontal="left" vertical="center" wrapText="1"/>
    </xf>
    <xf numFmtId="0" fontId="8" fillId="0" borderId="37" xfId="5" applyFont="1" applyBorder="1" applyAlignment="1">
      <alignment horizontal="left" vertical="center" wrapText="1"/>
    </xf>
    <xf numFmtId="0" fontId="0" fillId="0" borderId="45" xfId="0" applyBorder="1" applyAlignment="1">
      <alignment horizontal="left" vertical="center" wrapText="1"/>
    </xf>
    <xf numFmtId="0" fontId="8" fillId="0" borderId="44"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5" xfId="6" applyFont="1" applyFill="1" applyBorder="1" applyAlignment="1">
      <alignment horizontal="center" vertical="center"/>
    </xf>
    <xf numFmtId="0" fontId="7" fillId="7" borderId="46"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50"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8" fillId="0" borderId="44" xfId="0" applyFont="1" applyBorder="1" applyAlignment="1">
      <alignment horizontal="center" vertical="center"/>
    </xf>
    <xf numFmtId="0" fontId="8" fillId="0" borderId="49"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2"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8"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42"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49" fontId="22" fillId="0" borderId="64" xfId="0" applyNumberFormat="1" applyFont="1" applyBorder="1" applyAlignment="1">
      <alignment horizontal="center"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7"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9"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50"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49" fontId="8" fillId="0" borderId="4" xfId="0" applyNumberFormat="1" applyFont="1" applyBorder="1" applyAlignment="1">
      <alignment horizontal="center" vertical="center" wrapText="1"/>
    </xf>
    <xf numFmtId="0" fontId="8" fillId="0" borderId="63" xfId="9" applyFont="1" applyBorder="1" applyAlignment="1">
      <alignment vertical="center" wrapText="1"/>
    </xf>
    <xf numFmtId="49" fontId="22" fillId="0" borderId="6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51" xfId="9" applyFont="1" applyBorder="1" applyAlignment="1">
      <alignment horizontal="center" vertical="center"/>
    </xf>
    <xf numFmtId="0" fontId="15" fillId="0" borderId="63" xfId="9"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2" xfId="0" applyFont="1" applyFill="1" applyBorder="1">
      <alignment vertical="center"/>
    </xf>
    <xf numFmtId="0" fontId="7" fillId="7" borderId="56" xfId="0" applyFont="1" applyFill="1" applyBorder="1">
      <alignment vertical="center"/>
    </xf>
    <xf numFmtId="0" fontId="7" fillId="7" borderId="35" xfId="0" applyFont="1" applyFill="1" applyBorder="1">
      <alignment vertical="center"/>
    </xf>
    <xf numFmtId="0" fontId="7" fillId="7" borderId="54"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49" fontId="8" fillId="0" borderId="77" xfId="0" applyNumberFormat="1" applyFont="1" applyBorder="1" applyAlignment="1">
      <alignment horizontal="center"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50"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7"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8"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7"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7"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2"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2"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2"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53"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42" xfId="9" applyFont="1" applyBorder="1">
      <alignment vertical="center"/>
    </xf>
    <xf numFmtId="0" fontId="30" fillId="0" borderId="0" xfId="9" applyFont="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31"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9"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9"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4" xfId="10" applyFont="1" applyBorder="1" applyAlignment="1">
      <alignment horizontal="center" vertical="center"/>
    </xf>
    <xf numFmtId="0" fontId="8" fillId="0" borderId="85" xfId="10" applyFont="1" applyBorder="1" applyAlignment="1">
      <alignment horizontal="center" vertical="center"/>
    </xf>
    <xf numFmtId="0" fontId="8" fillId="0" borderId="49"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4" xfId="10" applyFont="1" applyBorder="1" applyAlignment="1">
      <alignment horizontal="center" vertical="center"/>
    </xf>
    <xf numFmtId="0" fontId="8" fillId="0" borderId="0" xfId="10" applyFont="1" applyAlignment="1">
      <alignment horizontal="center" vertical="center"/>
    </xf>
    <xf numFmtId="31" fontId="8" fillId="0" borderId="53"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3" xfId="11" applyFont="1" applyBorder="1" applyAlignment="1">
      <alignment vertical="center"/>
    </xf>
    <xf numFmtId="49" fontId="33" fillId="0" borderId="64"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8" xfId="0" applyFont="1" applyBorder="1" applyAlignment="1">
      <alignmen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31"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51"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42"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38" xfId="5" applyNumberFormat="1" applyFont="1" applyBorder="1" applyAlignment="1">
      <alignment horizontal="left" vertical="center" wrapText="1"/>
    </xf>
    <xf numFmtId="49" fontId="8" fillId="0" borderId="41" xfId="5" applyNumberFormat="1" applyFont="1" applyBorder="1" applyAlignment="1">
      <alignment horizontal="left" vertical="center" wrapText="1"/>
    </xf>
    <xf numFmtId="49" fontId="8" fillId="0" borderId="47" xfId="5" applyNumberFormat="1"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38" xfId="5" applyNumberFormat="1" applyFont="1" applyBorder="1" applyAlignment="1">
      <alignment vertical="center" wrapText="1"/>
    </xf>
    <xf numFmtId="49" fontId="8" fillId="0" borderId="43" xfId="5" applyNumberFormat="1" applyFont="1" applyBorder="1" applyAlignment="1">
      <alignment vertical="center" wrapText="1"/>
    </xf>
    <xf numFmtId="0" fontId="0" fillId="0" borderId="41" xfId="0" applyBorder="1" applyAlignment="1">
      <alignment horizontal="left" vertical="center" wrapText="1"/>
    </xf>
    <xf numFmtId="0" fontId="0" fillId="0" borderId="47" xfId="0" applyBorder="1" applyAlignment="1">
      <alignment horizontal="left" vertical="center" wrapText="1"/>
    </xf>
    <xf numFmtId="0" fontId="0" fillId="0" borderId="43" xfId="0" applyBorder="1" applyAlignment="1">
      <alignment vertical="center" wrapText="1"/>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8" fillId="0" borderId="37" xfId="5" applyFont="1" applyBorder="1" applyAlignment="1">
      <alignment horizontal="center" vertical="center"/>
    </xf>
    <xf numFmtId="0" fontId="8" fillId="0" borderId="7" xfId="5" applyFont="1" applyBorder="1" applyAlignment="1">
      <alignment horizontal="center" vertical="center"/>
    </xf>
    <xf numFmtId="0" fontId="8" fillId="0" borderId="46" xfId="5"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2"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8" xfId="0" applyFont="1" applyBorder="1" applyAlignment="1">
      <alignment horizontal="left" vertical="top"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8" fillId="0" borderId="0" xfId="9" applyFont="1">
      <alignment vertical="center"/>
    </xf>
    <xf numFmtId="0" fontId="8" fillId="0" borderId="42" xfId="9" applyFont="1" applyBorder="1">
      <alignment vertical="center"/>
    </xf>
    <xf numFmtId="0" fontId="15" fillId="0" borderId="66" xfId="9" applyFont="1" applyBorder="1" applyAlignment="1">
      <alignment vertical="center" wrapText="1"/>
    </xf>
    <xf numFmtId="0" fontId="15" fillId="0" borderId="68" xfId="9" applyFont="1" applyBorder="1" applyAlignment="1">
      <alignment vertical="center" wrapText="1"/>
    </xf>
    <xf numFmtId="0" fontId="7" fillId="0" borderId="0" xfId="9" applyFont="1" applyAlignment="1">
      <alignment horizontal="left" vertical="top"/>
    </xf>
    <xf numFmtId="0" fontId="7" fillId="0" borderId="42"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0" fontId="15" fillId="0" borderId="59"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4"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15" fillId="0" borderId="59"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3" xfId="0" applyFont="1" applyBorder="1" applyAlignment="1">
      <alignment horizontal="left" vertical="center" wrapText="1"/>
    </xf>
    <xf numFmtId="0" fontId="15" fillId="0" borderId="66" xfId="0" applyFont="1" applyBorder="1" applyAlignment="1">
      <alignment vertical="center" wrapText="1"/>
    </xf>
    <xf numFmtId="0" fontId="15" fillId="0" borderId="57" xfId="0" applyFont="1" applyBorder="1" applyAlignment="1">
      <alignment horizontal="left" vertical="top" wrapText="1"/>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1" xfId="0" applyFont="1" applyBorder="1" applyAlignment="1">
      <alignment horizontal="center" vertical="center"/>
    </xf>
  </cellXfs>
  <cellStyles count="17">
    <cellStyle name="ハイパーリンク" xfId="2" builtinId="8"/>
    <cellStyle name="標準" xfId="0" builtinId="0"/>
    <cellStyle name="標準 2 2" xfId="6" xr:uid="{14B27869-17A4-4F99-8189-99FF0F6CBDE1}"/>
    <cellStyle name="標準 2 2 2 2" xfId="16" xr:uid="{08005E12-655C-4542-94A0-B45B73B3C7A0}"/>
    <cellStyle name="標準 2 2 2 2 2" xfId="8" xr:uid="{35D3FC33-F30F-4BC8-B4A7-C0F509B05AED}"/>
    <cellStyle name="標準 2 2 4" xfId="13" xr:uid="{77D3CBB4-B0A9-48FD-8DEA-2D74343432B8}"/>
    <cellStyle name="標準 2 3" xfId="15" xr:uid="{BABE18EE-831F-4057-A7B1-02D6DC684504}"/>
    <cellStyle name="標準 3 2" xfId="9" xr:uid="{FAE463EC-4F86-477D-8222-0E62A97AE2A1}"/>
    <cellStyle name="標準 3 2 2" xfId="11" xr:uid="{1D3CF983-6A37-4208-B6D1-2025020D8966}"/>
    <cellStyle name="標準 4" xfId="14" xr:uid="{873C2E83-C6C4-4341-9582-0EBB80555D36}"/>
    <cellStyle name="標準_cmtable" xfId="7" xr:uid="{A1381A18-8EF5-4DE9-8D95-CE5FB917DA9D}"/>
    <cellStyle name="標準_Sheet1" xfId="10" xr:uid="{34E8F50A-9E11-46DE-B3FB-BC3653563DCB}"/>
    <cellStyle name="標準_コピー汎用データ作成受入形式一覧表（給与）" xfId="3" xr:uid="{E0949DC5-CC1F-4B0A-83F7-A88D0E2B4147}"/>
    <cellStyle name="標準_受入記号一覧" xfId="12" xr:uid="{9C138925-64CF-4759-99D0-295ECCC8F341}"/>
    <cellStyle name="標準_汎用データ　受入形式一覧表（販仕）" xfId="4" xr:uid="{E52C4753-A250-475E-8EA6-BEE4F03494BD}"/>
    <cellStyle name="標準_汎用データ作成受入形式一覧表（人事）" xfId="1" xr:uid="{9ECA3BD7-7D05-4937-A41B-57CFDB4CF017}"/>
    <cellStyle name="標準_変更履歴_汎用データレイアウト集（受入形式）" xfId="5" xr:uid="{A2666186-C9DB-4B94-9F45-28D9D69FFB0D}"/>
  </cellStyles>
  <dxfs count="251">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F66C78F6-7559-45AD-BA99-CF693A45181E}"/>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E0F88A42-9374-4905-9317-A15F3D141F48}"/>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7D3F8492-200C-AA43-1507-EF76030FC8E5}"/>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455B04E6-7FDC-4E16-45B5-9CEBBB40A88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AACDD64D-D167-811D-119B-AF6A9D303E5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B90FC14A-3171-5227-9B93-E7CACBDF817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5C98369F-E373-30A8-0062-4DF20FFC11F3}"/>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8A845429-5644-00F1-AA72-927BD5D9D9A8}"/>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2804A177-86E2-81DF-2366-1E9FEA123753}"/>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04F01721-AC52-D714-F80E-E77E6B207B5B}"/>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D96CF76E-1A3C-55B4-F572-D58721B32B65}"/>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D98C67EB-020B-70DF-4792-A2AC794D4A8F}"/>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8D96C777-27EE-4C89-BAB7-C095EB5CB5B2}"/>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D011A812-9A16-48BF-AB76-8082BACBD530}"/>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15F5B929-A6BF-4507-8EF5-C9A8324A9887}"/>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4DE93D58-EA56-4392-B4C2-25D4B60BFD00}"/>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87275FBE-32DC-8F46-B4F3-80E411907F46}"/>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1DE9C39B-1F7C-7E58-E185-59C828A7B091}"/>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55128217-03B0-DBB1-14B1-591B93AF5EC2}"/>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240671A4-DB0B-0696-0887-0CEA9401C22B}"/>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DE203C49-51B7-91E4-E35D-798BBA8CFD13}"/>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E7A34CF5-DCC6-9A35-47A5-F45F994A422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91A3487D-787A-8FA2-D575-B6DA07CC7079}"/>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F77A42DA-9D97-D381-AC22-847E03F69F2E}"/>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B30ABB1D-BE08-4DC9-31C0-EB7BFA30F35E}"/>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67DE9CD8-83A7-9597-D814-EF5EAB34A164}"/>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BB492417-16D9-454D-A504-0781AE696FB2}"/>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550E563B-4E12-576E-97CE-C08C0F4EEB39}"/>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F94126B0-B024-2C3F-6A6F-38E9C768A588}"/>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CF15C31C-7463-4084-B1D0-36E02731BA20}"/>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A9C20330-6272-C07B-515C-99E1434C01B9}"/>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8AA89903-7C46-FBE8-DE77-FD75D715656B}"/>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D7DBBF6B-6CAC-442E-A7A0-87396DFCC20C}"/>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23A22E42-EA5B-A651-053C-E56BD335B00D}"/>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F56398FF-B4FA-24A2-8A36-12CC090B13D4}"/>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21</xdr:row>
      <xdr:rowOff>304800</xdr:rowOff>
    </xdr:from>
    <xdr:to>
      <xdr:col>1</xdr:col>
      <xdr:colOff>1866689</xdr:colOff>
      <xdr:row>26</xdr:row>
      <xdr:rowOff>114728</xdr:rowOff>
    </xdr:to>
    <xdr:pic>
      <xdr:nvPicPr>
        <xdr:cNvPr id="2" name="図 1">
          <a:extLst>
            <a:ext uri="{FF2B5EF4-FFF2-40B4-BE49-F238E27FC236}">
              <a16:creationId xmlns:a16="http://schemas.microsoft.com/office/drawing/2014/main" id="{B852B1C2-9E84-4859-84A3-5A326AAE5156}"/>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0A43C630-9C54-44AF-A557-F2B9FD05A8DB}"/>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30752629-9218-494F-B538-B8264E847EF1}"/>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3A60A674-E7E5-6BB1-6A11-40A2229B86F4}"/>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888D2FA8-60D1-8C24-9000-9AD660F1C3DC}"/>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F08C5C21-7E6C-AA05-2E27-0F249F2DE467}"/>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3E35D401-88F9-5D9E-4FF4-CF1A6E043A14}"/>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854C6BFD-0AF3-A4FA-5687-E8C7474A34D2}"/>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9B689950-195F-EE80-9212-B9C9A4CF7012}"/>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7A2A7F7F-73B0-A703-29C6-38CBB980A48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8CB3CD5C-2638-1F99-3044-79BE29CA3928}"/>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F9C380EF-C747-339B-A4B6-8E4120C39DEF}"/>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458B6137-103D-CAD6-FCA7-1A6047DF21E1}"/>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8EF631B4-37A0-40EA-A069-F3B2589317FB}"/>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32092393-F706-4F7C-A7F1-0F07BCB41654}"/>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FFF58FDD-485B-453E-9A4E-D1981107E34A}"/>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76FE5B73-71F0-4733-881C-09748B5E28EF}"/>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EC16A6A9-F43E-1AF8-254E-F15F65E9F5F2}"/>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D096A828-49A3-91B1-A7C2-94D3FCB12E2D}"/>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2CDD5927-9985-29E9-9235-D00322382634}"/>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21D29EC6-9CDA-48A4-E69A-D9233F64BA13}"/>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DBC3EFFA-D757-C20F-754B-255AB8ED3DBF}"/>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EC88205A-19F8-CF8A-E314-81F3FCAF71B5}"/>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6C4E3F1E-CEAF-A842-4BC4-83CD8898D366}"/>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C1D36FC5-0FEC-F719-1685-CB1B220F496F}"/>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C95D04CE-D3F3-EAC1-9CF1-232003372761}"/>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3C72614D-8DDC-574F-E502-FC8FA9AD398C}"/>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222</xdr:row>
      <xdr:rowOff>108267</xdr:rowOff>
    </xdr:from>
    <xdr:to>
      <xdr:col>6</xdr:col>
      <xdr:colOff>2516019</xdr:colOff>
      <xdr:row>226</xdr:row>
      <xdr:rowOff>190514</xdr:rowOff>
    </xdr:to>
    <xdr:grpSp>
      <xdr:nvGrpSpPr>
        <xdr:cNvPr id="2" name="グループ化 1">
          <a:extLst>
            <a:ext uri="{FF2B5EF4-FFF2-40B4-BE49-F238E27FC236}">
              <a16:creationId xmlns:a16="http://schemas.microsoft.com/office/drawing/2014/main" id="{CB3BC1C8-499A-4268-9928-BA9A9006146E}"/>
            </a:ext>
          </a:extLst>
        </xdr:cNvPr>
        <xdr:cNvGrpSpPr/>
      </xdr:nvGrpSpPr>
      <xdr:grpSpPr>
        <a:xfrm>
          <a:off x="390525" y="69659817"/>
          <a:ext cx="7678569" cy="1072847"/>
          <a:chOff x="466725" y="32026542"/>
          <a:chExt cx="5495925" cy="914095"/>
        </a:xfrm>
      </xdr:grpSpPr>
      <xdr:pic>
        <xdr:nvPicPr>
          <xdr:cNvPr id="3" name="図 2">
            <a:extLst>
              <a:ext uri="{FF2B5EF4-FFF2-40B4-BE49-F238E27FC236}">
                <a16:creationId xmlns:a16="http://schemas.microsoft.com/office/drawing/2014/main" id="{0AA3EB91-4798-9D5E-8994-00B85951F3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F803C493-D17B-FE33-5663-FFFDC53CD78E}"/>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AB2FF2B7-0F88-4D7C-8611-925ED58065D6}"/>
            </a:ext>
          </a:extLst>
        </xdr:cNvPr>
        <xdr:cNvCxnSpPr/>
      </xdr:nvCxnSpPr>
      <xdr:spPr bwMode="auto">
        <a:xfrm flipV="1">
          <a:off x="295275" y="108308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39EDD4ED-C55E-4488-A7F4-66E1BB6CE44E}"/>
            </a:ext>
          </a:extLst>
        </xdr:cNvPr>
        <xdr:cNvCxnSpPr/>
      </xdr:nvCxnSpPr>
      <xdr:spPr bwMode="auto">
        <a:xfrm>
          <a:off x="304800" y="109146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9D4D1FEC-AD94-4628-BBE2-709394462FCF}"/>
            </a:ext>
          </a:extLst>
        </xdr:cNvPr>
        <xdr:cNvCxnSpPr/>
      </xdr:nvCxnSpPr>
      <xdr:spPr bwMode="auto">
        <a:xfrm>
          <a:off x="295275" y="109985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6B15BA6C-865C-4F38-94FA-A6C832063D0E}"/>
            </a:ext>
          </a:extLst>
        </xdr:cNvPr>
        <xdr:cNvCxnSpPr/>
      </xdr:nvCxnSpPr>
      <xdr:spPr bwMode="auto">
        <a:xfrm flipV="1">
          <a:off x="476250" y="124015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C91D629E-3F57-41A6-920D-8D303F2C4BC2}"/>
            </a:ext>
          </a:extLst>
        </xdr:cNvPr>
        <xdr:cNvCxnSpPr/>
      </xdr:nvCxnSpPr>
      <xdr:spPr bwMode="auto">
        <a:xfrm flipV="1">
          <a:off x="333375" y="122339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6E4F6907-6455-4CA0-B688-CE9B5BDBFF41}"/>
            </a:ext>
          </a:extLst>
        </xdr:cNvPr>
        <xdr:cNvCxnSpPr/>
      </xdr:nvCxnSpPr>
      <xdr:spPr bwMode="auto">
        <a:xfrm flipV="1">
          <a:off x="666750" y="119195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2063001</xdr:colOff>
      <xdr:row>94</xdr:row>
      <xdr:rowOff>60289</xdr:rowOff>
    </xdr:to>
    <xdr:grpSp>
      <xdr:nvGrpSpPr>
        <xdr:cNvPr id="23" name="グループ化 22">
          <a:extLst>
            <a:ext uri="{FF2B5EF4-FFF2-40B4-BE49-F238E27FC236}">
              <a16:creationId xmlns:a16="http://schemas.microsoft.com/office/drawing/2014/main" id="{71D60D3D-2657-471A-8B40-27C1EBC81A01}"/>
            </a:ext>
          </a:extLst>
        </xdr:cNvPr>
        <xdr:cNvGrpSpPr/>
      </xdr:nvGrpSpPr>
      <xdr:grpSpPr>
        <a:xfrm>
          <a:off x="4838700" y="40500300"/>
          <a:ext cx="2777376" cy="1260439"/>
          <a:chOff x="4861561" y="34589085"/>
          <a:chExt cx="3037276" cy="1415415"/>
        </a:xfrm>
      </xdr:grpSpPr>
      <xdr:pic>
        <xdr:nvPicPr>
          <xdr:cNvPr id="24" name="図 23">
            <a:extLst>
              <a:ext uri="{FF2B5EF4-FFF2-40B4-BE49-F238E27FC236}">
                <a16:creationId xmlns:a16="http://schemas.microsoft.com/office/drawing/2014/main" id="{C3DAFE85-E5B0-C3E9-D957-B6A6AD262F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25" name="AutoShape 4">
            <a:extLst>
              <a:ext uri="{FF2B5EF4-FFF2-40B4-BE49-F238E27FC236}">
                <a16:creationId xmlns:a16="http://schemas.microsoft.com/office/drawing/2014/main" id="{CFC996E3-552F-9A17-986C-349D223CCCAE}"/>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2066811</xdr:colOff>
      <xdr:row>110</xdr:row>
      <xdr:rowOff>15528</xdr:rowOff>
    </xdr:to>
    <xdr:grpSp>
      <xdr:nvGrpSpPr>
        <xdr:cNvPr id="26" name="グループ化 25">
          <a:extLst>
            <a:ext uri="{FF2B5EF4-FFF2-40B4-BE49-F238E27FC236}">
              <a16:creationId xmlns:a16="http://schemas.microsoft.com/office/drawing/2014/main" id="{6A3D8885-843F-4D92-99A7-0F7B892A486A}"/>
            </a:ext>
          </a:extLst>
        </xdr:cNvPr>
        <xdr:cNvGrpSpPr/>
      </xdr:nvGrpSpPr>
      <xdr:grpSpPr>
        <a:xfrm>
          <a:off x="4838700" y="44386500"/>
          <a:ext cx="2781186" cy="1025178"/>
          <a:chOff x="4876801" y="38040945"/>
          <a:chExt cx="3018223" cy="1211580"/>
        </a:xfrm>
      </xdr:grpSpPr>
      <xdr:pic>
        <xdr:nvPicPr>
          <xdr:cNvPr id="27" name="図 26">
            <a:extLst>
              <a:ext uri="{FF2B5EF4-FFF2-40B4-BE49-F238E27FC236}">
                <a16:creationId xmlns:a16="http://schemas.microsoft.com/office/drawing/2014/main" id="{42F13D7C-6440-73C8-4468-5EAD4E273BF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28" name="AutoShape 4">
            <a:extLst>
              <a:ext uri="{FF2B5EF4-FFF2-40B4-BE49-F238E27FC236}">
                <a16:creationId xmlns:a16="http://schemas.microsoft.com/office/drawing/2014/main" id="{79094204-46C5-06FC-0DC2-03ECDED1AC40}"/>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2024902</xdr:colOff>
      <xdr:row>103</xdr:row>
      <xdr:rowOff>134134</xdr:rowOff>
    </xdr:to>
    <xdr:grpSp>
      <xdr:nvGrpSpPr>
        <xdr:cNvPr id="29" name="グループ化 28">
          <a:extLst>
            <a:ext uri="{FF2B5EF4-FFF2-40B4-BE49-F238E27FC236}">
              <a16:creationId xmlns:a16="http://schemas.microsoft.com/office/drawing/2014/main" id="{88E1FEB0-1382-4D1F-B2EC-2C6797615B85}"/>
            </a:ext>
          </a:extLst>
        </xdr:cNvPr>
        <xdr:cNvGrpSpPr/>
      </xdr:nvGrpSpPr>
      <xdr:grpSpPr>
        <a:xfrm>
          <a:off x="4838700" y="42691050"/>
          <a:ext cx="2739277" cy="1372384"/>
          <a:chOff x="4861560" y="36269295"/>
          <a:chExt cx="3037276" cy="1499235"/>
        </a:xfrm>
      </xdr:grpSpPr>
      <xdr:pic>
        <xdr:nvPicPr>
          <xdr:cNvPr id="30" name="図 29">
            <a:extLst>
              <a:ext uri="{FF2B5EF4-FFF2-40B4-BE49-F238E27FC236}">
                <a16:creationId xmlns:a16="http://schemas.microsoft.com/office/drawing/2014/main" id="{23E767A6-4182-5C36-C336-8E888415E1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31" name="AutoShape 4">
            <a:extLst>
              <a:ext uri="{FF2B5EF4-FFF2-40B4-BE49-F238E27FC236}">
                <a16:creationId xmlns:a16="http://schemas.microsoft.com/office/drawing/2014/main" id="{7477145A-B0F0-66B5-C3FC-1B10804752AF}"/>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81E16E53-E00C-41CC-91E3-305853D20237}"/>
            </a:ext>
          </a:extLst>
        </xdr:cNvPr>
        <xdr:cNvGrpSpPr/>
      </xdr:nvGrpSpPr>
      <xdr:grpSpPr>
        <a:xfrm>
          <a:off x="390525" y="54534117"/>
          <a:ext cx="7691904" cy="1263345"/>
          <a:chOff x="466725" y="32026542"/>
          <a:chExt cx="5495925" cy="914095"/>
        </a:xfrm>
      </xdr:grpSpPr>
      <xdr:pic>
        <xdr:nvPicPr>
          <xdr:cNvPr id="3" name="図 2">
            <a:extLst>
              <a:ext uri="{FF2B5EF4-FFF2-40B4-BE49-F238E27FC236}">
                <a16:creationId xmlns:a16="http://schemas.microsoft.com/office/drawing/2014/main" id="{9A508CAD-50E4-6F9E-A88F-511D3F0328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A9300474-7145-BE1A-BD9C-CAD126B74069}"/>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4F23FD62-C7D1-4671-A729-95F522DD5AD4}"/>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CBEC9D47-787B-494A-BAC6-B7F3DFD30985}"/>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CC2EFF15-7E87-43F9-B689-5B60B6F4D988}"/>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22861</xdr:colOff>
      <xdr:row>79</xdr:row>
      <xdr:rowOff>13336</xdr:rowOff>
    </xdr:from>
    <xdr:to>
      <xdr:col>6</xdr:col>
      <xdr:colOff>2082052</xdr:colOff>
      <xdr:row>83</xdr:row>
      <xdr:rowOff>73511</xdr:rowOff>
    </xdr:to>
    <xdr:grpSp>
      <xdr:nvGrpSpPr>
        <xdr:cNvPr id="8" name="グループ化 7">
          <a:extLst>
            <a:ext uri="{FF2B5EF4-FFF2-40B4-BE49-F238E27FC236}">
              <a16:creationId xmlns:a16="http://schemas.microsoft.com/office/drawing/2014/main" id="{ABB34AB5-84F1-483B-BBE6-8C1E27B77A9E}"/>
            </a:ext>
          </a:extLst>
        </xdr:cNvPr>
        <xdr:cNvGrpSpPr/>
      </xdr:nvGrpSpPr>
      <xdr:grpSpPr>
        <a:xfrm>
          <a:off x="4861561" y="32074486"/>
          <a:ext cx="2773566" cy="1050775"/>
          <a:chOff x="4861561" y="34589085"/>
          <a:chExt cx="3037276" cy="1415415"/>
        </a:xfrm>
      </xdr:grpSpPr>
      <xdr:pic>
        <xdr:nvPicPr>
          <xdr:cNvPr id="9" name="図 8">
            <a:extLst>
              <a:ext uri="{FF2B5EF4-FFF2-40B4-BE49-F238E27FC236}">
                <a16:creationId xmlns:a16="http://schemas.microsoft.com/office/drawing/2014/main" id="{B93F828F-8F50-687E-319F-66DBC3A3FD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233A78A4-BE6A-55FA-E279-14093DCDCE52}"/>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51436</xdr:colOff>
      <xdr:row>85</xdr:row>
      <xdr:rowOff>207646</xdr:rowOff>
    </xdr:from>
    <xdr:to>
      <xdr:col>6</xdr:col>
      <xdr:colOff>2063003</xdr:colOff>
      <xdr:row>90</xdr:row>
      <xdr:rowOff>16996</xdr:rowOff>
    </xdr:to>
    <xdr:grpSp>
      <xdr:nvGrpSpPr>
        <xdr:cNvPr id="11" name="グループ化 10">
          <a:extLst>
            <a:ext uri="{FF2B5EF4-FFF2-40B4-BE49-F238E27FC236}">
              <a16:creationId xmlns:a16="http://schemas.microsoft.com/office/drawing/2014/main" id="{C08B4216-797C-4944-B950-5774CE6764C0}"/>
            </a:ext>
          </a:extLst>
        </xdr:cNvPr>
        <xdr:cNvGrpSpPr>
          <a:grpSpLocks/>
        </xdr:cNvGrpSpPr>
      </xdr:nvGrpSpPr>
      <xdr:grpSpPr>
        <a:xfrm>
          <a:off x="4890136" y="33754696"/>
          <a:ext cx="2725942" cy="1047600"/>
          <a:chOff x="4861560" y="36269295"/>
          <a:chExt cx="3037276" cy="1499235"/>
        </a:xfrm>
      </xdr:grpSpPr>
      <xdr:pic>
        <xdr:nvPicPr>
          <xdr:cNvPr id="12" name="図 11">
            <a:extLst>
              <a:ext uri="{FF2B5EF4-FFF2-40B4-BE49-F238E27FC236}">
                <a16:creationId xmlns:a16="http://schemas.microsoft.com/office/drawing/2014/main" id="{9FE14231-E64E-D23E-06F3-2AEC03A938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13" name="AutoShape 4">
            <a:extLst>
              <a:ext uri="{FF2B5EF4-FFF2-40B4-BE49-F238E27FC236}">
                <a16:creationId xmlns:a16="http://schemas.microsoft.com/office/drawing/2014/main" id="{64FF81C4-93A1-FAE1-D77B-0962711B3A69}"/>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38102</xdr:colOff>
      <xdr:row>93</xdr:row>
      <xdr:rowOff>112394</xdr:rowOff>
    </xdr:from>
    <xdr:to>
      <xdr:col>6</xdr:col>
      <xdr:colOff>2101103</xdr:colOff>
      <xdr:row>98</xdr:row>
      <xdr:rowOff>112244</xdr:rowOff>
    </xdr:to>
    <xdr:grpSp>
      <xdr:nvGrpSpPr>
        <xdr:cNvPr id="14" name="グループ化 13">
          <a:extLst>
            <a:ext uri="{FF2B5EF4-FFF2-40B4-BE49-F238E27FC236}">
              <a16:creationId xmlns:a16="http://schemas.microsoft.com/office/drawing/2014/main" id="{8EA09FEB-A4AB-4F73-8772-76DE1F4AAD45}"/>
            </a:ext>
          </a:extLst>
        </xdr:cNvPr>
        <xdr:cNvGrpSpPr/>
      </xdr:nvGrpSpPr>
      <xdr:grpSpPr>
        <a:xfrm>
          <a:off x="4876802" y="35526344"/>
          <a:ext cx="2777376" cy="1047600"/>
          <a:chOff x="4876801" y="38040945"/>
          <a:chExt cx="3018223" cy="1211580"/>
        </a:xfrm>
      </xdr:grpSpPr>
      <xdr:pic>
        <xdr:nvPicPr>
          <xdr:cNvPr id="15" name="図 14">
            <a:extLst>
              <a:ext uri="{FF2B5EF4-FFF2-40B4-BE49-F238E27FC236}">
                <a16:creationId xmlns:a16="http://schemas.microsoft.com/office/drawing/2014/main" id="{B7C456A1-4714-702B-4C6A-76FF9BB17FD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6" name="AutoShape 4">
            <a:extLst>
              <a:ext uri="{FF2B5EF4-FFF2-40B4-BE49-F238E27FC236}">
                <a16:creationId xmlns:a16="http://schemas.microsoft.com/office/drawing/2014/main" id="{F73061AB-F76C-92DE-C17A-344432F6140B}"/>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EF8CDC0A-8EE3-49A4-9C71-E3976133462D}"/>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22861</xdr:colOff>
      <xdr:row>75</xdr:row>
      <xdr:rowOff>13336</xdr:rowOff>
    </xdr:from>
    <xdr:ext cx="2767964" cy="1238100"/>
    <xdr:grpSp>
      <xdr:nvGrpSpPr>
        <xdr:cNvPr id="2" name="グループ化 1">
          <a:extLst>
            <a:ext uri="{FF2B5EF4-FFF2-40B4-BE49-F238E27FC236}">
              <a16:creationId xmlns:a16="http://schemas.microsoft.com/office/drawing/2014/main" id="{0642D552-357A-450A-870F-D94FB7EF471B}"/>
            </a:ext>
          </a:extLst>
        </xdr:cNvPr>
        <xdr:cNvGrpSpPr/>
      </xdr:nvGrpSpPr>
      <xdr:grpSpPr>
        <a:xfrm>
          <a:off x="4861561" y="26302336"/>
          <a:ext cx="2767964" cy="1238100"/>
          <a:chOff x="4861561" y="34589085"/>
          <a:chExt cx="3037276" cy="1415415"/>
        </a:xfrm>
      </xdr:grpSpPr>
      <xdr:pic>
        <xdr:nvPicPr>
          <xdr:cNvPr id="3" name="図 2">
            <a:extLst>
              <a:ext uri="{FF2B5EF4-FFF2-40B4-BE49-F238E27FC236}">
                <a16:creationId xmlns:a16="http://schemas.microsoft.com/office/drawing/2014/main" id="{77159DA7-8C87-D910-9075-5BE92659C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8C02A383-E75E-23FD-17E1-7C842EE482C3}"/>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81</xdr:row>
      <xdr:rowOff>207646</xdr:rowOff>
    </xdr:from>
    <xdr:ext cx="2720340" cy="1238100"/>
    <xdr:grpSp>
      <xdr:nvGrpSpPr>
        <xdr:cNvPr id="5" name="グループ化 4">
          <a:extLst>
            <a:ext uri="{FF2B5EF4-FFF2-40B4-BE49-F238E27FC236}">
              <a16:creationId xmlns:a16="http://schemas.microsoft.com/office/drawing/2014/main" id="{AE82BBC3-9335-494E-89F4-7FA6CC04DBBE}"/>
            </a:ext>
          </a:extLst>
        </xdr:cNvPr>
        <xdr:cNvGrpSpPr>
          <a:grpSpLocks/>
        </xdr:cNvGrpSpPr>
      </xdr:nvGrpSpPr>
      <xdr:grpSpPr>
        <a:xfrm>
          <a:off x="4890136" y="27982546"/>
          <a:ext cx="2720340" cy="1238100"/>
          <a:chOff x="4861560" y="36269295"/>
          <a:chExt cx="3037276" cy="1499235"/>
        </a:xfrm>
      </xdr:grpSpPr>
      <xdr:pic>
        <xdr:nvPicPr>
          <xdr:cNvPr id="6" name="図 5">
            <a:extLst>
              <a:ext uri="{FF2B5EF4-FFF2-40B4-BE49-F238E27FC236}">
                <a16:creationId xmlns:a16="http://schemas.microsoft.com/office/drawing/2014/main" id="{0E7018C0-B9B9-DC03-FE2D-91322B558C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B0102544-9109-F11D-04E2-84082ABC3600}"/>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89</xdr:row>
      <xdr:rowOff>112394</xdr:rowOff>
    </xdr:from>
    <xdr:ext cx="2771774" cy="1047600"/>
    <xdr:grpSp>
      <xdr:nvGrpSpPr>
        <xdr:cNvPr id="8" name="グループ化 7">
          <a:extLst>
            <a:ext uri="{FF2B5EF4-FFF2-40B4-BE49-F238E27FC236}">
              <a16:creationId xmlns:a16="http://schemas.microsoft.com/office/drawing/2014/main" id="{F0B7E3DD-887D-4976-84D2-226B0426141C}"/>
            </a:ext>
          </a:extLst>
        </xdr:cNvPr>
        <xdr:cNvGrpSpPr/>
      </xdr:nvGrpSpPr>
      <xdr:grpSpPr>
        <a:xfrm>
          <a:off x="4876802" y="29754194"/>
          <a:ext cx="2771774" cy="1047600"/>
          <a:chOff x="4876801" y="38040945"/>
          <a:chExt cx="3018223" cy="1211580"/>
        </a:xfrm>
      </xdr:grpSpPr>
      <xdr:pic>
        <xdr:nvPicPr>
          <xdr:cNvPr id="9" name="図 8">
            <a:extLst>
              <a:ext uri="{FF2B5EF4-FFF2-40B4-BE49-F238E27FC236}">
                <a16:creationId xmlns:a16="http://schemas.microsoft.com/office/drawing/2014/main" id="{7C0C43CC-FCD7-26C3-E155-5433DBC6FA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8A198AD3-CEC3-DC47-0542-C3B50FA027D8}"/>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181E863A-7BCB-461B-B42A-F0D78BAFB5A4}"/>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1FEBDCB5-EF89-4983-ADC2-B8AC79F47293}"/>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6AC1EA62-7D2C-4FB3-9EB0-CDF08DB14263}"/>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22861</xdr:colOff>
      <xdr:row>69</xdr:row>
      <xdr:rowOff>13336</xdr:rowOff>
    </xdr:from>
    <xdr:ext cx="2767964" cy="1238100"/>
    <xdr:grpSp>
      <xdr:nvGrpSpPr>
        <xdr:cNvPr id="2" name="グループ化 1">
          <a:extLst>
            <a:ext uri="{FF2B5EF4-FFF2-40B4-BE49-F238E27FC236}">
              <a16:creationId xmlns:a16="http://schemas.microsoft.com/office/drawing/2014/main" id="{9CD4428A-21A0-4340-8634-06BEF4A62E0A}"/>
            </a:ext>
          </a:extLst>
        </xdr:cNvPr>
        <xdr:cNvGrpSpPr/>
      </xdr:nvGrpSpPr>
      <xdr:grpSpPr>
        <a:xfrm>
          <a:off x="4861561" y="24216361"/>
          <a:ext cx="2767964" cy="1238100"/>
          <a:chOff x="4861561" y="34589085"/>
          <a:chExt cx="3037276" cy="1415415"/>
        </a:xfrm>
      </xdr:grpSpPr>
      <xdr:pic>
        <xdr:nvPicPr>
          <xdr:cNvPr id="3" name="図 2">
            <a:extLst>
              <a:ext uri="{FF2B5EF4-FFF2-40B4-BE49-F238E27FC236}">
                <a16:creationId xmlns:a16="http://schemas.microsoft.com/office/drawing/2014/main" id="{E1EE1176-D919-61BF-0C92-39019243A6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A4B8E7CD-5437-266F-8A31-65D16D1E42FA}"/>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75</xdr:row>
      <xdr:rowOff>207646</xdr:rowOff>
    </xdr:from>
    <xdr:ext cx="2720340" cy="1238100"/>
    <xdr:grpSp>
      <xdr:nvGrpSpPr>
        <xdr:cNvPr id="5" name="グループ化 4">
          <a:extLst>
            <a:ext uri="{FF2B5EF4-FFF2-40B4-BE49-F238E27FC236}">
              <a16:creationId xmlns:a16="http://schemas.microsoft.com/office/drawing/2014/main" id="{AE421445-9499-414E-B6A7-80CDA572E83B}"/>
            </a:ext>
          </a:extLst>
        </xdr:cNvPr>
        <xdr:cNvGrpSpPr>
          <a:grpSpLocks/>
        </xdr:cNvGrpSpPr>
      </xdr:nvGrpSpPr>
      <xdr:grpSpPr>
        <a:xfrm>
          <a:off x="4890136" y="25896571"/>
          <a:ext cx="2720340" cy="1238100"/>
          <a:chOff x="4861560" y="36269295"/>
          <a:chExt cx="3037276" cy="1499235"/>
        </a:xfrm>
      </xdr:grpSpPr>
      <xdr:pic>
        <xdr:nvPicPr>
          <xdr:cNvPr id="6" name="図 5">
            <a:extLst>
              <a:ext uri="{FF2B5EF4-FFF2-40B4-BE49-F238E27FC236}">
                <a16:creationId xmlns:a16="http://schemas.microsoft.com/office/drawing/2014/main" id="{D8FD2E72-F4BC-DA9E-F276-03A9D00D1E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E39D172C-7600-58E4-DD00-B98D99BD2963}"/>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83</xdr:row>
      <xdr:rowOff>112394</xdr:rowOff>
    </xdr:from>
    <xdr:ext cx="2771774" cy="1047600"/>
    <xdr:grpSp>
      <xdr:nvGrpSpPr>
        <xdr:cNvPr id="8" name="グループ化 7">
          <a:extLst>
            <a:ext uri="{FF2B5EF4-FFF2-40B4-BE49-F238E27FC236}">
              <a16:creationId xmlns:a16="http://schemas.microsoft.com/office/drawing/2014/main" id="{F5BAE27C-6235-4061-B264-763E1E41B9BF}"/>
            </a:ext>
          </a:extLst>
        </xdr:cNvPr>
        <xdr:cNvGrpSpPr/>
      </xdr:nvGrpSpPr>
      <xdr:grpSpPr>
        <a:xfrm>
          <a:off x="4876802" y="27668219"/>
          <a:ext cx="2771774" cy="1047600"/>
          <a:chOff x="4876801" y="38040945"/>
          <a:chExt cx="3018223" cy="1211580"/>
        </a:xfrm>
      </xdr:grpSpPr>
      <xdr:pic>
        <xdr:nvPicPr>
          <xdr:cNvPr id="9" name="図 8">
            <a:extLst>
              <a:ext uri="{FF2B5EF4-FFF2-40B4-BE49-F238E27FC236}">
                <a16:creationId xmlns:a16="http://schemas.microsoft.com/office/drawing/2014/main" id="{9B936C00-DD01-611B-F292-EB91DA4E2B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8A8BAA34-2AAA-2BCB-BAA3-4E0966FC3214}"/>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4A74CFD8-2C29-4B7B-BD27-B9B9DAEF3AC4}"/>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9067CC80-5748-4F3F-BE1A-0F6272ED2649}"/>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56C061CA-B288-481D-82B1-C8A3FCDC8060}"/>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oneCellAnchor>
    <xdr:from>
      <xdr:col>5</xdr:col>
      <xdr:colOff>22861</xdr:colOff>
      <xdr:row>80</xdr:row>
      <xdr:rowOff>13336</xdr:rowOff>
    </xdr:from>
    <xdr:ext cx="2767964" cy="1238100"/>
    <xdr:grpSp>
      <xdr:nvGrpSpPr>
        <xdr:cNvPr id="2" name="グループ化 1">
          <a:extLst>
            <a:ext uri="{FF2B5EF4-FFF2-40B4-BE49-F238E27FC236}">
              <a16:creationId xmlns:a16="http://schemas.microsoft.com/office/drawing/2014/main" id="{D8BF0CCE-81FA-445D-9A48-DAA69D5D150C}"/>
            </a:ext>
          </a:extLst>
        </xdr:cNvPr>
        <xdr:cNvGrpSpPr/>
      </xdr:nvGrpSpPr>
      <xdr:grpSpPr>
        <a:xfrm>
          <a:off x="4861561" y="32312611"/>
          <a:ext cx="2767964" cy="1238100"/>
          <a:chOff x="4861561" y="34589085"/>
          <a:chExt cx="3037276" cy="1415415"/>
        </a:xfrm>
      </xdr:grpSpPr>
      <xdr:pic>
        <xdr:nvPicPr>
          <xdr:cNvPr id="3" name="図 2">
            <a:extLst>
              <a:ext uri="{FF2B5EF4-FFF2-40B4-BE49-F238E27FC236}">
                <a16:creationId xmlns:a16="http://schemas.microsoft.com/office/drawing/2014/main" id="{79ADC5DC-0048-81CD-D518-D867D32416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D1C06360-169C-57B0-52E0-3851DCB17FF2}"/>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86</xdr:row>
      <xdr:rowOff>207646</xdr:rowOff>
    </xdr:from>
    <xdr:ext cx="2720340" cy="1238100"/>
    <xdr:grpSp>
      <xdr:nvGrpSpPr>
        <xdr:cNvPr id="5" name="グループ化 4">
          <a:extLst>
            <a:ext uri="{FF2B5EF4-FFF2-40B4-BE49-F238E27FC236}">
              <a16:creationId xmlns:a16="http://schemas.microsoft.com/office/drawing/2014/main" id="{D2405626-28E4-4EF8-9AE5-9536E5A4F073}"/>
            </a:ext>
          </a:extLst>
        </xdr:cNvPr>
        <xdr:cNvGrpSpPr>
          <a:grpSpLocks/>
        </xdr:cNvGrpSpPr>
      </xdr:nvGrpSpPr>
      <xdr:grpSpPr>
        <a:xfrm>
          <a:off x="4890136" y="33992821"/>
          <a:ext cx="2720340" cy="1238100"/>
          <a:chOff x="4861560" y="36269295"/>
          <a:chExt cx="3037276" cy="1499235"/>
        </a:xfrm>
      </xdr:grpSpPr>
      <xdr:pic>
        <xdr:nvPicPr>
          <xdr:cNvPr id="6" name="図 5">
            <a:extLst>
              <a:ext uri="{FF2B5EF4-FFF2-40B4-BE49-F238E27FC236}">
                <a16:creationId xmlns:a16="http://schemas.microsoft.com/office/drawing/2014/main" id="{4416C36C-667F-DC67-A5B4-12F21C7939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E8EAF609-8398-1163-BA1C-056DD73F53E0}"/>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94</xdr:row>
      <xdr:rowOff>112394</xdr:rowOff>
    </xdr:from>
    <xdr:ext cx="2771774" cy="1047600"/>
    <xdr:grpSp>
      <xdr:nvGrpSpPr>
        <xdr:cNvPr id="8" name="グループ化 7">
          <a:extLst>
            <a:ext uri="{FF2B5EF4-FFF2-40B4-BE49-F238E27FC236}">
              <a16:creationId xmlns:a16="http://schemas.microsoft.com/office/drawing/2014/main" id="{39BF65CF-F59C-4ED6-854C-BD54537662EC}"/>
            </a:ext>
          </a:extLst>
        </xdr:cNvPr>
        <xdr:cNvGrpSpPr/>
      </xdr:nvGrpSpPr>
      <xdr:grpSpPr>
        <a:xfrm>
          <a:off x="4876802" y="35764469"/>
          <a:ext cx="2771774" cy="1047600"/>
          <a:chOff x="4876801" y="38040945"/>
          <a:chExt cx="3018223" cy="1211580"/>
        </a:xfrm>
      </xdr:grpSpPr>
      <xdr:pic>
        <xdr:nvPicPr>
          <xdr:cNvPr id="9" name="図 8">
            <a:extLst>
              <a:ext uri="{FF2B5EF4-FFF2-40B4-BE49-F238E27FC236}">
                <a16:creationId xmlns:a16="http://schemas.microsoft.com/office/drawing/2014/main" id="{DC86E6DC-4811-456E-F618-22355F6F82C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2BF19FC5-8936-F4AB-CC57-B20554F95C3D}"/>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E53E0C61-6CE4-4E98-9CF0-49824EC2E896}"/>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53FEAD8C-D521-4BD6-88E1-6E43429B281B}"/>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249BA7B2-41B4-4EAD-A911-04E443F8B131}"/>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03B0BD9B-7F14-49F7-B6B6-75A5DACEDDC8}"/>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E3B1DF4C-C2A4-41E5-BAD3-04C7B459C443}"/>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B7DB2-BB65-4AEB-9C76-7FD0A5BEE91F}">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1766</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63">
        <v>45947</v>
      </c>
      <c r="AO6" s="563"/>
      <c r="AP6" s="563"/>
      <c r="AQ6" s="563"/>
      <c r="AR6" s="563"/>
      <c r="AS6" s="563"/>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15</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2" t="s">
        <v>19</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23</v>
      </c>
      <c r="G19" s="27"/>
      <c r="H19" s="27"/>
      <c r="I19" s="27"/>
      <c r="J19" s="27"/>
      <c r="K19" s="27"/>
      <c r="L19" s="27"/>
      <c r="M19" s="27"/>
      <c r="N19" s="27"/>
      <c r="O19" s="27"/>
      <c r="P19" s="27"/>
      <c r="Q19" s="27"/>
      <c r="R19" s="27"/>
      <c r="S19" s="28"/>
      <c r="T19" s="1" t="s">
        <v>24</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25</v>
      </c>
      <c r="G20" s="32"/>
      <c r="H20" s="32"/>
      <c r="I20" s="32"/>
      <c r="J20" s="32"/>
      <c r="K20" s="32"/>
      <c r="L20" s="33"/>
      <c r="M20" s="31" t="s">
        <v>26</v>
      </c>
      <c r="N20" s="32"/>
      <c r="O20" s="32"/>
      <c r="P20" s="32"/>
      <c r="Q20" s="32"/>
      <c r="R20" s="32"/>
      <c r="S20" s="33"/>
      <c r="T20" s="34" t="s">
        <v>27</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28</v>
      </c>
      <c r="G21" s="32"/>
      <c r="H21" s="32"/>
      <c r="I21" s="32"/>
      <c r="J21" s="32"/>
      <c r="K21" s="32"/>
      <c r="L21" s="33"/>
      <c r="M21" s="31" t="s">
        <v>29</v>
      </c>
      <c r="N21" s="32"/>
      <c r="O21" s="32"/>
      <c r="P21" s="32"/>
      <c r="Q21" s="32"/>
      <c r="R21" s="32"/>
      <c r="S21" s="33"/>
      <c r="T21" s="34" t="s">
        <v>30</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31</v>
      </c>
      <c r="G22" s="32"/>
      <c r="H22" s="32"/>
      <c r="I22" s="32"/>
      <c r="J22" s="32"/>
      <c r="K22" s="32"/>
      <c r="L22" s="33"/>
      <c r="M22" s="31" t="s">
        <v>32</v>
      </c>
      <c r="N22" s="32"/>
      <c r="O22" s="32"/>
      <c r="P22" s="32"/>
      <c r="Q22" s="32"/>
      <c r="R22" s="32"/>
      <c r="S22" s="33"/>
      <c r="T22" s="34" t="s">
        <v>33</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34</v>
      </c>
      <c r="G23" s="32"/>
      <c r="H23" s="32"/>
      <c r="I23" s="32"/>
      <c r="J23" s="32"/>
      <c r="K23" s="32"/>
      <c r="L23" s="33"/>
      <c r="M23" s="31" t="s">
        <v>35</v>
      </c>
      <c r="N23" s="32"/>
      <c r="O23" s="32"/>
      <c r="P23" s="32"/>
      <c r="Q23" s="32"/>
      <c r="R23" s="32"/>
      <c r="S23" s="33"/>
      <c r="T23" s="34" t="s">
        <v>36</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40</v>
      </c>
      <c r="G29" s="29"/>
      <c r="H29" s="29"/>
      <c r="I29" s="29"/>
      <c r="J29" s="29"/>
      <c r="K29" s="29"/>
      <c r="L29" s="29"/>
      <c r="M29" s="29"/>
      <c r="N29" s="29"/>
      <c r="O29" s="29"/>
      <c r="P29" s="29"/>
      <c r="Q29" s="29"/>
      <c r="R29" s="29"/>
      <c r="S29" s="29"/>
      <c r="T29" s="29"/>
      <c r="U29" s="1" t="s">
        <v>41</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42</v>
      </c>
      <c r="O30" s="44"/>
      <c r="P30" s="44"/>
      <c r="Q30" s="44"/>
      <c r="R30" s="44"/>
      <c r="S30" s="44"/>
      <c r="T30" s="45"/>
      <c r="U30" s="41"/>
      <c r="V30" s="42"/>
      <c r="W30" s="42"/>
      <c r="X30" s="42"/>
      <c r="Y30" s="42"/>
      <c r="Z30" s="42"/>
      <c r="AA30" s="42"/>
      <c r="AB30" s="42"/>
      <c r="AC30" s="43" t="s">
        <v>42</v>
      </c>
      <c r="AD30" s="44"/>
      <c r="AE30" s="44"/>
      <c r="AF30" s="44"/>
      <c r="AG30" s="44"/>
      <c r="AH30" s="44"/>
      <c r="AI30" s="45"/>
      <c r="AJ30" s="37"/>
      <c r="AK30" s="37"/>
      <c r="AL30" s="37"/>
      <c r="AM30" s="37"/>
      <c r="AN30" s="37"/>
      <c r="AO30" s="37"/>
      <c r="AP30" s="37"/>
      <c r="AQ30" s="37"/>
      <c r="AR30" s="37"/>
      <c r="AS30" s="17"/>
    </row>
    <row r="31" spans="4:45" ht="15" customHeight="1">
      <c r="D31" s="14"/>
      <c r="F31" s="46" t="s">
        <v>43</v>
      </c>
      <c r="G31" s="47"/>
      <c r="H31" s="47"/>
      <c r="I31" s="47"/>
      <c r="J31" s="47"/>
      <c r="K31" s="47"/>
      <c r="L31" s="47"/>
      <c r="M31" s="48"/>
      <c r="N31" s="34" t="s">
        <v>44</v>
      </c>
      <c r="O31" s="35"/>
      <c r="P31" s="35"/>
      <c r="Q31" s="35"/>
      <c r="R31" s="35"/>
      <c r="S31" s="35"/>
      <c r="T31" s="36"/>
      <c r="U31" s="47" t="s">
        <v>45</v>
      </c>
      <c r="V31" s="47"/>
      <c r="W31" s="47"/>
      <c r="X31" s="47"/>
      <c r="Y31" s="47"/>
      <c r="Z31" s="47"/>
      <c r="AA31" s="47"/>
      <c r="AB31" s="48"/>
      <c r="AC31" s="34" t="s">
        <v>46</v>
      </c>
      <c r="AD31" s="35"/>
      <c r="AE31" s="35"/>
      <c r="AF31" s="35"/>
      <c r="AG31" s="35"/>
      <c r="AH31" s="35"/>
      <c r="AI31" s="36"/>
      <c r="AJ31" s="37"/>
      <c r="AK31" s="37"/>
      <c r="AL31" s="37"/>
      <c r="AM31" s="37"/>
      <c r="AN31" s="37"/>
      <c r="AO31" s="37"/>
      <c r="AP31" s="37"/>
      <c r="AQ31" s="37"/>
      <c r="AR31" s="37"/>
      <c r="AS31" s="17"/>
    </row>
    <row r="32" spans="4:45" ht="15" customHeight="1">
      <c r="D32" s="14"/>
      <c r="F32" s="49" t="s">
        <v>47</v>
      </c>
      <c r="G32" s="50"/>
      <c r="H32" s="50"/>
      <c r="I32" s="50"/>
      <c r="J32" s="50"/>
      <c r="K32" s="50"/>
      <c r="L32" s="50"/>
      <c r="M32" s="51"/>
      <c r="N32" s="34" t="s">
        <v>48</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4CC0E-5F0A-4508-9DE6-F8F3207A4909}">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1</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675" t="s">
        <v>56</v>
      </c>
      <c r="C6" s="676" t="s">
        <v>266</v>
      </c>
      <c r="D6" s="676" t="s">
        <v>267</v>
      </c>
      <c r="E6" s="676" t="s">
        <v>268</v>
      </c>
      <c r="F6" s="677" t="s">
        <v>269</v>
      </c>
      <c r="G6" s="678" t="s">
        <v>270</v>
      </c>
    </row>
    <row r="7" spans="2:8">
      <c r="B7" s="158" t="s">
        <v>116</v>
      </c>
      <c r="C7" s="159" t="s">
        <v>1797</v>
      </c>
      <c r="D7" s="160" t="s">
        <v>556</v>
      </c>
      <c r="E7" s="161" t="s">
        <v>285</v>
      </c>
      <c r="F7" s="162" t="s">
        <v>558</v>
      </c>
      <c r="G7" s="163" t="s">
        <v>276</v>
      </c>
      <c r="H7" s="157"/>
    </row>
    <row r="8" spans="2:8">
      <c r="B8" s="164" t="s">
        <v>1798</v>
      </c>
      <c r="C8" s="165" t="s">
        <v>1799</v>
      </c>
      <c r="D8" s="166" t="s">
        <v>561</v>
      </c>
      <c r="E8" s="4" t="s">
        <v>562</v>
      </c>
      <c r="F8" s="167"/>
      <c r="G8" s="168"/>
      <c r="H8" s="157"/>
    </row>
    <row r="9" spans="2:8" ht="17.25" thickBot="1">
      <c r="B9" s="214" t="s">
        <v>125</v>
      </c>
      <c r="C9" s="215" t="s">
        <v>1800</v>
      </c>
      <c r="D9" s="216" t="s">
        <v>564</v>
      </c>
      <c r="E9" s="217" t="s">
        <v>565</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142F-13ED-49DB-A830-A00D334E07C2}">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553</v>
      </c>
      <c r="C2" s="146"/>
      <c r="D2" s="146"/>
      <c r="E2" s="146"/>
      <c r="F2" s="146"/>
      <c r="G2" s="147"/>
      <c r="H2" s="148"/>
    </row>
    <row r="3" spans="2:8" ht="13.5" customHeight="1">
      <c r="B3" s="235"/>
      <c r="C3" s="235"/>
      <c r="D3" s="235"/>
      <c r="E3" s="235"/>
      <c r="F3" s="235"/>
      <c r="G3" s="235"/>
    </row>
    <row r="4" spans="2:8" ht="13.5" customHeight="1">
      <c r="G4" s="222" t="s">
        <v>9</v>
      </c>
    </row>
    <row r="5" spans="2:8" ht="13.5" customHeight="1" thickBot="1">
      <c r="B5" s="223"/>
      <c r="C5" s="223"/>
      <c r="D5" s="207"/>
      <c r="E5" s="207"/>
      <c r="F5" s="207"/>
      <c r="G5" s="223"/>
    </row>
    <row r="6" spans="2:8" ht="20.25" customHeight="1" thickBot="1">
      <c r="B6" s="150" t="s">
        <v>56</v>
      </c>
      <c r="C6" s="151" t="s">
        <v>266</v>
      </c>
      <c r="D6" s="151" t="s">
        <v>267</v>
      </c>
      <c r="E6" s="151" t="s">
        <v>268</v>
      </c>
      <c r="F6" s="152" t="s">
        <v>269</v>
      </c>
      <c r="G6" s="153" t="s">
        <v>270</v>
      </c>
    </row>
    <row r="7" spans="2:8">
      <c r="B7" s="158" t="s">
        <v>554</v>
      </c>
      <c r="C7" s="159" t="s">
        <v>555</v>
      </c>
      <c r="D7" s="160" t="s">
        <v>556</v>
      </c>
      <c r="E7" s="161" t="s">
        <v>557</v>
      </c>
      <c r="F7" s="162" t="s">
        <v>558</v>
      </c>
      <c r="G7" s="163" t="s">
        <v>276</v>
      </c>
      <c r="H7" s="157"/>
    </row>
    <row r="8" spans="2:8">
      <c r="B8" s="164" t="s">
        <v>559</v>
      </c>
      <c r="C8" s="165" t="s">
        <v>560</v>
      </c>
      <c r="D8" s="166" t="s">
        <v>561</v>
      </c>
      <c r="E8" s="4" t="s">
        <v>562</v>
      </c>
      <c r="F8" s="167"/>
      <c r="G8" s="168"/>
      <c r="H8" s="157"/>
    </row>
    <row r="9" spans="2:8" ht="17.25" thickBot="1">
      <c r="B9" s="214" t="s">
        <v>125</v>
      </c>
      <c r="C9" s="215" t="s">
        <v>563</v>
      </c>
      <c r="D9" s="216" t="s">
        <v>564</v>
      </c>
      <c r="E9" s="217" t="s">
        <v>565</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FBA2-F125-4DFA-BD50-7485EC2D857D}">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1768</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1802</v>
      </c>
      <c r="C5" s="159" t="s">
        <v>566</v>
      </c>
      <c r="D5" s="160" t="s">
        <v>567</v>
      </c>
      <c r="E5" s="161" t="s">
        <v>282</v>
      </c>
      <c r="F5" s="162" t="s">
        <v>275</v>
      </c>
      <c r="G5" s="163" t="s">
        <v>276</v>
      </c>
      <c r="H5" s="157"/>
    </row>
    <row r="6" spans="2:8" ht="30">
      <c r="B6" s="164" t="s">
        <v>568</v>
      </c>
      <c r="C6" s="165" t="s">
        <v>569</v>
      </c>
      <c r="D6" s="166" t="s">
        <v>570</v>
      </c>
      <c r="E6" s="4" t="s">
        <v>289</v>
      </c>
      <c r="F6" s="167"/>
      <c r="G6" s="168" t="s">
        <v>1803</v>
      </c>
      <c r="H6" s="157"/>
    </row>
    <row r="7" spans="2:8">
      <c r="B7" s="164" t="s">
        <v>1804</v>
      </c>
      <c r="C7" s="165" t="s">
        <v>571</v>
      </c>
      <c r="D7" s="166" t="s">
        <v>572</v>
      </c>
      <c r="E7" s="4" t="s">
        <v>279</v>
      </c>
      <c r="F7" s="167"/>
      <c r="G7" s="168"/>
      <c r="H7" s="157"/>
    </row>
    <row r="8" spans="2:8">
      <c r="B8" s="164" t="s">
        <v>188</v>
      </c>
      <c r="C8" s="165" t="s">
        <v>573</v>
      </c>
      <c r="D8" s="166" t="s">
        <v>288</v>
      </c>
      <c r="E8" s="4" t="s">
        <v>289</v>
      </c>
      <c r="F8" s="167"/>
      <c r="G8" s="168" t="s">
        <v>574</v>
      </c>
      <c r="H8" s="157"/>
    </row>
    <row r="9" spans="2:8" ht="45">
      <c r="B9" s="164" t="s">
        <v>138</v>
      </c>
      <c r="C9" s="165" t="s">
        <v>575</v>
      </c>
      <c r="D9" s="166" t="s">
        <v>576</v>
      </c>
      <c r="E9" s="4" t="s">
        <v>434</v>
      </c>
      <c r="F9" s="167"/>
      <c r="G9" s="168" t="s">
        <v>577</v>
      </c>
      <c r="H9" s="157"/>
    </row>
    <row r="10" spans="2:8">
      <c r="B10" s="164" t="s">
        <v>578</v>
      </c>
      <c r="C10" s="165" t="s">
        <v>579</v>
      </c>
      <c r="D10" s="166" t="s">
        <v>278</v>
      </c>
      <c r="E10" s="4" t="s">
        <v>279</v>
      </c>
      <c r="F10" s="167"/>
      <c r="G10" s="168"/>
      <c r="H10" s="157"/>
    </row>
    <row r="11" spans="2:8">
      <c r="B11" s="164" t="s">
        <v>1805</v>
      </c>
      <c r="C11" s="165" t="s">
        <v>580</v>
      </c>
      <c r="D11" s="166" t="s">
        <v>572</v>
      </c>
      <c r="E11" s="4" t="s">
        <v>282</v>
      </c>
      <c r="F11" s="167"/>
      <c r="G11" s="168"/>
      <c r="H11" s="157"/>
    </row>
    <row r="12" spans="2:8">
      <c r="B12" s="164" t="s">
        <v>581</v>
      </c>
      <c r="C12" s="165" t="s">
        <v>582</v>
      </c>
      <c r="D12" s="166" t="s">
        <v>278</v>
      </c>
      <c r="E12" s="4" t="s">
        <v>282</v>
      </c>
      <c r="F12" s="167"/>
      <c r="G12" s="168"/>
      <c r="H12" s="157"/>
    </row>
    <row r="13" spans="2:8">
      <c r="B13" s="164" t="s">
        <v>125</v>
      </c>
      <c r="C13" s="165" t="s">
        <v>583</v>
      </c>
      <c r="D13" s="166" t="s">
        <v>281</v>
      </c>
      <c r="E13" s="4" t="s">
        <v>282</v>
      </c>
      <c r="F13" s="167"/>
      <c r="G13" s="168"/>
      <c r="H13" s="157"/>
    </row>
    <row r="14" spans="2:8">
      <c r="B14" s="164" t="s">
        <v>584</v>
      </c>
      <c r="C14" s="165" t="s">
        <v>585</v>
      </c>
      <c r="D14" s="166" t="s">
        <v>511</v>
      </c>
      <c r="E14" s="4" t="s">
        <v>279</v>
      </c>
      <c r="F14" s="167"/>
      <c r="G14" s="579" t="s">
        <v>512</v>
      </c>
      <c r="H14" s="157"/>
    </row>
    <row r="15" spans="2:8">
      <c r="B15" s="164" t="s">
        <v>586</v>
      </c>
      <c r="C15" s="165" t="s">
        <v>587</v>
      </c>
      <c r="D15" s="166" t="s">
        <v>511</v>
      </c>
      <c r="E15" s="4" t="s">
        <v>434</v>
      </c>
      <c r="F15" s="167"/>
      <c r="G15" s="583"/>
      <c r="H15" s="157"/>
    </row>
    <row r="16" spans="2:8">
      <c r="B16" s="164" t="s">
        <v>85</v>
      </c>
      <c r="C16" s="165" t="s">
        <v>588</v>
      </c>
      <c r="D16" s="166" t="s">
        <v>281</v>
      </c>
      <c r="E16" s="4" t="s">
        <v>289</v>
      </c>
      <c r="F16" s="167"/>
      <c r="G16" s="168" t="s">
        <v>589</v>
      </c>
      <c r="H16" s="157"/>
    </row>
    <row r="17" spans="2:8">
      <c r="B17" s="164" t="s">
        <v>206</v>
      </c>
      <c r="C17" s="165" t="s">
        <v>590</v>
      </c>
      <c r="D17" s="166" t="s">
        <v>591</v>
      </c>
      <c r="E17" s="4" t="s">
        <v>295</v>
      </c>
      <c r="F17" s="167"/>
      <c r="G17" s="579" t="s">
        <v>592</v>
      </c>
      <c r="H17" s="157"/>
    </row>
    <row r="18" spans="2:8">
      <c r="B18" s="164" t="s">
        <v>207</v>
      </c>
      <c r="C18" s="165" t="s">
        <v>593</v>
      </c>
      <c r="D18" s="166" t="s">
        <v>594</v>
      </c>
      <c r="E18" s="4" t="s">
        <v>295</v>
      </c>
      <c r="F18" s="167"/>
      <c r="G18" s="580"/>
      <c r="H18" s="157"/>
    </row>
    <row r="19" spans="2:8">
      <c r="B19" s="164" t="s">
        <v>208</v>
      </c>
      <c r="C19" s="165" t="s">
        <v>595</v>
      </c>
      <c r="D19" s="166" t="s">
        <v>596</v>
      </c>
      <c r="E19" s="4" t="s">
        <v>295</v>
      </c>
      <c r="F19" s="167"/>
      <c r="G19" s="583"/>
      <c r="H19" s="157"/>
    </row>
    <row r="20" spans="2:8">
      <c r="B20" s="164" t="s">
        <v>597</v>
      </c>
      <c r="C20" s="165" t="s">
        <v>598</v>
      </c>
      <c r="D20" s="166" t="s">
        <v>599</v>
      </c>
      <c r="E20" s="4" t="s">
        <v>295</v>
      </c>
      <c r="F20" s="167"/>
      <c r="G20" s="168"/>
      <c r="H20" s="157"/>
    </row>
    <row r="21" spans="2:8">
      <c r="B21" s="164" t="s">
        <v>600</v>
      </c>
      <c r="C21" s="165" t="s">
        <v>601</v>
      </c>
      <c r="D21" s="166" t="s">
        <v>602</v>
      </c>
      <c r="E21" s="4" t="s">
        <v>295</v>
      </c>
      <c r="F21" s="167"/>
      <c r="G21" s="168"/>
      <c r="H21" s="157"/>
    </row>
    <row r="22" spans="2:8">
      <c r="B22" s="164" t="s">
        <v>603</v>
      </c>
      <c r="C22" s="165" t="s">
        <v>604</v>
      </c>
      <c r="D22" s="166" t="s">
        <v>602</v>
      </c>
      <c r="E22" s="4" t="s">
        <v>295</v>
      </c>
      <c r="F22" s="167"/>
      <c r="G22" s="168"/>
      <c r="H22" s="157"/>
    </row>
    <row r="23" spans="2:8">
      <c r="B23" s="164" t="s">
        <v>248</v>
      </c>
      <c r="C23" s="165" t="s">
        <v>605</v>
      </c>
      <c r="D23" s="166" t="s">
        <v>278</v>
      </c>
      <c r="E23" s="4" t="s">
        <v>295</v>
      </c>
      <c r="F23" s="167"/>
      <c r="G23" s="168"/>
      <c r="H23" s="157"/>
    </row>
    <row r="24" spans="2:8">
      <c r="B24" s="164" t="s">
        <v>249</v>
      </c>
      <c r="C24" s="165" t="s">
        <v>606</v>
      </c>
      <c r="D24" s="166" t="s">
        <v>278</v>
      </c>
      <c r="E24" s="4" t="s">
        <v>295</v>
      </c>
      <c r="F24" s="167"/>
      <c r="G24" s="168"/>
      <c r="H24" s="157"/>
    </row>
    <row r="25" spans="2:8">
      <c r="B25" s="164" t="s">
        <v>250</v>
      </c>
      <c r="C25" s="165" t="s">
        <v>607</v>
      </c>
      <c r="D25" s="166" t="s">
        <v>278</v>
      </c>
      <c r="E25" s="4" t="s">
        <v>295</v>
      </c>
      <c r="F25" s="167"/>
      <c r="G25" s="179"/>
      <c r="H25" s="157"/>
    </row>
    <row r="26" spans="2:8">
      <c r="B26" s="164" t="s">
        <v>1806</v>
      </c>
      <c r="C26" s="237" t="s">
        <v>608</v>
      </c>
      <c r="D26" s="166" t="s">
        <v>567</v>
      </c>
      <c r="E26" s="4" t="s">
        <v>609</v>
      </c>
      <c r="F26" s="167"/>
      <c r="G26" s="584" t="s">
        <v>1807</v>
      </c>
      <c r="H26" s="157"/>
    </row>
    <row r="27" spans="2:8">
      <c r="B27" s="225" t="s">
        <v>610</v>
      </c>
      <c r="C27" s="226" t="s">
        <v>610</v>
      </c>
      <c r="D27" s="166" t="s">
        <v>567</v>
      </c>
      <c r="E27" s="4" t="s">
        <v>609</v>
      </c>
      <c r="F27" s="167"/>
      <c r="G27" s="585"/>
      <c r="H27" s="157"/>
    </row>
    <row r="28" spans="2:8">
      <c r="B28" s="164" t="s">
        <v>1774</v>
      </c>
      <c r="C28" s="165" t="s">
        <v>611</v>
      </c>
      <c r="D28" s="166" t="s">
        <v>567</v>
      </c>
      <c r="E28" s="4" t="s">
        <v>609</v>
      </c>
      <c r="F28" s="167"/>
      <c r="G28" s="597"/>
      <c r="H28" s="157"/>
    </row>
    <row r="29" spans="2:8" ht="90">
      <c r="B29" s="164" t="s">
        <v>193</v>
      </c>
      <c r="C29" s="165" t="s">
        <v>612</v>
      </c>
      <c r="D29" s="166" t="s">
        <v>293</v>
      </c>
      <c r="E29" s="4" t="s">
        <v>289</v>
      </c>
      <c r="F29" s="167"/>
      <c r="G29" s="183" t="s">
        <v>613</v>
      </c>
      <c r="H29" s="157"/>
    </row>
    <row r="30" spans="2:8" ht="45.75" thickBot="1">
      <c r="B30" s="169" t="s">
        <v>194</v>
      </c>
      <c r="C30" s="170" t="s">
        <v>614</v>
      </c>
      <c r="D30" s="171" t="s">
        <v>357</v>
      </c>
      <c r="E30" s="172" t="s">
        <v>615</v>
      </c>
      <c r="F30" s="173"/>
      <c r="G30" s="174" t="s">
        <v>616</v>
      </c>
      <c r="H30" s="157"/>
    </row>
    <row r="31" spans="2:8" ht="20.100000000000001" customHeight="1">
      <c r="B31" s="175"/>
      <c r="C31" s="175"/>
      <c r="D31" s="176"/>
      <c r="E31" s="177"/>
      <c r="F31" s="177"/>
      <c r="G31" s="175"/>
      <c r="H31" s="142"/>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90C36-931E-4F68-A09D-B4E1B40FB8C4}">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1808</v>
      </c>
      <c r="C2" s="220"/>
      <c r="D2" s="220"/>
      <c r="E2" s="220"/>
      <c r="F2" s="220"/>
      <c r="G2" s="221"/>
      <c r="H2" s="148"/>
    </row>
    <row r="3" spans="2:8" ht="13.5" customHeight="1">
      <c r="D3" s="5"/>
      <c r="E3" s="5"/>
      <c r="F3" s="5"/>
    </row>
    <row r="4" spans="2:8" ht="13.5" customHeight="1">
      <c r="D4" s="5"/>
      <c r="E4" s="5"/>
      <c r="F4" s="5"/>
      <c r="G4" s="222" t="s">
        <v>516</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1809</v>
      </c>
      <c r="C7" s="159" t="s">
        <v>619</v>
      </c>
      <c r="D7" s="160" t="s">
        <v>620</v>
      </c>
      <c r="E7" s="161" t="s">
        <v>282</v>
      </c>
      <c r="F7" s="162" t="s">
        <v>275</v>
      </c>
      <c r="G7" s="163" t="s">
        <v>276</v>
      </c>
      <c r="H7" s="157"/>
    </row>
    <row r="8" spans="2:8">
      <c r="B8" s="164" t="s">
        <v>1810</v>
      </c>
      <c r="C8" s="165" t="s">
        <v>621</v>
      </c>
      <c r="D8" s="166" t="s">
        <v>572</v>
      </c>
      <c r="E8" s="4" t="s">
        <v>279</v>
      </c>
      <c r="F8" s="167"/>
      <c r="G8" s="168"/>
      <c r="H8" s="157"/>
    </row>
    <row r="9" spans="2:8" ht="17.25" thickBot="1">
      <c r="B9" s="169" t="s">
        <v>125</v>
      </c>
      <c r="C9" s="170" t="s">
        <v>622</v>
      </c>
      <c r="D9" s="171" t="s">
        <v>281</v>
      </c>
      <c r="E9" s="172" t="s">
        <v>282</v>
      </c>
      <c r="F9" s="173"/>
      <c r="G9" s="174"/>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246-7617-4664-A87A-475D3AD3B5CE}">
  <sheetPr>
    <outlinePr summaryBelow="0"/>
    <pageSetUpPr fitToPage="1"/>
  </sheetPr>
  <dimension ref="B1:H18"/>
  <sheetViews>
    <sheetView showGridLines="0" topLeftCell="O1"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2</v>
      </c>
      <c r="C2" s="146"/>
      <c r="D2" s="146"/>
      <c r="E2" s="146"/>
      <c r="F2" s="146"/>
      <c r="G2" s="147"/>
      <c r="H2" s="148"/>
    </row>
    <row r="3" spans="2:8" ht="13.5" customHeight="1">
      <c r="B3" s="235"/>
      <c r="C3" s="235"/>
      <c r="D3" s="235"/>
      <c r="E3" s="235"/>
      <c r="F3" s="235"/>
      <c r="G3" s="235"/>
    </row>
    <row r="4" spans="2:8" ht="13.5" customHeight="1">
      <c r="D4" s="5"/>
      <c r="E4" s="5"/>
      <c r="F4" s="5"/>
      <c r="G4" s="222" t="s">
        <v>1811</v>
      </c>
    </row>
    <row r="5" spans="2:8" ht="13.5" customHeight="1" thickBot="1">
      <c r="D5" s="5"/>
      <c r="E5" s="5"/>
      <c r="F5" s="5"/>
    </row>
    <row r="6" spans="2:8" ht="20.25" customHeight="1" thickBot="1">
      <c r="B6" s="675" t="s">
        <v>56</v>
      </c>
      <c r="C6" s="676" t="s">
        <v>266</v>
      </c>
      <c r="D6" s="676" t="s">
        <v>267</v>
      </c>
      <c r="E6" s="676" t="s">
        <v>268</v>
      </c>
      <c r="F6" s="677" t="s">
        <v>269</v>
      </c>
      <c r="G6" s="678" t="s">
        <v>270</v>
      </c>
    </row>
    <row r="7" spans="2:8" ht="20.100000000000001" customHeight="1" thickBot="1">
      <c r="B7" s="154" t="s">
        <v>1812</v>
      </c>
      <c r="C7" s="679"/>
      <c r="D7" s="680"/>
      <c r="E7" s="267"/>
      <c r="F7" s="267"/>
      <c r="G7" s="681"/>
      <c r="H7" s="157"/>
    </row>
    <row r="8" spans="2:8">
      <c r="B8" s="238" t="s">
        <v>1813</v>
      </c>
      <c r="C8" s="239" t="s">
        <v>1814</v>
      </c>
      <c r="D8" s="555" t="s">
        <v>723</v>
      </c>
      <c r="E8" s="277" t="s">
        <v>285</v>
      </c>
      <c r="F8" s="162" t="s">
        <v>877</v>
      </c>
      <c r="G8" s="163" t="s">
        <v>276</v>
      </c>
      <c r="H8" s="157"/>
    </row>
    <row r="9" spans="2:8">
      <c r="B9" s="214" t="s">
        <v>1816</v>
      </c>
      <c r="C9" s="215" t="s">
        <v>1817</v>
      </c>
      <c r="D9" s="216" t="s">
        <v>850</v>
      </c>
      <c r="E9" s="217" t="s">
        <v>1818</v>
      </c>
      <c r="F9" s="218"/>
      <c r="G9" s="179"/>
      <c r="H9" s="157"/>
    </row>
    <row r="10" spans="2:8">
      <c r="B10" s="214" t="s">
        <v>1819</v>
      </c>
      <c r="C10" s="215" t="s">
        <v>1820</v>
      </c>
      <c r="D10" s="216" t="s">
        <v>1821</v>
      </c>
      <c r="E10" s="217" t="s">
        <v>1818</v>
      </c>
      <c r="F10" s="218"/>
      <c r="G10" s="168"/>
      <c r="H10" s="157"/>
    </row>
    <row r="11" spans="2:8" ht="51.75" thickBot="1">
      <c r="B11" s="214" t="s">
        <v>1822</v>
      </c>
      <c r="C11" s="215" t="s">
        <v>1823</v>
      </c>
      <c r="D11" s="216" t="s">
        <v>672</v>
      </c>
      <c r="E11" s="217" t="s">
        <v>1824</v>
      </c>
      <c r="F11" s="218" t="s">
        <v>943</v>
      </c>
      <c r="G11" s="183" t="s">
        <v>1825</v>
      </c>
      <c r="H11" s="157"/>
    </row>
    <row r="12" spans="2:8" ht="17.25" thickBot="1">
      <c r="B12" s="154" t="s">
        <v>1826</v>
      </c>
      <c r="C12" s="679"/>
      <c r="D12" s="680"/>
      <c r="E12" s="267"/>
      <c r="F12" s="267"/>
      <c r="G12" s="681"/>
      <c r="H12" s="157"/>
    </row>
    <row r="13" spans="2:8">
      <c r="B13" s="238" t="s">
        <v>1827</v>
      </c>
      <c r="C13" s="239" t="s">
        <v>1828</v>
      </c>
      <c r="D13" s="524" t="s">
        <v>1829</v>
      </c>
      <c r="E13" s="277" t="s">
        <v>1830</v>
      </c>
      <c r="F13" s="682" t="s">
        <v>877</v>
      </c>
      <c r="G13" s="180"/>
      <c r="H13" s="157"/>
    </row>
    <row r="14" spans="2:8" ht="30">
      <c r="B14" s="214" t="s">
        <v>1831</v>
      </c>
      <c r="C14" s="215" t="s">
        <v>1832</v>
      </c>
      <c r="D14" s="216" t="s">
        <v>832</v>
      </c>
      <c r="E14" s="217" t="s">
        <v>1818</v>
      </c>
      <c r="F14" s="218" t="s">
        <v>877</v>
      </c>
      <c r="G14" s="179" t="s">
        <v>1833</v>
      </c>
      <c r="H14" s="157"/>
    </row>
    <row r="15" spans="2:8" ht="30">
      <c r="B15" s="214" t="s">
        <v>1834</v>
      </c>
      <c r="C15" s="215" t="s">
        <v>1835</v>
      </c>
      <c r="D15" s="216" t="s">
        <v>832</v>
      </c>
      <c r="E15" s="217" t="s">
        <v>1818</v>
      </c>
      <c r="F15" s="218"/>
      <c r="G15" s="179" t="s">
        <v>1836</v>
      </c>
      <c r="H15" s="157"/>
    </row>
    <row r="16" spans="2:8" ht="30.75" thickBot="1">
      <c r="B16" s="164" t="s">
        <v>164</v>
      </c>
      <c r="C16" s="165" t="s">
        <v>1837</v>
      </c>
      <c r="D16" s="166" t="s">
        <v>1760</v>
      </c>
      <c r="E16" s="4" t="s">
        <v>1838</v>
      </c>
      <c r="F16" s="167"/>
      <c r="G16" s="168" t="s">
        <v>1839</v>
      </c>
      <c r="H16" s="157"/>
    </row>
    <row r="17" spans="2:8">
      <c r="B17" s="185"/>
      <c r="C17" s="186"/>
      <c r="D17" s="187"/>
      <c r="E17" s="178"/>
      <c r="F17" s="178"/>
      <c r="G17" s="188"/>
      <c r="H17" s="189"/>
    </row>
    <row r="18" spans="2:8" ht="18.75">
      <c r="B18" s="142"/>
      <c r="C18" s="142"/>
      <c r="D18" s="143"/>
      <c r="E18" s="144"/>
      <c r="F18" s="144"/>
      <c r="G18" s="142"/>
      <c r="H18"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58D9E-A793-40F3-8539-D68D09537B5B}">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1840</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20.100000000000001" customHeight="1" thickBot="1">
      <c r="B5" s="154" t="s">
        <v>1841</v>
      </c>
      <c r="C5" s="679"/>
      <c r="D5" s="680"/>
      <c r="E5" s="267"/>
      <c r="F5" s="267"/>
      <c r="G5" s="681"/>
      <c r="H5" s="157"/>
    </row>
    <row r="6" spans="2:8">
      <c r="B6" s="158" t="s">
        <v>1842</v>
      </c>
      <c r="C6" s="159" t="s">
        <v>1843</v>
      </c>
      <c r="D6" s="160" t="s">
        <v>1416</v>
      </c>
      <c r="E6" s="161" t="s">
        <v>609</v>
      </c>
      <c r="F6" s="162" t="s">
        <v>877</v>
      </c>
      <c r="G6" s="163"/>
      <c r="H6" s="157"/>
    </row>
    <row r="7" spans="2:8" ht="17.25" thickBot="1">
      <c r="B7" s="164" t="s">
        <v>1844</v>
      </c>
      <c r="C7" s="165" t="s">
        <v>1845</v>
      </c>
      <c r="D7" s="166" t="s">
        <v>850</v>
      </c>
      <c r="E7" s="4" t="s">
        <v>1846</v>
      </c>
      <c r="F7" s="167"/>
      <c r="G7" s="168"/>
      <c r="H7" s="157"/>
    </row>
    <row r="8" spans="2:8">
      <c r="B8" s="158" t="s">
        <v>1847</v>
      </c>
      <c r="C8" s="159" t="s">
        <v>1848</v>
      </c>
      <c r="D8" s="160" t="s">
        <v>1815</v>
      </c>
      <c r="E8" s="161" t="s">
        <v>1849</v>
      </c>
      <c r="F8" s="162" t="s">
        <v>877</v>
      </c>
      <c r="G8" s="163"/>
      <c r="H8" s="157"/>
    </row>
    <row r="9" spans="2:8">
      <c r="B9" s="164" t="s">
        <v>1850</v>
      </c>
      <c r="C9" s="165" t="s">
        <v>1851</v>
      </c>
      <c r="D9" s="166" t="s">
        <v>1416</v>
      </c>
      <c r="E9" s="4" t="s">
        <v>1852</v>
      </c>
      <c r="F9" s="167" t="s">
        <v>877</v>
      </c>
      <c r="G9" s="168"/>
      <c r="H9" s="157"/>
    </row>
    <row r="10" spans="2:8">
      <c r="B10" s="164" t="s">
        <v>1853</v>
      </c>
      <c r="C10" s="165" t="s">
        <v>1854</v>
      </c>
      <c r="D10" s="166" t="s">
        <v>1855</v>
      </c>
      <c r="E10" s="4" t="s">
        <v>1856</v>
      </c>
      <c r="F10" s="167"/>
      <c r="G10" s="168"/>
      <c r="H10" s="157"/>
    </row>
    <row r="11" spans="2:8">
      <c r="B11" s="164" t="s">
        <v>1857</v>
      </c>
      <c r="C11" s="165" t="s">
        <v>1858</v>
      </c>
      <c r="D11" s="166" t="s">
        <v>672</v>
      </c>
      <c r="E11" s="4" t="s">
        <v>1849</v>
      </c>
      <c r="F11" s="167" t="s">
        <v>877</v>
      </c>
      <c r="G11" s="168" t="s">
        <v>1859</v>
      </c>
      <c r="H11" s="157"/>
    </row>
    <row r="12" spans="2:8">
      <c r="B12" s="164" t="s">
        <v>1860</v>
      </c>
      <c r="C12" s="165" t="s">
        <v>1861</v>
      </c>
      <c r="D12" s="166" t="s">
        <v>1862</v>
      </c>
      <c r="E12" s="4" t="s">
        <v>1863</v>
      </c>
      <c r="F12" s="167" t="s">
        <v>877</v>
      </c>
      <c r="G12" s="168"/>
      <c r="H12" s="157"/>
    </row>
    <row r="13" spans="2:8">
      <c r="B13" s="164" t="s">
        <v>1864</v>
      </c>
      <c r="C13" s="165" t="s">
        <v>1865</v>
      </c>
      <c r="D13" s="166" t="s">
        <v>561</v>
      </c>
      <c r="E13" s="4" t="s">
        <v>1866</v>
      </c>
      <c r="F13" s="167"/>
      <c r="G13" s="168"/>
      <c r="H13" s="157"/>
    </row>
    <row r="14" spans="2:8">
      <c r="B14" s="164" t="s">
        <v>1867</v>
      </c>
      <c r="C14" s="165" t="s">
        <v>1868</v>
      </c>
      <c r="D14" s="166" t="s">
        <v>561</v>
      </c>
      <c r="E14" s="4" t="s">
        <v>609</v>
      </c>
      <c r="F14" s="167"/>
      <c r="G14" s="168"/>
      <c r="H14" s="157"/>
    </row>
    <row r="15" spans="2:8" ht="17.25" thickBot="1">
      <c r="B15" s="164" t="s">
        <v>1869</v>
      </c>
      <c r="C15" s="165" t="s">
        <v>1870</v>
      </c>
      <c r="D15" s="166" t="s">
        <v>850</v>
      </c>
      <c r="E15" s="4" t="s">
        <v>285</v>
      </c>
      <c r="F15" s="167"/>
      <c r="G15" s="168"/>
      <c r="H15" s="157"/>
    </row>
    <row r="16" spans="2:8" ht="18.75">
      <c r="B16" s="175"/>
      <c r="C16" s="175"/>
      <c r="D16" s="176"/>
      <c r="E16" s="177"/>
      <c r="F16" s="177"/>
      <c r="G16" s="175"/>
      <c r="H16"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71415-4A36-4A05-BE3B-C319522211CA}">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623</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263</v>
      </c>
      <c r="C5" s="159" t="s">
        <v>624</v>
      </c>
      <c r="D5" s="160" t="s">
        <v>365</v>
      </c>
      <c r="E5" s="161" t="s">
        <v>282</v>
      </c>
      <c r="F5" s="162" t="s">
        <v>275</v>
      </c>
      <c r="G5" s="163" t="s">
        <v>276</v>
      </c>
      <c r="H5" s="157"/>
    </row>
    <row r="6" spans="2:8">
      <c r="B6" s="164" t="s">
        <v>625</v>
      </c>
      <c r="C6" s="165" t="s">
        <v>626</v>
      </c>
      <c r="D6" s="166" t="s">
        <v>617</v>
      </c>
      <c r="E6" s="4" t="s">
        <v>279</v>
      </c>
      <c r="F6" s="167"/>
      <c r="G6" s="168"/>
      <c r="H6" s="157"/>
    </row>
    <row r="7" spans="2:8" ht="17.25" thickBot="1">
      <c r="B7" s="169" t="s">
        <v>125</v>
      </c>
      <c r="C7" s="170" t="s">
        <v>627</v>
      </c>
      <c r="D7" s="171" t="s">
        <v>281</v>
      </c>
      <c r="E7" s="172" t="s">
        <v>282</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744AE-F9CB-4EDB-B107-E584086C40F9}">
  <sheetPr codeName="Sheet170">
    <outlinePr summaryBelow="0"/>
    <pageSetUpPr fitToPage="1"/>
  </sheetPr>
  <dimension ref="B1:H1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1776</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169" t="s">
        <v>632</v>
      </c>
      <c r="C5" s="170" t="s">
        <v>633</v>
      </c>
      <c r="D5" s="171" t="s">
        <v>293</v>
      </c>
      <c r="E5" s="172" t="s">
        <v>279</v>
      </c>
      <c r="F5" s="173" t="s">
        <v>275</v>
      </c>
      <c r="G5" s="174" t="s">
        <v>1873</v>
      </c>
      <c r="H5" s="157"/>
    </row>
    <row r="6" spans="2:8" ht="20.100000000000001" customHeight="1" thickBot="1">
      <c r="B6" s="154" t="s">
        <v>271</v>
      </c>
      <c r="C6" s="155"/>
      <c r="D6" s="155"/>
      <c r="E6" s="155"/>
      <c r="F6" s="155"/>
      <c r="G6" s="156"/>
      <c r="H6" s="157"/>
    </row>
    <row r="7" spans="2:8" ht="30">
      <c r="B7" s="158" t="s">
        <v>1874</v>
      </c>
      <c r="C7" s="159" t="s">
        <v>634</v>
      </c>
      <c r="D7" s="160" t="s">
        <v>635</v>
      </c>
      <c r="E7" s="161" t="s">
        <v>557</v>
      </c>
      <c r="F7" s="162" t="s">
        <v>275</v>
      </c>
      <c r="G7" s="163" t="s">
        <v>676</v>
      </c>
      <c r="H7" s="157"/>
    </row>
    <row r="8" spans="2:8">
      <c r="B8" s="164" t="s">
        <v>636</v>
      </c>
      <c r="C8" s="165" t="s">
        <v>637</v>
      </c>
      <c r="D8" s="166" t="s">
        <v>602</v>
      </c>
      <c r="E8" s="4" t="s">
        <v>434</v>
      </c>
      <c r="F8" s="167"/>
      <c r="G8" s="168"/>
      <c r="H8" s="157"/>
    </row>
    <row r="9" spans="2:8">
      <c r="B9" s="164" t="s">
        <v>1876</v>
      </c>
      <c r="C9" s="165" t="s">
        <v>638</v>
      </c>
      <c r="D9" s="166" t="s">
        <v>639</v>
      </c>
      <c r="E9" s="4" t="s">
        <v>434</v>
      </c>
      <c r="F9" s="167"/>
      <c r="G9" s="168"/>
      <c r="H9" s="157"/>
    </row>
    <row r="10" spans="2:8">
      <c r="B10" s="164" t="s">
        <v>1877</v>
      </c>
      <c r="C10" s="165" t="s">
        <v>640</v>
      </c>
      <c r="D10" s="166" t="s">
        <v>572</v>
      </c>
      <c r="E10" s="4" t="s">
        <v>434</v>
      </c>
      <c r="F10" s="167"/>
      <c r="G10" s="168" t="s">
        <v>1878</v>
      </c>
      <c r="H10" s="157"/>
    </row>
    <row r="11" spans="2:8">
      <c r="B11" s="164" t="s">
        <v>125</v>
      </c>
      <c r="C11" s="165" t="s">
        <v>641</v>
      </c>
      <c r="D11" s="166" t="s">
        <v>281</v>
      </c>
      <c r="E11" s="4" t="s">
        <v>557</v>
      </c>
      <c r="F11" s="167"/>
      <c r="G11" s="168"/>
      <c r="H11" s="157"/>
    </row>
    <row r="12" spans="2:8" ht="45">
      <c r="B12" s="164" t="s">
        <v>1879</v>
      </c>
      <c r="C12" s="165" t="s">
        <v>642</v>
      </c>
      <c r="D12" s="166" t="s">
        <v>293</v>
      </c>
      <c r="E12" s="4" t="s">
        <v>289</v>
      </c>
      <c r="F12" s="167"/>
      <c r="G12" s="168" t="s">
        <v>643</v>
      </c>
      <c r="H12" s="157"/>
    </row>
    <row r="13" spans="2:8">
      <c r="B13" s="164" t="s">
        <v>1891</v>
      </c>
      <c r="C13" s="165" t="s">
        <v>644</v>
      </c>
      <c r="D13" s="166" t="s">
        <v>511</v>
      </c>
      <c r="E13" s="4" t="s">
        <v>434</v>
      </c>
      <c r="F13" s="167"/>
      <c r="G13" s="168" t="s">
        <v>512</v>
      </c>
      <c r="H13" s="157"/>
    </row>
    <row r="14" spans="2:8">
      <c r="B14" s="164" t="s">
        <v>1892</v>
      </c>
      <c r="C14" s="165" t="s">
        <v>645</v>
      </c>
      <c r="D14" s="166" t="s">
        <v>511</v>
      </c>
      <c r="E14" s="4" t="s">
        <v>434</v>
      </c>
      <c r="F14" s="167"/>
      <c r="G14" s="168" t="s">
        <v>512</v>
      </c>
      <c r="H14" s="157"/>
    </row>
    <row r="15" spans="2:8">
      <c r="B15" s="164" t="s">
        <v>646</v>
      </c>
      <c r="C15" s="165" t="s">
        <v>647</v>
      </c>
      <c r="D15" s="166" t="s">
        <v>511</v>
      </c>
      <c r="E15" s="4" t="s">
        <v>434</v>
      </c>
      <c r="F15" s="167"/>
      <c r="G15" s="168" t="s">
        <v>512</v>
      </c>
      <c r="H15" s="157"/>
    </row>
    <row r="16" spans="2:8">
      <c r="B16" s="164" t="s">
        <v>648</v>
      </c>
      <c r="C16" s="165" t="s">
        <v>649</v>
      </c>
      <c r="D16" s="166" t="s">
        <v>511</v>
      </c>
      <c r="E16" s="4" t="s">
        <v>434</v>
      </c>
      <c r="F16" s="167"/>
      <c r="G16" s="168" t="s">
        <v>512</v>
      </c>
      <c r="H16" s="157"/>
    </row>
    <row r="17" spans="2:8">
      <c r="B17" s="164" t="s">
        <v>650</v>
      </c>
      <c r="C17" s="165" t="s">
        <v>651</v>
      </c>
      <c r="D17" s="166" t="s">
        <v>281</v>
      </c>
      <c r="E17" s="4" t="s">
        <v>289</v>
      </c>
      <c r="F17" s="167"/>
      <c r="G17" s="168" t="s">
        <v>589</v>
      </c>
      <c r="H17" s="157"/>
    </row>
    <row r="18" spans="2:8">
      <c r="B18" s="164" t="s">
        <v>652</v>
      </c>
      <c r="C18" s="165" t="s">
        <v>653</v>
      </c>
      <c r="D18" s="166" t="s">
        <v>299</v>
      </c>
      <c r="E18" s="4" t="s">
        <v>434</v>
      </c>
      <c r="F18" s="167"/>
      <c r="G18" s="168"/>
      <c r="H18" s="157"/>
    </row>
    <row r="19" spans="2:8">
      <c r="B19" s="164" t="s">
        <v>654</v>
      </c>
      <c r="C19" s="165" t="s">
        <v>655</v>
      </c>
      <c r="D19" s="166" t="s">
        <v>591</v>
      </c>
      <c r="E19" s="4" t="s">
        <v>434</v>
      </c>
      <c r="F19" s="167"/>
      <c r="G19" s="168"/>
      <c r="H19" s="157"/>
    </row>
    <row r="20" spans="2:8">
      <c r="B20" s="164" t="s">
        <v>656</v>
      </c>
      <c r="C20" s="165" t="s">
        <v>657</v>
      </c>
      <c r="D20" s="166" t="s">
        <v>572</v>
      </c>
      <c r="E20" s="4" t="s">
        <v>434</v>
      </c>
      <c r="F20" s="167"/>
      <c r="G20" s="168"/>
      <c r="H20" s="157"/>
    </row>
    <row r="21" spans="2:8" ht="33">
      <c r="B21" s="164" t="s">
        <v>658</v>
      </c>
      <c r="C21" s="165" t="s">
        <v>659</v>
      </c>
      <c r="D21" s="257" t="s">
        <v>660</v>
      </c>
      <c r="E21" s="4" t="s">
        <v>289</v>
      </c>
      <c r="F21" s="167"/>
      <c r="G21" s="168"/>
      <c r="H21" s="157"/>
    </row>
    <row r="22" spans="2:8" ht="33">
      <c r="B22" s="164" t="s">
        <v>661</v>
      </c>
      <c r="C22" s="165" t="s">
        <v>662</v>
      </c>
      <c r="D22" s="257" t="s">
        <v>663</v>
      </c>
      <c r="E22" s="4" t="s">
        <v>289</v>
      </c>
      <c r="F22" s="167"/>
      <c r="G22" s="168"/>
      <c r="H22" s="157"/>
    </row>
    <row r="23" spans="2:8" ht="210">
      <c r="B23" s="164" t="s">
        <v>231</v>
      </c>
      <c r="C23" s="165" t="s">
        <v>664</v>
      </c>
      <c r="D23" s="166" t="s">
        <v>357</v>
      </c>
      <c r="E23" s="4" t="s">
        <v>289</v>
      </c>
      <c r="F23" s="167"/>
      <c r="G23" s="168" t="s">
        <v>665</v>
      </c>
      <c r="H23" s="157"/>
    </row>
    <row r="24" spans="2:8" ht="45">
      <c r="B24" s="164" t="s">
        <v>232</v>
      </c>
      <c r="C24" s="165" t="s">
        <v>666</v>
      </c>
      <c r="D24" s="166" t="s">
        <v>293</v>
      </c>
      <c r="E24" s="4" t="s">
        <v>289</v>
      </c>
      <c r="F24" s="167"/>
      <c r="G24" s="168" t="s">
        <v>667</v>
      </c>
      <c r="H24" s="157"/>
    </row>
    <row r="25" spans="2:8" ht="45">
      <c r="B25" s="164" t="s">
        <v>233</v>
      </c>
      <c r="C25" s="165" t="s">
        <v>668</v>
      </c>
      <c r="D25" s="166" t="s">
        <v>293</v>
      </c>
      <c r="E25" s="4" t="s">
        <v>289</v>
      </c>
      <c r="F25" s="167"/>
      <c r="G25" s="168" t="s">
        <v>669</v>
      </c>
      <c r="H25" s="157"/>
    </row>
    <row r="26" spans="2:8" ht="45">
      <c r="B26" s="164" t="s">
        <v>670</v>
      </c>
      <c r="C26" s="165" t="s">
        <v>671</v>
      </c>
      <c r="D26" s="166" t="s">
        <v>672</v>
      </c>
      <c r="E26" s="4" t="s">
        <v>502</v>
      </c>
      <c r="F26" s="167"/>
      <c r="G26" s="168" t="s">
        <v>643</v>
      </c>
      <c r="H26" s="157"/>
    </row>
    <row r="27" spans="2:8" ht="17.25" thickBot="1">
      <c r="B27" s="164" t="s">
        <v>253</v>
      </c>
      <c r="C27" s="165" t="s">
        <v>673</v>
      </c>
      <c r="D27" s="166" t="s">
        <v>278</v>
      </c>
      <c r="E27" s="4" t="s">
        <v>279</v>
      </c>
      <c r="F27" s="167"/>
      <c r="G27" s="168"/>
      <c r="H27" s="157"/>
    </row>
    <row r="28" spans="2:8" ht="20.100000000000001" customHeight="1" thickBot="1">
      <c r="B28" s="154" t="s">
        <v>674</v>
      </c>
      <c r="C28" s="155"/>
      <c r="D28" s="155"/>
      <c r="E28" s="155"/>
      <c r="F28" s="155"/>
      <c r="G28" s="156"/>
      <c r="H28" s="157"/>
    </row>
    <row r="29" spans="2:8">
      <c r="B29" s="164" t="s">
        <v>127</v>
      </c>
      <c r="C29" s="165" t="s">
        <v>675</v>
      </c>
      <c r="D29" s="166" t="s">
        <v>620</v>
      </c>
      <c r="E29" s="4" t="s">
        <v>557</v>
      </c>
      <c r="F29" s="167"/>
      <c r="G29" s="168" t="s">
        <v>676</v>
      </c>
      <c r="H29" s="157"/>
    </row>
    <row r="30" spans="2:8">
      <c r="B30" s="258" t="s">
        <v>96</v>
      </c>
      <c r="C30" s="259" t="s">
        <v>677</v>
      </c>
      <c r="D30" s="260" t="s">
        <v>572</v>
      </c>
      <c r="E30" s="261" t="s">
        <v>279</v>
      </c>
      <c r="F30" s="262"/>
      <c r="G30" s="263"/>
      <c r="H30" s="157"/>
    </row>
    <row r="31" spans="2:8">
      <c r="B31" s="258" t="s">
        <v>88</v>
      </c>
      <c r="C31" s="259" t="s">
        <v>678</v>
      </c>
      <c r="D31" s="260" t="s">
        <v>281</v>
      </c>
      <c r="E31" s="261" t="s">
        <v>289</v>
      </c>
      <c r="F31" s="262"/>
      <c r="G31" s="168" t="s">
        <v>589</v>
      </c>
      <c r="H31" s="157"/>
    </row>
    <row r="32" spans="2:8">
      <c r="B32" s="258" t="s">
        <v>97</v>
      </c>
      <c r="C32" s="259" t="s">
        <v>679</v>
      </c>
      <c r="D32" s="260" t="s">
        <v>591</v>
      </c>
      <c r="E32" s="261" t="s">
        <v>279</v>
      </c>
      <c r="F32" s="262"/>
      <c r="G32" s="263"/>
      <c r="H32" s="157"/>
    </row>
    <row r="33" spans="2:8">
      <c r="B33" s="258" t="s">
        <v>98</v>
      </c>
      <c r="C33" s="259" t="s">
        <v>680</v>
      </c>
      <c r="D33" s="260" t="s">
        <v>594</v>
      </c>
      <c r="E33" s="261" t="s">
        <v>279</v>
      </c>
      <c r="F33" s="262"/>
      <c r="G33" s="263"/>
      <c r="H33" s="157"/>
    </row>
    <row r="34" spans="2:8">
      <c r="B34" s="258" t="s">
        <v>99</v>
      </c>
      <c r="C34" s="259" t="s">
        <v>681</v>
      </c>
      <c r="D34" s="260" t="s">
        <v>596</v>
      </c>
      <c r="E34" s="261" t="s">
        <v>279</v>
      </c>
      <c r="F34" s="262"/>
      <c r="G34" s="263"/>
      <c r="H34" s="157"/>
    </row>
    <row r="35" spans="2:8" ht="17.25" thickBot="1">
      <c r="B35" s="258" t="s">
        <v>100</v>
      </c>
      <c r="C35" s="259" t="s">
        <v>682</v>
      </c>
      <c r="D35" s="260" t="s">
        <v>599</v>
      </c>
      <c r="E35" s="261" t="s">
        <v>279</v>
      </c>
      <c r="F35" s="262"/>
      <c r="G35" s="263"/>
      <c r="H35" s="157"/>
    </row>
    <row r="36" spans="2:8" ht="20.100000000000001" customHeight="1" thickBot="1">
      <c r="B36" s="154" t="s">
        <v>683</v>
      </c>
      <c r="C36" s="155"/>
      <c r="D36" s="155"/>
      <c r="E36" s="155"/>
      <c r="F36" s="155"/>
      <c r="G36" s="156"/>
      <c r="H36" s="157"/>
    </row>
    <row r="37" spans="2:8">
      <c r="B37" s="164" t="s">
        <v>684</v>
      </c>
      <c r="C37" s="165" t="s">
        <v>685</v>
      </c>
      <c r="D37" s="166" t="s">
        <v>470</v>
      </c>
      <c r="E37" s="4" t="s">
        <v>557</v>
      </c>
      <c r="F37" s="167"/>
      <c r="G37" s="168" t="s">
        <v>676</v>
      </c>
      <c r="H37" s="157"/>
    </row>
    <row r="38" spans="2:8" ht="45.75" thickBot="1">
      <c r="B38" s="164" t="s">
        <v>236</v>
      </c>
      <c r="C38" s="165" t="s">
        <v>686</v>
      </c>
      <c r="D38" s="166" t="s">
        <v>293</v>
      </c>
      <c r="E38" s="4" t="s">
        <v>289</v>
      </c>
      <c r="F38" s="167"/>
      <c r="G38" s="168" t="s">
        <v>687</v>
      </c>
      <c r="H38" s="157"/>
    </row>
    <row r="39" spans="2:8" ht="20.100000000000001" customHeight="1" thickBot="1">
      <c r="B39" s="154" t="s">
        <v>688</v>
      </c>
      <c r="C39" s="155"/>
      <c r="D39" s="155"/>
      <c r="E39" s="155"/>
      <c r="F39" s="155"/>
      <c r="G39" s="156"/>
      <c r="H39" s="157"/>
    </row>
    <row r="40" spans="2:8" ht="45">
      <c r="B40" s="164" t="s">
        <v>689</v>
      </c>
      <c r="C40" s="165" t="s">
        <v>690</v>
      </c>
      <c r="D40" s="166" t="s">
        <v>511</v>
      </c>
      <c r="E40" s="4" t="s">
        <v>279</v>
      </c>
      <c r="F40" s="167"/>
      <c r="G40" s="168" t="s">
        <v>691</v>
      </c>
      <c r="H40" s="157"/>
    </row>
    <row r="41" spans="2:8" ht="45">
      <c r="B41" s="164" t="s">
        <v>692</v>
      </c>
      <c r="C41" s="165" t="s">
        <v>693</v>
      </c>
      <c r="D41" s="166" t="s">
        <v>293</v>
      </c>
      <c r="E41" s="4" t="s">
        <v>289</v>
      </c>
      <c r="F41" s="167"/>
      <c r="G41" s="168" t="s">
        <v>694</v>
      </c>
      <c r="H41" s="157"/>
    </row>
    <row r="42" spans="2:8" ht="60">
      <c r="B42" s="164" t="s">
        <v>695</v>
      </c>
      <c r="C42" s="165" t="s">
        <v>696</v>
      </c>
      <c r="D42" s="166" t="s">
        <v>570</v>
      </c>
      <c r="E42" s="4" t="s">
        <v>289</v>
      </c>
      <c r="F42" s="167"/>
      <c r="G42" s="168" t="s">
        <v>697</v>
      </c>
      <c r="H42" s="157"/>
    </row>
    <row r="43" spans="2:8" ht="60.75" thickBot="1">
      <c r="B43" s="164" t="s">
        <v>698</v>
      </c>
      <c r="C43" s="165" t="s">
        <v>699</v>
      </c>
      <c r="D43" s="166" t="s">
        <v>570</v>
      </c>
      <c r="E43" s="4" t="s">
        <v>289</v>
      </c>
      <c r="F43" s="167"/>
      <c r="G43" s="168" t="s">
        <v>697</v>
      </c>
      <c r="H43" s="157"/>
    </row>
    <row r="44" spans="2:8" ht="20.100000000000001" customHeight="1" thickBot="1">
      <c r="B44" s="154" t="s">
        <v>700</v>
      </c>
      <c r="C44" s="155"/>
      <c r="D44" s="155"/>
      <c r="E44" s="155"/>
      <c r="F44" s="155"/>
      <c r="G44" s="156"/>
      <c r="H44" s="157"/>
    </row>
    <row r="45" spans="2:8" ht="120">
      <c r="B45" s="164" t="s">
        <v>1893</v>
      </c>
      <c r="C45" s="165" t="s">
        <v>701</v>
      </c>
      <c r="D45" s="166" t="s">
        <v>293</v>
      </c>
      <c r="E45" s="4" t="s">
        <v>289</v>
      </c>
      <c r="F45" s="167"/>
      <c r="G45" s="168" t="s">
        <v>702</v>
      </c>
      <c r="H45" s="157"/>
    </row>
    <row r="46" spans="2:8" ht="45">
      <c r="B46" s="164" t="s">
        <v>703</v>
      </c>
      <c r="C46" s="165" t="s">
        <v>704</v>
      </c>
      <c r="D46" s="166" t="s">
        <v>293</v>
      </c>
      <c r="E46" s="4" t="s">
        <v>289</v>
      </c>
      <c r="F46" s="167"/>
      <c r="G46" s="168" t="s">
        <v>1894</v>
      </c>
      <c r="H46" s="157"/>
    </row>
    <row r="47" spans="2:8" ht="33.75" thickBot="1">
      <c r="B47" s="164" t="s">
        <v>705</v>
      </c>
      <c r="C47" s="165" t="s">
        <v>706</v>
      </c>
      <c r="D47" s="257" t="s">
        <v>707</v>
      </c>
      <c r="E47" s="4" t="s">
        <v>289</v>
      </c>
      <c r="F47" s="167"/>
      <c r="G47" s="168" t="s">
        <v>708</v>
      </c>
      <c r="H47" s="157"/>
    </row>
    <row r="48" spans="2:8" ht="20.100000000000001" customHeight="1" thickBot="1">
      <c r="B48" s="154" t="s">
        <v>709</v>
      </c>
      <c r="C48" s="155"/>
      <c r="D48" s="155"/>
      <c r="E48" s="155"/>
      <c r="F48" s="155"/>
      <c r="G48" s="156"/>
      <c r="H48" s="157"/>
    </row>
    <row r="49" spans="2:8" ht="20.25" customHeight="1">
      <c r="B49" s="164" t="s">
        <v>1880</v>
      </c>
      <c r="C49" s="165" t="s">
        <v>710</v>
      </c>
      <c r="D49" s="166" t="s">
        <v>365</v>
      </c>
      <c r="E49" s="4" t="s">
        <v>557</v>
      </c>
      <c r="F49" s="167"/>
      <c r="G49" s="598" t="s">
        <v>1881</v>
      </c>
      <c r="H49" s="157"/>
    </row>
    <row r="50" spans="2:8" ht="20.25" customHeight="1">
      <c r="B50" s="225" t="s">
        <v>610</v>
      </c>
      <c r="C50" s="226" t="s">
        <v>610</v>
      </c>
      <c r="D50" s="166" t="s">
        <v>365</v>
      </c>
      <c r="E50" s="4" t="s">
        <v>557</v>
      </c>
      <c r="F50" s="167"/>
      <c r="G50" s="599"/>
      <c r="H50" s="157"/>
    </row>
    <row r="51" spans="2:8" ht="20.25" customHeight="1" thickBot="1">
      <c r="B51" s="224" t="s">
        <v>1882</v>
      </c>
      <c r="C51" s="165" t="s">
        <v>711</v>
      </c>
      <c r="D51" s="166" t="s">
        <v>365</v>
      </c>
      <c r="E51" s="4" t="s">
        <v>557</v>
      </c>
      <c r="F51" s="167"/>
      <c r="G51" s="600"/>
      <c r="H51" s="157"/>
    </row>
    <row r="52" spans="2:8" ht="20.100000000000001" customHeight="1" thickBot="1">
      <c r="B52" s="154" t="s">
        <v>1883</v>
      </c>
      <c r="C52" s="155"/>
      <c r="D52" s="155"/>
      <c r="E52" s="155"/>
      <c r="F52" s="155"/>
      <c r="G52" s="156"/>
      <c r="H52" s="157"/>
    </row>
    <row r="53" spans="2:8" ht="60.75" thickBot="1">
      <c r="B53" s="164" t="s">
        <v>1884</v>
      </c>
      <c r="C53" s="165" t="s">
        <v>712</v>
      </c>
      <c r="D53" s="166" t="s">
        <v>635</v>
      </c>
      <c r="E53" s="4" t="s">
        <v>557</v>
      </c>
      <c r="F53" s="167"/>
      <c r="G53" s="168" t="s">
        <v>1885</v>
      </c>
      <c r="H53" s="157"/>
    </row>
    <row r="54" spans="2:8" ht="20.100000000000001" customHeight="1" thickBot="1">
      <c r="B54" s="154" t="s">
        <v>713</v>
      </c>
      <c r="C54" s="155"/>
      <c r="D54" s="155"/>
      <c r="E54" s="155"/>
      <c r="F54" s="155"/>
      <c r="G54" s="156"/>
      <c r="H54" s="157"/>
    </row>
    <row r="55" spans="2:8" ht="45.75" thickBot="1">
      <c r="B55" s="214" t="s">
        <v>714</v>
      </c>
      <c r="C55" s="215" t="s">
        <v>715</v>
      </c>
      <c r="D55" s="216" t="s">
        <v>293</v>
      </c>
      <c r="E55" s="217" t="s">
        <v>289</v>
      </c>
      <c r="F55" s="218"/>
      <c r="G55" s="179" t="s">
        <v>716</v>
      </c>
      <c r="H55" s="157"/>
    </row>
    <row r="56" spans="2:8" ht="17.25" thickBot="1">
      <c r="B56" s="266" t="s">
        <v>717</v>
      </c>
      <c r="C56" s="210"/>
      <c r="D56" s="211"/>
      <c r="E56" s="212"/>
      <c r="F56" s="212"/>
      <c r="G56" s="268"/>
      <c r="H56" s="157"/>
    </row>
    <row r="57" spans="2:8" ht="17.25" thickBot="1">
      <c r="B57" s="266" t="s">
        <v>718</v>
      </c>
      <c r="C57" s="210"/>
      <c r="D57" s="211"/>
      <c r="E57" s="212"/>
      <c r="F57" s="212"/>
      <c r="G57" s="268"/>
      <c r="H57" s="157"/>
    </row>
    <row r="58" spans="2:8" ht="45">
      <c r="B58" s="238" t="s">
        <v>123</v>
      </c>
      <c r="C58" s="239" t="s">
        <v>719</v>
      </c>
      <c r="D58" s="240" t="s">
        <v>720</v>
      </c>
      <c r="E58" s="241" t="s">
        <v>274</v>
      </c>
      <c r="F58" s="242"/>
      <c r="G58" s="183" t="s">
        <v>721</v>
      </c>
      <c r="H58" s="157"/>
    </row>
    <row r="59" spans="2:8" ht="75">
      <c r="B59" s="164" t="s">
        <v>259</v>
      </c>
      <c r="C59" s="165" t="s">
        <v>722</v>
      </c>
      <c r="D59" s="166" t="s">
        <v>723</v>
      </c>
      <c r="E59" s="4" t="s">
        <v>366</v>
      </c>
      <c r="F59" s="167"/>
      <c r="G59" s="168" t="s">
        <v>724</v>
      </c>
      <c r="H59" s="157"/>
    </row>
    <row r="60" spans="2:8" ht="17.25" thickBot="1">
      <c r="B60" s="164" t="s">
        <v>725</v>
      </c>
      <c r="C60" s="165" t="s">
        <v>726</v>
      </c>
      <c r="D60" s="166" t="s">
        <v>304</v>
      </c>
      <c r="E60" s="4" t="s">
        <v>289</v>
      </c>
      <c r="F60" s="167"/>
      <c r="G60" s="168" t="s">
        <v>727</v>
      </c>
      <c r="H60" s="157"/>
    </row>
    <row r="61" spans="2:8" ht="17.25" thickBot="1">
      <c r="B61" s="266" t="s">
        <v>728</v>
      </c>
      <c r="C61" s="210"/>
      <c r="D61" s="211"/>
      <c r="E61" s="212"/>
      <c r="F61" s="212"/>
      <c r="G61" s="268"/>
      <c r="H61" s="157"/>
    </row>
    <row r="62" spans="2:8" ht="45">
      <c r="B62" s="164" t="s">
        <v>729</v>
      </c>
      <c r="C62" s="165" t="s">
        <v>730</v>
      </c>
      <c r="D62" s="166" t="s">
        <v>720</v>
      </c>
      <c r="E62" s="4" t="s">
        <v>366</v>
      </c>
      <c r="F62" s="167"/>
      <c r="G62" s="168" t="s">
        <v>721</v>
      </c>
      <c r="H62" s="157"/>
    </row>
    <row r="63" spans="2:8" ht="75">
      <c r="B63" s="164" t="s">
        <v>731</v>
      </c>
      <c r="C63" s="165" t="s">
        <v>732</v>
      </c>
      <c r="D63" s="166" t="s">
        <v>723</v>
      </c>
      <c r="E63" s="4" t="s">
        <v>366</v>
      </c>
      <c r="F63" s="167"/>
      <c r="G63" s="168" t="s">
        <v>733</v>
      </c>
      <c r="H63" s="157"/>
    </row>
    <row r="64" spans="2:8" ht="17.25" thickBot="1">
      <c r="B64" s="164" t="s">
        <v>725</v>
      </c>
      <c r="C64" s="165" t="s">
        <v>734</v>
      </c>
      <c r="D64" s="166" t="s">
        <v>304</v>
      </c>
      <c r="E64" s="4" t="s">
        <v>289</v>
      </c>
      <c r="F64" s="167"/>
      <c r="G64" s="168" t="s">
        <v>727</v>
      </c>
      <c r="H64" s="157"/>
    </row>
    <row r="65" spans="2:8" ht="17.25" thickBot="1">
      <c r="B65" s="266" t="s">
        <v>8</v>
      </c>
      <c r="C65" s="210"/>
      <c r="D65" s="211"/>
      <c r="E65" s="212"/>
      <c r="F65" s="212"/>
      <c r="G65" s="268"/>
      <c r="H65" s="157"/>
    </row>
    <row r="66" spans="2:8" ht="45.75" thickBot="1">
      <c r="B66" s="164" t="s">
        <v>131</v>
      </c>
      <c r="C66" s="165" t="s">
        <v>735</v>
      </c>
      <c r="D66" s="166" t="s">
        <v>736</v>
      </c>
      <c r="E66" s="4" t="s">
        <v>557</v>
      </c>
      <c r="F66" s="167"/>
      <c r="G66" s="168" t="s">
        <v>737</v>
      </c>
      <c r="H66" s="157"/>
    </row>
    <row r="67" spans="2:8" ht="17.25" thickBot="1">
      <c r="B67" s="266" t="s">
        <v>6</v>
      </c>
      <c r="C67" s="210"/>
      <c r="D67" s="211"/>
      <c r="E67" s="212"/>
      <c r="F67" s="212"/>
      <c r="G67" s="268"/>
      <c r="H67" s="157"/>
    </row>
    <row r="68" spans="2:8" ht="45.75" thickBot="1">
      <c r="B68" s="164" t="s">
        <v>1802</v>
      </c>
      <c r="C68" s="165" t="s">
        <v>738</v>
      </c>
      <c r="D68" s="166" t="s">
        <v>620</v>
      </c>
      <c r="E68" s="4" t="s">
        <v>557</v>
      </c>
      <c r="F68" s="167"/>
      <c r="G68" s="168" t="s">
        <v>737</v>
      </c>
      <c r="H68" s="157"/>
    </row>
    <row r="69" spans="2:8" ht="17.25" thickBot="1">
      <c r="B69" s="266" t="s">
        <v>739</v>
      </c>
      <c r="C69" s="210"/>
      <c r="D69" s="211"/>
      <c r="E69" s="212"/>
      <c r="F69" s="212"/>
      <c r="G69" s="269" t="s">
        <v>9</v>
      </c>
      <c r="H69" s="157"/>
    </row>
    <row r="70" spans="2:8" ht="75.75" thickBot="1">
      <c r="B70" s="164" t="s">
        <v>115</v>
      </c>
      <c r="C70" s="165" t="s">
        <v>740</v>
      </c>
      <c r="D70" s="166" t="s">
        <v>620</v>
      </c>
      <c r="E70" s="4" t="s">
        <v>274</v>
      </c>
      <c r="F70" s="167"/>
      <c r="G70" s="168" t="s">
        <v>741</v>
      </c>
      <c r="H70" s="157"/>
    </row>
    <row r="71" spans="2:8" ht="17.25" thickBot="1">
      <c r="B71" s="266" t="s">
        <v>742</v>
      </c>
      <c r="C71" s="210"/>
      <c r="D71" s="211"/>
      <c r="E71" s="212"/>
      <c r="F71" s="212"/>
      <c r="G71" s="269" t="s">
        <v>9</v>
      </c>
      <c r="H71" s="157"/>
    </row>
    <row r="72" spans="2:8" ht="75.75" thickBot="1">
      <c r="B72" s="164" t="s">
        <v>116</v>
      </c>
      <c r="C72" s="165" t="s">
        <v>743</v>
      </c>
      <c r="D72" s="166" t="s">
        <v>620</v>
      </c>
      <c r="E72" s="4" t="s">
        <v>274</v>
      </c>
      <c r="F72" s="167"/>
      <c r="G72" s="168" t="s">
        <v>744</v>
      </c>
      <c r="H72" s="157"/>
    </row>
    <row r="73" spans="2:8" ht="17.25" thickBot="1">
      <c r="B73" s="266" t="s">
        <v>7</v>
      </c>
      <c r="C73" s="210"/>
      <c r="D73" s="211"/>
      <c r="E73" s="212"/>
      <c r="F73" s="212"/>
      <c r="G73" s="268"/>
      <c r="H73" s="157"/>
    </row>
    <row r="74" spans="2:8" ht="90.75" thickBot="1">
      <c r="B74" s="164" t="s">
        <v>1785</v>
      </c>
      <c r="C74" s="165" t="s">
        <v>745</v>
      </c>
      <c r="D74" s="166" t="s">
        <v>620</v>
      </c>
      <c r="E74" s="4" t="s">
        <v>557</v>
      </c>
      <c r="F74" s="167"/>
      <c r="G74" s="168" t="s">
        <v>1888</v>
      </c>
      <c r="H74" s="157"/>
    </row>
    <row r="75" spans="2:8" ht="17.25" thickBot="1">
      <c r="B75" s="266" t="s">
        <v>746</v>
      </c>
      <c r="C75" s="210"/>
      <c r="D75" s="211"/>
      <c r="E75" s="212"/>
      <c r="F75" s="212"/>
      <c r="G75" s="268"/>
      <c r="H75" s="157"/>
    </row>
    <row r="76" spans="2:8" ht="17.25" thickBot="1">
      <c r="B76" s="266" t="s">
        <v>747</v>
      </c>
      <c r="C76" s="210"/>
      <c r="D76" s="211"/>
      <c r="E76" s="212"/>
      <c r="F76" s="212"/>
      <c r="G76" s="268"/>
      <c r="H76" s="157"/>
    </row>
    <row r="77" spans="2:8" ht="45">
      <c r="B77" s="164" t="s">
        <v>729</v>
      </c>
      <c r="C77" s="165" t="s">
        <v>748</v>
      </c>
      <c r="D77" s="166" t="s">
        <v>720</v>
      </c>
      <c r="E77" s="4" t="s">
        <v>274</v>
      </c>
      <c r="F77" s="167"/>
      <c r="G77" s="168" t="s">
        <v>721</v>
      </c>
      <c r="H77" s="157"/>
    </row>
    <row r="78" spans="2:8" ht="75">
      <c r="B78" s="164" t="s">
        <v>731</v>
      </c>
      <c r="C78" s="165" t="s">
        <v>749</v>
      </c>
      <c r="D78" s="166" t="s">
        <v>723</v>
      </c>
      <c r="E78" s="4" t="s">
        <v>274</v>
      </c>
      <c r="F78" s="167"/>
      <c r="G78" s="168" t="s">
        <v>750</v>
      </c>
      <c r="H78" s="157"/>
    </row>
    <row r="79" spans="2:8" ht="17.25" thickBot="1">
      <c r="B79" s="164" t="s">
        <v>725</v>
      </c>
      <c r="C79" s="165" t="s">
        <v>751</v>
      </c>
      <c r="D79" s="166" t="s">
        <v>304</v>
      </c>
      <c r="E79" s="4" t="s">
        <v>289</v>
      </c>
      <c r="F79" s="167"/>
      <c r="G79" s="168" t="s">
        <v>727</v>
      </c>
      <c r="H79" s="157"/>
    </row>
    <row r="80" spans="2:8" ht="17.25" thickBot="1">
      <c r="B80" s="266" t="s">
        <v>752</v>
      </c>
      <c r="C80" s="210"/>
      <c r="D80" s="211"/>
      <c r="E80" s="212"/>
      <c r="F80" s="212"/>
      <c r="G80" s="268"/>
      <c r="H80" s="157"/>
    </row>
    <row r="81" spans="2:8" ht="45">
      <c r="B81" s="164" t="s">
        <v>729</v>
      </c>
      <c r="C81" s="165" t="s">
        <v>753</v>
      </c>
      <c r="D81" s="166" t="s">
        <v>720</v>
      </c>
      <c r="E81" s="4" t="s">
        <v>274</v>
      </c>
      <c r="F81" s="167"/>
      <c r="G81" s="168" t="s">
        <v>721</v>
      </c>
      <c r="H81" s="157"/>
    </row>
    <row r="82" spans="2:8" ht="75">
      <c r="B82" s="164" t="s">
        <v>731</v>
      </c>
      <c r="C82" s="165" t="s">
        <v>754</v>
      </c>
      <c r="D82" s="166" t="s">
        <v>723</v>
      </c>
      <c r="E82" s="4" t="s">
        <v>274</v>
      </c>
      <c r="F82" s="167"/>
      <c r="G82" s="168" t="s">
        <v>755</v>
      </c>
      <c r="H82" s="157"/>
    </row>
    <row r="83" spans="2:8" ht="17.25" thickBot="1">
      <c r="B83" s="164" t="s">
        <v>725</v>
      </c>
      <c r="C83" s="165" t="s">
        <v>756</v>
      </c>
      <c r="D83" s="166" t="s">
        <v>304</v>
      </c>
      <c r="E83" s="4" t="s">
        <v>289</v>
      </c>
      <c r="F83" s="167"/>
      <c r="G83" s="168" t="s">
        <v>727</v>
      </c>
      <c r="H83" s="157"/>
    </row>
    <row r="84" spans="2:8" ht="17.25" thickBot="1">
      <c r="B84" s="266" t="s">
        <v>757</v>
      </c>
      <c r="C84" s="210"/>
      <c r="D84" s="211"/>
      <c r="E84" s="212"/>
      <c r="F84" s="212"/>
      <c r="G84" s="268"/>
      <c r="H84" s="157"/>
    </row>
    <row r="85" spans="2:8" ht="45">
      <c r="B85" s="164" t="s">
        <v>729</v>
      </c>
      <c r="C85" s="165" t="s">
        <v>758</v>
      </c>
      <c r="D85" s="166" t="s">
        <v>720</v>
      </c>
      <c r="E85" s="4" t="s">
        <v>274</v>
      </c>
      <c r="F85" s="167"/>
      <c r="G85" s="168" t="s">
        <v>721</v>
      </c>
      <c r="H85" s="157"/>
    </row>
    <row r="86" spans="2:8" ht="75">
      <c r="B86" s="164" t="s">
        <v>731</v>
      </c>
      <c r="C86" s="165" t="s">
        <v>759</v>
      </c>
      <c r="D86" s="166" t="s">
        <v>723</v>
      </c>
      <c r="E86" s="4" t="s">
        <v>274</v>
      </c>
      <c r="F86" s="167"/>
      <c r="G86" s="168" t="s">
        <v>760</v>
      </c>
      <c r="H86" s="157"/>
    </row>
    <row r="87" spans="2:8" ht="17.25" thickBot="1">
      <c r="B87" s="164" t="s">
        <v>725</v>
      </c>
      <c r="C87" s="165" t="s">
        <v>761</v>
      </c>
      <c r="D87" s="166" t="s">
        <v>304</v>
      </c>
      <c r="E87" s="4" t="s">
        <v>289</v>
      </c>
      <c r="F87" s="167"/>
      <c r="G87" s="168" t="s">
        <v>727</v>
      </c>
      <c r="H87" s="157"/>
    </row>
    <row r="88" spans="2:8" ht="17.25" thickBot="1">
      <c r="B88" s="266" t="s">
        <v>8</v>
      </c>
      <c r="C88" s="210"/>
      <c r="D88" s="211"/>
      <c r="E88" s="212"/>
      <c r="F88" s="212"/>
      <c r="G88" s="268"/>
      <c r="H88" s="157"/>
    </row>
    <row r="89" spans="2:8" ht="45.75" thickBot="1">
      <c r="B89" s="164" t="s">
        <v>131</v>
      </c>
      <c r="C89" s="165" t="s">
        <v>762</v>
      </c>
      <c r="D89" s="166" t="s">
        <v>736</v>
      </c>
      <c r="E89" s="4" t="s">
        <v>282</v>
      </c>
      <c r="F89" s="167"/>
      <c r="G89" s="168" t="s">
        <v>737</v>
      </c>
      <c r="H89" s="157"/>
    </row>
    <row r="90" spans="2:8" ht="17.25" thickBot="1">
      <c r="B90" s="266" t="s">
        <v>6</v>
      </c>
      <c r="C90" s="210"/>
      <c r="D90" s="211"/>
      <c r="E90" s="212"/>
      <c r="F90" s="212"/>
      <c r="G90" s="268"/>
      <c r="H90" s="157"/>
    </row>
    <row r="91" spans="2:8" ht="45.75" thickBot="1">
      <c r="B91" s="164" t="s">
        <v>1802</v>
      </c>
      <c r="C91" s="165" t="s">
        <v>763</v>
      </c>
      <c r="D91" s="166" t="s">
        <v>620</v>
      </c>
      <c r="E91" s="4" t="s">
        <v>282</v>
      </c>
      <c r="F91" s="167"/>
      <c r="G91" s="168" t="s">
        <v>737</v>
      </c>
      <c r="H91" s="157"/>
    </row>
    <row r="92" spans="2:8" ht="17.25" thickBot="1">
      <c r="B92" s="266" t="s">
        <v>739</v>
      </c>
      <c r="C92" s="210"/>
      <c r="D92" s="211"/>
      <c r="E92" s="212"/>
      <c r="F92" s="212"/>
      <c r="G92" s="269" t="s">
        <v>9</v>
      </c>
      <c r="H92" s="157"/>
    </row>
    <row r="93" spans="2:8" ht="75.75" thickBot="1">
      <c r="B93" s="164" t="s">
        <v>115</v>
      </c>
      <c r="C93" s="165" t="s">
        <v>764</v>
      </c>
      <c r="D93" s="166" t="s">
        <v>620</v>
      </c>
      <c r="E93" s="4" t="s">
        <v>274</v>
      </c>
      <c r="F93" s="167"/>
      <c r="G93" s="168" t="s">
        <v>741</v>
      </c>
      <c r="H93" s="157"/>
    </row>
    <row r="94" spans="2:8" ht="17.25" thickBot="1">
      <c r="B94" s="266" t="s">
        <v>742</v>
      </c>
      <c r="C94" s="210"/>
      <c r="D94" s="211"/>
      <c r="E94" s="212"/>
      <c r="F94" s="212"/>
      <c r="G94" s="269" t="s">
        <v>9</v>
      </c>
      <c r="H94" s="157"/>
    </row>
    <row r="95" spans="2:8" ht="75.75" thickBot="1">
      <c r="B95" s="164" t="s">
        <v>116</v>
      </c>
      <c r="C95" s="165" t="s">
        <v>765</v>
      </c>
      <c r="D95" s="166" t="s">
        <v>620</v>
      </c>
      <c r="E95" s="4" t="s">
        <v>274</v>
      </c>
      <c r="F95" s="167"/>
      <c r="G95" s="168" t="s">
        <v>744</v>
      </c>
      <c r="H95" s="157"/>
    </row>
    <row r="96" spans="2:8" ht="17.25" thickBot="1">
      <c r="B96" s="266" t="s">
        <v>7</v>
      </c>
      <c r="C96" s="210"/>
      <c r="D96" s="211"/>
      <c r="E96" s="212"/>
      <c r="F96" s="212"/>
      <c r="G96" s="268"/>
      <c r="H96" s="157"/>
    </row>
    <row r="97" spans="2:8" ht="90.75" thickBot="1">
      <c r="B97" s="164" t="s">
        <v>1785</v>
      </c>
      <c r="C97" s="165" t="s">
        <v>766</v>
      </c>
      <c r="D97" s="166" t="s">
        <v>620</v>
      </c>
      <c r="E97" s="4" t="s">
        <v>282</v>
      </c>
      <c r="F97" s="167"/>
      <c r="G97" s="168" t="s">
        <v>1888</v>
      </c>
      <c r="H97" s="157"/>
    </row>
    <row r="98" spans="2:8" ht="20.100000000000001" customHeight="1">
      <c r="B98" s="270" t="s">
        <v>767</v>
      </c>
      <c r="C98" s="271"/>
      <c r="D98" s="271"/>
      <c r="E98" s="271"/>
      <c r="F98" s="271"/>
      <c r="G98" s="272"/>
      <c r="H98" s="157"/>
    </row>
    <row r="99" spans="2:8" ht="20.100000000000001" customHeight="1" thickBot="1">
      <c r="B99" s="273" t="s">
        <v>768</v>
      </c>
      <c r="C99" s="274"/>
      <c r="D99" s="274"/>
      <c r="E99" s="274"/>
      <c r="F99" s="274"/>
      <c r="G99" s="275"/>
      <c r="H99" s="157"/>
    </row>
    <row r="100" spans="2:8" ht="17.25" customHeight="1" thickBot="1">
      <c r="B100" s="266" t="s">
        <v>769</v>
      </c>
      <c r="C100" s="210"/>
      <c r="D100" s="211"/>
      <c r="E100" s="212"/>
      <c r="F100" s="212"/>
      <c r="G100" s="268"/>
      <c r="H100" s="157"/>
    </row>
    <row r="101" spans="2:8" ht="17.25" customHeight="1">
      <c r="B101" s="164" t="s">
        <v>770</v>
      </c>
      <c r="C101" s="239" t="s">
        <v>771</v>
      </c>
      <c r="D101" s="240" t="s">
        <v>720</v>
      </c>
      <c r="E101" s="241" t="s">
        <v>274</v>
      </c>
      <c r="F101" s="242"/>
      <c r="G101" s="168" t="s">
        <v>276</v>
      </c>
      <c r="H101" s="157"/>
    </row>
    <row r="102" spans="2:8" ht="75">
      <c r="B102" s="164" t="s">
        <v>772</v>
      </c>
      <c r="C102" s="165" t="s">
        <v>773</v>
      </c>
      <c r="D102" s="166" t="s">
        <v>723</v>
      </c>
      <c r="E102" s="4" t="s">
        <v>274</v>
      </c>
      <c r="F102" s="167"/>
      <c r="G102" s="168" t="s">
        <v>774</v>
      </c>
      <c r="H102" s="157"/>
    </row>
    <row r="103" spans="2:8" ht="17.25" customHeight="1">
      <c r="B103" s="164" t="s">
        <v>775</v>
      </c>
      <c r="C103" s="165" t="s">
        <v>776</v>
      </c>
      <c r="D103" s="166" t="s">
        <v>720</v>
      </c>
      <c r="E103" s="4" t="s">
        <v>274</v>
      </c>
      <c r="F103" s="167"/>
      <c r="G103" s="168" t="s">
        <v>276</v>
      </c>
      <c r="H103" s="157"/>
    </row>
    <row r="104" spans="2:8" ht="75.75" thickBot="1">
      <c r="B104" s="164" t="s">
        <v>777</v>
      </c>
      <c r="C104" s="215" t="s">
        <v>778</v>
      </c>
      <c r="D104" s="216" t="s">
        <v>723</v>
      </c>
      <c r="E104" s="217" t="s">
        <v>274</v>
      </c>
      <c r="F104" s="218"/>
      <c r="G104" s="168" t="s">
        <v>779</v>
      </c>
      <c r="H104" s="157"/>
    </row>
    <row r="105" spans="2:8" ht="17.25" thickBot="1">
      <c r="B105" s="266" t="s">
        <v>780</v>
      </c>
      <c r="C105" s="210"/>
      <c r="D105" s="211"/>
      <c r="E105" s="212"/>
      <c r="F105" s="212"/>
      <c r="G105" s="268"/>
      <c r="H105" s="157"/>
    </row>
    <row r="106" spans="2:8" ht="60">
      <c r="B106" s="164" t="s">
        <v>781</v>
      </c>
      <c r="C106" s="239" t="s">
        <v>782</v>
      </c>
      <c r="D106" s="240" t="s">
        <v>293</v>
      </c>
      <c r="E106" s="241" t="s">
        <v>289</v>
      </c>
      <c r="F106" s="242"/>
      <c r="G106" s="168" t="s">
        <v>783</v>
      </c>
      <c r="H106" s="157"/>
    </row>
    <row r="107" spans="2:8" ht="45">
      <c r="B107" s="164" t="s">
        <v>131</v>
      </c>
      <c r="C107" s="165" t="s">
        <v>784</v>
      </c>
      <c r="D107" s="166" t="s">
        <v>736</v>
      </c>
      <c r="E107" s="4" t="s">
        <v>557</v>
      </c>
      <c r="F107" s="167"/>
      <c r="G107" s="168" t="s">
        <v>785</v>
      </c>
      <c r="H107" s="157"/>
    </row>
    <row r="108" spans="2:8" ht="60">
      <c r="B108" s="164" t="s">
        <v>1871</v>
      </c>
      <c r="C108" s="165" t="s">
        <v>786</v>
      </c>
      <c r="D108" s="166" t="s">
        <v>293</v>
      </c>
      <c r="E108" s="4" t="s">
        <v>289</v>
      </c>
      <c r="F108" s="167"/>
      <c r="G108" s="168" t="s">
        <v>783</v>
      </c>
      <c r="H108" s="157"/>
    </row>
    <row r="109" spans="2:8" ht="45">
      <c r="B109" s="164" t="s">
        <v>1802</v>
      </c>
      <c r="C109" s="165" t="s">
        <v>787</v>
      </c>
      <c r="D109" s="166" t="s">
        <v>620</v>
      </c>
      <c r="E109" s="4" t="s">
        <v>557</v>
      </c>
      <c r="F109" s="167"/>
      <c r="G109" s="168" t="s">
        <v>1872</v>
      </c>
      <c r="H109" s="157"/>
    </row>
    <row r="110" spans="2:8" ht="90">
      <c r="B110" s="164" t="s">
        <v>788</v>
      </c>
      <c r="C110" s="165" t="s">
        <v>789</v>
      </c>
      <c r="D110" s="166" t="s">
        <v>293</v>
      </c>
      <c r="E110" s="4" t="s">
        <v>289</v>
      </c>
      <c r="F110" s="167"/>
      <c r="G110" s="168" t="s">
        <v>790</v>
      </c>
      <c r="H110" s="157"/>
    </row>
    <row r="111" spans="2:8" ht="75">
      <c r="B111" s="164" t="s">
        <v>115</v>
      </c>
      <c r="C111" s="165" t="s">
        <v>791</v>
      </c>
      <c r="D111" s="166" t="s">
        <v>620</v>
      </c>
      <c r="E111" s="4" t="s">
        <v>274</v>
      </c>
      <c r="F111" s="167"/>
      <c r="G111" s="168" t="s">
        <v>792</v>
      </c>
      <c r="H111" s="157"/>
    </row>
    <row r="112" spans="2:8" ht="90">
      <c r="B112" s="164" t="s">
        <v>793</v>
      </c>
      <c r="C112" s="165" t="s">
        <v>794</v>
      </c>
      <c r="D112" s="166" t="s">
        <v>293</v>
      </c>
      <c r="E112" s="4" t="s">
        <v>289</v>
      </c>
      <c r="F112" s="167"/>
      <c r="G112" s="168" t="s">
        <v>790</v>
      </c>
      <c r="H112" s="157"/>
    </row>
    <row r="113" spans="2:8" ht="75">
      <c r="B113" s="164" t="s">
        <v>116</v>
      </c>
      <c r="C113" s="165" t="s">
        <v>795</v>
      </c>
      <c r="D113" s="166" t="s">
        <v>620</v>
      </c>
      <c r="E113" s="4" t="s">
        <v>274</v>
      </c>
      <c r="F113" s="167"/>
      <c r="G113" s="168" t="s">
        <v>796</v>
      </c>
      <c r="H113" s="157"/>
    </row>
    <row r="114" spans="2:8" ht="60">
      <c r="B114" s="164" t="s">
        <v>1886</v>
      </c>
      <c r="C114" s="165" t="s">
        <v>797</v>
      </c>
      <c r="D114" s="166" t="s">
        <v>293</v>
      </c>
      <c r="E114" s="4" t="s">
        <v>289</v>
      </c>
      <c r="F114" s="167"/>
      <c r="G114" s="168" t="s">
        <v>783</v>
      </c>
      <c r="H114" s="157"/>
    </row>
    <row r="115" spans="2:8" ht="45">
      <c r="B115" s="164" t="s">
        <v>897</v>
      </c>
      <c r="C115" s="165" t="s">
        <v>798</v>
      </c>
      <c r="D115" s="166" t="s">
        <v>799</v>
      </c>
      <c r="E115" s="4" t="s">
        <v>282</v>
      </c>
      <c r="F115" s="167"/>
      <c r="G115" s="168" t="s">
        <v>1887</v>
      </c>
      <c r="H115" s="157"/>
    </row>
    <row r="116" spans="2:8" ht="60">
      <c r="B116" s="164" t="s">
        <v>1889</v>
      </c>
      <c r="C116" s="165" t="s">
        <v>800</v>
      </c>
      <c r="D116" s="166" t="s">
        <v>293</v>
      </c>
      <c r="E116" s="4" t="s">
        <v>289</v>
      </c>
      <c r="F116" s="167"/>
      <c r="G116" s="168" t="s">
        <v>783</v>
      </c>
      <c r="H116" s="157"/>
    </row>
    <row r="117" spans="2:8" ht="45.75" thickBot="1">
      <c r="B117" s="164" t="s">
        <v>1784</v>
      </c>
      <c r="C117" s="165" t="s">
        <v>801</v>
      </c>
      <c r="D117" s="166" t="s">
        <v>620</v>
      </c>
      <c r="E117" s="4" t="s">
        <v>557</v>
      </c>
      <c r="F117" s="167"/>
      <c r="G117" s="168" t="s">
        <v>1890</v>
      </c>
      <c r="H117" s="157"/>
    </row>
    <row r="118" spans="2:8" ht="20.100000000000001" customHeight="1" thickBot="1">
      <c r="B118" s="154" t="s">
        <v>802</v>
      </c>
      <c r="C118" s="155"/>
      <c r="D118" s="155"/>
      <c r="E118" s="155"/>
      <c r="F118" s="155"/>
      <c r="G118" s="156"/>
      <c r="H118" s="157"/>
    </row>
    <row r="119" spans="2:8" ht="60.75" thickBot="1">
      <c r="B119" s="164" t="s">
        <v>803</v>
      </c>
      <c r="C119" s="165" t="s">
        <v>804</v>
      </c>
      <c r="D119" s="166" t="s">
        <v>570</v>
      </c>
      <c r="E119" s="4" t="s">
        <v>289</v>
      </c>
      <c r="F119" s="167"/>
      <c r="G119" s="168" t="s">
        <v>697</v>
      </c>
      <c r="H119" s="157"/>
    </row>
    <row r="120" spans="2:8" ht="20.100000000000001" customHeight="1" thickBot="1">
      <c r="B120" s="154" t="s">
        <v>805</v>
      </c>
      <c r="C120" s="155"/>
      <c r="D120" s="155"/>
      <c r="E120" s="155"/>
      <c r="F120" s="155"/>
      <c r="G120" s="156"/>
      <c r="H120" s="157"/>
    </row>
    <row r="121" spans="2:8">
      <c r="B121" s="158" t="s">
        <v>509</v>
      </c>
      <c r="C121" s="159" t="s">
        <v>806</v>
      </c>
      <c r="D121" s="160" t="s">
        <v>511</v>
      </c>
      <c r="E121" s="161" t="s">
        <v>279</v>
      </c>
      <c r="F121" s="162"/>
      <c r="G121" s="163" t="s">
        <v>512</v>
      </c>
      <c r="H121" s="157"/>
    </row>
    <row r="122" spans="2:8" ht="17.25" thickBot="1">
      <c r="B122" s="169" t="s">
        <v>513</v>
      </c>
      <c r="C122" s="170" t="s">
        <v>807</v>
      </c>
      <c r="D122" s="171" t="s">
        <v>511</v>
      </c>
      <c r="E122" s="172" t="s">
        <v>279</v>
      </c>
      <c r="F122" s="173"/>
      <c r="G122" s="174" t="s">
        <v>512</v>
      </c>
      <c r="H122" s="157"/>
    </row>
    <row r="123" spans="2:8" ht="20.100000000000001" customHeight="1">
      <c r="B123" s="175"/>
      <c r="C123" s="175"/>
      <c r="D123" s="176"/>
      <c r="E123" s="177"/>
      <c r="F123" s="177"/>
      <c r="G123" s="175"/>
      <c r="H123" s="142"/>
    </row>
  </sheetData>
  <mergeCells count="1">
    <mergeCell ref="G49:G51"/>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A5AC6-873F-46A8-AF8E-AEC7D1156E07}">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1895</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30">
      <c r="B5" s="158" t="s">
        <v>1896</v>
      </c>
      <c r="C5" s="159" t="s">
        <v>808</v>
      </c>
      <c r="D5" s="160" t="s">
        <v>723</v>
      </c>
      <c r="E5" s="161" t="s">
        <v>282</v>
      </c>
      <c r="F5" s="162" t="s">
        <v>275</v>
      </c>
      <c r="G5" s="163" t="s">
        <v>1875</v>
      </c>
      <c r="H5" s="157"/>
    </row>
    <row r="6" spans="2:8">
      <c r="B6" s="164" t="s">
        <v>1897</v>
      </c>
      <c r="C6" s="165" t="s">
        <v>809</v>
      </c>
      <c r="D6" s="166" t="s">
        <v>596</v>
      </c>
      <c r="E6" s="4" t="s">
        <v>279</v>
      </c>
      <c r="F6" s="167"/>
      <c r="G6" s="168"/>
      <c r="H6" s="157"/>
    </row>
    <row r="7" spans="2:8" ht="17.25" thickBot="1">
      <c r="B7" s="169" t="s">
        <v>125</v>
      </c>
      <c r="C7" s="170" t="s">
        <v>810</v>
      </c>
      <c r="D7" s="171" t="s">
        <v>281</v>
      </c>
      <c r="E7" s="172" t="s">
        <v>282</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1312-4A8E-4D9B-AFE6-E914D90A318B}">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1898</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30">
      <c r="B5" s="158" t="s">
        <v>1785</v>
      </c>
      <c r="C5" s="159" t="s">
        <v>811</v>
      </c>
      <c r="D5" s="160" t="s">
        <v>620</v>
      </c>
      <c r="E5" s="161" t="s">
        <v>282</v>
      </c>
      <c r="F5" s="162" t="s">
        <v>275</v>
      </c>
      <c r="G5" s="163" t="s">
        <v>676</v>
      </c>
      <c r="H5" s="157"/>
    </row>
    <row r="6" spans="2:8">
      <c r="B6" s="164" t="s">
        <v>1899</v>
      </c>
      <c r="C6" s="165" t="s">
        <v>812</v>
      </c>
      <c r="D6" s="166" t="s">
        <v>278</v>
      </c>
      <c r="E6" s="4" t="s">
        <v>279</v>
      </c>
      <c r="F6" s="167"/>
      <c r="G6" s="168"/>
      <c r="H6" s="157"/>
    </row>
    <row r="7" spans="2:8">
      <c r="B7" s="164" t="s">
        <v>125</v>
      </c>
      <c r="C7" s="165" t="s">
        <v>813</v>
      </c>
      <c r="D7" s="166" t="s">
        <v>281</v>
      </c>
      <c r="E7" s="4" t="s">
        <v>282</v>
      </c>
      <c r="F7" s="167"/>
      <c r="G7" s="168"/>
      <c r="H7" s="157"/>
    </row>
    <row r="8" spans="2:8">
      <c r="B8" s="164" t="s">
        <v>509</v>
      </c>
      <c r="C8" s="165" t="s">
        <v>814</v>
      </c>
      <c r="D8" s="166" t="s">
        <v>511</v>
      </c>
      <c r="E8" s="4" t="s">
        <v>279</v>
      </c>
      <c r="F8" s="167"/>
      <c r="G8" s="579" t="s">
        <v>512</v>
      </c>
      <c r="H8" s="157"/>
    </row>
    <row r="9" spans="2:8" ht="17.25" thickBot="1">
      <c r="B9" s="214" t="s">
        <v>513</v>
      </c>
      <c r="C9" s="215" t="s">
        <v>815</v>
      </c>
      <c r="D9" s="216" t="s">
        <v>511</v>
      </c>
      <c r="E9" s="217" t="s">
        <v>279</v>
      </c>
      <c r="F9" s="218"/>
      <c r="G9" s="580"/>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67677-FD80-4C11-9A91-ADE2A0614423}">
  <sheetPr codeName="Sheet35">
    <tabColor rgb="FF333333"/>
    <pageSetUpPr fitToPage="1"/>
  </sheetPr>
  <dimension ref="B1:AU58"/>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64" t="str">
        <f>HYPERLINK("#'勘定科目データ'!A1","勘定科目データ")</f>
        <v>勘定科目データ</v>
      </c>
      <c r="W8" s="564"/>
      <c r="X8" s="564"/>
      <c r="Y8" s="564"/>
      <c r="Z8" s="564"/>
      <c r="AA8" s="564"/>
      <c r="AB8" s="564"/>
      <c r="AC8" s="564"/>
      <c r="AD8" s="564"/>
      <c r="AE8" s="564"/>
      <c r="AF8" s="564"/>
      <c r="AG8" s="564"/>
      <c r="AH8" s="564"/>
      <c r="AI8" s="564"/>
      <c r="AJ8" s="564"/>
      <c r="AK8" s="564"/>
      <c r="AL8" s="564"/>
      <c r="AM8" s="564"/>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64" t="str">
        <f>HYPERLINK("#'補助科目データ'!A1","補助科目データ")</f>
        <v>補助科目データ</v>
      </c>
      <c r="W9" s="564"/>
      <c r="X9" s="564"/>
      <c r="Y9" s="564"/>
      <c r="Z9" s="564"/>
      <c r="AA9" s="564"/>
      <c r="AB9" s="564"/>
      <c r="AC9" s="564"/>
      <c r="AD9" s="564"/>
      <c r="AE9" s="564"/>
      <c r="AF9" s="564"/>
      <c r="AG9" s="564"/>
      <c r="AH9" s="564"/>
      <c r="AI9" s="564"/>
      <c r="AJ9" s="564"/>
      <c r="AK9" s="564"/>
      <c r="AL9" s="564"/>
      <c r="AM9" s="564"/>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64" t="str">
        <f>HYPERLINK("#'部門データ'!A1","部門データ")</f>
        <v>部門データ</v>
      </c>
      <c r="W10" s="564"/>
      <c r="X10" s="564"/>
      <c r="Y10" s="564"/>
      <c r="Z10" s="564"/>
      <c r="AA10" s="564"/>
      <c r="AB10" s="564"/>
      <c r="AC10" s="564"/>
      <c r="AD10" s="564"/>
      <c r="AE10" s="564"/>
      <c r="AF10" s="564"/>
      <c r="AG10" s="564"/>
      <c r="AH10" s="564"/>
      <c r="AI10" s="564"/>
      <c r="AJ10" s="564"/>
      <c r="AK10" s="564"/>
      <c r="AL10" s="564"/>
      <c r="AM10" s="564"/>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64" t="str">
        <f>HYPERLINK("#'部門グループデータ'!A1","部門グループデータ")</f>
        <v>部門グループデータ</v>
      </c>
      <c r="W11" s="564"/>
      <c r="X11" s="564"/>
      <c r="Y11" s="564"/>
      <c r="Z11" s="564"/>
      <c r="AA11" s="564"/>
      <c r="AB11" s="564"/>
      <c r="AC11" s="564"/>
      <c r="AD11" s="564"/>
      <c r="AE11" s="564"/>
      <c r="AF11" s="564"/>
      <c r="AG11" s="564"/>
      <c r="AH11" s="564"/>
      <c r="AI11" s="564"/>
      <c r="AJ11" s="564"/>
      <c r="AK11" s="564"/>
      <c r="AL11" s="564"/>
      <c r="AM11" s="564"/>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64" t="str">
        <f>HYPERLINK("#'管理会計部門体系データ'!A1","管理会計部門体系データ")</f>
        <v>管理会計部門体系データ</v>
      </c>
      <c r="W12" s="564"/>
      <c r="X12" s="564"/>
      <c r="Y12" s="564"/>
      <c r="Z12" s="564"/>
      <c r="AA12" s="564"/>
      <c r="AB12" s="564"/>
      <c r="AC12" s="564"/>
      <c r="AD12" s="564"/>
      <c r="AE12" s="564"/>
      <c r="AF12" s="564"/>
      <c r="AG12" s="564"/>
      <c r="AH12" s="564"/>
      <c r="AI12" s="564"/>
      <c r="AJ12" s="564"/>
      <c r="AK12" s="564"/>
      <c r="AL12" s="564"/>
      <c r="AM12" s="564"/>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64" t="str">
        <f>HYPERLINK("#'セグメント１データ'!A1","セグメント１データ")</f>
        <v>セグメント１データ</v>
      </c>
      <c r="W13" s="564"/>
      <c r="X13" s="564"/>
      <c r="Y13" s="564"/>
      <c r="Z13" s="564"/>
      <c r="AA13" s="564"/>
      <c r="AB13" s="564"/>
      <c r="AC13" s="564"/>
      <c r="AD13" s="564"/>
      <c r="AE13" s="564"/>
      <c r="AF13" s="564"/>
      <c r="AG13" s="564"/>
      <c r="AH13" s="564"/>
      <c r="AI13" s="564"/>
      <c r="AJ13" s="564"/>
      <c r="AK13" s="564"/>
      <c r="AL13" s="564"/>
      <c r="AM13" s="564"/>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64" t="str">
        <f>HYPERLINK("#'セグメント２データ'!A1","セグメント２データ")</f>
        <v>セグメント２データ</v>
      </c>
      <c r="W14" s="564"/>
      <c r="X14" s="564"/>
      <c r="Y14" s="564"/>
      <c r="Z14" s="564"/>
      <c r="AA14" s="564"/>
      <c r="AB14" s="564"/>
      <c r="AC14" s="564"/>
      <c r="AD14" s="564"/>
      <c r="AE14" s="564"/>
      <c r="AF14" s="564"/>
      <c r="AG14" s="564"/>
      <c r="AH14" s="564"/>
      <c r="AI14" s="564"/>
      <c r="AJ14" s="564"/>
      <c r="AK14" s="564"/>
      <c r="AL14" s="564"/>
      <c r="AM14" s="564"/>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64" t="str">
        <f>HYPERLINK("#'明細区分データ'!A1","明細区分データ")</f>
        <v>明細区分データ</v>
      </c>
      <c r="W15" s="564"/>
      <c r="X15" s="564"/>
      <c r="Y15" s="564"/>
      <c r="Z15" s="564"/>
      <c r="AA15" s="564"/>
      <c r="AB15" s="564"/>
      <c r="AC15" s="564"/>
      <c r="AD15" s="564"/>
      <c r="AE15" s="564"/>
      <c r="AF15" s="564"/>
      <c r="AG15" s="564"/>
      <c r="AH15" s="564"/>
      <c r="AI15" s="564"/>
      <c r="AJ15" s="564"/>
      <c r="AK15" s="564"/>
      <c r="AL15" s="564"/>
      <c r="AM15" s="564"/>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64" t="str">
        <f>HYPERLINK("#'業者データ'!A1","業者データ")</f>
        <v>業者データ</v>
      </c>
      <c r="W16" s="564"/>
      <c r="X16" s="564"/>
      <c r="Y16" s="564"/>
      <c r="Z16" s="564"/>
      <c r="AA16" s="564"/>
      <c r="AB16" s="564"/>
      <c r="AC16" s="564"/>
      <c r="AD16" s="564"/>
      <c r="AE16" s="564"/>
      <c r="AF16" s="564"/>
      <c r="AG16" s="564"/>
      <c r="AH16" s="564"/>
      <c r="AI16" s="564"/>
      <c r="AJ16" s="564"/>
      <c r="AK16" s="564"/>
      <c r="AL16" s="564"/>
      <c r="AM16" s="564"/>
      <c r="AN16" s="16"/>
      <c r="AO16" s="16"/>
      <c r="AP16" s="16"/>
      <c r="AQ16" s="16"/>
      <c r="AR16" s="16"/>
      <c r="AS16" s="64"/>
    </row>
    <row r="17" spans="4:47" ht="20.100000000000001" customHeight="1">
      <c r="D17" s="60"/>
      <c r="E17" s="61"/>
      <c r="F17" s="19"/>
      <c r="G17" s="19"/>
      <c r="H17" s="19"/>
      <c r="I17" s="19"/>
      <c r="J17" s="19"/>
      <c r="K17" s="19"/>
      <c r="L17" s="19"/>
      <c r="M17" s="19"/>
      <c r="N17" s="19"/>
      <c r="O17" s="19"/>
      <c r="P17" s="19"/>
      <c r="Q17" s="19"/>
      <c r="R17" s="19"/>
      <c r="S17" s="19"/>
      <c r="T17" s="62"/>
      <c r="U17" s="19"/>
      <c r="V17" s="564" t="str">
        <f>HYPERLINK("#'業者区分データ'!A1","業者区分データ")</f>
        <v>業者区分データ</v>
      </c>
      <c r="W17" s="564"/>
      <c r="X17" s="564"/>
      <c r="Y17" s="564"/>
      <c r="Z17" s="564"/>
      <c r="AA17" s="564"/>
      <c r="AB17" s="564"/>
      <c r="AC17" s="564"/>
      <c r="AD17" s="564"/>
      <c r="AE17" s="564"/>
      <c r="AF17" s="564"/>
      <c r="AG17" s="564"/>
      <c r="AH17" s="564"/>
      <c r="AI17" s="564"/>
      <c r="AJ17" s="564"/>
      <c r="AK17" s="564"/>
      <c r="AL17" s="564"/>
      <c r="AM17" s="564"/>
      <c r="AN17" s="19"/>
      <c r="AO17" s="19"/>
      <c r="AP17" s="19"/>
      <c r="AQ17" s="19"/>
      <c r="AR17" s="19"/>
      <c r="AS17" s="66"/>
      <c r="AT17" s="21"/>
      <c r="AU17" s="21"/>
    </row>
    <row r="18" spans="4:47" ht="20.100000000000001" customHeight="1">
      <c r="D18" s="60"/>
      <c r="E18" s="61"/>
      <c r="F18" s="16"/>
      <c r="G18" s="16"/>
      <c r="H18" s="16"/>
      <c r="I18" s="16"/>
      <c r="J18" s="16"/>
      <c r="K18" s="16"/>
      <c r="L18" s="16"/>
      <c r="M18" s="16"/>
      <c r="N18" s="16"/>
      <c r="O18" s="16"/>
      <c r="P18" s="16"/>
      <c r="Q18" s="16"/>
      <c r="R18" s="16"/>
      <c r="S18" s="16"/>
      <c r="T18" s="16"/>
      <c r="U18" s="16"/>
      <c r="V18" s="564" t="str">
        <f>HYPERLINK("#'為替レートデータ'!A1","為替レートデータ")</f>
        <v>為替レートデータ</v>
      </c>
      <c r="W18" s="564"/>
      <c r="X18" s="564"/>
      <c r="Y18" s="564"/>
      <c r="Z18" s="564"/>
      <c r="AA18" s="564"/>
      <c r="AB18" s="564"/>
      <c r="AC18" s="564"/>
      <c r="AD18" s="564"/>
      <c r="AE18" s="564"/>
      <c r="AF18" s="564"/>
      <c r="AG18" s="564"/>
      <c r="AH18" s="564"/>
      <c r="AI18" s="564"/>
      <c r="AJ18" s="564"/>
      <c r="AK18" s="564"/>
      <c r="AL18" s="564"/>
      <c r="AM18" s="564"/>
      <c r="AN18" s="16"/>
      <c r="AO18" s="16"/>
      <c r="AP18" s="16"/>
      <c r="AQ18" s="16"/>
      <c r="AR18" s="16"/>
      <c r="AS18" s="64"/>
    </row>
    <row r="19" spans="4:47" ht="20.100000000000001" customHeight="1">
      <c r="D19" s="60"/>
      <c r="E19" s="61"/>
      <c r="F19" s="22"/>
      <c r="G19" s="22"/>
      <c r="H19" s="22"/>
      <c r="I19" s="22"/>
      <c r="J19" s="22"/>
      <c r="K19" s="22"/>
      <c r="L19" s="22"/>
      <c r="M19" s="22"/>
      <c r="N19" s="22"/>
      <c r="O19" s="22"/>
      <c r="P19" s="22"/>
      <c r="Q19" s="22"/>
      <c r="R19" s="22"/>
      <c r="S19" s="22"/>
      <c r="T19" s="62"/>
      <c r="U19" s="22"/>
      <c r="V19" s="564" t="str">
        <f>HYPERLINK("#'法人口座データ'!A1","法人口座データ")</f>
        <v>法人口座データ</v>
      </c>
      <c r="W19" s="564"/>
      <c r="X19" s="564"/>
      <c r="Y19" s="564"/>
      <c r="Z19" s="564"/>
      <c r="AA19" s="564"/>
      <c r="AB19" s="564"/>
      <c r="AC19" s="564"/>
      <c r="AD19" s="564"/>
      <c r="AE19" s="564"/>
      <c r="AF19" s="564"/>
      <c r="AG19" s="564"/>
      <c r="AH19" s="564"/>
      <c r="AI19" s="564"/>
      <c r="AJ19" s="564"/>
      <c r="AK19" s="564"/>
      <c r="AL19" s="564"/>
      <c r="AM19" s="564"/>
      <c r="AN19" s="22"/>
      <c r="AO19" s="22"/>
      <c r="AP19" s="22"/>
      <c r="AQ19" s="22"/>
      <c r="AR19" s="22"/>
      <c r="AS19" s="66"/>
      <c r="AT19" s="21"/>
    </row>
    <row r="20" spans="4:47" ht="20.100000000000001" customHeight="1">
      <c r="D20" s="60"/>
      <c r="E20" s="61"/>
      <c r="F20" s="19"/>
      <c r="G20" s="19"/>
      <c r="H20" s="19"/>
      <c r="I20" s="19"/>
      <c r="J20" s="19"/>
      <c r="K20" s="19"/>
      <c r="L20" s="19"/>
      <c r="M20" s="19"/>
      <c r="N20" s="19"/>
      <c r="O20" s="19"/>
      <c r="P20" s="19"/>
      <c r="Q20" s="19"/>
      <c r="R20" s="19"/>
      <c r="S20" s="19"/>
      <c r="T20" s="62"/>
      <c r="U20" s="19"/>
      <c r="V20" s="564" t="str">
        <f>HYPERLINK("#'摘要データ'!A1","摘要データ")</f>
        <v>摘要データ</v>
      </c>
      <c r="W20" s="564"/>
      <c r="X20" s="564"/>
      <c r="Y20" s="564"/>
      <c r="Z20" s="564"/>
      <c r="AA20" s="564"/>
      <c r="AB20" s="564"/>
      <c r="AC20" s="564"/>
      <c r="AD20" s="564"/>
      <c r="AE20" s="564"/>
      <c r="AF20" s="564"/>
      <c r="AG20" s="564"/>
      <c r="AH20" s="564"/>
      <c r="AI20" s="564"/>
      <c r="AJ20" s="564"/>
      <c r="AK20" s="564"/>
      <c r="AL20" s="564"/>
      <c r="AM20" s="564"/>
      <c r="AN20" s="19"/>
      <c r="AO20" s="19"/>
      <c r="AP20" s="19"/>
      <c r="AQ20" s="19"/>
      <c r="AR20" s="19"/>
      <c r="AS20" s="66"/>
      <c r="AT20" s="21"/>
      <c r="AU20" s="21"/>
    </row>
    <row r="21" spans="4:47" ht="20.100000000000001" customHeight="1">
      <c r="D21" s="60"/>
      <c r="E21" s="61"/>
      <c r="F21" s="16"/>
      <c r="G21" s="16"/>
      <c r="H21" s="16"/>
      <c r="I21" s="16"/>
      <c r="J21" s="16"/>
      <c r="K21" s="16"/>
      <c r="L21" s="16"/>
      <c r="M21" s="16"/>
      <c r="N21" s="16"/>
      <c r="O21" s="16"/>
      <c r="P21" s="16"/>
      <c r="Q21" s="16"/>
      <c r="R21" s="16"/>
      <c r="S21" s="16"/>
      <c r="T21" s="16"/>
      <c r="U21" s="16"/>
      <c r="V21" s="65"/>
      <c r="W21" s="16"/>
      <c r="X21" s="16"/>
      <c r="Y21" s="16"/>
      <c r="Z21" s="16"/>
      <c r="AA21" s="16"/>
      <c r="AB21" s="16"/>
      <c r="AC21" s="16"/>
      <c r="AD21" s="16"/>
      <c r="AE21" s="16"/>
      <c r="AF21" s="16"/>
      <c r="AG21" s="16"/>
      <c r="AH21" s="16"/>
      <c r="AI21" s="16"/>
      <c r="AJ21" s="16"/>
      <c r="AK21" s="16"/>
      <c r="AL21" s="16"/>
      <c r="AM21" s="16"/>
      <c r="AN21" s="16"/>
      <c r="AO21" s="16"/>
      <c r="AP21" s="16"/>
      <c r="AQ21" s="16"/>
      <c r="AR21" s="16"/>
      <c r="AS21" s="64"/>
    </row>
    <row r="22" spans="4:47" ht="20.100000000000001" customHeight="1">
      <c r="D22" s="60"/>
      <c r="E22" s="61" t="s">
        <v>1767</v>
      </c>
      <c r="F22" s="19"/>
      <c r="G22" s="19"/>
      <c r="H22" s="19"/>
      <c r="I22" s="19"/>
      <c r="J22" s="19"/>
      <c r="K22" s="19"/>
      <c r="L22" s="19"/>
      <c r="M22" s="19"/>
      <c r="N22" s="19"/>
      <c r="O22" s="19"/>
      <c r="P22" s="19"/>
      <c r="Q22" s="19"/>
      <c r="R22" s="19"/>
      <c r="S22" s="19"/>
      <c r="T22" s="62"/>
      <c r="U22" s="19"/>
      <c r="V22" s="564"/>
      <c r="W22" s="564"/>
      <c r="X22" s="564"/>
      <c r="Y22" s="564"/>
      <c r="Z22" s="564"/>
      <c r="AA22" s="564"/>
      <c r="AB22" s="564"/>
      <c r="AC22" s="564"/>
      <c r="AD22" s="564"/>
      <c r="AE22" s="564"/>
      <c r="AF22" s="564"/>
      <c r="AG22" s="564"/>
      <c r="AH22" s="564"/>
      <c r="AI22" s="564"/>
      <c r="AJ22" s="564"/>
      <c r="AK22" s="564"/>
      <c r="AL22" s="564"/>
      <c r="AM22" s="564"/>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64" t="str">
        <f>HYPERLINK("#'工事データ'!A1","工事データ")</f>
        <v>工事データ</v>
      </c>
      <c r="W23" s="564"/>
      <c r="X23" s="564"/>
      <c r="Y23" s="564"/>
      <c r="Z23" s="564"/>
      <c r="AA23" s="564"/>
      <c r="AB23" s="564"/>
      <c r="AC23" s="564"/>
      <c r="AD23" s="564"/>
      <c r="AE23" s="564"/>
      <c r="AF23" s="564"/>
      <c r="AG23" s="564"/>
      <c r="AH23" s="564"/>
      <c r="AI23" s="564"/>
      <c r="AJ23" s="564"/>
      <c r="AK23" s="564"/>
      <c r="AL23" s="564"/>
      <c r="AM23" s="564"/>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64" t="str">
        <f>HYPERLINK("#'工事区分データ'!A1","工事区分データ")</f>
        <v>工事区分データ</v>
      </c>
      <c r="W24" s="564"/>
      <c r="X24" s="564"/>
      <c r="Y24" s="564"/>
      <c r="Z24" s="564"/>
      <c r="AA24" s="564"/>
      <c r="AB24" s="564"/>
      <c r="AC24" s="564"/>
      <c r="AD24" s="564"/>
      <c r="AE24" s="564"/>
      <c r="AF24" s="564"/>
      <c r="AG24" s="564"/>
      <c r="AH24" s="564"/>
      <c r="AI24" s="564"/>
      <c r="AJ24" s="564"/>
      <c r="AK24" s="564"/>
      <c r="AL24" s="564"/>
      <c r="AM24" s="564"/>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64" t="str">
        <f>HYPERLINK("#'工種データ'!A1","工種データ")</f>
        <v>工種データ</v>
      </c>
      <c r="W25" s="564"/>
      <c r="X25" s="564"/>
      <c r="Y25" s="564"/>
      <c r="Z25" s="564"/>
      <c r="AA25" s="564"/>
      <c r="AB25" s="564"/>
      <c r="AC25" s="564"/>
      <c r="AD25" s="564"/>
      <c r="AE25" s="564"/>
      <c r="AF25" s="564"/>
      <c r="AG25" s="564"/>
      <c r="AH25" s="564"/>
      <c r="AI25" s="564"/>
      <c r="AJ25" s="564"/>
      <c r="AK25" s="564"/>
      <c r="AL25" s="564"/>
      <c r="AM25" s="564"/>
      <c r="AN25" s="19"/>
      <c r="AO25" s="19"/>
      <c r="AP25" s="19"/>
      <c r="AQ25" s="19"/>
      <c r="AR25" s="19"/>
      <c r="AS25" s="66"/>
      <c r="AT25" s="21"/>
      <c r="AU25" s="21"/>
    </row>
    <row r="26" spans="4:47" ht="20.100000000000001" customHeight="1">
      <c r="D26" s="60"/>
      <c r="E26" s="61"/>
      <c r="F26" s="19"/>
      <c r="G26" s="19"/>
      <c r="H26" s="19"/>
      <c r="I26" s="19"/>
      <c r="J26" s="19"/>
      <c r="K26" s="19"/>
      <c r="L26" s="19"/>
      <c r="M26" s="19"/>
      <c r="N26" s="19"/>
      <c r="O26" s="19"/>
      <c r="P26" s="19"/>
      <c r="Q26" s="19"/>
      <c r="R26" s="19"/>
      <c r="S26" s="19"/>
      <c r="T26" s="62"/>
      <c r="U26" s="19"/>
      <c r="V26" s="564" t="str">
        <f>HYPERLINK("#'注文者データ'!A1","注文者データ")</f>
        <v>注文者データ</v>
      </c>
      <c r="W26" s="564"/>
      <c r="X26" s="564"/>
      <c r="Y26" s="564"/>
      <c r="Z26" s="564"/>
      <c r="AA26" s="564"/>
      <c r="AB26" s="564"/>
      <c r="AC26" s="564"/>
      <c r="AD26" s="564"/>
      <c r="AE26" s="564"/>
      <c r="AF26" s="564"/>
      <c r="AG26" s="564"/>
      <c r="AH26" s="564"/>
      <c r="AI26" s="564"/>
      <c r="AJ26" s="564"/>
      <c r="AK26" s="564"/>
      <c r="AL26" s="564"/>
      <c r="AM26" s="564"/>
      <c r="AN26" s="19"/>
      <c r="AO26" s="19"/>
      <c r="AP26" s="19"/>
      <c r="AQ26" s="19"/>
      <c r="AR26" s="19"/>
      <c r="AS26" s="66"/>
      <c r="AT26" s="21"/>
      <c r="AU26" s="21"/>
    </row>
    <row r="27" spans="4:47" ht="20.100000000000001" customHeight="1">
      <c r="D27" s="60"/>
      <c r="E27" s="61"/>
      <c r="F27" s="23"/>
      <c r="G27" s="23"/>
      <c r="H27" s="23"/>
      <c r="I27" s="23"/>
      <c r="J27" s="23"/>
      <c r="K27" s="23"/>
      <c r="L27" s="23"/>
      <c r="M27" s="23"/>
      <c r="N27" s="23"/>
      <c r="O27" s="23"/>
      <c r="P27" s="23"/>
      <c r="Q27" s="23"/>
      <c r="R27" s="23"/>
      <c r="S27" s="23"/>
      <c r="T27" s="62"/>
      <c r="U27" s="23"/>
      <c r="V27" s="564" t="str">
        <f>HYPERLINK("#'従業員データ'!A1","従業員データ")</f>
        <v>従業員データ</v>
      </c>
      <c r="W27" s="564"/>
      <c r="X27" s="564"/>
      <c r="Y27" s="564"/>
      <c r="Z27" s="564"/>
      <c r="AA27" s="564"/>
      <c r="AB27" s="564"/>
      <c r="AC27" s="564"/>
      <c r="AD27" s="564"/>
      <c r="AE27" s="564"/>
      <c r="AF27" s="564"/>
      <c r="AG27" s="564"/>
      <c r="AH27" s="564"/>
      <c r="AI27" s="564"/>
      <c r="AJ27" s="564"/>
      <c r="AK27" s="564"/>
      <c r="AL27" s="564"/>
      <c r="AM27" s="564"/>
      <c r="AN27" s="23"/>
      <c r="AO27" s="23"/>
      <c r="AP27" s="23"/>
      <c r="AQ27" s="23"/>
      <c r="AR27" s="23"/>
      <c r="AS27" s="67"/>
      <c r="AT27" s="25"/>
      <c r="AU27" s="25"/>
    </row>
    <row r="28" spans="4:47" ht="20.100000000000001" customHeight="1">
      <c r="D28" s="60"/>
      <c r="E28" s="61"/>
      <c r="F28" s="16"/>
      <c r="G28" s="16"/>
      <c r="H28" s="16"/>
      <c r="I28" s="16"/>
      <c r="J28" s="16"/>
      <c r="K28" s="16"/>
      <c r="L28" s="16"/>
      <c r="M28" s="16"/>
      <c r="N28" s="16"/>
      <c r="O28" s="16"/>
      <c r="P28" s="16"/>
      <c r="Q28" s="16"/>
      <c r="R28" s="16"/>
      <c r="S28" s="16"/>
      <c r="T28" s="62"/>
      <c r="U28" s="16"/>
      <c r="V28" s="564" t="str">
        <f>HYPERLINK("#'工事予算額データ'!A1","工事予算額データ")</f>
        <v>工事予算額データ</v>
      </c>
      <c r="W28" s="564"/>
      <c r="X28" s="564"/>
      <c r="Y28" s="564"/>
      <c r="Z28" s="564"/>
      <c r="AA28" s="564"/>
      <c r="AB28" s="564"/>
      <c r="AC28" s="564"/>
      <c r="AD28" s="564"/>
      <c r="AE28" s="564"/>
      <c r="AF28" s="564"/>
      <c r="AG28" s="564"/>
      <c r="AH28" s="564"/>
      <c r="AI28" s="564"/>
      <c r="AJ28" s="564"/>
      <c r="AK28" s="564"/>
      <c r="AL28" s="564"/>
      <c r="AM28" s="564"/>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64" t="str">
        <f>HYPERLINK("#'工事発注額データ'!A1","工事発注額データ")</f>
        <v>工事発注額データ</v>
      </c>
      <c r="W29" s="564"/>
      <c r="X29" s="564"/>
      <c r="Y29" s="564"/>
      <c r="Z29" s="564"/>
      <c r="AA29" s="564"/>
      <c r="AB29" s="564"/>
      <c r="AC29" s="564"/>
      <c r="AD29" s="564"/>
      <c r="AE29" s="564"/>
      <c r="AF29" s="564"/>
      <c r="AG29" s="564"/>
      <c r="AH29" s="564"/>
      <c r="AI29" s="564"/>
      <c r="AJ29" s="564"/>
      <c r="AK29" s="564"/>
      <c r="AL29" s="564"/>
      <c r="AM29" s="564"/>
      <c r="AN29" s="16"/>
      <c r="AO29" s="16"/>
      <c r="AP29" s="16"/>
      <c r="AQ29" s="16"/>
      <c r="AR29" s="16"/>
      <c r="AS29" s="64"/>
    </row>
    <row r="30" spans="4:47" ht="20.100000000000001" customHeight="1">
      <c r="D30" s="60"/>
      <c r="E30" s="61"/>
      <c r="F30" s="16"/>
      <c r="G30" s="16"/>
      <c r="H30" s="16"/>
      <c r="I30" s="16"/>
      <c r="J30" s="16"/>
      <c r="K30" s="16"/>
      <c r="L30" s="16"/>
      <c r="M30" s="16"/>
      <c r="N30" s="16"/>
      <c r="O30" s="16"/>
      <c r="P30" s="16"/>
      <c r="Q30" s="16"/>
      <c r="R30" s="16"/>
      <c r="S30" s="16"/>
      <c r="T30" s="62"/>
      <c r="U30" s="16"/>
      <c r="V30" s="564"/>
      <c r="W30" s="564"/>
      <c r="X30" s="564"/>
      <c r="Y30" s="564"/>
      <c r="Z30" s="564"/>
      <c r="AA30" s="564"/>
      <c r="AB30" s="564"/>
      <c r="AC30" s="564"/>
      <c r="AD30" s="564"/>
      <c r="AE30" s="564"/>
      <c r="AF30" s="564"/>
      <c r="AG30" s="564"/>
      <c r="AH30" s="564"/>
      <c r="AI30" s="564"/>
      <c r="AJ30" s="564"/>
      <c r="AK30" s="564"/>
      <c r="AL30" s="564"/>
      <c r="AM30" s="564"/>
      <c r="AN30" s="19"/>
      <c r="AO30" s="19"/>
      <c r="AP30" s="19"/>
      <c r="AQ30" s="19"/>
      <c r="AR30" s="19"/>
      <c r="AS30" s="64"/>
    </row>
    <row r="31" spans="4:47" ht="20.100000000000001" customHeight="1">
      <c r="D31" s="60"/>
      <c r="E31" s="61" t="s">
        <v>3</v>
      </c>
      <c r="F31" s="16"/>
      <c r="G31" s="16"/>
      <c r="H31" s="16"/>
      <c r="I31" s="16"/>
      <c r="J31" s="16"/>
      <c r="K31" s="16"/>
      <c r="L31" s="16"/>
      <c r="M31" s="16"/>
      <c r="N31" s="16"/>
      <c r="O31" s="16"/>
      <c r="P31" s="16"/>
      <c r="Q31" s="16"/>
      <c r="R31" s="16"/>
      <c r="S31" s="16"/>
      <c r="T31" s="62"/>
      <c r="U31" s="16"/>
      <c r="V31" s="564"/>
      <c r="W31" s="564"/>
      <c r="X31" s="564"/>
      <c r="Y31" s="564"/>
      <c r="Z31" s="564"/>
      <c r="AA31" s="564"/>
      <c r="AB31" s="564"/>
      <c r="AC31" s="564"/>
      <c r="AD31" s="564"/>
      <c r="AE31" s="564"/>
      <c r="AF31" s="564"/>
      <c r="AG31" s="564"/>
      <c r="AH31" s="564"/>
      <c r="AI31" s="564"/>
      <c r="AJ31" s="564"/>
      <c r="AK31" s="564"/>
      <c r="AL31" s="564"/>
      <c r="AM31" s="564"/>
      <c r="AN31" s="16"/>
      <c r="AO31" s="16"/>
      <c r="AP31" s="16"/>
      <c r="AQ31" s="16"/>
      <c r="AR31" s="16"/>
      <c r="AS31" s="64"/>
    </row>
    <row r="32" spans="4:47" ht="20.100000000000001" customHeight="1">
      <c r="D32" s="60"/>
      <c r="E32" s="61"/>
      <c r="F32" s="16"/>
      <c r="G32" s="16"/>
      <c r="H32" s="16"/>
      <c r="I32" s="16"/>
      <c r="J32" s="16"/>
      <c r="K32" s="16"/>
      <c r="L32" s="16"/>
      <c r="M32" s="16"/>
      <c r="N32" s="16"/>
      <c r="O32" s="16"/>
      <c r="P32" s="16"/>
      <c r="Q32" s="16"/>
      <c r="R32" s="16"/>
      <c r="S32" s="16"/>
      <c r="T32" s="16"/>
      <c r="U32" s="16"/>
      <c r="V32" s="564" t="str">
        <f t="shared" ref="V32" si="0">HYPERLINK("#'仕訳伝票データ'!A1","仕訳伝票データ")</f>
        <v>仕訳伝票データ</v>
      </c>
      <c r="W32" s="564"/>
      <c r="X32" s="564"/>
      <c r="Y32" s="564"/>
      <c r="Z32" s="564"/>
      <c r="AA32" s="564"/>
      <c r="AB32" s="564"/>
      <c r="AC32" s="564"/>
      <c r="AD32" s="564"/>
      <c r="AE32" s="564"/>
      <c r="AF32" s="564"/>
      <c r="AG32" s="564"/>
      <c r="AH32" s="564"/>
      <c r="AI32" s="564"/>
      <c r="AJ32" s="564"/>
      <c r="AK32" s="564"/>
      <c r="AL32" s="564"/>
      <c r="AM32" s="564"/>
      <c r="AN32" s="16"/>
      <c r="AO32" s="16"/>
      <c r="AP32" s="16"/>
      <c r="AQ32" s="16"/>
      <c r="AR32" s="16"/>
      <c r="AS32" s="64"/>
    </row>
    <row r="33" spans="4:46" ht="20.100000000000001" customHeight="1">
      <c r="D33" s="60"/>
      <c r="E33" s="61"/>
      <c r="F33" s="16"/>
      <c r="G33" s="16"/>
      <c r="H33" s="16"/>
      <c r="I33" s="16"/>
      <c r="J33" s="16"/>
      <c r="K33" s="16"/>
      <c r="L33" s="16"/>
      <c r="M33" s="16"/>
      <c r="N33" s="16"/>
      <c r="O33" s="16"/>
      <c r="P33" s="16"/>
      <c r="Q33" s="16"/>
      <c r="R33" s="16"/>
      <c r="S33" s="16"/>
      <c r="T33" s="16"/>
      <c r="U33" s="16"/>
      <c r="V33" s="564" t="str">
        <f>HYPERLINK("#'仕訳伝票区分データ'!A1","仕訳伝票区分データ")</f>
        <v>仕訳伝票区分データ</v>
      </c>
      <c r="W33" s="564"/>
      <c r="X33" s="564"/>
      <c r="Y33" s="564"/>
      <c r="Z33" s="564"/>
      <c r="AA33" s="564"/>
      <c r="AB33" s="564"/>
      <c r="AC33" s="564"/>
      <c r="AD33" s="564"/>
      <c r="AE33" s="564"/>
      <c r="AF33" s="564"/>
      <c r="AG33" s="564"/>
      <c r="AH33" s="564"/>
      <c r="AI33" s="564"/>
      <c r="AJ33" s="564"/>
      <c r="AK33" s="564"/>
      <c r="AL33" s="564"/>
      <c r="AM33" s="564"/>
      <c r="AN33" s="37"/>
      <c r="AO33" s="37"/>
      <c r="AP33" s="37"/>
      <c r="AQ33" s="37"/>
      <c r="AR33" s="37"/>
      <c r="AS33" s="64"/>
    </row>
    <row r="34" spans="4:46" ht="20.100000000000001" customHeight="1">
      <c r="D34" s="60"/>
      <c r="E34" s="61"/>
      <c r="F34" s="16"/>
      <c r="G34" s="16"/>
      <c r="H34" s="16"/>
      <c r="I34" s="16"/>
      <c r="J34" s="16"/>
      <c r="K34" s="16"/>
      <c r="L34" s="16"/>
      <c r="M34" s="16"/>
      <c r="N34" s="16"/>
      <c r="O34" s="16"/>
      <c r="P34" s="16"/>
      <c r="Q34" s="16"/>
      <c r="R34" s="16"/>
      <c r="S34" s="16"/>
      <c r="T34" s="16"/>
      <c r="U34" s="16"/>
      <c r="V34" s="564" t="str">
        <f>HYPERLINK("#'定型仕訳伝票データ'!A1","定型仕訳伝票データ")</f>
        <v>定型仕訳伝票データ</v>
      </c>
      <c r="W34" s="564"/>
      <c r="X34" s="564"/>
      <c r="Y34" s="564"/>
      <c r="Z34" s="564"/>
      <c r="AA34" s="564"/>
      <c r="AB34" s="564"/>
      <c r="AC34" s="564"/>
      <c r="AD34" s="564"/>
      <c r="AE34" s="564"/>
      <c r="AF34" s="564"/>
      <c r="AG34" s="564"/>
      <c r="AH34" s="564"/>
      <c r="AI34" s="564"/>
      <c r="AJ34" s="564"/>
      <c r="AK34" s="564"/>
      <c r="AL34" s="564"/>
      <c r="AM34" s="564"/>
      <c r="AN34" s="22"/>
      <c r="AO34" s="22"/>
      <c r="AP34" s="22"/>
      <c r="AQ34" s="22"/>
      <c r="AR34" s="22"/>
      <c r="AS34" s="64"/>
    </row>
    <row r="35" spans="4:46" ht="20.100000000000001" customHeight="1">
      <c r="D35" s="60"/>
      <c r="E35" s="61"/>
      <c r="F35" s="16"/>
      <c r="G35" s="16"/>
      <c r="H35" s="16"/>
      <c r="I35" s="16"/>
      <c r="J35" s="16"/>
      <c r="K35" s="16"/>
      <c r="L35" s="16"/>
      <c r="M35" s="16"/>
      <c r="N35" s="16"/>
      <c r="O35" s="16"/>
      <c r="P35" s="16"/>
      <c r="Q35" s="16"/>
      <c r="R35" s="16"/>
      <c r="S35" s="16"/>
      <c r="T35" s="16"/>
      <c r="U35" s="16"/>
      <c r="V35" s="564" t="str">
        <f>HYPERLINK("#'銀行入出金明細辞書データ'!A1","銀行入出金明細辞書データ")</f>
        <v>銀行入出金明細辞書データ</v>
      </c>
      <c r="W35" s="564"/>
      <c r="X35" s="564"/>
      <c r="Y35" s="564"/>
      <c r="Z35" s="564"/>
      <c r="AA35" s="564"/>
      <c r="AB35" s="564"/>
      <c r="AC35" s="564"/>
      <c r="AD35" s="564"/>
      <c r="AE35" s="564"/>
      <c r="AF35" s="564"/>
      <c r="AG35" s="564"/>
      <c r="AH35" s="564"/>
      <c r="AI35" s="564"/>
      <c r="AJ35" s="564"/>
      <c r="AK35" s="564"/>
      <c r="AL35" s="564"/>
      <c r="AM35" s="564"/>
      <c r="AN35" s="16"/>
      <c r="AO35" s="16"/>
      <c r="AP35" s="16"/>
      <c r="AQ35" s="16"/>
      <c r="AR35" s="16"/>
      <c r="AS35" s="64"/>
    </row>
    <row r="36" spans="4:46" ht="20.100000000000001" customHeight="1">
      <c r="D36" s="60"/>
      <c r="E36" s="61"/>
      <c r="F36" s="16"/>
      <c r="G36" s="16"/>
      <c r="H36" s="16"/>
      <c r="I36" s="16"/>
      <c r="J36" s="16"/>
      <c r="K36" s="16"/>
      <c r="L36" s="16"/>
      <c r="M36" s="16"/>
      <c r="N36" s="16"/>
      <c r="O36" s="16"/>
      <c r="P36" s="16"/>
      <c r="Q36" s="16"/>
      <c r="R36" s="16"/>
      <c r="S36" s="16"/>
      <c r="T36" s="16"/>
      <c r="U36" s="16"/>
      <c r="V36" s="564" t="str">
        <f>HYPERLINK("#'キャッシュレス明細辞書データ'!A1","キャッシュレス明細辞書データ")</f>
        <v>キャッシュレス明細辞書データ</v>
      </c>
      <c r="W36" s="564"/>
      <c r="X36" s="564"/>
      <c r="Y36" s="564"/>
      <c r="Z36" s="564"/>
      <c r="AA36" s="564"/>
      <c r="AB36" s="564"/>
      <c r="AC36" s="564"/>
      <c r="AD36" s="564"/>
      <c r="AE36" s="564"/>
      <c r="AF36" s="564"/>
      <c r="AG36" s="564"/>
      <c r="AH36" s="564"/>
      <c r="AI36" s="564"/>
      <c r="AJ36" s="564"/>
      <c r="AK36" s="564"/>
      <c r="AL36" s="564"/>
      <c r="AM36" s="564"/>
      <c r="AS36" s="64"/>
    </row>
    <row r="37" spans="4:46" ht="20.100000000000001" customHeight="1">
      <c r="D37" s="60"/>
      <c r="E37" s="61"/>
      <c r="F37" s="16"/>
      <c r="G37" s="16"/>
      <c r="H37" s="16"/>
      <c r="I37" s="16"/>
      <c r="J37" s="16"/>
      <c r="K37" s="16"/>
      <c r="L37" s="16"/>
      <c r="M37" s="16"/>
      <c r="N37" s="16"/>
      <c r="O37" s="16"/>
      <c r="P37" s="16"/>
      <c r="Q37" s="16"/>
      <c r="R37" s="16"/>
      <c r="S37" s="16"/>
      <c r="T37" s="16"/>
      <c r="U37" s="16"/>
      <c r="V37" s="564" t="str">
        <f>HYPERLINK("#'証憑辞書データ'!A1","証憑辞書データ")</f>
        <v>証憑辞書データ</v>
      </c>
      <c r="W37" s="564"/>
      <c r="X37" s="564"/>
      <c r="Y37" s="564"/>
      <c r="Z37" s="564"/>
      <c r="AA37" s="564"/>
      <c r="AB37" s="564"/>
      <c r="AC37" s="564"/>
      <c r="AD37" s="564"/>
      <c r="AE37" s="564"/>
      <c r="AF37" s="564"/>
      <c r="AG37" s="564"/>
      <c r="AH37" s="564"/>
      <c r="AI37" s="564"/>
      <c r="AJ37" s="564"/>
      <c r="AK37" s="564"/>
      <c r="AL37" s="564"/>
      <c r="AM37" s="564"/>
      <c r="AN37" s="22"/>
      <c r="AO37" s="22"/>
      <c r="AP37" s="22"/>
      <c r="AQ37" s="22"/>
      <c r="AR37" s="22"/>
      <c r="AS37" s="64"/>
    </row>
    <row r="38" spans="4:46" ht="20.100000000000001" customHeight="1">
      <c r="D38" s="60"/>
      <c r="E38" s="61"/>
      <c r="F38" s="16"/>
      <c r="G38" s="16"/>
      <c r="H38" s="16"/>
      <c r="I38" s="16"/>
      <c r="J38" s="16"/>
      <c r="K38" s="16"/>
      <c r="L38" s="16"/>
      <c r="M38" s="16"/>
      <c r="N38" s="16"/>
      <c r="O38" s="16"/>
      <c r="P38" s="16"/>
      <c r="Q38" s="16"/>
      <c r="R38" s="16"/>
      <c r="S38" s="16"/>
      <c r="T38" s="16"/>
      <c r="U38" s="16"/>
      <c r="V38" s="564" t="str">
        <f>HYPERLINK("#'予算額データ'!A1","予算額データ")</f>
        <v>予算額データ</v>
      </c>
      <c r="W38" s="564"/>
      <c r="X38" s="564"/>
      <c r="Y38" s="564"/>
      <c r="Z38" s="564"/>
      <c r="AA38" s="564"/>
      <c r="AB38" s="564"/>
      <c r="AC38" s="564"/>
      <c r="AD38" s="564"/>
      <c r="AE38" s="564"/>
      <c r="AF38" s="564"/>
      <c r="AG38" s="564"/>
      <c r="AH38" s="564"/>
      <c r="AI38" s="564"/>
      <c r="AJ38" s="564"/>
      <c r="AK38" s="564"/>
      <c r="AL38" s="564"/>
      <c r="AM38" s="564"/>
      <c r="AS38" s="64"/>
    </row>
    <row r="39" spans="4:46" ht="20.100000000000001" customHeight="1">
      <c r="D39" s="60"/>
      <c r="E39" s="61"/>
      <c r="F39" s="16"/>
      <c r="G39" s="16"/>
      <c r="H39" s="16"/>
      <c r="I39" s="16"/>
      <c r="J39" s="16"/>
      <c r="K39" s="16"/>
      <c r="L39" s="16"/>
      <c r="M39" s="16"/>
      <c r="N39" s="16"/>
      <c r="O39" s="16"/>
      <c r="P39" s="16"/>
      <c r="Q39" s="16"/>
      <c r="R39" s="16"/>
      <c r="S39" s="16"/>
      <c r="T39" s="16"/>
      <c r="U39" s="16"/>
      <c r="V39" s="564" t="str">
        <f>HYPERLINK("#'期首残高データ'!A1","期首残高データ")</f>
        <v>期首残高データ</v>
      </c>
      <c r="W39" s="564"/>
      <c r="X39" s="564"/>
      <c r="Y39" s="564"/>
      <c r="Z39" s="564"/>
      <c r="AA39" s="564"/>
      <c r="AB39" s="564"/>
      <c r="AC39" s="564"/>
      <c r="AD39" s="564"/>
      <c r="AE39" s="564"/>
      <c r="AF39" s="564"/>
      <c r="AG39" s="564"/>
      <c r="AH39" s="564"/>
      <c r="AI39" s="564"/>
      <c r="AJ39" s="564"/>
      <c r="AK39" s="564"/>
      <c r="AL39" s="564"/>
      <c r="AM39" s="564"/>
      <c r="AN39" s="22"/>
      <c r="AO39" s="22"/>
      <c r="AP39" s="22"/>
      <c r="AQ39" s="22"/>
      <c r="AR39" s="22"/>
      <c r="AS39" s="64"/>
    </row>
    <row r="40" spans="4:46" ht="20.100000000000001" customHeight="1">
      <c r="D40" s="60"/>
      <c r="E40" s="61"/>
      <c r="F40" s="16"/>
      <c r="G40" s="16"/>
      <c r="H40" s="16"/>
      <c r="I40" s="16"/>
      <c r="J40" s="16"/>
      <c r="K40" s="16"/>
      <c r="L40" s="16"/>
      <c r="M40" s="16"/>
      <c r="N40" s="16"/>
      <c r="O40" s="16"/>
      <c r="P40" s="16"/>
      <c r="Q40" s="16"/>
      <c r="R40" s="16"/>
      <c r="S40" s="16"/>
      <c r="T40" s="16"/>
      <c r="U40" s="16"/>
      <c r="V40" s="564" t="str">
        <f>HYPERLINK("#'通貨別期首残高データ'!A1","通貨別期首残高データ")</f>
        <v>通貨別期首残高データ</v>
      </c>
      <c r="W40" s="564"/>
      <c r="X40" s="564"/>
      <c r="Y40" s="564"/>
      <c r="Z40" s="564"/>
      <c r="AA40" s="564"/>
      <c r="AB40" s="564"/>
      <c r="AC40" s="564"/>
      <c r="AD40" s="564"/>
      <c r="AE40" s="564"/>
      <c r="AF40" s="564"/>
      <c r="AG40" s="564"/>
      <c r="AH40" s="564"/>
      <c r="AI40" s="564"/>
      <c r="AJ40" s="564"/>
      <c r="AK40" s="564"/>
      <c r="AL40" s="564"/>
      <c r="AM40" s="564"/>
      <c r="AN40" s="39"/>
      <c r="AO40" s="39"/>
      <c r="AP40" s="39"/>
      <c r="AQ40" s="39"/>
      <c r="AR40" s="39"/>
      <c r="AS40" s="64"/>
    </row>
    <row r="41" spans="4:46" ht="20.100000000000001" customHeight="1">
      <c r="D41" s="60"/>
      <c r="E41" s="61"/>
      <c r="F41" s="16"/>
      <c r="G41" s="16"/>
      <c r="H41" s="16"/>
      <c r="I41" s="16"/>
      <c r="J41" s="16"/>
      <c r="K41" s="16"/>
      <c r="L41" s="16"/>
      <c r="M41" s="16"/>
      <c r="N41" s="16"/>
      <c r="O41" s="16"/>
      <c r="P41" s="16"/>
      <c r="Q41" s="16"/>
      <c r="R41" s="16"/>
      <c r="S41" s="16"/>
      <c r="T41" s="16"/>
      <c r="U41" s="16"/>
      <c r="V41" s="564" t="str">
        <f>HYPERLINK("#'導入前実績金額データ'!A1","導入前実績金額データ")</f>
        <v>導入前実績金額データ</v>
      </c>
      <c r="W41" s="564"/>
      <c r="X41" s="564"/>
      <c r="Y41" s="564"/>
      <c r="Z41" s="564"/>
      <c r="AA41" s="564"/>
      <c r="AB41" s="564"/>
      <c r="AC41" s="564"/>
      <c r="AD41" s="564"/>
      <c r="AE41" s="564"/>
      <c r="AF41" s="564"/>
      <c r="AG41" s="564"/>
      <c r="AH41" s="564"/>
      <c r="AI41" s="564"/>
      <c r="AJ41" s="564"/>
      <c r="AK41" s="564"/>
      <c r="AL41" s="564"/>
      <c r="AM41" s="564"/>
      <c r="AN41" s="37"/>
      <c r="AO41" s="37"/>
      <c r="AP41" s="37"/>
      <c r="AQ41" s="37"/>
      <c r="AR41" s="37"/>
      <c r="AS41" s="64"/>
    </row>
    <row r="42" spans="4:46" ht="20.100000000000001" customHeight="1">
      <c r="D42" s="60"/>
      <c r="E42" s="61"/>
      <c r="F42" s="16"/>
      <c r="G42" s="16"/>
      <c r="H42" s="16"/>
      <c r="I42" s="16"/>
      <c r="J42" s="16"/>
      <c r="K42" s="16"/>
      <c r="L42" s="16"/>
      <c r="M42" s="16"/>
      <c r="N42" s="16"/>
      <c r="O42" s="16"/>
      <c r="P42" s="16"/>
      <c r="Q42" s="16"/>
      <c r="R42" s="16"/>
      <c r="S42" s="16"/>
      <c r="T42" s="16"/>
      <c r="U42" s="16"/>
      <c r="V42" s="564" t="str">
        <f>HYPERLINK("#'通貨別導入前実績金額データ'!A1","通貨別導入前実績金額データ")</f>
        <v>通貨別導入前実績金額データ</v>
      </c>
      <c r="W42" s="564"/>
      <c r="X42" s="564"/>
      <c r="Y42" s="564"/>
      <c r="Z42" s="564"/>
      <c r="AA42" s="564"/>
      <c r="AB42" s="564"/>
      <c r="AC42" s="564"/>
      <c r="AD42" s="564"/>
      <c r="AE42" s="564"/>
      <c r="AF42" s="564"/>
      <c r="AG42" s="564"/>
      <c r="AH42" s="564"/>
      <c r="AI42" s="564"/>
      <c r="AJ42" s="564"/>
      <c r="AK42" s="564"/>
      <c r="AL42" s="564"/>
      <c r="AM42" s="564"/>
      <c r="AN42" s="37"/>
      <c r="AO42" s="37"/>
      <c r="AP42" s="37"/>
      <c r="AQ42" s="37"/>
      <c r="AR42" s="37"/>
      <c r="AS42" s="64"/>
    </row>
    <row r="43" spans="4:46" ht="20.100000000000001" customHeight="1">
      <c r="D43" s="60"/>
      <c r="E43" s="61"/>
      <c r="F43" s="16"/>
      <c r="G43" s="16"/>
      <c r="H43" s="16"/>
      <c r="I43" s="16"/>
      <c r="J43" s="16"/>
      <c r="K43" s="16"/>
      <c r="L43" s="16"/>
      <c r="M43" s="16"/>
      <c r="N43" s="16"/>
      <c r="O43" s="16"/>
      <c r="P43" s="16"/>
      <c r="Q43" s="16"/>
      <c r="R43" s="16"/>
      <c r="S43" s="16"/>
      <c r="T43" s="16"/>
      <c r="U43" s="16"/>
      <c r="V43" s="564"/>
      <c r="W43" s="564"/>
      <c r="X43" s="564"/>
      <c r="Y43" s="564"/>
      <c r="Z43" s="564"/>
      <c r="AA43" s="564"/>
      <c r="AB43" s="564"/>
      <c r="AC43" s="564"/>
      <c r="AD43" s="564"/>
      <c r="AE43" s="564"/>
      <c r="AF43" s="564"/>
      <c r="AG43" s="564"/>
      <c r="AH43" s="564"/>
      <c r="AI43" s="564"/>
      <c r="AJ43" s="564"/>
      <c r="AK43" s="564"/>
      <c r="AL43" s="564"/>
      <c r="AM43" s="564"/>
      <c r="AN43" s="16"/>
      <c r="AO43" s="16"/>
      <c r="AP43" s="16"/>
      <c r="AQ43" s="16"/>
      <c r="AR43" s="16"/>
      <c r="AS43" s="64"/>
    </row>
    <row r="44" spans="4:46" ht="20.100000000000001" customHeight="1">
      <c r="D44" s="60"/>
      <c r="E44" s="61" t="s">
        <v>51</v>
      </c>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37"/>
      <c r="AM44" s="37"/>
      <c r="AN44" s="37"/>
      <c r="AO44" s="37"/>
      <c r="AP44" s="37"/>
      <c r="AQ44" s="37"/>
      <c r="AR44" s="37"/>
      <c r="AS44" s="64"/>
    </row>
    <row r="45" spans="4:46" ht="20.100000000000001" customHeight="1">
      <c r="D45" s="60"/>
      <c r="E45" s="61"/>
      <c r="F45" s="52"/>
      <c r="G45" s="52"/>
      <c r="H45" s="52"/>
      <c r="I45" s="52"/>
      <c r="J45" s="52"/>
      <c r="K45" s="52"/>
      <c r="L45" s="52"/>
      <c r="M45" s="52"/>
      <c r="N45" s="38"/>
      <c r="O45" s="38"/>
      <c r="P45" s="38"/>
      <c r="Q45" s="38"/>
      <c r="R45" s="38"/>
      <c r="S45" s="38"/>
      <c r="T45" s="38"/>
      <c r="U45" s="37"/>
      <c r="V45" s="564" t="str">
        <f>HYPERLINK("#'作業時間データ'!A1","作業時間データ")</f>
        <v>作業時間データ</v>
      </c>
      <c r="W45" s="564"/>
      <c r="X45" s="564"/>
      <c r="Y45" s="564"/>
      <c r="Z45" s="564"/>
      <c r="AA45" s="564"/>
      <c r="AB45" s="564"/>
      <c r="AC45" s="564"/>
      <c r="AD45" s="564"/>
      <c r="AE45" s="564"/>
      <c r="AF45" s="564"/>
      <c r="AG45" s="564"/>
      <c r="AH45" s="564"/>
      <c r="AI45" s="564"/>
      <c r="AJ45" s="564"/>
      <c r="AK45" s="564"/>
      <c r="AL45" s="564"/>
      <c r="AM45" s="564"/>
      <c r="AN45" s="37"/>
      <c r="AO45" s="37"/>
      <c r="AP45" s="37"/>
      <c r="AQ45" s="37"/>
      <c r="AR45" s="37"/>
      <c r="AS45" s="64"/>
    </row>
    <row r="46" spans="4:46" ht="20.100000000000001" customHeight="1">
      <c r="D46" s="60"/>
      <c r="E46" s="61"/>
      <c r="F46" s="52"/>
      <c r="G46" s="52"/>
      <c r="H46" s="52"/>
      <c r="I46" s="52"/>
      <c r="J46" s="52"/>
      <c r="K46" s="52"/>
      <c r="L46" s="52"/>
      <c r="M46" s="52"/>
      <c r="N46" s="38"/>
      <c r="O46" s="38"/>
      <c r="P46" s="38"/>
      <c r="Q46" s="38"/>
      <c r="R46" s="38"/>
      <c r="S46" s="38"/>
      <c r="T46" s="38"/>
      <c r="U46" s="37"/>
      <c r="V46" s="564" t="str">
        <f>HYPERLINK("#'支給額データ'!A1","支給額データ")</f>
        <v>支給額データ</v>
      </c>
      <c r="W46" s="564"/>
      <c r="X46" s="564"/>
      <c r="Y46" s="564"/>
      <c r="Z46" s="564"/>
      <c r="AA46" s="564"/>
      <c r="AB46" s="564"/>
      <c r="AC46" s="564"/>
      <c r="AD46" s="564"/>
      <c r="AE46" s="564"/>
      <c r="AF46" s="564"/>
      <c r="AG46" s="564"/>
      <c r="AH46" s="564"/>
      <c r="AI46" s="564"/>
      <c r="AJ46" s="564"/>
      <c r="AK46" s="564"/>
      <c r="AL46" s="564"/>
      <c r="AM46" s="564"/>
      <c r="AN46" s="37"/>
      <c r="AO46" s="37"/>
      <c r="AP46" s="37"/>
      <c r="AQ46" s="37"/>
      <c r="AR46" s="37"/>
      <c r="AS46" s="64"/>
    </row>
    <row r="47" spans="4:46" ht="20.100000000000001" customHeight="1">
      <c r="D47" s="60"/>
      <c r="E47" s="61"/>
      <c r="F47" s="52"/>
      <c r="G47" s="52"/>
      <c r="H47" s="52"/>
      <c r="I47" s="52"/>
      <c r="J47" s="52"/>
      <c r="K47" s="52"/>
      <c r="L47" s="52"/>
      <c r="M47" s="52"/>
      <c r="N47" s="38"/>
      <c r="O47" s="38"/>
      <c r="P47" s="38"/>
      <c r="Q47" s="38"/>
      <c r="R47" s="38"/>
      <c r="S47" s="38"/>
      <c r="T47" s="38"/>
      <c r="U47" s="37"/>
      <c r="V47" s="564" t="str">
        <f>HYPERLINK("#'単価データ'!A1","単価データ")</f>
        <v>単価データ</v>
      </c>
      <c r="W47" s="564"/>
      <c r="X47" s="564"/>
      <c r="Y47" s="564"/>
      <c r="Z47" s="564"/>
      <c r="AA47" s="564"/>
      <c r="AB47" s="564"/>
      <c r="AC47" s="564"/>
      <c r="AD47" s="564"/>
      <c r="AE47" s="564"/>
      <c r="AF47" s="564"/>
      <c r="AG47" s="564"/>
      <c r="AH47" s="564"/>
      <c r="AI47" s="564"/>
      <c r="AJ47" s="564"/>
      <c r="AK47" s="564"/>
      <c r="AL47" s="564"/>
      <c r="AM47" s="564"/>
      <c r="AN47" s="37"/>
      <c r="AO47" s="37"/>
      <c r="AP47" s="37"/>
      <c r="AQ47" s="37"/>
      <c r="AR47" s="37"/>
      <c r="AS47" s="64"/>
    </row>
    <row r="48" spans="4:46" ht="20.100000000000001" customHeight="1">
      <c r="D48" s="60"/>
      <c r="E48" s="61"/>
      <c r="F48" s="16"/>
      <c r="G48" s="16"/>
      <c r="H48" s="16"/>
      <c r="I48" s="16"/>
      <c r="J48" s="16"/>
      <c r="K48" s="16"/>
      <c r="L48" s="16"/>
      <c r="M48" s="16"/>
      <c r="N48" s="16"/>
      <c r="O48" s="16"/>
      <c r="P48" s="16"/>
      <c r="Q48" s="16"/>
      <c r="R48" s="16"/>
      <c r="S48" s="16"/>
      <c r="T48" s="16"/>
      <c r="U48" s="16"/>
      <c r="V48" s="564" t="str">
        <f>HYPERLINK("#'部門配賦基準データ'!A1","部門配賦基準データ")</f>
        <v>部門配賦基準データ</v>
      </c>
      <c r="W48" s="564"/>
      <c r="X48" s="564"/>
      <c r="Y48" s="564"/>
      <c r="Z48" s="564"/>
      <c r="AA48" s="564"/>
      <c r="AB48" s="564"/>
      <c r="AC48" s="564"/>
      <c r="AD48" s="564"/>
      <c r="AE48" s="564"/>
      <c r="AF48" s="564"/>
      <c r="AG48" s="564"/>
      <c r="AH48" s="564"/>
      <c r="AI48" s="564"/>
      <c r="AJ48" s="564"/>
      <c r="AK48" s="564"/>
      <c r="AL48" s="564"/>
      <c r="AM48" s="564"/>
      <c r="AN48" s="16"/>
      <c r="AO48" s="16"/>
      <c r="AP48" s="16"/>
      <c r="AQ48" s="16"/>
      <c r="AR48" s="16"/>
      <c r="AS48" s="66"/>
      <c r="AT48" s="21"/>
    </row>
    <row r="49" spans="4:47" ht="20.100000000000001" customHeight="1">
      <c r="D49" s="60"/>
      <c r="E49" s="61"/>
      <c r="F49" s="19"/>
      <c r="G49" s="19"/>
      <c r="H49" s="19"/>
      <c r="I49" s="19"/>
      <c r="J49" s="19"/>
      <c r="K49" s="19"/>
      <c r="L49" s="19"/>
      <c r="M49" s="19"/>
      <c r="N49" s="19"/>
      <c r="O49" s="19"/>
      <c r="P49" s="19"/>
      <c r="Q49" s="19"/>
      <c r="R49" s="19"/>
      <c r="S49" s="19"/>
      <c r="T49" s="19"/>
      <c r="U49" s="19"/>
      <c r="V49" s="564" t="str">
        <f>HYPERLINK("#'工事配賦基準データ'!A1","工事配賦基準データ")</f>
        <v>工事配賦基準データ</v>
      </c>
      <c r="W49" s="564"/>
      <c r="X49" s="564"/>
      <c r="Y49" s="564"/>
      <c r="Z49" s="564"/>
      <c r="AA49" s="564"/>
      <c r="AB49" s="564"/>
      <c r="AC49" s="564"/>
      <c r="AD49" s="564"/>
      <c r="AE49" s="564"/>
      <c r="AF49" s="564"/>
      <c r="AG49" s="564"/>
      <c r="AH49" s="564"/>
      <c r="AI49" s="564"/>
      <c r="AJ49" s="564"/>
      <c r="AK49" s="564"/>
      <c r="AL49" s="564"/>
      <c r="AM49" s="564"/>
      <c r="AN49" s="19"/>
      <c r="AO49" s="19"/>
      <c r="AP49" s="19"/>
      <c r="AQ49" s="19"/>
      <c r="AR49" s="19"/>
      <c r="AS49" s="66"/>
      <c r="AT49" s="21"/>
    </row>
    <row r="50" spans="4:47" ht="20.100000000000001" customHeight="1">
      <c r="D50" s="60"/>
      <c r="E50" s="61"/>
      <c r="F50" s="19"/>
      <c r="G50" s="22"/>
      <c r="H50" s="22"/>
      <c r="I50" s="22"/>
      <c r="J50" s="22"/>
      <c r="K50" s="22"/>
      <c r="L50" s="22"/>
      <c r="M50" s="22"/>
      <c r="N50" s="22"/>
      <c r="O50" s="22"/>
      <c r="P50" s="22"/>
      <c r="Q50" s="22"/>
      <c r="R50" s="22"/>
      <c r="S50" s="22"/>
      <c r="T50" s="22"/>
      <c r="U50" s="22"/>
      <c r="V50" s="564" t="str">
        <f>HYPERLINK("#'導入前工事累計額データ'!A1","導入前工事累計額データ")</f>
        <v>導入前工事累計額データ</v>
      </c>
      <c r="W50" s="564"/>
      <c r="X50" s="564"/>
      <c r="Y50" s="564"/>
      <c r="Z50" s="564"/>
      <c r="AA50" s="564"/>
      <c r="AB50" s="564"/>
      <c r="AC50" s="564"/>
      <c r="AD50" s="564"/>
      <c r="AE50" s="564"/>
      <c r="AF50" s="564"/>
      <c r="AG50" s="564"/>
      <c r="AH50" s="564"/>
      <c r="AI50" s="564"/>
      <c r="AJ50" s="564"/>
      <c r="AK50" s="564"/>
      <c r="AL50" s="564"/>
      <c r="AM50" s="564"/>
      <c r="AN50" s="22"/>
      <c r="AO50" s="22"/>
      <c r="AP50" s="22"/>
      <c r="AQ50" s="22"/>
      <c r="AR50" s="22"/>
      <c r="AS50" s="66"/>
      <c r="AT50" s="21"/>
    </row>
    <row r="51" spans="4:47" ht="20.100000000000001" customHeight="1">
      <c r="D51" s="60"/>
      <c r="E51" s="61"/>
      <c r="F51" s="19"/>
      <c r="G51" s="39"/>
      <c r="H51" s="22"/>
      <c r="I51" s="22"/>
      <c r="J51" s="22"/>
      <c r="K51" s="22"/>
      <c r="L51" s="22"/>
      <c r="M51" s="22"/>
      <c r="N51" s="22"/>
      <c r="O51" s="22"/>
      <c r="P51" s="22"/>
      <c r="Q51" s="22"/>
      <c r="R51" s="22"/>
      <c r="S51" s="22"/>
      <c r="T51" s="22"/>
      <c r="U51" s="22"/>
      <c r="V51" s="564"/>
      <c r="W51" s="564"/>
      <c r="X51" s="564"/>
      <c r="Y51" s="564"/>
      <c r="Z51" s="564"/>
      <c r="AA51" s="564"/>
      <c r="AB51" s="564"/>
      <c r="AC51" s="564"/>
      <c r="AD51" s="564"/>
      <c r="AE51" s="564"/>
      <c r="AF51" s="564"/>
      <c r="AG51" s="564"/>
      <c r="AH51" s="564"/>
      <c r="AI51" s="564"/>
      <c r="AJ51" s="564"/>
      <c r="AK51" s="564"/>
      <c r="AL51" s="564"/>
      <c r="AM51" s="564"/>
      <c r="AN51" s="22"/>
      <c r="AO51" s="22"/>
      <c r="AP51" s="22"/>
      <c r="AQ51" s="22"/>
      <c r="AR51" s="22"/>
      <c r="AS51" s="66"/>
      <c r="AT51" s="21"/>
    </row>
    <row r="52" spans="4:47" ht="20.100000000000001" customHeight="1">
      <c r="D52" s="60"/>
      <c r="E52" s="61" t="s">
        <v>52</v>
      </c>
      <c r="F52" s="19"/>
      <c r="G52" s="39"/>
      <c r="H52" s="22"/>
      <c r="I52" s="22"/>
      <c r="J52" s="22"/>
      <c r="K52" s="22"/>
      <c r="L52" s="22"/>
      <c r="M52" s="22"/>
      <c r="N52" s="22"/>
      <c r="O52" s="22"/>
      <c r="P52" s="22"/>
      <c r="Q52" s="22"/>
      <c r="R52" s="22"/>
      <c r="S52" s="22"/>
      <c r="T52" s="22"/>
      <c r="U52" s="22"/>
      <c r="V52" s="564"/>
      <c r="W52" s="564"/>
      <c r="X52" s="564"/>
      <c r="Y52" s="564"/>
      <c r="Z52" s="564"/>
      <c r="AA52" s="564"/>
      <c r="AB52" s="564"/>
      <c r="AC52" s="564"/>
      <c r="AD52" s="564"/>
      <c r="AE52" s="564"/>
      <c r="AF52" s="564"/>
      <c r="AG52" s="564"/>
      <c r="AH52" s="564"/>
      <c r="AI52" s="564"/>
      <c r="AJ52" s="564"/>
      <c r="AK52" s="564"/>
      <c r="AL52" s="564"/>
      <c r="AM52" s="564"/>
      <c r="AN52" s="22"/>
      <c r="AO52" s="22"/>
      <c r="AP52" s="22"/>
      <c r="AQ52" s="22"/>
      <c r="AR52" s="22"/>
      <c r="AS52" s="66"/>
      <c r="AT52" s="21"/>
      <c r="AU52" s="21"/>
    </row>
    <row r="53" spans="4:47" ht="20.100000000000001" customHeight="1">
      <c r="D53" s="60"/>
      <c r="E53" s="61"/>
      <c r="F53" s="19"/>
      <c r="G53" s="19"/>
      <c r="H53" s="19"/>
      <c r="I53" s="19"/>
      <c r="J53" s="19"/>
      <c r="K53" s="19"/>
      <c r="L53" s="19"/>
      <c r="M53" s="19"/>
      <c r="N53" s="19"/>
      <c r="O53" s="19"/>
      <c r="P53" s="19"/>
      <c r="Q53" s="19"/>
      <c r="R53" s="19"/>
      <c r="S53" s="19"/>
      <c r="T53" s="19"/>
      <c r="U53" s="19"/>
      <c r="V53" s="564" t="str">
        <f>HYPERLINK("#'非会計情報データ'!A1","非会計情報データ")</f>
        <v>非会計情報データ</v>
      </c>
      <c r="W53" s="564"/>
      <c r="X53" s="564"/>
      <c r="Y53" s="564"/>
      <c r="Z53" s="564"/>
      <c r="AA53" s="564"/>
      <c r="AB53" s="564"/>
      <c r="AC53" s="564"/>
      <c r="AD53" s="564"/>
      <c r="AE53" s="564"/>
      <c r="AF53" s="564"/>
      <c r="AG53" s="564"/>
      <c r="AH53" s="564"/>
      <c r="AI53" s="564"/>
      <c r="AJ53" s="564"/>
      <c r="AK53" s="564"/>
      <c r="AL53" s="564"/>
      <c r="AM53" s="564"/>
      <c r="AN53" s="19"/>
      <c r="AO53" s="19"/>
      <c r="AP53" s="19"/>
      <c r="AQ53" s="19"/>
      <c r="AR53" s="19"/>
      <c r="AS53" s="64"/>
    </row>
    <row r="54" spans="4:47" ht="20.100000000000001" customHeight="1">
      <c r="D54" s="60"/>
      <c r="E54" s="61"/>
      <c r="F54" s="16"/>
      <c r="G54" s="16"/>
      <c r="H54" s="16"/>
      <c r="I54" s="16"/>
      <c r="J54" s="16"/>
      <c r="K54" s="16"/>
      <c r="L54" s="16"/>
      <c r="M54" s="16"/>
      <c r="N54" s="16"/>
      <c r="O54" s="16"/>
      <c r="P54" s="16"/>
      <c r="Q54" s="16"/>
      <c r="R54" s="16"/>
      <c r="S54" s="16"/>
      <c r="T54" s="16"/>
      <c r="U54" s="16"/>
      <c r="V54" s="564"/>
      <c r="W54" s="564"/>
      <c r="X54" s="564"/>
      <c r="Y54" s="564"/>
      <c r="Z54" s="564"/>
      <c r="AA54" s="564"/>
      <c r="AB54" s="564"/>
      <c r="AC54" s="564"/>
      <c r="AD54" s="564"/>
      <c r="AE54" s="564"/>
      <c r="AF54" s="564"/>
      <c r="AG54" s="564"/>
      <c r="AH54" s="564"/>
      <c r="AI54" s="564"/>
      <c r="AJ54" s="564"/>
      <c r="AK54" s="564"/>
      <c r="AL54" s="564"/>
      <c r="AM54" s="564"/>
      <c r="AN54" s="16"/>
      <c r="AO54" s="16"/>
      <c r="AP54" s="16"/>
      <c r="AQ54" s="16"/>
      <c r="AR54" s="16"/>
      <c r="AS54" s="64"/>
    </row>
    <row r="55" spans="4:47" ht="20.100000000000001" customHeight="1">
      <c r="D55" s="60"/>
      <c r="E55" s="61" t="s">
        <v>53</v>
      </c>
      <c r="F55" s="16"/>
      <c r="G55" s="16"/>
      <c r="H55" s="16"/>
      <c r="I55" s="16"/>
      <c r="J55" s="16"/>
      <c r="K55" s="16"/>
      <c r="L55" s="16"/>
      <c r="M55" s="16"/>
      <c r="N55" s="16"/>
      <c r="O55" s="16"/>
      <c r="P55" s="16"/>
      <c r="Q55" s="16"/>
      <c r="R55" s="16"/>
      <c r="S55" s="16"/>
      <c r="T55" s="62"/>
      <c r="U55" s="16"/>
      <c r="V55" s="564"/>
      <c r="W55" s="564"/>
      <c r="X55" s="564"/>
      <c r="Y55" s="564"/>
      <c r="Z55" s="564"/>
      <c r="AA55" s="564"/>
      <c r="AB55" s="564"/>
      <c r="AC55" s="564"/>
      <c r="AD55" s="564"/>
      <c r="AE55" s="564"/>
      <c r="AF55" s="564"/>
      <c r="AG55" s="564"/>
      <c r="AH55" s="564"/>
      <c r="AI55" s="564"/>
      <c r="AJ55" s="564"/>
      <c r="AK55" s="564"/>
      <c r="AL55" s="564"/>
      <c r="AM55" s="564"/>
      <c r="AN55" s="16"/>
      <c r="AO55" s="16"/>
      <c r="AP55" s="16"/>
      <c r="AQ55" s="16"/>
      <c r="AR55" s="16"/>
      <c r="AS55" s="64"/>
    </row>
    <row r="56" spans="4:47" ht="20.100000000000001" customHeight="1">
      <c r="D56" s="60"/>
      <c r="E56" s="61"/>
      <c r="F56" s="16"/>
      <c r="G56" s="16"/>
      <c r="H56" s="16"/>
      <c r="I56" s="16"/>
      <c r="J56" s="16"/>
      <c r="K56" s="16"/>
      <c r="L56" s="16"/>
      <c r="M56" s="16"/>
      <c r="N56" s="16"/>
      <c r="O56" s="16"/>
      <c r="P56" s="16"/>
      <c r="Q56" s="16"/>
      <c r="R56" s="16"/>
      <c r="S56" s="16"/>
      <c r="T56" s="16"/>
      <c r="U56" s="16"/>
      <c r="V56" s="564" t="str">
        <f>HYPERLINK("#'期首残高(IFRS)データ'!A1","期首残高[IFRS]データ")</f>
        <v>期首残高[IFRS]データ</v>
      </c>
      <c r="W56" s="564"/>
      <c r="X56" s="564"/>
      <c r="Y56" s="564"/>
      <c r="Z56" s="564"/>
      <c r="AA56" s="564"/>
      <c r="AB56" s="564"/>
      <c r="AC56" s="564"/>
      <c r="AD56" s="564"/>
      <c r="AE56" s="564"/>
      <c r="AF56" s="564"/>
      <c r="AG56" s="564"/>
      <c r="AH56" s="564"/>
      <c r="AI56" s="564"/>
      <c r="AJ56" s="564"/>
      <c r="AK56" s="564"/>
      <c r="AL56" s="564"/>
      <c r="AM56" s="564"/>
      <c r="AN56" s="22"/>
      <c r="AO56" s="22"/>
      <c r="AP56" s="22"/>
      <c r="AQ56" s="22"/>
      <c r="AR56" s="22"/>
      <c r="AS56" s="64"/>
    </row>
    <row r="57" spans="4:47" ht="15" customHeight="1" thickBot="1">
      <c r="D57" s="68"/>
      <c r="E57" s="69"/>
      <c r="F57" s="70"/>
      <c r="G57" s="70"/>
      <c r="H57" s="70"/>
      <c r="I57" s="70"/>
      <c r="J57" s="70"/>
      <c r="K57" s="70"/>
      <c r="L57" s="70"/>
      <c r="M57" s="71"/>
      <c r="N57" s="71"/>
      <c r="O57" s="71"/>
      <c r="P57" s="71"/>
      <c r="Q57" s="71"/>
      <c r="R57" s="71"/>
      <c r="S57" s="71"/>
      <c r="T57" s="72"/>
      <c r="U57" s="72"/>
      <c r="V57" s="69"/>
      <c r="W57" s="72"/>
      <c r="X57" s="72"/>
      <c r="Y57" s="72"/>
      <c r="Z57" s="72"/>
      <c r="AA57" s="72"/>
      <c r="AB57" s="72"/>
      <c r="AC57" s="71"/>
      <c r="AD57" s="71"/>
      <c r="AE57" s="71"/>
      <c r="AF57" s="71"/>
      <c r="AG57" s="71"/>
      <c r="AH57" s="71"/>
      <c r="AI57" s="71"/>
      <c r="AJ57" s="72"/>
      <c r="AK57" s="72"/>
      <c r="AL57" s="72"/>
      <c r="AM57" s="72"/>
      <c r="AN57" s="72"/>
      <c r="AO57" s="72"/>
      <c r="AP57" s="72"/>
      <c r="AQ57" s="72"/>
      <c r="AR57" s="72"/>
      <c r="AS57" s="73"/>
    </row>
    <row r="58" spans="4:47" ht="15" customHeight="1">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row>
  </sheetData>
  <mergeCells count="47">
    <mergeCell ref="V11:AM11"/>
    <mergeCell ref="V8:AM8"/>
    <mergeCell ref="V9:AM9"/>
    <mergeCell ref="V10:AM10"/>
    <mergeCell ref="V12:AM12"/>
    <mergeCell ref="V13:AM13"/>
    <mergeCell ref="V14:AM14"/>
    <mergeCell ref="V15:AM15"/>
    <mergeCell ref="V16:AM16"/>
    <mergeCell ref="V17:AM17"/>
    <mergeCell ref="V18:AM18"/>
    <mergeCell ref="V19:AM19"/>
    <mergeCell ref="V20:AM20"/>
    <mergeCell ref="V32:AM32"/>
    <mergeCell ref="V22:AM22"/>
    <mergeCell ref="V23:AM23"/>
    <mergeCell ref="V24:AM24"/>
    <mergeCell ref="V25:AM25"/>
    <mergeCell ref="V26:AM26"/>
    <mergeCell ref="V27:AM27"/>
    <mergeCell ref="V28:AM28"/>
    <mergeCell ref="V29:AM29"/>
    <mergeCell ref="V30:AM30"/>
    <mergeCell ref="V31:AM31"/>
    <mergeCell ref="V41:AM41"/>
    <mergeCell ref="V33:AM33"/>
    <mergeCell ref="V34:AM34"/>
    <mergeCell ref="V35:AM35"/>
    <mergeCell ref="V36:AM36"/>
    <mergeCell ref="V37:AM37"/>
    <mergeCell ref="V38:AM38"/>
    <mergeCell ref="V39:AM39"/>
    <mergeCell ref="V40:AM40"/>
    <mergeCell ref="V42:AM42"/>
    <mergeCell ref="V54:AM54"/>
    <mergeCell ref="V43:AM43"/>
    <mergeCell ref="V45:AM45"/>
    <mergeCell ref="V46:AM46"/>
    <mergeCell ref="V47:AM47"/>
    <mergeCell ref="V48:AM48"/>
    <mergeCell ref="V49:AM49"/>
    <mergeCell ref="V50:AM50"/>
    <mergeCell ref="V51:AM51"/>
    <mergeCell ref="V52:AM52"/>
    <mergeCell ref="V53:AM53"/>
    <mergeCell ref="V55:AM55"/>
    <mergeCell ref="V56:AM56"/>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69FD-4BAA-4C0D-816C-21098CDED9B6}">
  <sheetPr codeName="Sheet13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816</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817</v>
      </c>
      <c r="C5" s="159" t="s">
        <v>818</v>
      </c>
      <c r="D5" s="160" t="s">
        <v>618</v>
      </c>
      <c r="E5" s="161" t="s">
        <v>609</v>
      </c>
      <c r="F5" s="162" t="s">
        <v>819</v>
      </c>
      <c r="G5" s="163" t="s">
        <v>820</v>
      </c>
      <c r="H5" s="157"/>
    </row>
    <row r="6" spans="2:8">
      <c r="B6" s="164" t="s">
        <v>821</v>
      </c>
      <c r="C6" s="165" t="s">
        <v>822</v>
      </c>
      <c r="D6" s="166" t="s">
        <v>823</v>
      </c>
      <c r="E6" s="4" t="s">
        <v>824</v>
      </c>
      <c r="F6" s="167"/>
      <c r="G6" s="168"/>
      <c r="H6" s="157"/>
    </row>
    <row r="7" spans="2:8">
      <c r="B7" s="164" t="s">
        <v>825</v>
      </c>
      <c r="C7" s="165" t="s">
        <v>826</v>
      </c>
      <c r="D7" s="166" t="s">
        <v>561</v>
      </c>
      <c r="E7" s="4" t="s">
        <v>824</v>
      </c>
      <c r="F7" s="167"/>
      <c r="G7" s="168"/>
      <c r="H7" s="157"/>
    </row>
    <row r="8" spans="2:8">
      <c r="B8" s="164" t="s">
        <v>827</v>
      </c>
      <c r="C8" s="165" t="s">
        <v>828</v>
      </c>
      <c r="D8" s="166" t="s">
        <v>823</v>
      </c>
      <c r="E8" s="4" t="s">
        <v>829</v>
      </c>
      <c r="F8" s="167"/>
      <c r="G8" s="168"/>
      <c r="H8" s="157"/>
    </row>
    <row r="9" spans="2:8">
      <c r="B9" s="164" t="s">
        <v>94</v>
      </c>
      <c r="C9" s="165" t="s">
        <v>830</v>
      </c>
      <c r="D9" s="166" t="s">
        <v>564</v>
      </c>
      <c r="E9" s="4" t="s">
        <v>609</v>
      </c>
      <c r="F9" s="167"/>
      <c r="G9" s="168"/>
      <c r="H9" s="157"/>
    </row>
    <row r="10" spans="2:8">
      <c r="B10" s="164" t="s">
        <v>584</v>
      </c>
      <c r="C10" s="165" t="s">
        <v>831</v>
      </c>
      <c r="D10" s="166" t="s">
        <v>832</v>
      </c>
      <c r="E10" s="4" t="s">
        <v>504</v>
      </c>
      <c r="F10" s="167"/>
      <c r="G10" s="179" t="s">
        <v>512</v>
      </c>
      <c r="H10" s="157"/>
    </row>
    <row r="11" spans="2:8">
      <c r="B11" s="164" t="s">
        <v>586</v>
      </c>
      <c r="C11" s="165" t="s">
        <v>833</v>
      </c>
      <c r="D11" s="166" t="s">
        <v>832</v>
      </c>
      <c r="E11" s="4" t="s">
        <v>504</v>
      </c>
      <c r="F11" s="167"/>
      <c r="G11" s="183"/>
      <c r="H11" s="157"/>
    </row>
    <row r="12" spans="2:8">
      <c r="B12" s="164" t="s">
        <v>834</v>
      </c>
      <c r="C12" s="165" t="s">
        <v>835</v>
      </c>
      <c r="D12" s="166" t="s">
        <v>564</v>
      </c>
      <c r="E12" s="4" t="s">
        <v>836</v>
      </c>
      <c r="F12" s="167"/>
      <c r="G12" s="168" t="s">
        <v>589</v>
      </c>
      <c r="H12" s="157"/>
    </row>
    <row r="13" spans="2:8">
      <c r="B13" s="164" t="s">
        <v>837</v>
      </c>
      <c r="C13" s="165" t="s">
        <v>838</v>
      </c>
      <c r="D13" s="166" t="s">
        <v>839</v>
      </c>
      <c r="E13" s="4" t="s">
        <v>824</v>
      </c>
      <c r="F13" s="167"/>
      <c r="G13" s="168"/>
      <c r="H13" s="157"/>
    </row>
    <row r="14" spans="2:8">
      <c r="B14" s="164" t="s">
        <v>840</v>
      </c>
      <c r="C14" s="165" t="s">
        <v>841</v>
      </c>
      <c r="D14" s="166" t="s">
        <v>842</v>
      </c>
      <c r="E14" s="4" t="s">
        <v>824</v>
      </c>
      <c r="F14" s="167"/>
      <c r="G14" s="168"/>
      <c r="H14" s="157"/>
    </row>
    <row r="15" spans="2:8">
      <c r="B15" s="164" t="s">
        <v>843</v>
      </c>
      <c r="C15" s="165" t="s">
        <v>844</v>
      </c>
      <c r="D15" s="166" t="s">
        <v>503</v>
      </c>
      <c r="E15" s="4" t="s">
        <v>824</v>
      </c>
      <c r="F15" s="167"/>
      <c r="G15" s="168"/>
      <c r="H15" s="157"/>
    </row>
    <row r="16" spans="2:8">
      <c r="B16" s="164" t="s">
        <v>845</v>
      </c>
      <c r="C16" s="165" t="s">
        <v>846</v>
      </c>
      <c r="D16" s="166" t="s">
        <v>847</v>
      </c>
      <c r="E16" s="4" t="s">
        <v>824</v>
      </c>
      <c r="F16" s="167"/>
      <c r="G16" s="168"/>
      <c r="H16" s="157"/>
    </row>
    <row r="17" spans="2:8">
      <c r="B17" s="164" t="s">
        <v>848</v>
      </c>
      <c r="C17" s="165" t="s">
        <v>849</v>
      </c>
      <c r="D17" s="166" t="s">
        <v>850</v>
      </c>
      <c r="E17" s="4" t="s">
        <v>824</v>
      </c>
      <c r="F17" s="167"/>
      <c r="G17" s="168"/>
      <c r="H17" s="157"/>
    </row>
    <row r="18" spans="2:8">
      <c r="B18" s="164" t="s">
        <v>851</v>
      </c>
      <c r="C18" s="165" t="s">
        <v>852</v>
      </c>
      <c r="D18" s="166" t="s">
        <v>850</v>
      </c>
      <c r="E18" s="4" t="s">
        <v>824</v>
      </c>
      <c r="F18" s="167"/>
      <c r="G18" s="168"/>
      <c r="H18" s="157"/>
    </row>
    <row r="19" spans="2:8">
      <c r="B19" s="164" t="s">
        <v>853</v>
      </c>
      <c r="C19" s="165" t="s">
        <v>854</v>
      </c>
      <c r="D19" s="166" t="s">
        <v>561</v>
      </c>
      <c r="E19" s="4" t="s">
        <v>824</v>
      </c>
      <c r="F19" s="167"/>
      <c r="G19" s="168"/>
      <c r="H19" s="157"/>
    </row>
    <row r="20" spans="2:8">
      <c r="B20" s="164" t="s">
        <v>855</v>
      </c>
      <c r="C20" s="165" t="s">
        <v>856</v>
      </c>
      <c r="D20" s="166" t="s">
        <v>561</v>
      </c>
      <c r="E20" s="4" t="s">
        <v>824</v>
      </c>
      <c r="F20" s="167"/>
      <c r="G20" s="168"/>
      <c r="H20" s="157"/>
    </row>
    <row r="21" spans="2:8" ht="17.25" thickBot="1">
      <c r="B21" s="164" t="s">
        <v>857</v>
      </c>
      <c r="C21" s="165" t="s">
        <v>858</v>
      </c>
      <c r="D21" s="166" t="s">
        <v>561</v>
      </c>
      <c r="E21" s="4" t="s">
        <v>295</v>
      </c>
      <c r="F21" s="167"/>
      <c r="G21" s="168"/>
      <c r="H21" s="157"/>
    </row>
    <row r="22" spans="2:8" ht="18.75">
      <c r="B22" s="175"/>
      <c r="C22" s="175"/>
      <c r="D22" s="176"/>
      <c r="E22" s="177"/>
      <c r="F22" s="177"/>
      <c r="G22" s="175"/>
      <c r="H22"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1464-7083-4815-B221-1290A23FF9DC}">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859</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238" t="s">
        <v>860</v>
      </c>
      <c r="C5" s="239" t="s">
        <v>861</v>
      </c>
      <c r="D5" s="276" t="s">
        <v>862</v>
      </c>
      <c r="E5" s="277" t="s">
        <v>609</v>
      </c>
      <c r="F5" s="242" t="s">
        <v>819</v>
      </c>
      <c r="G5" s="183" t="s">
        <v>863</v>
      </c>
      <c r="H5" s="157"/>
    </row>
    <row r="6" spans="2:8">
      <c r="B6" s="164" t="s">
        <v>864</v>
      </c>
      <c r="C6" s="165" t="s">
        <v>865</v>
      </c>
      <c r="D6" s="166" t="s">
        <v>503</v>
      </c>
      <c r="E6" s="4" t="s">
        <v>824</v>
      </c>
      <c r="F6" s="167"/>
      <c r="G6" s="168"/>
      <c r="H6" s="157"/>
    </row>
    <row r="7" spans="2:8" ht="75">
      <c r="B7" s="164" t="s">
        <v>139</v>
      </c>
      <c r="C7" s="165" t="s">
        <v>866</v>
      </c>
      <c r="D7" s="166" t="s">
        <v>523</v>
      </c>
      <c r="E7" s="4" t="s">
        <v>829</v>
      </c>
      <c r="F7" s="167" t="s">
        <v>867</v>
      </c>
      <c r="G7" s="168" t="s">
        <v>868</v>
      </c>
      <c r="H7" s="157"/>
    </row>
    <row r="8" spans="2:8" ht="45">
      <c r="B8" s="164" t="s">
        <v>869</v>
      </c>
      <c r="C8" s="165" t="s">
        <v>870</v>
      </c>
      <c r="D8" s="166">
        <v>4</v>
      </c>
      <c r="E8" s="4" t="s">
        <v>609</v>
      </c>
      <c r="F8" s="167" t="s">
        <v>867</v>
      </c>
      <c r="G8" s="168" t="s">
        <v>871</v>
      </c>
      <c r="H8" s="157"/>
    </row>
    <row r="9" spans="2:8" ht="75.75" thickBot="1">
      <c r="B9" s="164" t="s">
        <v>872</v>
      </c>
      <c r="C9" s="165" t="s">
        <v>873</v>
      </c>
      <c r="D9" s="166" t="s">
        <v>288</v>
      </c>
      <c r="E9" s="4" t="s">
        <v>289</v>
      </c>
      <c r="F9" s="167"/>
      <c r="G9" s="168" t="s">
        <v>874</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4B44-0DAF-4E3B-BF7E-1ECF09C10430}">
  <sheetPr codeName="Sheet13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1900</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30">
      <c r="B5" s="158" t="s">
        <v>897</v>
      </c>
      <c r="C5" s="159" t="s">
        <v>875</v>
      </c>
      <c r="D5" s="160" t="s">
        <v>876</v>
      </c>
      <c r="E5" s="161" t="s">
        <v>609</v>
      </c>
      <c r="F5" s="162" t="s">
        <v>877</v>
      </c>
      <c r="G5" s="163" t="s">
        <v>863</v>
      </c>
      <c r="H5" s="157"/>
    </row>
    <row r="6" spans="2:8">
      <c r="B6" s="164" t="s">
        <v>1901</v>
      </c>
      <c r="C6" s="165" t="s">
        <v>878</v>
      </c>
      <c r="D6" s="166" t="s">
        <v>879</v>
      </c>
      <c r="E6" s="4" t="s">
        <v>502</v>
      </c>
      <c r="F6" s="167" t="s">
        <v>877</v>
      </c>
      <c r="G6" s="168"/>
      <c r="H6" s="157"/>
    </row>
    <row r="7" spans="2:8">
      <c r="B7" s="164" t="s">
        <v>1902</v>
      </c>
      <c r="C7" s="165" t="s">
        <v>880</v>
      </c>
      <c r="D7" s="166" t="s">
        <v>850</v>
      </c>
      <c r="E7" s="4" t="s">
        <v>881</v>
      </c>
      <c r="F7" s="167"/>
      <c r="G7" s="168"/>
      <c r="H7" s="157"/>
    </row>
    <row r="8" spans="2:8">
      <c r="B8" s="164" t="s">
        <v>882</v>
      </c>
      <c r="C8" s="165" t="s">
        <v>883</v>
      </c>
      <c r="D8" s="166" t="s">
        <v>884</v>
      </c>
      <c r="E8" s="4" t="s">
        <v>824</v>
      </c>
      <c r="F8" s="167" t="s">
        <v>877</v>
      </c>
      <c r="G8" s="168" t="s">
        <v>885</v>
      </c>
      <c r="H8" s="157"/>
    </row>
    <row r="9" spans="2:8" ht="105">
      <c r="B9" s="164" t="s">
        <v>1784</v>
      </c>
      <c r="C9" s="165" t="s">
        <v>886</v>
      </c>
      <c r="D9" s="166" t="s">
        <v>556</v>
      </c>
      <c r="E9" s="4" t="s">
        <v>829</v>
      </c>
      <c r="F9" s="167" t="s">
        <v>867</v>
      </c>
      <c r="G9" s="168" t="s">
        <v>1904</v>
      </c>
      <c r="H9" s="157"/>
    </row>
    <row r="10" spans="2:8" ht="75">
      <c r="B10" s="164" t="s">
        <v>887</v>
      </c>
      <c r="C10" s="165" t="s">
        <v>888</v>
      </c>
      <c r="D10" s="166" t="s">
        <v>556</v>
      </c>
      <c r="E10" s="4" t="s">
        <v>829</v>
      </c>
      <c r="F10" s="167" t="s">
        <v>867</v>
      </c>
      <c r="G10" s="168" t="s">
        <v>889</v>
      </c>
      <c r="H10" s="157"/>
    </row>
    <row r="11" spans="2:8" ht="90">
      <c r="B11" s="164" t="s">
        <v>890</v>
      </c>
      <c r="C11" s="165" t="s">
        <v>891</v>
      </c>
      <c r="D11" s="166" t="s">
        <v>832</v>
      </c>
      <c r="E11" s="4" t="s">
        <v>824</v>
      </c>
      <c r="F11" s="167"/>
      <c r="G11" s="168" t="s">
        <v>892</v>
      </c>
      <c r="H11" s="157"/>
    </row>
    <row r="12" spans="2:8" ht="60.75" thickBot="1">
      <c r="B12" s="164" t="s">
        <v>1903</v>
      </c>
      <c r="C12" s="165" t="s">
        <v>893</v>
      </c>
      <c r="D12" s="166" t="s">
        <v>894</v>
      </c>
      <c r="E12" s="4" t="s">
        <v>502</v>
      </c>
      <c r="F12" s="167" t="s">
        <v>877</v>
      </c>
      <c r="G12" s="168" t="s">
        <v>895</v>
      </c>
      <c r="H12" s="157"/>
    </row>
    <row r="13" spans="2:8" ht="20.100000000000001" customHeight="1">
      <c r="B13" s="175"/>
      <c r="C13" s="175"/>
      <c r="D13" s="176"/>
      <c r="E13" s="177"/>
      <c r="F13" s="177"/>
      <c r="G13" s="175"/>
      <c r="H13"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114E-6FF2-40D1-89E6-84400D549561}">
  <sheetPr codeName="Sheet133">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896</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897</v>
      </c>
      <c r="C5" s="159" t="s">
        <v>898</v>
      </c>
      <c r="D5" s="160" t="s">
        <v>876</v>
      </c>
      <c r="E5" s="161" t="s">
        <v>609</v>
      </c>
      <c r="F5" s="162" t="s">
        <v>877</v>
      </c>
      <c r="G5" s="163" t="s">
        <v>863</v>
      </c>
      <c r="H5" s="157"/>
    </row>
    <row r="6" spans="2:8" ht="90">
      <c r="B6" s="164" t="s">
        <v>899</v>
      </c>
      <c r="C6" s="165" t="s">
        <v>900</v>
      </c>
      <c r="D6" s="166" t="s">
        <v>556</v>
      </c>
      <c r="E6" s="4" t="s">
        <v>829</v>
      </c>
      <c r="F6" s="167" t="s">
        <v>867</v>
      </c>
      <c r="G6" s="168" t="s">
        <v>901</v>
      </c>
      <c r="H6" s="157"/>
    </row>
    <row r="7" spans="2:8" ht="75">
      <c r="B7" s="164" t="s">
        <v>887</v>
      </c>
      <c r="C7" s="165" t="s">
        <v>902</v>
      </c>
      <c r="D7" s="166" t="s">
        <v>556</v>
      </c>
      <c r="E7" s="4" t="s">
        <v>829</v>
      </c>
      <c r="F7" s="167" t="s">
        <v>867</v>
      </c>
      <c r="G7" s="168" t="s">
        <v>903</v>
      </c>
      <c r="H7" s="157"/>
    </row>
    <row r="8" spans="2:8">
      <c r="B8" s="164" t="s">
        <v>904</v>
      </c>
      <c r="C8" s="165" t="s">
        <v>905</v>
      </c>
      <c r="D8" s="166" t="s">
        <v>832</v>
      </c>
      <c r="E8" s="4" t="s">
        <v>824</v>
      </c>
      <c r="F8" s="167"/>
      <c r="G8" s="168" t="s">
        <v>906</v>
      </c>
      <c r="H8" s="157"/>
    </row>
    <row r="9" spans="2:8" ht="30.75" thickBot="1">
      <c r="B9" s="164" t="s">
        <v>907</v>
      </c>
      <c r="C9" s="165" t="s">
        <v>908</v>
      </c>
      <c r="D9" s="166" t="s">
        <v>894</v>
      </c>
      <c r="E9" s="4" t="s">
        <v>502</v>
      </c>
      <c r="F9" s="167"/>
      <c r="G9" s="168" t="s">
        <v>909</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72D0-2FC2-4F7C-ACE0-C8C6CBEBFECB}">
  <sheetPr codeName="Sheet175">
    <outlinePr summaryBelow="0"/>
    <pageSetUpPr fitToPage="1"/>
  </sheetPr>
  <dimension ref="B1:H2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198</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243" t="s">
        <v>632</v>
      </c>
      <c r="C5" s="278" t="s">
        <v>910</v>
      </c>
      <c r="D5" s="279" t="s">
        <v>293</v>
      </c>
      <c r="E5" s="280" t="s">
        <v>628</v>
      </c>
      <c r="F5" s="281" t="s">
        <v>275</v>
      </c>
      <c r="G5" s="282" t="s">
        <v>911</v>
      </c>
      <c r="H5" s="157"/>
    </row>
    <row r="6" spans="2:8" ht="20.100000000000001" customHeight="1" thickBot="1">
      <c r="B6" s="283" t="s">
        <v>912</v>
      </c>
      <c r="C6" s="284"/>
      <c r="D6" s="284"/>
      <c r="E6" s="285"/>
      <c r="F6" s="285"/>
      <c r="G6" s="286"/>
      <c r="H6" s="157"/>
    </row>
    <row r="7" spans="2:8">
      <c r="B7" s="243" t="s">
        <v>913</v>
      </c>
      <c r="C7" s="244" t="s">
        <v>914</v>
      </c>
      <c r="D7" s="287" t="s">
        <v>511</v>
      </c>
      <c r="E7" s="246" t="s">
        <v>295</v>
      </c>
      <c r="F7" s="247" t="s">
        <v>275</v>
      </c>
      <c r="G7" s="282" t="s">
        <v>915</v>
      </c>
      <c r="H7" s="157"/>
    </row>
    <row r="8" spans="2:8" ht="36">
      <c r="B8" s="248" t="s">
        <v>916</v>
      </c>
      <c r="C8" s="249" t="s">
        <v>917</v>
      </c>
      <c r="D8" s="250" t="s">
        <v>288</v>
      </c>
      <c r="E8" s="250" t="s">
        <v>289</v>
      </c>
      <c r="F8" s="251"/>
      <c r="G8" s="288" t="s">
        <v>918</v>
      </c>
      <c r="H8" s="157"/>
    </row>
    <row r="9" spans="2:8">
      <c r="B9" s="248" t="s">
        <v>264</v>
      </c>
      <c r="C9" s="249" t="s">
        <v>919</v>
      </c>
      <c r="D9" s="250" t="s">
        <v>920</v>
      </c>
      <c r="E9" s="250" t="s">
        <v>557</v>
      </c>
      <c r="F9" s="251"/>
      <c r="G9" s="288" t="s">
        <v>921</v>
      </c>
      <c r="H9" s="157"/>
    </row>
    <row r="10" spans="2:8">
      <c r="B10" s="248" t="s">
        <v>922</v>
      </c>
      <c r="C10" s="249" t="s">
        <v>923</v>
      </c>
      <c r="D10" s="250" t="s">
        <v>629</v>
      </c>
      <c r="E10" s="250" t="s">
        <v>289</v>
      </c>
      <c r="F10" s="251"/>
      <c r="G10" s="263" t="s">
        <v>924</v>
      </c>
      <c r="H10" s="157"/>
    </row>
    <row r="11" spans="2:8" ht="72">
      <c r="B11" s="248" t="s">
        <v>925</v>
      </c>
      <c r="C11" s="249" t="s">
        <v>926</v>
      </c>
      <c r="D11" s="250" t="s">
        <v>293</v>
      </c>
      <c r="E11" s="250" t="s">
        <v>289</v>
      </c>
      <c r="F11" s="251"/>
      <c r="G11" s="263" t="s">
        <v>927</v>
      </c>
      <c r="H11" s="157"/>
    </row>
    <row r="12" spans="2:8" ht="51">
      <c r="B12" s="248" t="s">
        <v>928</v>
      </c>
      <c r="C12" s="249" t="s">
        <v>929</v>
      </c>
      <c r="D12" s="250" t="s">
        <v>326</v>
      </c>
      <c r="E12" s="250" t="s">
        <v>557</v>
      </c>
      <c r="F12" s="251"/>
      <c r="G12" s="263" t="s">
        <v>930</v>
      </c>
      <c r="H12" s="157"/>
    </row>
    <row r="13" spans="2:8" ht="30">
      <c r="B13" s="248" t="s">
        <v>165</v>
      </c>
      <c r="C13" s="249" t="s">
        <v>931</v>
      </c>
      <c r="D13" s="250" t="s">
        <v>617</v>
      </c>
      <c r="E13" s="250" t="s">
        <v>628</v>
      </c>
      <c r="F13" s="251"/>
      <c r="G13" s="263" t="s">
        <v>932</v>
      </c>
      <c r="H13" s="157"/>
    </row>
    <row r="14" spans="2:8" ht="36.75" thickBot="1">
      <c r="B14" s="248" t="s">
        <v>90</v>
      </c>
      <c r="C14" s="249" t="s">
        <v>933</v>
      </c>
      <c r="D14" s="250" t="s">
        <v>293</v>
      </c>
      <c r="E14" s="250" t="s">
        <v>289</v>
      </c>
      <c r="F14" s="251"/>
      <c r="G14" s="289" t="s">
        <v>934</v>
      </c>
      <c r="H14" s="157"/>
    </row>
    <row r="15" spans="2:8" ht="20.100000000000001" customHeight="1" thickBot="1">
      <c r="B15" s="283" t="s">
        <v>935</v>
      </c>
      <c r="C15" s="284"/>
      <c r="D15" s="284"/>
      <c r="E15" s="285"/>
      <c r="F15" s="285"/>
      <c r="G15" s="286"/>
      <c r="H15" s="157"/>
    </row>
    <row r="16" spans="2:8" ht="60.75" thickBot="1">
      <c r="B16" s="248" t="s">
        <v>110</v>
      </c>
      <c r="C16" s="249" t="s">
        <v>936</v>
      </c>
      <c r="D16" s="250" t="s">
        <v>937</v>
      </c>
      <c r="E16" s="250" t="s">
        <v>628</v>
      </c>
      <c r="F16" s="251"/>
      <c r="G16" s="288" t="s">
        <v>938</v>
      </c>
      <c r="H16" s="157"/>
    </row>
    <row r="17" spans="2:8" ht="17.25" thickBot="1">
      <c r="B17" s="283" t="s">
        <v>939</v>
      </c>
      <c r="C17" s="284"/>
      <c r="D17" s="284"/>
      <c r="E17" s="285"/>
      <c r="F17" s="285"/>
      <c r="G17" s="309"/>
      <c r="H17" s="157"/>
    </row>
    <row r="18" spans="2:8" ht="17.25" thickBot="1">
      <c r="B18" s="290" t="s">
        <v>940</v>
      </c>
      <c r="C18" s="291"/>
      <c r="D18" s="291"/>
      <c r="E18" s="292"/>
      <c r="F18" s="292"/>
      <c r="G18" s="294"/>
      <c r="H18" s="157"/>
    </row>
    <row r="19" spans="2:8" ht="90">
      <c r="B19" s="295" t="s">
        <v>131</v>
      </c>
      <c r="C19" s="310" t="s">
        <v>941</v>
      </c>
      <c r="D19" s="311" t="s">
        <v>326</v>
      </c>
      <c r="E19" s="311" t="s">
        <v>942</v>
      </c>
      <c r="F19" s="312" t="s">
        <v>943</v>
      </c>
      <c r="G19" s="299" t="s">
        <v>944</v>
      </c>
      <c r="H19" s="157"/>
    </row>
    <row r="20" spans="2:8">
      <c r="B20" s="248" t="s">
        <v>123</v>
      </c>
      <c r="C20" s="249" t="s">
        <v>945</v>
      </c>
      <c r="D20" s="250" t="s">
        <v>273</v>
      </c>
      <c r="E20" s="250" t="s">
        <v>274</v>
      </c>
      <c r="F20" s="251" t="s">
        <v>275</v>
      </c>
      <c r="G20" s="288" t="s">
        <v>946</v>
      </c>
      <c r="H20" s="157"/>
    </row>
    <row r="21" spans="2:8" ht="90">
      <c r="B21" s="248" t="s">
        <v>259</v>
      </c>
      <c r="C21" s="249" t="s">
        <v>947</v>
      </c>
      <c r="D21" s="250" t="s">
        <v>365</v>
      </c>
      <c r="E21" s="250" t="s">
        <v>274</v>
      </c>
      <c r="F21" s="313" t="s">
        <v>943</v>
      </c>
      <c r="G21" s="288" t="s">
        <v>948</v>
      </c>
      <c r="H21" s="157"/>
    </row>
    <row r="22" spans="2:8" ht="30">
      <c r="B22" s="248" t="s">
        <v>949</v>
      </c>
      <c r="C22" s="249" t="s">
        <v>950</v>
      </c>
      <c r="D22" s="250" t="s">
        <v>304</v>
      </c>
      <c r="E22" s="250" t="s">
        <v>289</v>
      </c>
      <c r="F22" s="251"/>
      <c r="G22" s="308" t="s">
        <v>951</v>
      </c>
      <c r="H22" s="157"/>
    </row>
    <row r="23" spans="2:8" ht="51">
      <c r="B23" s="248" t="s">
        <v>255</v>
      </c>
      <c r="C23" s="249" t="s">
        <v>952</v>
      </c>
      <c r="D23" s="250" t="s">
        <v>288</v>
      </c>
      <c r="E23" s="250" t="s">
        <v>289</v>
      </c>
      <c r="F23" s="251"/>
      <c r="G23" s="288" t="s">
        <v>953</v>
      </c>
      <c r="H23" s="157"/>
    </row>
    <row r="24" spans="2:8" ht="51">
      <c r="B24" s="248" t="s">
        <v>954</v>
      </c>
      <c r="C24" s="249" t="s">
        <v>955</v>
      </c>
      <c r="D24" s="250" t="s">
        <v>304</v>
      </c>
      <c r="E24" s="250" t="s">
        <v>289</v>
      </c>
      <c r="F24" s="251"/>
      <c r="G24" s="288" t="s">
        <v>956</v>
      </c>
      <c r="H24" s="157"/>
    </row>
    <row r="25" spans="2:8" ht="30">
      <c r="B25" s="248" t="s">
        <v>314</v>
      </c>
      <c r="C25" s="300" t="s">
        <v>957</v>
      </c>
      <c r="D25" s="250" t="s">
        <v>304</v>
      </c>
      <c r="E25" s="250" t="s">
        <v>289</v>
      </c>
      <c r="F25" s="302"/>
      <c r="G25" s="288" t="s">
        <v>958</v>
      </c>
      <c r="H25" s="157"/>
    </row>
    <row r="26" spans="2:8" ht="102">
      <c r="B26" s="248" t="s">
        <v>308</v>
      </c>
      <c r="C26" s="300" t="s">
        <v>959</v>
      </c>
      <c r="D26" s="250" t="s">
        <v>293</v>
      </c>
      <c r="E26" s="250" t="s">
        <v>289</v>
      </c>
      <c r="F26" s="302"/>
      <c r="G26" s="263" t="s">
        <v>960</v>
      </c>
      <c r="H26" s="157"/>
    </row>
    <row r="27" spans="2:8" ht="36">
      <c r="B27" s="248" t="s">
        <v>311</v>
      </c>
      <c r="C27" s="300" t="s">
        <v>961</v>
      </c>
      <c r="D27" s="250" t="s">
        <v>293</v>
      </c>
      <c r="E27" s="250" t="s">
        <v>289</v>
      </c>
      <c r="F27" s="302"/>
      <c r="G27" s="289" t="s">
        <v>962</v>
      </c>
      <c r="H27" s="157"/>
    </row>
    <row r="28" spans="2:8" ht="81">
      <c r="B28" s="248" t="s">
        <v>157</v>
      </c>
      <c r="C28" s="300" t="s">
        <v>963</v>
      </c>
      <c r="D28" s="250" t="s">
        <v>293</v>
      </c>
      <c r="E28" s="250" t="s">
        <v>289</v>
      </c>
      <c r="F28" s="302"/>
      <c r="G28" s="289" t="s">
        <v>1905</v>
      </c>
      <c r="H28" s="157"/>
    </row>
    <row r="29" spans="2:8" ht="117">
      <c r="B29" s="248" t="s">
        <v>964</v>
      </c>
      <c r="C29" s="300" t="s">
        <v>965</v>
      </c>
      <c r="D29" s="250" t="s">
        <v>631</v>
      </c>
      <c r="E29" s="250" t="s">
        <v>289</v>
      </c>
      <c r="F29" s="302"/>
      <c r="G29" s="289" t="s">
        <v>966</v>
      </c>
      <c r="H29" s="157"/>
    </row>
    <row r="30" spans="2:8" ht="90">
      <c r="B30" s="248" t="s">
        <v>1801</v>
      </c>
      <c r="C30" s="300" t="s">
        <v>967</v>
      </c>
      <c r="D30" s="250" t="s">
        <v>567</v>
      </c>
      <c r="E30" s="250" t="s">
        <v>942</v>
      </c>
      <c r="F30" s="313" t="s">
        <v>943</v>
      </c>
      <c r="G30" s="288" t="s">
        <v>1906</v>
      </c>
      <c r="H30" s="157"/>
    </row>
    <row r="31" spans="2:8" ht="120">
      <c r="B31" s="314" t="s">
        <v>115</v>
      </c>
      <c r="C31" s="315" t="s">
        <v>968</v>
      </c>
      <c r="D31" s="316" t="s">
        <v>969</v>
      </c>
      <c r="E31" s="316" t="s">
        <v>970</v>
      </c>
      <c r="F31" s="317" t="s">
        <v>943</v>
      </c>
      <c r="G31" s="318" t="s">
        <v>971</v>
      </c>
      <c r="H31" s="157"/>
    </row>
    <row r="32" spans="2:8" ht="120">
      <c r="B32" s="314" t="s">
        <v>116</v>
      </c>
      <c r="C32" s="315" t="s">
        <v>972</v>
      </c>
      <c r="D32" s="316" t="s">
        <v>969</v>
      </c>
      <c r="E32" s="316" t="s">
        <v>970</v>
      </c>
      <c r="F32" s="319" t="s">
        <v>943</v>
      </c>
      <c r="G32" s="318" t="s">
        <v>973</v>
      </c>
      <c r="H32" s="157"/>
    </row>
    <row r="33" spans="2:8" ht="120">
      <c r="B33" s="248" t="s">
        <v>897</v>
      </c>
      <c r="C33" s="300" t="s">
        <v>974</v>
      </c>
      <c r="D33" s="250" t="s">
        <v>799</v>
      </c>
      <c r="E33" s="250" t="s">
        <v>942</v>
      </c>
      <c r="F33" s="313" t="s">
        <v>943</v>
      </c>
      <c r="G33" s="320" t="s">
        <v>1911</v>
      </c>
      <c r="H33" s="157"/>
    </row>
    <row r="34" spans="2:8" ht="105">
      <c r="B34" s="248" t="s">
        <v>1784</v>
      </c>
      <c r="C34" s="300" t="s">
        <v>975</v>
      </c>
      <c r="D34" s="250" t="s">
        <v>567</v>
      </c>
      <c r="E34" s="250" t="s">
        <v>942</v>
      </c>
      <c r="F34" s="313" t="s">
        <v>943</v>
      </c>
      <c r="G34" s="320" t="s">
        <v>1912</v>
      </c>
      <c r="H34" s="157"/>
    </row>
    <row r="35" spans="2:8" ht="16.149999999999999" customHeight="1">
      <c r="B35" s="248" t="s">
        <v>66</v>
      </c>
      <c r="C35" s="300" t="s">
        <v>976</v>
      </c>
      <c r="D35" s="250" t="s">
        <v>567</v>
      </c>
      <c r="E35" s="250" t="s">
        <v>942</v>
      </c>
      <c r="F35" s="313"/>
      <c r="G35" s="321" t="s">
        <v>977</v>
      </c>
      <c r="H35" s="157"/>
    </row>
    <row r="36" spans="2:8">
      <c r="B36" s="225" t="s">
        <v>610</v>
      </c>
      <c r="C36" s="322" t="s">
        <v>978</v>
      </c>
      <c r="D36" s="250" t="s">
        <v>567</v>
      </c>
      <c r="E36" s="250" t="s">
        <v>942</v>
      </c>
      <c r="F36" s="313"/>
      <c r="G36" s="323" t="s">
        <v>276</v>
      </c>
      <c r="H36" s="157"/>
    </row>
    <row r="37" spans="2:8">
      <c r="B37" s="248" t="s">
        <v>979</v>
      </c>
      <c r="C37" s="300" t="s">
        <v>980</v>
      </c>
      <c r="D37" s="250" t="s">
        <v>567</v>
      </c>
      <c r="E37" s="250" t="s">
        <v>942</v>
      </c>
      <c r="F37" s="313"/>
      <c r="G37" s="324" t="s">
        <v>981</v>
      </c>
      <c r="H37" s="157"/>
    </row>
    <row r="38" spans="2:8" ht="30">
      <c r="B38" s="248" t="s">
        <v>982</v>
      </c>
      <c r="C38" s="300" t="s">
        <v>983</v>
      </c>
      <c r="D38" s="301">
        <v>13</v>
      </c>
      <c r="E38" s="250" t="s">
        <v>289</v>
      </c>
      <c r="F38" s="302" t="s">
        <v>275</v>
      </c>
      <c r="G38" s="308" t="s">
        <v>984</v>
      </c>
      <c r="H38" s="157"/>
    </row>
    <row r="39" spans="2:8" ht="111">
      <c r="B39" s="248" t="s">
        <v>142</v>
      </c>
      <c r="C39" s="249" t="s">
        <v>985</v>
      </c>
      <c r="D39" s="250" t="s">
        <v>570</v>
      </c>
      <c r="E39" s="250" t="s">
        <v>289</v>
      </c>
      <c r="F39" s="251"/>
      <c r="G39" s="308" t="s">
        <v>986</v>
      </c>
      <c r="H39" s="157"/>
    </row>
    <row r="40" spans="2:8" ht="16.5" customHeight="1">
      <c r="B40" s="325" t="s">
        <v>170</v>
      </c>
      <c r="C40" s="326" t="s">
        <v>988</v>
      </c>
      <c r="D40" s="327" t="s">
        <v>357</v>
      </c>
      <c r="E40" s="250" t="s">
        <v>358</v>
      </c>
      <c r="F40" s="251"/>
      <c r="G40" s="308" t="s">
        <v>989</v>
      </c>
      <c r="H40" s="157"/>
    </row>
    <row r="41" spans="2:8" ht="75">
      <c r="B41" s="224" t="s">
        <v>164</v>
      </c>
      <c r="C41" s="249" t="s">
        <v>990</v>
      </c>
      <c r="D41" s="304" t="s">
        <v>991</v>
      </c>
      <c r="E41" s="304" t="s">
        <v>289</v>
      </c>
      <c r="F41" s="251"/>
      <c r="G41" s="308" t="s">
        <v>992</v>
      </c>
      <c r="H41" s="157"/>
    </row>
    <row r="42" spans="2:8" ht="30">
      <c r="B42" s="224" t="s">
        <v>167</v>
      </c>
      <c r="C42" s="249" t="s">
        <v>993</v>
      </c>
      <c r="D42" s="304" t="s">
        <v>365</v>
      </c>
      <c r="E42" s="304" t="s">
        <v>366</v>
      </c>
      <c r="F42" s="251"/>
      <c r="G42" s="308" t="s">
        <v>994</v>
      </c>
      <c r="H42" s="157"/>
    </row>
    <row r="43" spans="2:8" ht="105">
      <c r="B43" s="224" t="s">
        <v>169</v>
      </c>
      <c r="C43" s="249" t="s">
        <v>995</v>
      </c>
      <c r="D43" s="304" t="s">
        <v>987</v>
      </c>
      <c r="E43" s="304" t="s">
        <v>289</v>
      </c>
      <c r="F43" s="251"/>
      <c r="G43" s="308" t="s">
        <v>996</v>
      </c>
      <c r="H43" s="157"/>
    </row>
    <row r="44" spans="2:8" ht="210.75" thickBot="1">
      <c r="B44" s="224" t="s">
        <v>997</v>
      </c>
      <c r="C44" s="328" t="s">
        <v>998</v>
      </c>
      <c r="D44" s="304" t="s">
        <v>987</v>
      </c>
      <c r="E44" s="304" t="s">
        <v>289</v>
      </c>
      <c r="F44" s="329"/>
      <c r="G44" s="308" t="s">
        <v>999</v>
      </c>
      <c r="H44" s="157"/>
    </row>
    <row r="45" spans="2:8" ht="17.25" thickBot="1">
      <c r="B45" s="290" t="s">
        <v>1001</v>
      </c>
      <c r="C45" s="291"/>
      <c r="D45" s="291"/>
      <c r="E45" s="292"/>
      <c r="F45" s="292"/>
      <c r="G45" s="294"/>
      <c r="H45" s="157"/>
    </row>
    <row r="46" spans="2:8">
      <c r="B46" s="295" t="s">
        <v>131</v>
      </c>
      <c r="C46" s="310" t="s">
        <v>1002</v>
      </c>
      <c r="D46" s="311" t="s">
        <v>326</v>
      </c>
      <c r="E46" s="311" t="s">
        <v>942</v>
      </c>
      <c r="F46" s="331" t="s">
        <v>943</v>
      </c>
      <c r="G46" s="332" t="s">
        <v>1003</v>
      </c>
      <c r="H46" s="157"/>
    </row>
    <row r="47" spans="2:8">
      <c r="B47" s="248" t="s">
        <v>123</v>
      </c>
      <c r="C47" s="249" t="s">
        <v>1004</v>
      </c>
      <c r="D47" s="250" t="s">
        <v>273</v>
      </c>
      <c r="E47" s="250" t="s">
        <v>274</v>
      </c>
      <c r="F47" s="251" t="s">
        <v>275</v>
      </c>
      <c r="G47" s="333"/>
      <c r="H47" s="157"/>
    </row>
    <row r="48" spans="2:8">
      <c r="B48" s="248" t="s">
        <v>259</v>
      </c>
      <c r="C48" s="249" t="s">
        <v>1005</v>
      </c>
      <c r="D48" s="250" t="s">
        <v>365</v>
      </c>
      <c r="E48" s="250" t="s">
        <v>274</v>
      </c>
      <c r="F48" s="251" t="s">
        <v>943</v>
      </c>
      <c r="G48" s="333"/>
      <c r="H48" s="157"/>
    </row>
    <row r="49" spans="2:8">
      <c r="B49" s="248" t="s">
        <v>949</v>
      </c>
      <c r="C49" s="249" t="s">
        <v>1006</v>
      </c>
      <c r="D49" s="250" t="s">
        <v>304</v>
      </c>
      <c r="E49" s="250" t="s">
        <v>289</v>
      </c>
      <c r="F49" s="251"/>
      <c r="G49" s="333"/>
      <c r="H49" s="157"/>
    </row>
    <row r="50" spans="2:8">
      <c r="B50" s="248" t="s">
        <v>257</v>
      </c>
      <c r="C50" s="249" t="s">
        <v>1007</v>
      </c>
      <c r="D50" s="250" t="s">
        <v>288</v>
      </c>
      <c r="E50" s="250" t="s">
        <v>289</v>
      </c>
      <c r="F50" s="251"/>
      <c r="G50" s="333"/>
      <c r="H50" s="157"/>
    </row>
    <row r="51" spans="2:8">
      <c r="B51" s="248" t="s">
        <v>256</v>
      </c>
      <c r="C51" s="249" t="s">
        <v>1008</v>
      </c>
      <c r="D51" s="250" t="s">
        <v>304</v>
      </c>
      <c r="E51" s="250" t="s">
        <v>289</v>
      </c>
      <c r="F51" s="251"/>
      <c r="G51" s="333"/>
      <c r="H51" s="157"/>
    </row>
    <row r="52" spans="2:8">
      <c r="B52" s="248" t="s">
        <v>314</v>
      </c>
      <c r="C52" s="300" t="s">
        <v>1009</v>
      </c>
      <c r="D52" s="250" t="s">
        <v>304</v>
      </c>
      <c r="E52" s="301" t="s">
        <v>289</v>
      </c>
      <c r="F52" s="302"/>
      <c r="G52" s="333"/>
      <c r="H52" s="157"/>
    </row>
    <row r="53" spans="2:8">
      <c r="B53" s="248" t="s">
        <v>308</v>
      </c>
      <c r="C53" s="300" t="s">
        <v>1010</v>
      </c>
      <c r="D53" s="250" t="s">
        <v>293</v>
      </c>
      <c r="E53" s="301" t="s">
        <v>289</v>
      </c>
      <c r="F53" s="302"/>
      <c r="G53" s="333"/>
      <c r="H53" s="157"/>
    </row>
    <row r="54" spans="2:8">
      <c r="B54" s="248" t="s">
        <v>311</v>
      </c>
      <c r="C54" s="300" t="s">
        <v>1011</v>
      </c>
      <c r="D54" s="250" t="s">
        <v>293</v>
      </c>
      <c r="E54" s="301" t="s">
        <v>289</v>
      </c>
      <c r="F54" s="302"/>
      <c r="G54" s="333"/>
      <c r="H54" s="157"/>
    </row>
    <row r="55" spans="2:8">
      <c r="B55" s="248" t="s">
        <v>1012</v>
      </c>
      <c r="C55" s="300" t="s">
        <v>1013</v>
      </c>
      <c r="D55" s="250" t="s">
        <v>293</v>
      </c>
      <c r="E55" s="301" t="s">
        <v>289</v>
      </c>
      <c r="F55" s="302"/>
      <c r="G55" s="333"/>
      <c r="H55" s="157"/>
    </row>
    <row r="56" spans="2:8">
      <c r="B56" s="248" t="s">
        <v>964</v>
      </c>
      <c r="C56" s="300" t="s">
        <v>1014</v>
      </c>
      <c r="D56" s="250" t="s">
        <v>631</v>
      </c>
      <c r="E56" s="301" t="s">
        <v>289</v>
      </c>
      <c r="F56" s="302"/>
      <c r="G56" s="333"/>
      <c r="H56" s="157"/>
    </row>
    <row r="57" spans="2:8">
      <c r="B57" s="248" t="s">
        <v>1801</v>
      </c>
      <c r="C57" s="300" t="s">
        <v>1015</v>
      </c>
      <c r="D57" s="250" t="s">
        <v>567</v>
      </c>
      <c r="E57" s="301" t="s">
        <v>942</v>
      </c>
      <c r="F57" s="302" t="s">
        <v>943</v>
      </c>
      <c r="G57" s="333"/>
      <c r="H57" s="157"/>
    </row>
    <row r="58" spans="2:8">
      <c r="B58" s="334" t="s">
        <v>115</v>
      </c>
      <c r="C58" s="335" t="s">
        <v>1016</v>
      </c>
      <c r="D58" s="336" t="s">
        <v>567</v>
      </c>
      <c r="E58" s="337" t="s">
        <v>970</v>
      </c>
      <c r="F58" s="338" t="s">
        <v>943</v>
      </c>
      <c r="G58" s="333"/>
      <c r="H58" s="157"/>
    </row>
    <row r="59" spans="2:8">
      <c r="B59" s="334" t="s">
        <v>116</v>
      </c>
      <c r="C59" s="335" t="s">
        <v>1017</v>
      </c>
      <c r="D59" s="336" t="s">
        <v>567</v>
      </c>
      <c r="E59" s="337" t="s">
        <v>970</v>
      </c>
      <c r="F59" s="338" t="s">
        <v>943</v>
      </c>
      <c r="G59" s="333"/>
      <c r="H59" s="157"/>
    </row>
    <row r="60" spans="2:8">
      <c r="B60" s="248" t="s">
        <v>897</v>
      </c>
      <c r="C60" s="300" t="s">
        <v>1018</v>
      </c>
      <c r="D60" s="250" t="s">
        <v>799</v>
      </c>
      <c r="E60" s="301" t="s">
        <v>942</v>
      </c>
      <c r="F60" s="302" t="s">
        <v>943</v>
      </c>
      <c r="G60" s="333"/>
      <c r="H60" s="157"/>
    </row>
    <row r="61" spans="2:8">
      <c r="B61" s="248" t="s">
        <v>1784</v>
      </c>
      <c r="C61" s="300" t="s">
        <v>1019</v>
      </c>
      <c r="D61" s="250" t="s">
        <v>567</v>
      </c>
      <c r="E61" s="301" t="s">
        <v>942</v>
      </c>
      <c r="F61" s="302" t="s">
        <v>943</v>
      </c>
      <c r="G61" s="333"/>
      <c r="H61" s="157"/>
    </row>
    <row r="62" spans="2:8" ht="16.149999999999999" customHeight="1">
      <c r="B62" s="248" t="s">
        <v>66</v>
      </c>
      <c r="C62" s="300" t="s">
        <v>1020</v>
      </c>
      <c r="D62" s="250" t="s">
        <v>567</v>
      </c>
      <c r="E62" s="250" t="s">
        <v>942</v>
      </c>
      <c r="F62" s="313"/>
      <c r="G62" s="323"/>
      <c r="H62" s="157"/>
    </row>
    <row r="63" spans="2:8">
      <c r="B63" s="225" t="s">
        <v>610</v>
      </c>
      <c r="C63" s="322" t="s">
        <v>978</v>
      </c>
      <c r="D63" s="250" t="s">
        <v>567</v>
      </c>
      <c r="E63" s="250" t="s">
        <v>942</v>
      </c>
      <c r="F63" s="313"/>
      <c r="G63" s="323"/>
      <c r="H63" s="157"/>
    </row>
    <row r="64" spans="2:8">
      <c r="B64" s="248" t="s">
        <v>979</v>
      </c>
      <c r="C64" s="300" t="s">
        <v>1021</v>
      </c>
      <c r="D64" s="250" t="s">
        <v>567</v>
      </c>
      <c r="E64" s="250" t="s">
        <v>942</v>
      </c>
      <c r="F64" s="313"/>
      <c r="G64" s="323"/>
      <c r="H64" s="157"/>
    </row>
    <row r="65" spans="2:8">
      <c r="B65" s="224" t="s">
        <v>982</v>
      </c>
      <c r="C65" s="339" t="s">
        <v>1022</v>
      </c>
      <c r="D65" s="301">
        <v>13</v>
      </c>
      <c r="E65" s="301" t="s">
        <v>289</v>
      </c>
      <c r="F65" s="340" t="s">
        <v>275</v>
      </c>
      <c r="G65" s="180"/>
      <c r="H65" s="157"/>
    </row>
    <row r="66" spans="2:8">
      <c r="B66" s="224" t="s">
        <v>142</v>
      </c>
      <c r="C66" s="328" t="s">
        <v>1023</v>
      </c>
      <c r="D66" s="304" t="s">
        <v>570</v>
      </c>
      <c r="E66" s="304" t="s">
        <v>289</v>
      </c>
      <c r="F66" s="341"/>
      <c r="G66" s="180"/>
      <c r="H66" s="157"/>
    </row>
    <row r="67" spans="2:8">
      <c r="B67" s="325" t="s">
        <v>143</v>
      </c>
      <c r="C67" s="326" t="s">
        <v>1024</v>
      </c>
      <c r="D67" s="327" t="s">
        <v>357</v>
      </c>
      <c r="E67" s="327" t="s">
        <v>358</v>
      </c>
      <c r="F67" s="342"/>
      <c r="G67" s="180"/>
      <c r="H67" s="157"/>
    </row>
    <row r="68" spans="2:8">
      <c r="B68" s="224" t="s">
        <v>144</v>
      </c>
      <c r="C68" s="249" t="s">
        <v>1025</v>
      </c>
      <c r="D68" s="304" t="s">
        <v>991</v>
      </c>
      <c r="E68" s="304" t="s">
        <v>289</v>
      </c>
      <c r="F68" s="342"/>
      <c r="G68" s="180"/>
      <c r="H68" s="157"/>
    </row>
    <row r="69" spans="2:8">
      <c r="B69" s="224" t="s">
        <v>1000</v>
      </c>
      <c r="C69" s="249" t="s">
        <v>1026</v>
      </c>
      <c r="D69" s="304" t="s">
        <v>365</v>
      </c>
      <c r="E69" s="304" t="s">
        <v>274</v>
      </c>
      <c r="F69" s="342"/>
      <c r="G69" s="180"/>
      <c r="H69" s="157"/>
    </row>
    <row r="70" spans="2:8">
      <c r="B70" s="224" t="s">
        <v>146</v>
      </c>
      <c r="C70" s="249" t="s">
        <v>1027</v>
      </c>
      <c r="D70" s="304" t="s">
        <v>987</v>
      </c>
      <c r="E70" s="304" t="s">
        <v>289</v>
      </c>
      <c r="F70" s="342"/>
      <c r="G70" s="180"/>
      <c r="H70" s="157"/>
    </row>
    <row r="71" spans="2:8" ht="17.25" thickBot="1">
      <c r="B71" s="224" t="s">
        <v>147</v>
      </c>
      <c r="C71" s="328" t="s">
        <v>1028</v>
      </c>
      <c r="D71" s="304" t="s">
        <v>987</v>
      </c>
      <c r="E71" s="304" t="s">
        <v>289</v>
      </c>
      <c r="F71" s="342"/>
      <c r="G71" s="180"/>
      <c r="H71" s="157"/>
    </row>
    <row r="72" spans="2:8" ht="17.25" thickBot="1">
      <c r="B72" s="290" t="s">
        <v>1029</v>
      </c>
      <c r="C72" s="291"/>
      <c r="D72" s="291"/>
      <c r="E72" s="292"/>
      <c r="F72" s="292"/>
      <c r="G72" s="294"/>
      <c r="H72" s="157"/>
    </row>
    <row r="73" spans="2:8">
      <c r="B73" s="295" t="s">
        <v>1030</v>
      </c>
      <c r="C73" s="296" t="s">
        <v>1031</v>
      </c>
      <c r="D73" s="297">
        <v>200</v>
      </c>
      <c r="E73" s="297" t="s">
        <v>628</v>
      </c>
      <c r="F73" s="298"/>
      <c r="G73" s="299"/>
      <c r="H73" s="157"/>
    </row>
    <row r="74" spans="2:8" ht="40.5" customHeight="1">
      <c r="B74" s="295" t="s">
        <v>148</v>
      </c>
      <c r="C74" s="296" t="s">
        <v>1032</v>
      </c>
      <c r="D74" s="297">
        <v>100</v>
      </c>
      <c r="E74" s="297" t="s">
        <v>295</v>
      </c>
      <c r="F74" s="298"/>
      <c r="G74" s="603" t="s">
        <v>1033</v>
      </c>
      <c r="H74" s="157"/>
    </row>
    <row r="75" spans="2:8" ht="40.5" customHeight="1">
      <c r="B75" s="248" t="s">
        <v>149</v>
      </c>
      <c r="C75" s="300" t="s">
        <v>1034</v>
      </c>
      <c r="D75" s="301">
        <v>100</v>
      </c>
      <c r="E75" s="301" t="s">
        <v>295</v>
      </c>
      <c r="F75" s="302"/>
      <c r="G75" s="604"/>
      <c r="H75" s="157"/>
    </row>
    <row r="76" spans="2:8">
      <c r="B76" s="248" t="s">
        <v>1035</v>
      </c>
      <c r="C76" s="300" t="s">
        <v>1036</v>
      </c>
      <c r="D76" s="250" t="s">
        <v>293</v>
      </c>
      <c r="E76" s="301" t="s">
        <v>289</v>
      </c>
      <c r="F76" s="302"/>
      <c r="G76" s="303" t="s">
        <v>1037</v>
      </c>
      <c r="H76" s="157"/>
    </row>
    <row r="77" spans="2:8" ht="17.25" thickBot="1">
      <c r="B77" s="248" t="s">
        <v>1038</v>
      </c>
      <c r="C77" s="300" t="s">
        <v>1039</v>
      </c>
      <c r="D77" s="301">
        <v>400</v>
      </c>
      <c r="E77" s="301" t="s">
        <v>628</v>
      </c>
      <c r="F77" s="302"/>
      <c r="G77" s="288"/>
      <c r="H77" s="157"/>
    </row>
    <row r="78" spans="2:8">
      <c r="B78" s="185"/>
      <c r="C78" s="186"/>
      <c r="D78" s="187"/>
      <c r="E78" s="178"/>
      <c r="F78" s="178"/>
      <c r="G78" s="188"/>
      <c r="H78" s="157"/>
    </row>
    <row r="79" spans="2:8" ht="17.25" thickBot="1">
      <c r="H79" s="157"/>
    </row>
    <row r="80" spans="2:8">
      <c r="B80" s="343" t="s">
        <v>1040</v>
      </c>
      <c r="C80" s="344"/>
      <c r="D80" s="344"/>
      <c r="E80" s="344"/>
      <c r="F80" s="344"/>
      <c r="G80" s="345"/>
      <c r="H80" s="157"/>
    </row>
    <row r="81" spans="2:8">
      <c r="B81" s="346" t="s">
        <v>1041</v>
      </c>
      <c r="C81" s="347"/>
      <c r="D81" s="347"/>
      <c r="E81" s="347"/>
      <c r="F81" s="347"/>
      <c r="G81" s="348"/>
      <c r="H81" s="157"/>
    </row>
    <row r="82" spans="2:8">
      <c r="B82" s="349" t="s">
        <v>1042</v>
      </c>
      <c r="C82" s="350"/>
      <c r="D82" s="351" t="s">
        <v>1043</v>
      </c>
      <c r="E82" s="352"/>
      <c r="F82" s="352"/>
      <c r="G82" s="353"/>
      <c r="H82" s="157"/>
    </row>
    <row r="83" spans="2:8">
      <c r="B83" s="354" t="s">
        <v>1044</v>
      </c>
      <c r="C83" s="355"/>
      <c r="D83" s="356" t="s">
        <v>1045</v>
      </c>
      <c r="E83" s="357"/>
      <c r="F83" s="357"/>
      <c r="G83" s="358"/>
      <c r="H83" s="157"/>
    </row>
    <row r="84" spans="2:8">
      <c r="B84" s="359"/>
      <c r="C84" s="360"/>
      <c r="D84" s="361" t="s">
        <v>1046</v>
      </c>
      <c r="E84" s="347"/>
      <c r="F84" s="347"/>
      <c r="G84" s="348"/>
      <c r="H84" s="157"/>
    </row>
    <row r="85" spans="2:8">
      <c r="B85" s="362" t="s">
        <v>142</v>
      </c>
      <c r="C85" s="363"/>
      <c r="D85" s="356" t="s">
        <v>1047</v>
      </c>
      <c r="E85" s="357"/>
      <c r="F85" s="357"/>
      <c r="G85" s="358"/>
      <c r="H85" s="157"/>
    </row>
    <row r="86" spans="2:8" ht="17.25" thickBot="1">
      <c r="B86" s="364"/>
      <c r="C86" s="365"/>
      <c r="D86" s="366" t="s">
        <v>1048</v>
      </c>
      <c r="E86" s="367"/>
      <c r="F86" s="367"/>
      <c r="G86" s="368"/>
      <c r="H86" s="157"/>
    </row>
    <row r="87" spans="2:8" ht="17.25" thickBot="1">
      <c r="B87" s="223"/>
      <c r="C87" s="223"/>
      <c r="D87" s="207"/>
      <c r="E87" s="207"/>
      <c r="F87" s="207"/>
      <c r="G87" s="223"/>
      <c r="H87" s="189"/>
    </row>
    <row r="88" spans="2:8" ht="16.5" customHeight="1">
      <c r="B88" s="369" t="s">
        <v>1049</v>
      </c>
      <c r="C88" s="370"/>
      <c r="D88" s="370"/>
      <c r="E88" s="370"/>
      <c r="F88" s="370"/>
      <c r="G88" s="371"/>
      <c r="H88" s="157"/>
    </row>
    <row r="89" spans="2:8">
      <c r="B89" s="372"/>
      <c r="C89" s="373"/>
      <c r="D89" s="373"/>
      <c r="E89" s="373"/>
      <c r="F89" s="373"/>
      <c r="G89" s="374"/>
      <c r="H89" s="157"/>
    </row>
    <row r="90" spans="2:8">
      <c r="B90" s="372" t="s">
        <v>1050</v>
      </c>
      <c r="C90" s="373"/>
      <c r="D90" s="373"/>
      <c r="E90" s="373"/>
      <c r="F90" s="373"/>
      <c r="G90" s="374"/>
      <c r="H90" s="157"/>
    </row>
    <row r="91" spans="2:8" s="376" customFormat="1" ht="20.100000000000001" customHeight="1">
      <c r="B91" s="372" t="s">
        <v>1051</v>
      </c>
      <c r="C91" s="373"/>
      <c r="D91" s="373"/>
      <c r="E91" s="373"/>
      <c r="F91" s="373"/>
      <c r="G91" s="374"/>
      <c r="H91" s="375"/>
    </row>
    <row r="92" spans="2:8" s="376" customFormat="1" ht="20.100000000000001" customHeight="1">
      <c r="B92" s="372" t="s">
        <v>1052</v>
      </c>
      <c r="C92" s="373"/>
      <c r="D92" s="373"/>
      <c r="E92" s="373"/>
      <c r="F92" s="373"/>
      <c r="G92" s="374"/>
      <c r="H92" s="375"/>
    </row>
    <row r="93" spans="2:8" s="376" customFormat="1" ht="20.100000000000001" customHeight="1">
      <c r="B93" s="372" t="s">
        <v>1053</v>
      </c>
      <c r="C93" s="373"/>
      <c r="D93" s="373"/>
      <c r="E93" s="373"/>
      <c r="F93" s="373"/>
      <c r="G93" s="374"/>
      <c r="H93" s="375"/>
    </row>
    <row r="94" spans="2:8" s="376" customFormat="1" ht="20.100000000000001" customHeight="1">
      <c r="B94" s="372" t="s">
        <v>1054</v>
      </c>
      <c r="C94" s="373"/>
      <c r="D94" s="373"/>
      <c r="E94" s="373"/>
      <c r="F94" s="373"/>
      <c r="G94" s="374"/>
      <c r="H94" s="375"/>
    </row>
    <row r="95" spans="2:8" s="376" customFormat="1" ht="20.100000000000001" customHeight="1">
      <c r="B95" s="372" t="s">
        <v>1055</v>
      </c>
      <c r="C95" s="373"/>
      <c r="D95" s="373"/>
      <c r="E95" s="373"/>
      <c r="F95" s="373"/>
      <c r="G95" s="374"/>
      <c r="H95" s="375"/>
    </row>
    <row r="96" spans="2:8" s="376" customFormat="1" ht="20.100000000000001" customHeight="1">
      <c r="B96" s="372" t="s">
        <v>1056</v>
      </c>
      <c r="C96" s="373"/>
      <c r="D96" s="373"/>
      <c r="E96" s="373"/>
      <c r="F96" s="373"/>
      <c r="G96" s="374"/>
      <c r="H96" s="375"/>
    </row>
    <row r="97" spans="2:8" s="376" customFormat="1" ht="20.100000000000001" customHeight="1">
      <c r="B97" s="372"/>
      <c r="C97" s="373"/>
      <c r="D97" s="373"/>
      <c r="E97" s="373"/>
      <c r="F97" s="373"/>
      <c r="G97" s="374"/>
      <c r="H97" s="375"/>
    </row>
    <row r="98" spans="2:8" s="376" customFormat="1" ht="20.100000000000001" customHeight="1">
      <c r="B98" s="372"/>
      <c r="C98" s="373"/>
      <c r="D98" s="373"/>
      <c r="E98" s="373"/>
      <c r="F98" s="373"/>
      <c r="G98" s="374"/>
      <c r="H98" s="375"/>
    </row>
    <row r="99" spans="2:8" s="376" customFormat="1" ht="20.100000000000001" customHeight="1">
      <c r="B99" s="372" t="s">
        <v>1057</v>
      </c>
      <c r="C99" s="373"/>
      <c r="D99" s="373"/>
      <c r="E99" s="373"/>
      <c r="F99" s="373"/>
      <c r="G99" s="374"/>
      <c r="H99" s="375"/>
    </row>
    <row r="100" spans="2:8" s="376" customFormat="1" ht="20.100000000000001" customHeight="1">
      <c r="B100" s="372" t="s">
        <v>1051</v>
      </c>
      <c r="C100" s="373"/>
      <c r="D100" s="373"/>
      <c r="E100" s="373"/>
      <c r="F100" s="373"/>
      <c r="G100" s="374"/>
      <c r="H100" s="375"/>
    </row>
    <row r="101" spans="2:8" s="376" customFormat="1" ht="20.100000000000001" customHeight="1">
      <c r="B101" s="372" t="s">
        <v>1052</v>
      </c>
      <c r="C101" s="373"/>
      <c r="D101" s="373"/>
      <c r="E101" s="373"/>
      <c r="F101" s="373"/>
      <c r="G101" s="374"/>
      <c r="H101" s="375"/>
    </row>
    <row r="102" spans="2:8" s="376" customFormat="1" ht="20.100000000000001" customHeight="1">
      <c r="B102" s="372" t="s">
        <v>1058</v>
      </c>
      <c r="C102" s="373"/>
      <c r="D102" s="373"/>
      <c r="E102" s="373"/>
      <c r="F102" s="373"/>
      <c r="G102" s="374"/>
      <c r="H102" s="375"/>
    </row>
    <row r="103" spans="2:8" s="376" customFormat="1" ht="20.100000000000001" customHeight="1">
      <c r="B103" s="372"/>
      <c r="C103" s="373"/>
      <c r="D103" s="373"/>
      <c r="E103" s="373"/>
      <c r="F103" s="373"/>
      <c r="G103" s="374"/>
      <c r="H103" s="375"/>
    </row>
    <row r="104" spans="2:8" s="376" customFormat="1" ht="20.100000000000001" customHeight="1">
      <c r="B104" s="372"/>
      <c r="C104" s="373"/>
      <c r="D104" s="373"/>
      <c r="E104" s="373"/>
      <c r="F104" s="373"/>
      <c r="G104" s="374"/>
      <c r="H104" s="375"/>
    </row>
    <row r="105" spans="2:8">
      <c r="B105" s="372"/>
      <c r="C105" s="373"/>
      <c r="D105" s="373"/>
      <c r="E105" s="373"/>
      <c r="F105" s="373"/>
      <c r="G105" s="374"/>
      <c r="H105" s="376"/>
    </row>
    <row r="106" spans="2:8" ht="13.5" customHeight="1">
      <c r="B106" s="372" t="s">
        <v>1059</v>
      </c>
      <c r="C106" s="373"/>
      <c r="D106" s="373"/>
      <c r="E106" s="373"/>
      <c r="F106" s="373"/>
      <c r="G106" s="374"/>
      <c r="H106" s="189"/>
    </row>
    <row r="107" spans="2:8" ht="16.5" customHeight="1">
      <c r="B107" s="372" t="s">
        <v>1060</v>
      </c>
      <c r="C107" s="373"/>
      <c r="D107" s="373"/>
      <c r="E107" s="373"/>
      <c r="F107" s="373"/>
      <c r="G107" s="374"/>
    </row>
    <row r="108" spans="2:8">
      <c r="B108" s="372" t="s">
        <v>1061</v>
      </c>
      <c r="C108" s="373"/>
      <c r="D108" s="373"/>
      <c r="E108" s="373"/>
      <c r="F108" s="373"/>
      <c r="G108" s="374"/>
      <c r="H108" s="157"/>
    </row>
    <row r="109" spans="2:8">
      <c r="B109" s="372" t="s">
        <v>1058</v>
      </c>
      <c r="C109" s="373"/>
      <c r="D109" s="373"/>
      <c r="E109" s="373"/>
      <c r="F109" s="373"/>
      <c r="G109" s="374"/>
      <c r="H109" s="157"/>
    </row>
    <row r="110" spans="2:8">
      <c r="B110" s="372"/>
      <c r="C110" s="373"/>
      <c r="D110" s="373"/>
      <c r="E110" s="373"/>
      <c r="F110" s="373"/>
      <c r="G110" s="374"/>
      <c r="H110" s="157"/>
    </row>
    <row r="111" spans="2:8">
      <c r="B111" s="372"/>
      <c r="C111" s="373"/>
      <c r="D111" s="373"/>
      <c r="E111" s="373"/>
      <c r="F111" s="373"/>
      <c r="G111" s="374"/>
      <c r="H111" s="157"/>
    </row>
    <row r="112" spans="2:8">
      <c r="B112" s="372"/>
      <c r="C112" s="373"/>
      <c r="D112" s="373"/>
      <c r="E112" s="373"/>
      <c r="F112" s="373"/>
      <c r="G112" s="374"/>
      <c r="H112" s="157"/>
    </row>
    <row r="113" spans="2:8">
      <c r="B113" s="372" t="s">
        <v>1062</v>
      </c>
      <c r="C113" s="373"/>
      <c r="D113" s="373"/>
      <c r="E113" s="373"/>
      <c r="F113" s="373"/>
      <c r="G113" s="374"/>
      <c r="H113" s="157"/>
    </row>
    <row r="114" spans="2:8" ht="20.100000000000001" customHeight="1">
      <c r="B114" s="372"/>
      <c r="C114" s="373"/>
      <c r="D114" s="373"/>
      <c r="E114" s="373"/>
      <c r="F114" s="373"/>
      <c r="G114" s="374"/>
      <c r="H114" s="157"/>
    </row>
    <row r="115" spans="2:8" s="376" customFormat="1" ht="16.5" customHeight="1" thickBot="1">
      <c r="B115" s="364"/>
      <c r="C115" s="377"/>
      <c r="D115" s="377"/>
      <c r="E115" s="377"/>
      <c r="F115" s="377"/>
      <c r="G115" s="378"/>
      <c r="H115" s="5"/>
    </row>
    <row r="116" spans="2:8" s="376" customFormat="1" ht="16.5" customHeight="1" thickBot="1">
      <c r="G116" s="379"/>
    </row>
    <row r="117" spans="2:8" s="383" customFormat="1" ht="20.100000000000001" customHeight="1">
      <c r="B117" s="380" t="s">
        <v>1063</v>
      </c>
      <c r="C117" s="381"/>
      <c r="D117" s="381"/>
      <c r="E117" s="381"/>
      <c r="F117" s="381"/>
      <c r="G117" s="382"/>
    </row>
    <row r="118" spans="2:8" s="383" customFormat="1" ht="20.100000000000001" customHeight="1">
      <c r="B118" s="384"/>
      <c r="C118" s="385"/>
      <c r="D118" s="385"/>
      <c r="E118" s="385"/>
      <c r="F118" s="385"/>
      <c r="G118" s="386"/>
    </row>
    <row r="119" spans="2:8" s="383" customFormat="1" ht="20.100000000000001" customHeight="1">
      <c r="B119" s="384" t="s">
        <v>1064</v>
      </c>
      <c r="C119" s="385"/>
      <c r="D119" s="385"/>
      <c r="E119" s="385"/>
      <c r="F119" s="385"/>
      <c r="G119" s="386"/>
    </row>
    <row r="120" spans="2:8" s="383" customFormat="1" ht="20.100000000000001" customHeight="1">
      <c r="B120" s="384"/>
      <c r="C120" s="385"/>
      <c r="D120" s="385"/>
      <c r="E120" s="385"/>
      <c r="F120" s="385"/>
      <c r="G120" s="386"/>
    </row>
    <row r="121" spans="2:8" s="383" customFormat="1" ht="20.100000000000001" customHeight="1">
      <c r="B121" s="384" t="s">
        <v>1065</v>
      </c>
      <c r="C121" s="385"/>
      <c r="D121" s="385"/>
      <c r="E121" s="385"/>
      <c r="F121" s="385"/>
      <c r="G121" s="386"/>
    </row>
    <row r="122" spans="2:8" s="383" customFormat="1" ht="20.100000000000001" customHeight="1">
      <c r="B122" s="384" t="s">
        <v>1066</v>
      </c>
      <c r="C122" s="385"/>
      <c r="D122" s="385"/>
      <c r="E122" s="385"/>
      <c r="F122" s="385"/>
      <c r="G122" s="386"/>
    </row>
    <row r="123" spans="2:8" s="383" customFormat="1" ht="20.100000000000001" customHeight="1">
      <c r="B123" s="384" t="s">
        <v>1067</v>
      </c>
      <c r="C123" s="385"/>
      <c r="D123" s="385"/>
      <c r="E123" s="385"/>
      <c r="F123" s="385"/>
      <c r="G123" s="386"/>
    </row>
    <row r="124" spans="2:8" s="383" customFormat="1" ht="20.100000000000001" customHeight="1">
      <c r="B124" s="384" t="s">
        <v>1068</v>
      </c>
      <c r="C124" s="385"/>
      <c r="D124" s="385"/>
      <c r="E124" s="385"/>
      <c r="F124" s="385"/>
      <c r="G124" s="386"/>
    </row>
    <row r="125" spans="2:8" s="383" customFormat="1" ht="20.100000000000001" customHeight="1">
      <c r="B125" s="384"/>
      <c r="C125" s="385"/>
      <c r="D125" s="385"/>
      <c r="E125" s="385"/>
      <c r="F125" s="385"/>
      <c r="G125" s="386"/>
    </row>
    <row r="126" spans="2:8" s="383" customFormat="1" ht="20.100000000000001" customHeight="1">
      <c r="B126" s="384" t="s">
        <v>1069</v>
      </c>
      <c r="C126" s="385"/>
      <c r="D126" s="385"/>
      <c r="E126" s="385"/>
      <c r="F126" s="385"/>
      <c r="G126" s="386"/>
    </row>
    <row r="127" spans="2:8" s="383" customFormat="1" ht="20.100000000000001" customHeight="1">
      <c r="B127" s="384" t="s">
        <v>1070</v>
      </c>
      <c r="C127" s="385"/>
      <c r="D127" s="385"/>
      <c r="E127" s="385"/>
      <c r="F127" s="385"/>
      <c r="G127" s="386"/>
    </row>
    <row r="128" spans="2:8" s="383" customFormat="1" ht="20.100000000000001" customHeight="1">
      <c r="B128" s="384"/>
      <c r="C128" s="385"/>
      <c r="D128" s="385"/>
      <c r="E128" s="385"/>
      <c r="F128" s="385"/>
      <c r="G128" s="386"/>
    </row>
    <row r="129" spans="2:7" s="383" customFormat="1" ht="20.100000000000001" customHeight="1">
      <c r="B129" s="384" t="s">
        <v>1071</v>
      </c>
      <c r="C129" s="385"/>
      <c r="D129" s="385"/>
      <c r="E129" s="385"/>
      <c r="F129" s="385"/>
      <c r="G129" s="386"/>
    </row>
    <row r="130" spans="2:7" s="383" customFormat="1" ht="20.100000000000001" customHeight="1" thickBot="1">
      <c r="B130" s="387"/>
      <c r="C130" s="388"/>
      <c r="D130" s="388"/>
      <c r="E130" s="388"/>
      <c r="F130" s="388"/>
      <c r="G130" s="389"/>
    </row>
    <row r="131" spans="2:7" ht="16.5" customHeight="1" thickBot="1">
      <c r="D131" s="5"/>
      <c r="E131" s="5"/>
      <c r="F131" s="5"/>
    </row>
    <row r="132" spans="2:7" s="376" customFormat="1" ht="16.5" customHeight="1">
      <c r="B132" s="391" t="s">
        <v>1072</v>
      </c>
      <c r="C132" s="392"/>
      <c r="D132" s="392"/>
      <c r="E132" s="392"/>
      <c r="F132" s="392"/>
      <c r="G132" s="393"/>
    </row>
    <row r="133" spans="2:7" s="376" customFormat="1" ht="16.5" customHeight="1">
      <c r="B133" s="375"/>
      <c r="G133" s="394"/>
    </row>
    <row r="134" spans="2:7" s="376" customFormat="1" ht="16.5" customHeight="1">
      <c r="B134" s="395" t="s">
        <v>1073</v>
      </c>
      <c r="G134" s="394"/>
    </row>
    <row r="135" spans="2:7" s="376" customFormat="1" ht="16.5" customHeight="1">
      <c r="B135" s="375"/>
      <c r="G135" s="394"/>
    </row>
    <row r="136" spans="2:7" s="376" customFormat="1" ht="16.5" customHeight="1">
      <c r="B136" s="396" t="s">
        <v>1074</v>
      </c>
      <c r="C136" s="397" t="s">
        <v>1075</v>
      </c>
      <c r="D136" s="397"/>
      <c r="E136" s="397"/>
      <c r="F136" s="605" t="s">
        <v>1076</v>
      </c>
      <c r="G136" s="606"/>
    </row>
    <row r="137" spans="2:7" s="376" customFormat="1" ht="16.5" customHeight="1">
      <c r="B137" s="398" t="s">
        <v>1077</v>
      </c>
      <c r="C137" s="399" t="s">
        <v>1078</v>
      </c>
      <c r="D137" s="400"/>
      <c r="E137" s="400"/>
      <c r="F137" s="400"/>
      <c r="G137" s="401"/>
    </row>
    <row r="138" spans="2:7" s="376" customFormat="1" ht="16.5" customHeight="1">
      <c r="B138" s="375" t="s">
        <v>1079</v>
      </c>
      <c r="C138" s="402" t="s">
        <v>1080</v>
      </c>
      <c r="F138" s="601" t="s">
        <v>1081</v>
      </c>
      <c r="G138" s="602"/>
    </row>
    <row r="139" spans="2:7" s="376" customFormat="1" ht="16.5" customHeight="1">
      <c r="B139" s="375" t="s">
        <v>1082</v>
      </c>
      <c r="C139" s="402" t="s">
        <v>1083</v>
      </c>
      <c r="F139" s="601"/>
      <c r="G139" s="602"/>
    </row>
    <row r="140" spans="2:7" s="376" customFormat="1" ht="16.5" customHeight="1">
      <c r="B140" s="375" t="s">
        <v>1084</v>
      </c>
      <c r="C140" s="402" t="s">
        <v>1083</v>
      </c>
      <c r="F140" s="601"/>
      <c r="G140" s="602"/>
    </row>
    <row r="141" spans="2:7" s="376" customFormat="1" ht="16.5" customHeight="1">
      <c r="B141" s="375" t="s">
        <v>1085</v>
      </c>
      <c r="C141" s="376" t="s">
        <v>1086</v>
      </c>
      <c r="F141" s="601"/>
      <c r="G141" s="602"/>
    </row>
    <row r="142" spans="2:7" s="376" customFormat="1" ht="16.5" customHeight="1">
      <c r="B142" s="375" t="s">
        <v>1087</v>
      </c>
      <c r="C142" s="402" t="s">
        <v>1088</v>
      </c>
      <c r="F142" s="601" t="s">
        <v>1089</v>
      </c>
      <c r="G142" s="602"/>
    </row>
    <row r="143" spans="2:7" s="376" customFormat="1" ht="16.5" customHeight="1">
      <c r="B143" s="375" t="s">
        <v>1090</v>
      </c>
      <c r="C143" s="376" t="s">
        <v>1091</v>
      </c>
      <c r="F143" s="601"/>
      <c r="G143" s="602"/>
    </row>
    <row r="144" spans="2:7" s="376" customFormat="1" ht="16.5" customHeight="1">
      <c r="B144" s="375" t="s">
        <v>1092</v>
      </c>
      <c r="C144" s="402" t="s">
        <v>1083</v>
      </c>
      <c r="F144" s="601"/>
      <c r="G144" s="602"/>
    </row>
    <row r="145" spans="2:7" s="376" customFormat="1" ht="16.5" customHeight="1">
      <c r="B145" s="375" t="s">
        <v>1085</v>
      </c>
      <c r="C145" s="376" t="s">
        <v>1091</v>
      </c>
      <c r="F145" s="601"/>
      <c r="G145" s="602"/>
    </row>
    <row r="146" spans="2:7" s="376" customFormat="1" ht="16.5" customHeight="1">
      <c r="B146" s="375" t="s">
        <v>1093</v>
      </c>
      <c r="C146" s="402" t="s">
        <v>1083</v>
      </c>
      <c r="F146" s="601" t="s">
        <v>1094</v>
      </c>
      <c r="G146" s="602"/>
    </row>
    <row r="147" spans="2:7" s="376" customFormat="1" ht="16.5" customHeight="1">
      <c r="B147" s="375" t="s">
        <v>1095</v>
      </c>
      <c r="C147" s="376" t="s">
        <v>1096</v>
      </c>
      <c r="F147" s="601"/>
      <c r="G147" s="602"/>
    </row>
    <row r="148" spans="2:7" s="376" customFormat="1" ht="16.5" customHeight="1">
      <c r="B148" s="375"/>
      <c r="G148" s="394"/>
    </row>
    <row r="149" spans="2:7" s="376" customFormat="1" ht="16.5" customHeight="1">
      <c r="B149" s="375" t="s">
        <v>1097</v>
      </c>
      <c r="G149" s="394"/>
    </row>
    <row r="150" spans="2:7" s="376" customFormat="1" ht="16.5" customHeight="1">
      <c r="B150" s="375" t="s">
        <v>1098</v>
      </c>
      <c r="G150" s="394"/>
    </row>
    <row r="151" spans="2:7" s="376" customFormat="1" ht="16.5" customHeight="1" thickBot="1">
      <c r="B151" s="403"/>
      <c r="C151" s="404"/>
      <c r="D151" s="404"/>
      <c r="E151" s="404"/>
      <c r="F151" s="404"/>
      <c r="G151" s="405"/>
    </row>
    <row r="152" spans="2:7" s="376" customFormat="1" ht="16.5" customHeight="1" thickBot="1">
      <c r="B152" s="392"/>
      <c r="G152" s="406"/>
    </row>
    <row r="153" spans="2:7" s="376" customFormat="1" ht="16.5" customHeight="1">
      <c r="B153" s="391" t="s">
        <v>1099</v>
      </c>
      <c r="C153" s="392"/>
      <c r="D153" s="392"/>
      <c r="E153" s="392"/>
      <c r="F153" s="392"/>
      <c r="G153" s="393"/>
    </row>
    <row r="154" spans="2:7" s="376" customFormat="1" ht="16.5" customHeight="1">
      <c r="B154" s="375"/>
      <c r="G154" s="394"/>
    </row>
    <row r="155" spans="2:7" s="376" customFormat="1" ht="16.5" customHeight="1">
      <c r="B155" s="375" t="s">
        <v>1100</v>
      </c>
      <c r="G155" s="394"/>
    </row>
    <row r="156" spans="2:7" s="376" customFormat="1" ht="16.5" customHeight="1">
      <c r="B156" s="375" t="s">
        <v>1101</v>
      </c>
      <c r="G156" s="394"/>
    </row>
    <row r="157" spans="2:7" s="376" customFormat="1" ht="16.5" customHeight="1">
      <c r="B157" s="375"/>
      <c r="G157" s="394"/>
    </row>
    <row r="158" spans="2:7" s="376" customFormat="1" ht="16.5" customHeight="1">
      <c r="B158" s="375" t="s">
        <v>1102</v>
      </c>
      <c r="G158" s="394"/>
    </row>
    <row r="159" spans="2:7" s="376" customFormat="1" ht="16.5" customHeight="1">
      <c r="B159" s="375" t="s">
        <v>1103</v>
      </c>
      <c r="G159" s="394"/>
    </row>
    <row r="160" spans="2:7" s="376" customFormat="1" ht="16.5" customHeight="1">
      <c r="B160" s="375" t="s">
        <v>1104</v>
      </c>
      <c r="G160" s="394"/>
    </row>
    <row r="161" spans="2:7" s="376" customFormat="1" ht="16.5" customHeight="1">
      <c r="B161" s="375" t="s">
        <v>1105</v>
      </c>
      <c r="G161" s="394"/>
    </row>
    <row r="162" spans="2:7" s="376" customFormat="1" ht="16.5" customHeight="1">
      <c r="B162" s="375"/>
      <c r="G162" s="394"/>
    </row>
    <row r="163" spans="2:7" s="376" customFormat="1" ht="16.5" customHeight="1">
      <c r="B163" s="375" t="s">
        <v>1106</v>
      </c>
      <c r="G163" s="394"/>
    </row>
    <row r="164" spans="2:7" s="376" customFormat="1" ht="16.5" customHeight="1">
      <c r="B164" s="375" t="s">
        <v>1107</v>
      </c>
      <c r="G164" s="394"/>
    </row>
    <row r="165" spans="2:7" s="376" customFormat="1" ht="16.5" customHeight="1">
      <c r="B165" s="375" t="s">
        <v>1108</v>
      </c>
      <c r="G165" s="394"/>
    </row>
    <row r="166" spans="2:7" s="376" customFormat="1" ht="16.5" customHeight="1">
      <c r="B166" s="375" t="s">
        <v>1109</v>
      </c>
      <c r="G166" s="394"/>
    </row>
    <row r="167" spans="2:7" s="376" customFormat="1" ht="16.5" customHeight="1">
      <c r="B167" s="375" t="s">
        <v>1110</v>
      </c>
      <c r="G167" s="394"/>
    </row>
    <row r="168" spans="2:7" s="376" customFormat="1" ht="16.5" customHeight="1">
      <c r="B168" s="375" t="s">
        <v>1111</v>
      </c>
      <c r="G168" s="394"/>
    </row>
    <row r="169" spans="2:7" s="376" customFormat="1" ht="16.5" customHeight="1">
      <c r="B169" s="375" t="s">
        <v>1112</v>
      </c>
      <c r="G169" s="394"/>
    </row>
    <row r="170" spans="2:7" s="376" customFormat="1" ht="16.5" customHeight="1">
      <c r="B170" s="375"/>
      <c r="G170" s="394"/>
    </row>
    <row r="171" spans="2:7" s="376" customFormat="1" ht="16.5" customHeight="1">
      <c r="B171" s="375" t="s">
        <v>1113</v>
      </c>
      <c r="G171" s="394"/>
    </row>
    <row r="172" spans="2:7" s="376" customFormat="1" ht="16.5" customHeight="1">
      <c r="B172" s="375"/>
      <c r="G172" s="394"/>
    </row>
    <row r="173" spans="2:7" s="376" customFormat="1" ht="16.5" customHeight="1">
      <c r="B173" s="375" t="s">
        <v>1114</v>
      </c>
      <c r="G173" s="394"/>
    </row>
    <row r="174" spans="2:7" s="376" customFormat="1" ht="16.5" customHeight="1">
      <c r="B174" s="375" t="s">
        <v>1115</v>
      </c>
      <c r="G174" s="394"/>
    </row>
    <row r="175" spans="2:7" s="376" customFormat="1" ht="16.5" customHeight="1">
      <c r="B175" s="375" t="s">
        <v>1116</v>
      </c>
      <c r="G175" s="394"/>
    </row>
    <row r="176" spans="2:7" s="376" customFormat="1" ht="16.5" customHeight="1">
      <c r="B176" s="375" t="s">
        <v>1907</v>
      </c>
      <c r="G176" s="394"/>
    </row>
    <row r="177" spans="2:7" s="376" customFormat="1" ht="16.5" customHeight="1">
      <c r="B177" s="375" t="s">
        <v>1117</v>
      </c>
      <c r="G177" s="394"/>
    </row>
    <row r="178" spans="2:7" s="376" customFormat="1" ht="16.5" customHeight="1">
      <c r="B178" s="375"/>
      <c r="G178" s="394"/>
    </row>
    <row r="179" spans="2:7" s="376" customFormat="1" ht="16.5" customHeight="1">
      <c r="B179" s="375" t="s">
        <v>1118</v>
      </c>
      <c r="G179" s="394"/>
    </row>
    <row r="180" spans="2:7" s="376" customFormat="1" ht="16.5" customHeight="1">
      <c r="B180" s="375"/>
      <c r="G180" s="394"/>
    </row>
    <row r="181" spans="2:7" s="376" customFormat="1" ht="16.5" customHeight="1">
      <c r="B181" s="375" t="s">
        <v>1119</v>
      </c>
      <c r="G181" s="394"/>
    </row>
    <row r="182" spans="2:7" s="376" customFormat="1" ht="16.5" customHeight="1">
      <c r="B182" s="375" t="s">
        <v>1120</v>
      </c>
      <c r="G182" s="394"/>
    </row>
    <row r="183" spans="2:7" s="376" customFormat="1" ht="16.5" customHeight="1">
      <c r="B183" s="375" t="s">
        <v>1121</v>
      </c>
      <c r="G183" s="394"/>
    </row>
    <row r="184" spans="2:7" s="376" customFormat="1" ht="16.5" customHeight="1">
      <c r="B184" s="375" t="s">
        <v>1122</v>
      </c>
      <c r="G184" s="394"/>
    </row>
    <row r="185" spans="2:7" s="376" customFormat="1" ht="16.5" customHeight="1">
      <c r="B185" s="375" t="s">
        <v>1908</v>
      </c>
      <c r="G185" s="394"/>
    </row>
    <row r="186" spans="2:7" s="376" customFormat="1" ht="16.5" customHeight="1">
      <c r="B186" s="375"/>
      <c r="G186" s="394"/>
    </row>
    <row r="187" spans="2:7" s="376" customFormat="1" ht="16.5" customHeight="1">
      <c r="B187" s="375" t="s">
        <v>1909</v>
      </c>
      <c r="G187" s="394"/>
    </row>
    <row r="188" spans="2:7" s="376" customFormat="1" ht="16.5" customHeight="1">
      <c r="B188" s="396" t="s">
        <v>1123</v>
      </c>
      <c r="G188" s="394"/>
    </row>
    <row r="189" spans="2:7" s="376" customFormat="1" ht="16.5" customHeight="1">
      <c r="B189" s="396" t="s">
        <v>1910</v>
      </c>
      <c r="G189" s="394"/>
    </row>
    <row r="190" spans="2:7" s="376" customFormat="1" ht="16.5" customHeight="1">
      <c r="B190" s="375" t="s">
        <v>1124</v>
      </c>
      <c r="G190" s="394"/>
    </row>
    <row r="191" spans="2:7" s="376" customFormat="1" ht="16.5" customHeight="1">
      <c r="B191" s="375" t="s">
        <v>1125</v>
      </c>
      <c r="G191" s="394"/>
    </row>
    <row r="192" spans="2:7" s="376" customFormat="1" ht="16.5" customHeight="1">
      <c r="B192" s="375" t="s">
        <v>1126</v>
      </c>
      <c r="G192" s="394"/>
    </row>
    <row r="193" spans="2:7" s="376" customFormat="1" ht="16.5" customHeight="1">
      <c r="B193" s="375" t="s">
        <v>1127</v>
      </c>
      <c r="G193" s="394"/>
    </row>
    <row r="194" spans="2:7" s="376" customFormat="1" ht="16.5" customHeight="1">
      <c r="B194" s="375"/>
      <c r="G194" s="394"/>
    </row>
    <row r="195" spans="2:7" s="376" customFormat="1" ht="16.5" customHeight="1">
      <c r="B195" s="375" t="s">
        <v>1128</v>
      </c>
      <c r="G195" s="394"/>
    </row>
    <row r="196" spans="2:7" s="376" customFormat="1" ht="16.5" customHeight="1">
      <c r="B196" s="375" t="s">
        <v>1129</v>
      </c>
      <c r="G196" s="394"/>
    </row>
    <row r="197" spans="2:7" s="376" customFormat="1" ht="16.5" customHeight="1" thickBot="1">
      <c r="B197" s="403"/>
      <c r="C197" s="404"/>
      <c r="D197" s="404"/>
      <c r="E197" s="404"/>
      <c r="F197" s="404"/>
      <c r="G197" s="405"/>
    </row>
    <row r="198" spans="2:7" s="376" customFormat="1" ht="16.5" customHeight="1" thickBot="1">
      <c r="G198" s="379"/>
    </row>
    <row r="199" spans="2:7" s="376" customFormat="1" ht="16.5" customHeight="1">
      <c r="B199" s="391" t="s">
        <v>1130</v>
      </c>
      <c r="C199" s="392"/>
      <c r="D199" s="392"/>
      <c r="E199" s="392"/>
      <c r="F199" s="392"/>
      <c r="G199" s="393"/>
    </row>
    <row r="200" spans="2:7" s="376" customFormat="1" ht="16.5" customHeight="1">
      <c r="B200" s="375"/>
      <c r="G200" s="394"/>
    </row>
    <row r="201" spans="2:7" s="376" customFormat="1" ht="16.5" customHeight="1">
      <c r="B201" s="375" t="s">
        <v>1131</v>
      </c>
      <c r="G201" s="394"/>
    </row>
    <row r="202" spans="2:7" s="376" customFormat="1" ht="16.5" customHeight="1">
      <c r="B202" s="375" t="s">
        <v>1132</v>
      </c>
      <c r="G202" s="394"/>
    </row>
    <row r="203" spans="2:7" s="376" customFormat="1" ht="16.5" customHeight="1">
      <c r="B203" s="375"/>
      <c r="G203" s="394"/>
    </row>
    <row r="204" spans="2:7" s="376" customFormat="1" ht="16.5" customHeight="1">
      <c r="B204" s="396" t="s">
        <v>1133</v>
      </c>
      <c r="G204" s="394"/>
    </row>
    <row r="205" spans="2:7" s="376" customFormat="1" ht="16.5" customHeight="1">
      <c r="B205" s="375" t="s">
        <v>1134</v>
      </c>
      <c r="G205" s="394"/>
    </row>
    <row r="206" spans="2:7" s="376" customFormat="1" ht="16.5" customHeight="1">
      <c r="B206" s="375" t="s">
        <v>1135</v>
      </c>
      <c r="G206" s="394"/>
    </row>
    <row r="207" spans="2:7" s="376" customFormat="1" ht="16.5" customHeight="1">
      <c r="B207" s="375"/>
      <c r="G207" s="394"/>
    </row>
    <row r="208" spans="2:7" s="376" customFormat="1" ht="16.5" customHeight="1">
      <c r="B208" s="375" t="s">
        <v>1136</v>
      </c>
      <c r="G208" s="394"/>
    </row>
    <row r="209" spans="2:8" s="376" customFormat="1" ht="16.5" customHeight="1">
      <c r="B209" s="375" t="s">
        <v>1137</v>
      </c>
      <c r="G209" s="394"/>
    </row>
    <row r="210" spans="2:8" s="376" customFormat="1" ht="16.5" customHeight="1">
      <c r="B210" s="375"/>
      <c r="G210" s="394"/>
    </row>
    <row r="211" spans="2:8" s="376" customFormat="1" ht="16.5" customHeight="1">
      <c r="B211" s="396" t="s">
        <v>1138</v>
      </c>
      <c r="C211" s="397"/>
      <c r="D211" s="397"/>
      <c r="E211" s="397"/>
      <c r="F211" s="397"/>
      <c r="G211" s="394"/>
    </row>
    <row r="212" spans="2:8" s="376" customFormat="1" ht="16.5" customHeight="1">
      <c r="B212" s="396" t="s">
        <v>1139</v>
      </c>
      <c r="C212" s="397"/>
      <c r="D212" s="397"/>
      <c r="E212" s="397"/>
      <c r="F212" s="397"/>
      <c r="G212" s="394"/>
    </row>
    <row r="213" spans="2:8" s="376" customFormat="1" ht="16.5" customHeight="1">
      <c r="B213" s="375" t="s">
        <v>1140</v>
      </c>
      <c r="G213" s="394"/>
    </row>
    <row r="214" spans="2:8" s="376" customFormat="1" ht="16.5" customHeight="1">
      <c r="B214" s="375" t="s">
        <v>1141</v>
      </c>
      <c r="G214" s="394"/>
    </row>
    <row r="215" spans="2:8" s="376" customFormat="1" ht="16.5" customHeight="1">
      <c r="B215" s="375" t="s">
        <v>1142</v>
      </c>
      <c r="G215" s="394"/>
    </row>
    <row r="216" spans="2:8" s="376" customFormat="1" ht="16.5" customHeight="1">
      <c r="B216" s="375" t="s">
        <v>1143</v>
      </c>
      <c r="G216" s="394"/>
    </row>
    <row r="217" spans="2:8" s="376" customFormat="1" ht="16.5" customHeight="1" thickBot="1">
      <c r="B217" s="403"/>
      <c r="C217" s="404"/>
      <c r="D217" s="404"/>
      <c r="E217" s="404"/>
      <c r="F217" s="404"/>
      <c r="G217" s="405"/>
    </row>
    <row r="218" spans="2:8" s="376" customFormat="1" ht="16.5" customHeight="1" thickBot="1">
      <c r="B218" s="404"/>
      <c r="G218" s="407"/>
    </row>
    <row r="219" spans="2:8" s="376" customFormat="1" ht="16.5" customHeight="1">
      <c r="B219" s="408" t="s">
        <v>1144</v>
      </c>
      <c r="C219" s="409"/>
      <c r="D219" s="409"/>
      <c r="E219" s="409"/>
      <c r="F219" s="409"/>
      <c r="G219" s="410"/>
    </row>
    <row r="220" spans="2:8" s="376" customFormat="1" ht="20.100000000000001" customHeight="1">
      <c r="B220" s="411"/>
      <c r="C220" s="379"/>
      <c r="D220" s="379"/>
      <c r="E220" s="379"/>
      <c r="F220" s="379"/>
      <c r="G220" s="394"/>
    </row>
    <row r="221" spans="2:8" s="412" customFormat="1" ht="20.100000000000001" customHeight="1">
      <c r="B221" s="375" t="s">
        <v>1145</v>
      </c>
      <c r="C221" s="379"/>
      <c r="D221" s="379"/>
      <c r="E221" s="379"/>
      <c r="F221" s="379"/>
      <c r="G221" s="394"/>
      <c r="H221" s="376"/>
    </row>
    <row r="222" spans="2:8" s="412" customFormat="1" ht="20.100000000000001" customHeight="1">
      <c r="B222" s="413" t="s">
        <v>1146</v>
      </c>
      <c r="C222" s="379"/>
      <c r="D222" s="379"/>
      <c r="E222" s="379"/>
      <c r="F222" s="379"/>
      <c r="G222" s="394"/>
    </row>
    <row r="223" spans="2:8" s="412" customFormat="1" ht="20.100000000000001" customHeight="1">
      <c r="B223" s="411"/>
      <c r="C223" s="379"/>
      <c r="D223" s="379"/>
      <c r="E223" s="379"/>
      <c r="F223" s="379"/>
      <c r="G223" s="394"/>
    </row>
    <row r="224" spans="2:8" s="412" customFormat="1" ht="20.100000000000001" customHeight="1">
      <c r="B224" s="411"/>
      <c r="C224" s="379"/>
      <c r="D224" s="379"/>
      <c r="E224" s="379"/>
      <c r="F224" s="379"/>
      <c r="G224" s="394"/>
    </row>
    <row r="225" spans="2:8" s="412" customFormat="1" ht="20.100000000000001" customHeight="1">
      <c r="B225" s="411"/>
      <c r="C225" s="379"/>
      <c r="D225" s="379"/>
      <c r="E225" s="379"/>
      <c r="F225" s="379"/>
      <c r="G225" s="394"/>
    </row>
    <row r="226" spans="2:8" s="412" customFormat="1" ht="20.100000000000001" customHeight="1">
      <c r="B226" s="411"/>
      <c r="C226" s="379"/>
      <c r="D226" s="379"/>
      <c r="E226" s="379"/>
      <c r="F226" s="379"/>
      <c r="G226" s="394"/>
    </row>
    <row r="227" spans="2:8" s="412" customFormat="1" ht="20.100000000000001" customHeight="1">
      <c r="B227" s="411"/>
      <c r="C227" s="379"/>
      <c r="D227" s="379"/>
      <c r="E227" s="379"/>
      <c r="F227" s="379"/>
      <c r="G227" s="394"/>
    </row>
    <row r="228" spans="2:8" s="412" customFormat="1" ht="20.100000000000001" customHeight="1" thickBot="1">
      <c r="B228" s="414"/>
      <c r="C228" s="407"/>
      <c r="D228" s="407"/>
      <c r="E228" s="407"/>
      <c r="F228" s="407"/>
      <c r="G228" s="405"/>
    </row>
    <row r="229" spans="2:8" s="415" customFormat="1" ht="13.5" customHeight="1">
      <c r="B229" s="5"/>
      <c r="C229" s="5"/>
      <c r="D229" s="5"/>
      <c r="E229" s="5"/>
      <c r="F229" s="5"/>
      <c r="G229" s="5"/>
      <c r="H229" s="376"/>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3F6EA-0FF7-4BCC-887F-E1042B0FB77F}">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1147</v>
      </c>
      <c r="C2" s="220"/>
      <c r="D2" s="220"/>
      <c r="E2" s="220"/>
      <c r="F2" s="220"/>
      <c r="G2" s="221"/>
      <c r="H2" s="148"/>
    </row>
    <row r="3" spans="2:8" ht="13.5" customHeight="1" thickBot="1">
      <c r="B3" s="223"/>
      <c r="C3" s="223"/>
      <c r="D3" s="223"/>
      <c r="E3" s="223"/>
      <c r="F3" s="223"/>
      <c r="G3" s="223"/>
    </row>
    <row r="4" spans="2:8" ht="20.25" customHeight="1" thickBot="1">
      <c r="B4" s="150" t="s">
        <v>56</v>
      </c>
      <c r="C4" s="151" t="s">
        <v>266</v>
      </c>
      <c r="D4" s="151" t="s">
        <v>267</v>
      </c>
      <c r="E4" s="151" t="s">
        <v>268</v>
      </c>
      <c r="F4" s="152" t="s">
        <v>269</v>
      </c>
      <c r="G4" s="153" t="s">
        <v>270</v>
      </c>
    </row>
    <row r="5" spans="2:8">
      <c r="B5" s="416" t="s">
        <v>1148</v>
      </c>
      <c r="C5" s="417" t="s">
        <v>1149</v>
      </c>
      <c r="D5" s="418">
        <v>3</v>
      </c>
      <c r="E5" s="419" t="s">
        <v>1150</v>
      </c>
      <c r="F5" s="342" t="s">
        <v>275</v>
      </c>
      <c r="G5" s="420"/>
      <c r="H5" s="157"/>
    </row>
    <row r="6" spans="2:8">
      <c r="B6" s="421" t="s">
        <v>1151</v>
      </c>
      <c r="C6" s="417" t="s">
        <v>1152</v>
      </c>
      <c r="D6" s="422">
        <v>30</v>
      </c>
      <c r="E6" s="423" t="s">
        <v>1153</v>
      </c>
      <c r="F6" s="424"/>
      <c r="G6" s="320"/>
      <c r="H6" s="157"/>
    </row>
    <row r="7" spans="2:8">
      <c r="B7" s="425" t="s">
        <v>1154</v>
      </c>
      <c r="C7" s="417" t="s">
        <v>1155</v>
      </c>
      <c r="D7" s="426">
        <v>30</v>
      </c>
      <c r="E7" s="423" t="s">
        <v>1153</v>
      </c>
      <c r="F7" s="424"/>
      <c r="G7" s="427" t="s">
        <v>1156</v>
      </c>
      <c r="H7" s="157"/>
    </row>
    <row r="8" spans="2:8">
      <c r="B8" s="425" t="s">
        <v>1157</v>
      </c>
      <c r="C8" s="417" t="s">
        <v>1158</v>
      </c>
      <c r="D8" s="426">
        <v>11</v>
      </c>
      <c r="E8" s="423" t="s">
        <v>1153</v>
      </c>
      <c r="F8" s="424"/>
      <c r="G8" s="427" t="s">
        <v>1159</v>
      </c>
      <c r="H8" s="157"/>
    </row>
    <row r="9" spans="2:8" ht="51">
      <c r="B9" s="425" t="s">
        <v>1160</v>
      </c>
      <c r="C9" s="417" t="s">
        <v>1161</v>
      </c>
      <c r="D9" s="426">
        <v>2</v>
      </c>
      <c r="E9" s="423" t="s">
        <v>1150</v>
      </c>
      <c r="F9" s="424"/>
      <c r="G9" s="289" t="s">
        <v>1162</v>
      </c>
      <c r="H9" s="157"/>
    </row>
    <row r="10" spans="2:8" ht="36">
      <c r="B10" s="425" t="s">
        <v>1163</v>
      </c>
      <c r="C10" s="417" t="s">
        <v>1164</v>
      </c>
      <c r="D10" s="426">
        <v>1</v>
      </c>
      <c r="E10" s="423" t="s">
        <v>1150</v>
      </c>
      <c r="F10" s="424"/>
      <c r="G10" s="289" t="s">
        <v>1165</v>
      </c>
      <c r="H10" s="157"/>
    </row>
    <row r="11" spans="2:8" ht="36.75" thickBot="1">
      <c r="B11" s="425" t="s">
        <v>1166</v>
      </c>
      <c r="C11" s="428" t="s">
        <v>1167</v>
      </c>
      <c r="D11" s="426">
        <v>1</v>
      </c>
      <c r="E11" s="423" t="s">
        <v>1150</v>
      </c>
      <c r="F11" s="424"/>
      <c r="G11" s="289" t="s">
        <v>1168</v>
      </c>
      <c r="H11" s="157"/>
    </row>
    <row r="12" spans="2:8" ht="20.100000000000001" customHeight="1">
      <c r="B12" s="175"/>
      <c r="C12" s="175"/>
      <c r="D12" s="176"/>
      <c r="E12" s="177"/>
      <c r="F12" s="177"/>
      <c r="G12" s="175"/>
      <c r="H12"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3C6C-4364-42EE-A996-EBE6CDD065CE}">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128</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29" t="s">
        <v>632</v>
      </c>
      <c r="C5" s="430" t="s">
        <v>1169</v>
      </c>
      <c r="D5" s="431" t="s">
        <v>293</v>
      </c>
      <c r="E5" s="432" t="s">
        <v>295</v>
      </c>
      <c r="F5" s="433" t="s">
        <v>1170</v>
      </c>
      <c r="G5" s="182" t="s">
        <v>1171</v>
      </c>
      <c r="H5" s="157"/>
    </row>
    <row r="6" spans="2:8" ht="20.100000000000001" customHeight="1" thickBot="1">
      <c r="B6" s="154" t="s">
        <v>912</v>
      </c>
      <c r="C6" s="155"/>
      <c r="D6" s="155"/>
      <c r="E6" s="155"/>
      <c r="F6" s="155"/>
      <c r="G6" s="156"/>
      <c r="H6" s="157"/>
    </row>
    <row r="7" spans="2:8">
      <c r="B7" s="436" t="s">
        <v>1172</v>
      </c>
      <c r="C7" s="244" t="s">
        <v>1173</v>
      </c>
      <c r="D7" s="437" t="s">
        <v>281</v>
      </c>
      <c r="E7" s="438" t="s">
        <v>942</v>
      </c>
      <c r="F7" s="342" t="s">
        <v>269</v>
      </c>
      <c r="G7" s="163" t="s">
        <v>1174</v>
      </c>
      <c r="H7" s="157"/>
    </row>
    <row r="8" spans="2:8">
      <c r="B8" s="436" t="s">
        <v>63</v>
      </c>
      <c r="C8" s="249" t="s">
        <v>1175</v>
      </c>
      <c r="D8" s="439" t="s">
        <v>278</v>
      </c>
      <c r="E8" s="304" t="s">
        <v>628</v>
      </c>
      <c r="F8" s="341"/>
      <c r="G8" s="168"/>
      <c r="H8" s="157"/>
    </row>
    <row r="9" spans="2:8">
      <c r="B9" s="224" t="s">
        <v>922</v>
      </c>
      <c r="C9" s="249" t="s">
        <v>923</v>
      </c>
      <c r="D9" s="304" t="s">
        <v>629</v>
      </c>
      <c r="E9" s="304" t="s">
        <v>289</v>
      </c>
      <c r="F9" s="329"/>
      <c r="G9" s="168" t="s">
        <v>1176</v>
      </c>
      <c r="H9" s="157"/>
    </row>
    <row r="10" spans="2:8" ht="90">
      <c r="B10" s="436" t="s">
        <v>925</v>
      </c>
      <c r="C10" s="310" t="s">
        <v>926</v>
      </c>
      <c r="D10" s="327" t="s">
        <v>293</v>
      </c>
      <c r="E10" s="327" t="s">
        <v>289</v>
      </c>
      <c r="F10" s="440"/>
      <c r="G10" s="168" t="s">
        <v>1177</v>
      </c>
      <c r="H10" s="157"/>
    </row>
    <row r="11" spans="2:8" ht="60">
      <c r="B11" s="436" t="s">
        <v>928</v>
      </c>
      <c r="C11" s="249" t="s">
        <v>929</v>
      </c>
      <c r="D11" s="304" t="s">
        <v>326</v>
      </c>
      <c r="E11" s="304" t="s">
        <v>557</v>
      </c>
      <c r="F11" s="329"/>
      <c r="G11" s="168" t="s">
        <v>1178</v>
      </c>
      <c r="H11" s="157"/>
    </row>
    <row r="12" spans="2:8" ht="30">
      <c r="B12" s="248" t="s">
        <v>165</v>
      </c>
      <c r="C12" s="249" t="s">
        <v>931</v>
      </c>
      <c r="D12" s="250" t="s">
        <v>617</v>
      </c>
      <c r="E12" s="250" t="s">
        <v>628</v>
      </c>
      <c r="F12" s="251"/>
      <c r="G12" s="263" t="s">
        <v>932</v>
      </c>
      <c r="H12" s="157"/>
    </row>
    <row r="13" spans="2:8" ht="30.75" thickBot="1">
      <c r="B13" s="436" t="s">
        <v>90</v>
      </c>
      <c r="C13" s="249" t="s">
        <v>933</v>
      </c>
      <c r="D13" s="304" t="s">
        <v>293</v>
      </c>
      <c r="E13" s="304" t="s">
        <v>289</v>
      </c>
      <c r="F13" s="329"/>
      <c r="G13" s="168" t="s">
        <v>1179</v>
      </c>
      <c r="H13" s="157"/>
    </row>
    <row r="14" spans="2:8" ht="20.100000000000001" customHeight="1" thickBot="1">
      <c r="B14" s="154" t="s">
        <v>1180</v>
      </c>
      <c r="C14" s="155"/>
      <c r="D14" s="155"/>
      <c r="E14" s="155"/>
      <c r="F14" s="155"/>
      <c r="G14" s="156"/>
      <c r="H14" s="157"/>
    </row>
    <row r="15" spans="2:8" ht="30.75" thickBot="1">
      <c r="B15" s="224" t="s">
        <v>110</v>
      </c>
      <c r="C15" s="249" t="s">
        <v>936</v>
      </c>
      <c r="D15" s="304" t="s">
        <v>937</v>
      </c>
      <c r="E15" s="304" t="s">
        <v>628</v>
      </c>
      <c r="F15" s="329"/>
      <c r="G15" s="168" t="s">
        <v>1181</v>
      </c>
      <c r="H15" s="157"/>
    </row>
    <row r="16" spans="2:8" ht="20.100000000000001" customHeight="1" thickBot="1">
      <c r="B16" s="154" t="s">
        <v>939</v>
      </c>
      <c r="C16" s="155"/>
      <c r="D16" s="155"/>
      <c r="E16" s="155"/>
      <c r="F16" s="155"/>
      <c r="G16" s="156"/>
      <c r="H16" s="157"/>
    </row>
    <row r="17" spans="2:8" ht="20.100000000000001" customHeight="1" thickBot="1">
      <c r="B17" s="441" t="s">
        <v>1182</v>
      </c>
      <c r="C17" s="442"/>
      <c r="D17" s="442"/>
      <c r="E17" s="442"/>
      <c r="F17" s="442"/>
      <c r="G17" s="443"/>
      <c r="H17" s="157"/>
    </row>
    <row r="18" spans="2:8" ht="45">
      <c r="B18" s="436" t="s">
        <v>131</v>
      </c>
      <c r="C18" s="444" t="s">
        <v>1183</v>
      </c>
      <c r="D18" s="245" t="s">
        <v>326</v>
      </c>
      <c r="E18" s="245" t="s">
        <v>942</v>
      </c>
      <c r="F18" s="445"/>
      <c r="G18" s="168" t="s">
        <v>1184</v>
      </c>
      <c r="H18" s="157"/>
    </row>
    <row r="19" spans="2:8" ht="75">
      <c r="B19" s="436" t="s">
        <v>123</v>
      </c>
      <c r="C19" s="446" t="s">
        <v>1185</v>
      </c>
      <c r="D19" s="311" t="s">
        <v>273</v>
      </c>
      <c r="E19" s="311" t="s">
        <v>274</v>
      </c>
      <c r="F19" s="445" t="s">
        <v>943</v>
      </c>
      <c r="G19" s="168" t="s">
        <v>1186</v>
      </c>
      <c r="H19" s="157"/>
    </row>
    <row r="20" spans="2:8" ht="45">
      <c r="B20" s="436" t="s">
        <v>259</v>
      </c>
      <c r="C20" s="446" t="s">
        <v>1187</v>
      </c>
      <c r="D20" s="311" t="s">
        <v>365</v>
      </c>
      <c r="E20" s="311" t="s">
        <v>274</v>
      </c>
      <c r="F20" s="445"/>
      <c r="G20" s="168" t="s">
        <v>1184</v>
      </c>
      <c r="H20" s="157"/>
    </row>
    <row r="21" spans="2:8">
      <c r="B21" s="436" t="s">
        <v>949</v>
      </c>
      <c r="C21" s="447" t="s">
        <v>1188</v>
      </c>
      <c r="D21" s="250" t="s">
        <v>304</v>
      </c>
      <c r="E21" s="304" t="s">
        <v>289</v>
      </c>
      <c r="F21" s="341"/>
      <c r="G21" s="168" t="s">
        <v>1189</v>
      </c>
      <c r="H21" s="157"/>
    </row>
    <row r="22" spans="2:8" ht="60">
      <c r="B22" s="436" t="s">
        <v>255</v>
      </c>
      <c r="C22" s="446" t="s">
        <v>952</v>
      </c>
      <c r="D22" s="311" t="s">
        <v>293</v>
      </c>
      <c r="E22" s="304" t="s">
        <v>289</v>
      </c>
      <c r="F22" s="445"/>
      <c r="G22" s="168" t="s">
        <v>1190</v>
      </c>
      <c r="H22" s="157"/>
    </row>
    <row r="23" spans="2:8" ht="60">
      <c r="B23" s="436" t="s">
        <v>954</v>
      </c>
      <c r="C23" s="446" t="s">
        <v>1191</v>
      </c>
      <c r="D23" s="311" t="s">
        <v>304</v>
      </c>
      <c r="E23" s="304" t="s">
        <v>289</v>
      </c>
      <c r="F23" s="445"/>
      <c r="G23" s="168" t="s">
        <v>1192</v>
      </c>
      <c r="H23" s="157"/>
    </row>
    <row r="24" spans="2:8" ht="30">
      <c r="B24" s="436" t="s">
        <v>314</v>
      </c>
      <c r="C24" s="339" t="s">
        <v>1193</v>
      </c>
      <c r="D24" s="250" t="s">
        <v>304</v>
      </c>
      <c r="E24" s="304" t="s">
        <v>289</v>
      </c>
      <c r="F24" s="340"/>
      <c r="G24" s="168" t="s">
        <v>1194</v>
      </c>
      <c r="H24" s="157"/>
    </row>
    <row r="25" spans="2:8" ht="120">
      <c r="B25" s="436" t="s">
        <v>308</v>
      </c>
      <c r="C25" s="339" t="s">
        <v>1195</v>
      </c>
      <c r="D25" s="250" t="s">
        <v>293</v>
      </c>
      <c r="E25" s="304" t="s">
        <v>289</v>
      </c>
      <c r="F25" s="340"/>
      <c r="G25" s="168" t="s">
        <v>1196</v>
      </c>
      <c r="H25" s="157"/>
    </row>
    <row r="26" spans="2:8" ht="30">
      <c r="B26" s="436" t="s">
        <v>311</v>
      </c>
      <c r="C26" s="339" t="s">
        <v>1197</v>
      </c>
      <c r="D26" s="250" t="s">
        <v>293</v>
      </c>
      <c r="E26" s="304" t="s">
        <v>289</v>
      </c>
      <c r="F26" s="340"/>
      <c r="G26" s="168" t="s">
        <v>1198</v>
      </c>
      <c r="H26" s="157"/>
    </row>
    <row r="27" spans="2:8" ht="81">
      <c r="B27" s="248" t="s">
        <v>157</v>
      </c>
      <c r="C27" s="300" t="s">
        <v>963</v>
      </c>
      <c r="D27" s="250" t="s">
        <v>293</v>
      </c>
      <c r="E27" s="250" t="s">
        <v>289</v>
      </c>
      <c r="F27" s="302"/>
      <c r="G27" s="289" t="s">
        <v>1905</v>
      </c>
      <c r="H27" s="157"/>
    </row>
    <row r="28" spans="2:8" ht="45">
      <c r="B28" s="248" t="s">
        <v>1801</v>
      </c>
      <c r="C28" s="300" t="s">
        <v>1199</v>
      </c>
      <c r="D28" s="304" t="s">
        <v>1200</v>
      </c>
      <c r="E28" s="304" t="s">
        <v>942</v>
      </c>
      <c r="F28" s="340"/>
      <c r="G28" s="168" t="s">
        <v>1184</v>
      </c>
      <c r="H28" s="157"/>
    </row>
    <row r="29" spans="2:8" ht="60">
      <c r="B29" s="164" t="s">
        <v>115</v>
      </c>
      <c r="C29" s="165" t="s">
        <v>968</v>
      </c>
      <c r="D29" s="166" t="s">
        <v>567</v>
      </c>
      <c r="E29" s="4" t="s">
        <v>366</v>
      </c>
      <c r="F29" s="167"/>
      <c r="G29" s="168" t="s">
        <v>1201</v>
      </c>
      <c r="H29" s="157"/>
    </row>
    <row r="30" spans="2:8" ht="60">
      <c r="B30" s="164" t="s">
        <v>116</v>
      </c>
      <c r="C30" s="165" t="s">
        <v>972</v>
      </c>
      <c r="D30" s="166" t="s">
        <v>567</v>
      </c>
      <c r="E30" s="4" t="s">
        <v>366</v>
      </c>
      <c r="F30" s="167"/>
      <c r="G30" s="168" t="s">
        <v>1201</v>
      </c>
      <c r="H30" s="157"/>
    </row>
    <row r="31" spans="2:8" ht="60">
      <c r="B31" s="248" t="s">
        <v>897</v>
      </c>
      <c r="C31" s="300" t="s">
        <v>1202</v>
      </c>
      <c r="D31" s="304" t="s">
        <v>1203</v>
      </c>
      <c r="E31" s="304" t="s">
        <v>942</v>
      </c>
      <c r="F31" s="340"/>
      <c r="G31" s="448" t="s">
        <v>1913</v>
      </c>
      <c r="H31" s="157"/>
    </row>
    <row r="32" spans="2:8" ht="60">
      <c r="B32" s="248" t="s">
        <v>1784</v>
      </c>
      <c r="C32" s="300" t="s">
        <v>1204</v>
      </c>
      <c r="D32" s="304" t="s">
        <v>969</v>
      </c>
      <c r="E32" s="304" t="s">
        <v>942</v>
      </c>
      <c r="F32" s="340"/>
      <c r="G32" s="448" t="s">
        <v>1913</v>
      </c>
      <c r="H32" s="157"/>
    </row>
    <row r="33" spans="2:8" ht="30">
      <c r="B33" s="164" t="s">
        <v>141</v>
      </c>
      <c r="C33" s="165" t="s">
        <v>1205</v>
      </c>
      <c r="D33" s="166" t="s">
        <v>570</v>
      </c>
      <c r="E33" s="4" t="s">
        <v>300</v>
      </c>
      <c r="F33" s="167"/>
      <c r="G33" s="168" t="s">
        <v>1206</v>
      </c>
      <c r="H33" s="157"/>
    </row>
    <row r="34" spans="2:8" ht="105">
      <c r="B34" s="449" t="s">
        <v>142</v>
      </c>
      <c r="C34" s="249" t="s">
        <v>1207</v>
      </c>
      <c r="D34" s="250" t="s">
        <v>570</v>
      </c>
      <c r="E34" s="250" t="s">
        <v>289</v>
      </c>
      <c r="F34" s="450"/>
      <c r="G34" s="168" t="s">
        <v>1208</v>
      </c>
      <c r="H34" s="157"/>
    </row>
    <row r="35" spans="2:8">
      <c r="B35" s="255" t="s">
        <v>170</v>
      </c>
      <c r="C35" s="451" t="s">
        <v>988</v>
      </c>
      <c r="D35" s="452" t="s">
        <v>357</v>
      </c>
      <c r="E35" s="452" t="s">
        <v>358</v>
      </c>
      <c r="F35" s="254"/>
      <c r="G35" s="168" t="s">
        <v>989</v>
      </c>
      <c r="H35" s="157"/>
    </row>
    <row r="36" spans="2:8" ht="30">
      <c r="B36" s="255" t="s">
        <v>167</v>
      </c>
      <c r="C36" s="252" t="s">
        <v>993</v>
      </c>
      <c r="D36" s="316" t="s">
        <v>365</v>
      </c>
      <c r="E36" s="316" t="s">
        <v>366</v>
      </c>
      <c r="F36" s="254"/>
      <c r="G36" s="168" t="s">
        <v>1209</v>
      </c>
      <c r="H36" s="157"/>
    </row>
    <row r="37" spans="2:8" ht="90">
      <c r="B37" s="255" t="s">
        <v>169</v>
      </c>
      <c r="C37" s="252" t="s">
        <v>995</v>
      </c>
      <c r="D37" s="316" t="s">
        <v>987</v>
      </c>
      <c r="E37" s="316" t="s">
        <v>289</v>
      </c>
      <c r="F37" s="254"/>
      <c r="G37" s="168" t="s">
        <v>1210</v>
      </c>
      <c r="H37" s="157"/>
    </row>
    <row r="38" spans="2:8" ht="195.75" thickBot="1">
      <c r="B38" s="453" t="s">
        <v>997</v>
      </c>
      <c r="C38" s="454" t="s">
        <v>998</v>
      </c>
      <c r="D38" s="455" t="s">
        <v>987</v>
      </c>
      <c r="E38" s="455" t="s">
        <v>289</v>
      </c>
      <c r="F38" s="456"/>
      <c r="G38" s="179" t="s">
        <v>1211</v>
      </c>
      <c r="H38" s="157"/>
    </row>
    <row r="39" spans="2:8" ht="20.100000000000001" customHeight="1" thickBot="1">
      <c r="B39" s="441" t="s">
        <v>1001</v>
      </c>
      <c r="C39" s="442"/>
      <c r="D39" s="442"/>
      <c r="E39" s="442"/>
      <c r="F39" s="442"/>
      <c r="G39" s="443"/>
      <c r="H39" s="157"/>
    </row>
    <row r="40" spans="2:8">
      <c r="B40" s="436" t="s">
        <v>131</v>
      </c>
      <c r="C40" s="444" t="s">
        <v>1212</v>
      </c>
      <c r="D40" s="245" t="s">
        <v>326</v>
      </c>
      <c r="E40" s="245" t="s">
        <v>942</v>
      </c>
      <c r="F40" s="445"/>
      <c r="G40" s="332" t="s">
        <v>1003</v>
      </c>
      <c r="H40" s="157"/>
    </row>
    <row r="41" spans="2:8">
      <c r="B41" s="436" t="s">
        <v>123</v>
      </c>
      <c r="C41" s="446" t="s">
        <v>1213</v>
      </c>
      <c r="D41" s="311" t="s">
        <v>273</v>
      </c>
      <c r="E41" s="311" t="s">
        <v>274</v>
      </c>
      <c r="F41" s="445" t="s">
        <v>943</v>
      </c>
      <c r="G41" s="333"/>
      <c r="H41" s="157"/>
    </row>
    <row r="42" spans="2:8">
      <c r="B42" s="436" t="s">
        <v>259</v>
      </c>
      <c r="C42" s="446" t="s">
        <v>1214</v>
      </c>
      <c r="D42" s="311" t="s">
        <v>365</v>
      </c>
      <c r="E42" s="311" t="s">
        <v>274</v>
      </c>
      <c r="F42" s="445"/>
      <c r="G42" s="333"/>
      <c r="H42" s="157"/>
    </row>
    <row r="43" spans="2:8">
      <c r="B43" s="436" t="s">
        <v>949</v>
      </c>
      <c r="C43" s="446" t="s">
        <v>1215</v>
      </c>
      <c r="D43" s="311" t="s">
        <v>304</v>
      </c>
      <c r="E43" s="311" t="s">
        <v>289</v>
      </c>
      <c r="F43" s="445"/>
      <c r="G43" s="333"/>
      <c r="H43" s="157"/>
    </row>
    <row r="44" spans="2:8">
      <c r="B44" s="436" t="s">
        <v>255</v>
      </c>
      <c r="C44" s="446" t="s">
        <v>1007</v>
      </c>
      <c r="D44" s="311" t="s">
        <v>288</v>
      </c>
      <c r="E44" s="311" t="s">
        <v>289</v>
      </c>
      <c r="F44" s="440"/>
      <c r="G44" s="333"/>
      <c r="H44" s="157"/>
    </row>
    <row r="45" spans="2:8">
      <c r="B45" s="436" t="s">
        <v>256</v>
      </c>
      <c r="C45" s="446" t="s">
        <v>1216</v>
      </c>
      <c r="D45" s="311" t="s">
        <v>304</v>
      </c>
      <c r="E45" s="311" t="s">
        <v>289</v>
      </c>
      <c r="F45" s="440"/>
      <c r="G45" s="333"/>
      <c r="H45" s="157"/>
    </row>
    <row r="46" spans="2:8">
      <c r="B46" s="436" t="s">
        <v>314</v>
      </c>
      <c r="C46" s="339" t="s">
        <v>1217</v>
      </c>
      <c r="D46" s="311" t="s">
        <v>304</v>
      </c>
      <c r="E46" s="301" t="s">
        <v>289</v>
      </c>
      <c r="F46" s="340"/>
      <c r="G46" s="333"/>
      <c r="H46" s="157"/>
    </row>
    <row r="47" spans="2:8">
      <c r="B47" s="436" t="s">
        <v>308</v>
      </c>
      <c r="C47" s="339" t="s">
        <v>1218</v>
      </c>
      <c r="D47" s="311" t="s">
        <v>293</v>
      </c>
      <c r="E47" s="301" t="s">
        <v>289</v>
      </c>
      <c r="F47" s="340"/>
      <c r="G47" s="333"/>
      <c r="H47" s="157"/>
    </row>
    <row r="48" spans="2:8">
      <c r="B48" s="436" t="s">
        <v>311</v>
      </c>
      <c r="C48" s="339" t="s">
        <v>1219</v>
      </c>
      <c r="D48" s="311" t="s">
        <v>293</v>
      </c>
      <c r="E48" s="301" t="s">
        <v>289</v>
      </c>
      <c r="F48" s="340"/>
      <c r="G48" s="333"/>
      <c r="H48" s="157"/>
    </row>
    <row r="49" spans="2:8">
      <c r="B49" s="248" t="s">
        <v>1012</v>
      </c>
      <c r="C49" s="300" t="s">
        <v>1013</v>
      </c>
      <c r="D49" s="311" t="s">
        <v>293</v>
      </c>
      <c r="E49" s="301" t="s">
        <v>289</v>
      </c>
      <c r="F49" s="340"/>
      <c r="G49" s="333"/>
      <c r="H49" s="157"/>
    </row>
    <row r="50" spans="2:8">
      <c r="B50" s="248" t="s">
        <v>1801</v>
      </c>
      <c r="C50" s="300" t="s">
        <v>1220</v>
      </c>
      <c r="D50" s="304" t="s">
        <v>567</v>
      </c>
      <c r="E50" s="304" t="s">
        <v>1221</v>
      </c>
      <c r="F50" s="340"/>
      <c r="G50" s="333"/>
      <c r="H50" s="157"/>
    </row>
    <row r="51" spans="2:8">
      <c r="B51" s="314" t="s">
        <v>115</v>
      </c>
      <c r="C51" s="315" t="s">
        <v>1222</v>
      </c>
      <c r="D51" s="316" t="s">
        <v>969</v>
      </c>
      <c r="E51" s="316" t="s">
        <v>970</v>
      </c>
      <c r="F51" s="317"/>
      <c r="G51" s="333"/>
      <c r="H51" s="157"/>
    </row>
    <row r="52" spans="2:8">
      <c r="B52" s="314" t="s">
        <v>116</v>
      </c>
      <c r="C52" s="315" t="s">
        <v>1223</v>
      </c>
      <c r="D52" s="316" t="s">
        <v>969</v>
      </c>
      <c r="E52" s="316" t="s">
        <v>970</v>
      </c>
      <c r="F52" s="319"/>
      <c r="G52" s="333"/>
      <c r="H52" s="157"/>
    </row>
    <row r="53" spans="2:8">
      <c r="B53" s="248" t="s">
        <v>897</v>
      </c>
      <c r="C53" s="300" t="s">
        <v>1224</v>
      </c>
      <c r="D53" s="304" t="s">
        <v>799</v>
      </c>
      <c r="E53" s="304" t="s">
        <v>1225</v>
      </c>
      <c r="F53" s="340"/>
      <c r="G53" s="333"/>
      <c r="H53" s="157"/>
    </row>
    <row r="54" spans="2:8">
      <c r="B54" s="248" t="s">
        <v>1784</v>
      </c>
      <c r="C54" s="300" t="s">
        <v>1226</v>
      </c>
      <c r="D54" s="304" t="s">
        <v>567</v>
      </c>
      <c r="E54" s="304" t="s">
        <v>1225</v>
      </c>
      <c r="F54" s="340"/>
      <c r="G54" s="333"/>
      <c r="H54" s="157"/>
    </row>
    <row r="55" spans="2:8">
      <c r="B55" s="314" t="s">
        <v>982</v>
      </c>
      <c r="C55" s="335" t="s">
        <v>1227</v>
      </c>
      <c r="D55" s="337">
        <v>13</v>
      </c>
      <c r="E55" s="337" t="s">
        <v>289</v>
      </c>
      <c r="F55" s="338"/>
      <c r="G55" s="180"/>
      <c r="H55" s="157"/>
    </row>
    <row r="56" spans="2:8">
      <c r="B56" s="314" t="s">
        <v>142</v>
      </c>
      <c r="C56" s="252" t="s">
        <v>1228</v>
      </c>
      <c r="D56" s="458" t="s">
        <v>570</v>
      </c>
      <c r="E56" s="253" t="s">
        <v>289</v>
      </c>
      <c r="F56" s="459"/>
      <c r="G56" s="180"/>
      <c r="H56" s="157"/>
    </row>
    <row r="57" spans="2:8">
      <c r="B57" s="460" t="s">
        <v>170</v>
      </c>
      <c r="C57" s="451" t="s">
        <v>1024</v>
      </c>
      <c r="D57" s="253" t="s">
        <v>357</v>
      </c>
      <c r="E57" s="452" t="s">
        <v>358</v>
      </c>
      <c r="F57" s="253"/>
      <c r="G57" s="180"/>
      <c r="H57" s="157"/>
    </row>
    <row r="58" spans="2:8">
      <c r="B58" s="255" t="s">
        <v>167</v>
      </c>
      <c r="C58" s="252" t="s">
        <v>1026</v>
      </c>
      <c r="D58" s="316" t="s">
        <v>365</v>
      </c>
      <c r="E58" s="316" t="s">
        <v>366</v>
      </c>
      <c r="F58" s="254"/>
      <c r="G58" s="180"/>
      <c r="H58" s="157"/>
    </row>
    <row r="59" spans="2:8">
      <c r="B59" s="255" t="s">
        <v>169</v>
      </c>
      <c r="C59" s="252" t="s">
        <v>1027</v>
      </c>
      <c r="D59" s="316" t="s">
        <v>987</v>
      </c>
      <c r="E59" s="316" t="s">
        <v>289</v>
      </c>
      <c r="F59" s="254"/>
      <c r="G59" s="180"/>
      <c r="H59" s="157"/>
    </row>
    <row r="60" spans="2:8" ht="17.25" thickBot="1">
      <c r="B60" s="453" t="s">
        <v>997</v>
      </c>
      <c r="C60" s="454" t="s">
        <v>1028</v>
      </c>
      <c r="D60" s="455" t="s">
        <v>987</v>
      </c>
      <c r="E60" s="455" t="s">
        <v>289</v>
      </c>
      <c r="F60" s="456"/>
      <c r="G60" s="180"/>
      <c r="H60" s="157"/>
    </row>
    <row r="61" spans="2:8" ht="20.100000000000001" customHeight="1" thickBot="1">
      <c r="B61" s="441" t="s">
        <v>1029</v>
      </c>
      <c r="C61" s="442"/>
      <c r="D61" s="442"/>
      <c r="E61" s="442"/>
      <c r="F61" s="442"/>
      <c r="G61" s="443"/>
      <c r="H61" s="157"/>
    </row>
    <row r="62" spans="2:8">
      <c r="B62" s="461" t="s">
        <v>1030</v>
      </c>
      <c r="C62" s="296" t="s">
        <v>1229</v>
      </c>
      <c r="D62" s="297">
        <v>200</v>
      </c>
      <c r="E62" s="462" t="s">
        <v>628</v>
      </c>
      <c r="F62" s="281"/>
      <c r="G62" s="180"/>
      <c r="H62" s="157"/>
    </row>
    <row r="63" spans="2:8" ht="39.950000000000003" customHeight="1">
      <c r="B63" s="436" t="s">
        <v>1230</v>
      </c>
      <c r="C63" s="339" t="s">
        <v>1231</v>
      </c>
      <c r="D63" s="311">
        <v>100</v>
      </c>
      <c r="E63" s="305" t="s">
        <v>295</v>
      </c>
      <c r="F63" s="302"/>
      <c r="G63" s="603" t="s">
        <v>1232</v>
      </c>
      <c r="H63" s="157"/>
    </row>
    <row r="64" spans="2:8" ht="39.950000000000003" customHeight="1">
      <c r="B64" s="436" t="s">
        <v>1233</v>
      </c>
      <c r="C64" s="339" t="s">
        <v>1034</v>
      </c>
      <c r="D64" s="311">
        <v>100</v>
      </c>
      <c r="E64" s="305" t="s">
        <v>295</v>
      </c>
      <c r="F64" s="302"/>
      <c r="G64" s="604"/>
      <c r="H64" s="157"/>
    </row>
    <row r="65" spans="2:8">
      <c r="B65" s="436" t="s">
        <v>1035</v>
      </c>
      <c r="C65" s="339" t="s">
        <v>1234</v>
      </c>
      <c r="D65" s="311" t="s">
        <v>293</v>
      </c>
      <c r="E65" s="305" t="s">
        <v>289</v>
      </c>
      <c r="F65" s="302"/>
      <c r="G65" s="303" t="s">
        <v>1037</v>
      </c>
      <c r="H65" s="157"/>
    </row>
    <row r="66" spans="2:8" ht="17.25" thickBot="1">
      <c r="B66" s="463" t="s">
        <v>1038</v>
      </c>
      <c r="C66" s="464" t="s">
        <v>1235</v>
      </c>
      <c r="D66" s="465">
        <v>400</v>
      </c>
      <c r="E66" s="466" t="s">
        <v>628</v>
      </c>
      <c r="F66" s="467"/>
      <c r="G66" s="181"/>
      <c r="H66" s="157"/>
    </row>
    <row r="67" spans="2:8">
      <c r="B67" s="468"/>
      <c r="C67" s="193"/>
      <c r="D67" s="194"/>
      <c r="G67" s="189"/>
      <c r="H67" s="189"/>
    </row>
    <row r="68" spans="2:8" ht="17.25" thickBot="1">
      <c r="B68" s="390"/>
      <c r="C68" s="193"/>
      <c r="D68" s="194"/>
      <c r="G68" s="189"/>
      <c r="H68" s="189"/>
    </row>
    <row r="69" spans="2:8" ht="16.5" customHeight="1">
      <c r="B69" s="343" t="s">
        <v>1040</v>
      </c>
      <c r="C69" s="185"/>
      <c r="D69" s="185"/>
      <c r="E69" s="185"/>
      <c r="F69" s="185"/>
      <c r="G69" s="469"/>
      <c r="H69" s="189"/>
    </row>
    <row r="70" spans="2:8">
      <c r="B70" s="346" t="s">
        <v>1041</v>
      </c>
      <c r="C70" s="470"/>
      <c r="D70" s="470"/>
      <c r="E70" s="470"/>
      <c r="F70" s="470"/>
      <c r="G70" s="471"/>
      <c r="H70" s="189"/>
    </row>
    <row r="71" spans="2:8">
      <c r="B71" s="349" t="s">
        <v>1042</v>
      </c>
      <c r="C71" s="350"/>
      <c r="D71" s="351" t="s">
        <v>1043</v>
      </c>
      <c r="E71" s="352"/>
      <c r="F71" s="352"/>
      <c r="G71" s="353"/>
      <c r="H71" s="157"/>
    </row>
    <row r="72" spans="2:8">
      <c r="B72" s="354" t="s">
        <v>1044</v>
      </c>
      <c r="C72" s="355"/>
      <c r="D72" s="356" t="s">
        <v>1045</v>
      </c>
      <c r="E72" s="357"/>
      <c r="F72" s="357"/>
      <c r="G72" s="358"/>
      <c r="H72" s="157"/>
    </row>
    <row r="73" spans="2:8">
      <c r="B73" s="359"/>
      <c r="C73" s="360"/>
      <c r="D73" s="361" t="s">
        <v>1046</v>
      </c>
      <c r="E73" s="347"/>
      <c r="F73" s="347"/>
      <c r="G73" s="348"/>
      <c r="H73" s="157"/>
    </row>
    <row r="74" spans="2:8">
      <c r="B74" s="362" t="s">
        <v>142</v>
      </c>
      <c r="C74" s="363"/>
      <c r="D74" s="356" t="s">
        <v>1047</v>
      </c>
      <c r="E74" s="357"/>
      <c r="F74" s="357"/>
      <c r="G74" s="358"/>
      <c r="H74" s="157"/>
    </row>
    <row r="75" spans="2:8" ht="17.25" thickBot="1">
      <c r="B75" s="364"/>
      <c r="C75" s="365"/>
      <c r="D75" s="366" t="s">
        <v>1048</v>
      </c>
      <c r="E75" s="367"/>
      <c r="F75" s="367"/>
      <c r="G75" s="368"/>
      <c r="H75" s="157"/>
    </row>
    <row r="76" spans="2:8" ht="17.25" thickBot="1">
      <c r="B76" s="223"/>
      <c r="C76" s="223"/>
      <c r="D76" s="207"/>
      <c r="E76" s="207"/>
      <c r="F76" s="207"/>
      <c r="G76" s="223"/>
      <c r="H76" s="189"/>
    </row>
    <row r="77" spans="2:8" ht="16.5" customHeight="1">
      <c r="B77" s="369" t="s">
        <v>1049</v>
      </c>
      <c r="C77" s="370"/>
      <c r="D77" s="370"/>
      <c r="E77" s="370"/>
      <c r="F77" s="370"/>
      <c r="G77" s="371"/>
      <c r="H77" s="157"/>
    </row>
    <row r="78" spans="2:8">
      <c r="B78" s="372"/>
      <c r="C78" s="373"/>
      <c r="D78" s="373"/>
      <c r="E78" s="373"/>
      <c r="F78" s="373"/>
      <c r="G78" s="374"/>
      <c r="H78" s="157"/>
    </row>
    <row r="79" spans="2:8">
      <c r="B79" s="372" t="s">
        <v>1050</v>
      </c>
      <c r="C79" s="373"/>
      <c r="D79" s="373"/>
      <c r="E79" s="373"/>
      <c r="F79" s="373"/>
      <c r="G79" s="374"/>
      <c r="H79" s="157"/>
    </row>
    <row r="80" spans="2:8" s="376" customFormat="1" ht="20.100000000000001" customHeight="1">
      <c r="B80" s="372" t="s">
        <v>1051</v>
      </c>
      <c r="C80" s="373"/>
      <c r="D80" s="373"/>
      <c r="E80" s="373"/>
      <c r="F80" s="373"/>
      <c r="G80" s="374"/>
      <c r="H80" s="375"/>
    </row>
    <row r="81" spans="2:8" s="376" customFormat="1" ht="20.100000000000001" customHeight="1">
      <c r="B81" s="372" t="s">
        <v>1052</v>
      </c>
      <c r="C81" s="373"/>
      <c r="D81" s="373"/>
      <c r="E81" s="373"/>
      <c r="F81" s="373"/>
      <c r="G81" s="374"/>
      <c r="H81" s="375"/>
    </row>
    <row r="82" spans="2:8" s="376" customFormat="1" ht="20.100000000000001" customHeight="1">
      <c r="B82" s="372" t="s">
        <v>1053</v>
      </c>
      <c r="C82" s="373"/>
      <c r="D82" s="373"/>
      <c r="E82" s="373"/>
      <c r="F82" s="373"/>
      <c r="G82" s="374"/>
      <c r="H82" s="375"/>
    </row>
    <row r="83" spans="2:8" s="376" customFormat="1" ht="20.100000000000001" customHeight="1">
      <c r="B83" s="372"/>
      <c r="C83" s="373"/>
      <c r="D83" s="373"/>
      <c r="E83" s="373"/>
      <c r="F83" s="373"/>
      <c r="G83" s="374"/>
      <c r="H83" s="375"/>
    </row>
    <row r="84" spans="2:8" s="376" customFormat="1" ht="20.100000000000001" customHeight="1">
      <c r="B84" s="372"/>
      <c r="C84" s="373"/>
      <c r="D84" s="373"/>
      <c r="E84" s="373"/>
      <c r="F84" s="373"/>
      <c r="G84" s="374"/>
      <c r="H84" s="375"/>
    </row>
    <row r="85" spans="2:8" s="376" customFormat="1" ht="20.100000000000001" customHeight="1">
      <c r="B85" s="372"/>
      <c r="C85" s="373"/>
      <c r="D85" s="373"/>
      <c r="E85" s="373"/>
      <c r="F85" s="373"/>
      <c r="G85" s="374"/>
      <c r="H85" s="375"/>
    </row>
    <row r="86" spans="2:8" s="376" customFormat="1" ht="20.100000000000001" customHeight="1">
      <c r="B86" s="372" t="s">
        <v>1057</v>
      </c>
      <c r="C86" s="373"/>
      <c r="D86" s="373"/>
      <c r="E86" s="373"/>
      <c r="F86" s="373"/>
      <c r="G86" s="374"/>
      <c r="H86" s="375"/>
    </row>
    <row r="87" spans="2:8" s="376" customFormat="1" ht="20.100000000000001" customHeight="1">
      <c r="B87" s="372" t="s">
        <v>1051</v>
      </c>
      <c r="C87" s="373"/>
      <c r="D87" s="373"/>
      <c r="E87" s="373"/>
      <c r="F87" s="373"/>
      <c r="G87" s="374"/>
      <c r="H87" s="375"/>
    </row>
    <row r="88" spans="2:8" s="376" customFormat="1" ht="20.100000000000001" customHeight="1">
      <c r="B88" s="372" t="s">
        <v>1052</v>
      </c>
      <c r="C88" s="373"/>
      <c r="D88" s="373"/>
      <c r="E88" s="373"/>
      <c r="F88" s="373"/>
      <c r="G88" s="374"/>
      <c r="H88" s="375"/>
    </row>
    <row r="89" spans="2:8" s="376" customFormat="1" ht="20.100000000000001" customHeight="1">
      <c r="B89" s="372" t="s">
        <v>1058</v>
      </c>
      <c r="C89" s="373"/>
      <c r="D89" s="373"/>
      <c r="E89" s="373"/>
      <c r="F89" s="373"/>
      <c r="G89" s="374"/>
      <c r="H89" s="375"/>
    </row>
    <row r="90" spans="2:8" s="376" customFormat="1" ht="20.100000000000001" customHeight="1">
      <c r="B90" s="372"/>
      <c r="C90" s="373"/>
      <c r="D90" s="373"/>
      <c r="E90" s="373"/>
      <c r="F90" s="373"/>
      <c r="G90" s="374"/>
      <c r="H90" s="375"/>
    </row>
    <row r="91" spans="2:8" s="376" customFormat="1" ht="20.100000000000001" customHeight="1">
      <c r="B91" s="372"/>
      <c r="C91" s="373"/>
      <c r="D91" s="373"/>
      <c r="E91" s="373"/>
      <c r="F91" s="373"/>
      <c r="G91" s="374"/>
      <c r="H91" s="375"/>
    </row>
    <row r="92" spans="2:8">
      <c r="B92" s="372"/>
      <c r="C92" s="373"/>
      <c r="D92" s="373"/>
      <c r="E92" s="373"/>
      <c r="F92" s="373"/>
      <c r="G92" s="374"/>
      <c r="H92" s="376"/>
    </row>
    <row r="93" spans="2:8" ht="13.5" customHeight="1">
      <c r="B93" s="372" t="s">
        <v>1059</v>
      </c>
      <c r="C93" s="373"/>
      <c r="D93" s="373"/>
      <c r="E93" s="373"/>
      <c r="F93" s="373"/>
      <c r="G93" s="374"/>
      <c r="H93" s="189"/>
    </row>
    <row r="94" spans="2:8" ht="16.5" customHeight="1">
      <c r="B94" s="372" t="s">
        <v>1060</v>
      </c>
      <c r="C94" s="373"/>
      <c r="D94" s="373"/>
      <c r="E94" s="373"/>
      <c r="F94" s="373"/>
      <c r="G94" s="374"/>
    </row>
    <row r="95" spans="2:8">
      <c r="B95" s="372" t="s">
        <v>1061</v>
      </c>
      <c r="C95" s="373"/>
      <c r="D95" s="373"/>
      <c r="E95" s="373"/>
      <c r="F95" s="373"/>
      <c r="G95" s="374"/>
      <c r="H95" s="157"/>
    </row>
    <row r="96" spans="2:8">
      <c r="B96" s="372" t="s">
        <v>1058</v>
      </c>
      <c r="C96" s="373"/>
      <c r="D96" s="373"/>
      <c r="E96" s="373"/>
      <c r="F96" s="373"/>
      <c r="G96" s="374"/>
      <c r="H96" s="157"/>
    </row>
    <row r="97" spans="2:8">
      <c r="B97" s="372"/>
      <c r="C97" s="373"/>
      <c r="D97" s="373"/>
      <c r="E97" s="373"/>
      <c r="F97" s="373"/>
      <c r="G97" s="374"/>
      <c r="H97" s="157"/>
    </row>
    <row r="98" spans="2:8">
      <c r="B98" s="372"/>
      <c r="C98" s="373"/>
      <c r="D98" s="373"/>
      <c r="E98" s="373"/>
      <c r="F98" s="373"/>
      <c r="G98" s="374"/>
      <c r="H98" s="157"/>
    </row>
    <row r="99" spans="2:8">
      <c r="B99" s="372"/>
      <c r="C99" s="373"/>
      <c r="D99" s="373"/>
      <c r="E99" s="373"/>
      <c r="F99" s="373"/>
      <c r="G99" s="374"/>
      <c r="H99" s="157"/>
    </row>
    <row r="100" spans="2:8">
      <c r="B100" s="372" t="s">
        <v>1062</v>
      </c>
      <c r="C100" s="373"/>
      <c r="D100" s="373"/>
      <c r="E100" s="373"/>
      <c r="F100" s="373"/>
      <c r="G100" s="374"/>
      <c r="H100" s="157"/>
    </row>
    <row r="101" spans="2:8" ht="20.100000000000001" customHeight="1">
      <c r="B101" s="372"/>
      <c r="C101" s="373"/>
      <c r="D101" s="373"/>
      <c r="E101" s="373"/>
      <c r="F101" s="373"/>
      <c r="G101" s="374"/>
      <c r="H101" s="157"/>
    </row>
    <row r="102" spans="2:8" s="376" customFormat="1" ht="16.5" customHeight="1" thickBot="1">
      <c r="B102" s="364"/>
      <c r="C102" s="377"/>
      <c r="D102" s="377"/>
      <c r="E102" s="377"/>
      <c r="F102" s="377"/>
      <c r="G102" s="378"/>
      <c r="H102" s="5"/>
    </row>
    <row r="103" spans="2:8" s="376" customFormat="1" ht="16.5" customHeight="1" thickBot="1">
      <c r="G103" s="379"/>
    </row>
    <row r="104" spans="2:8" s="383" customFormat="1" ht="20.100000000000001" customHeight="1">
      <c r="B104" s="380" t="s">
        <v>1063</v>
      </c>
      <c r="C104" s="381"/>
      <c r="D104" s="381"/>
      <c r="E104" s="381"/>
      <c r="F104" s="381"/>
      <c r="G104" s="382"/>
    </row>
    <row r="105" spans="2:8" s="383" customFormat="1" ht="20.100000000000001" customHeight="1">
      <c r="B105" s="384"/>
      <c r="C105" s="385"/>
      <c r="D105" s="385"/>
      <c r="E105" s="385"/>
      <c r="F105" s="385"/>
      <c r="G105" s="386"/>
    </row>
    <row r="106" spans="2:8" s="383" customFormat="1" ht="20.100000000000001" customHeight="1">
      <c r="B106" s="384" t="s">
        <v>1064</v>
      </c>
      <c r="C106" s="385"/>
      <c r="D106" s="385"/>
      <c r="E106" s="385"/>
      <c r="F106" s="385"/>
      <c r="G106" s="386"/>
    </row>
    <row r="107" spans="2:8" s="383" customFormat="1" ht="20.100000000000001" customHeight="1">
      <c r="B107" s="384"/>
      <c r="C107" s="385"/>
      <c r="D107" s="385"/>
      <c r="E107" s="385"/>
      <c r="F107" s="385"/>
      <c r="G107" s="386"/>
    </row>
    <row r="108" spans="2:8" s="383" customFormat="1" ht="20.100000000000001" customHeight="1">
      <c r="B108" s="384" t="s">
        <v>1065</v>
      </c>
      <c r="C108" s="385"/>
      <c r="D108" s="385"/>
      <c r="E108" s="385"/>
      <c r="F108" s="385"/>
      <c r="G108" s="386"/>
    </row>
    <row r="109" spans="2:8" s="383" customFormat="1" ht="20.100000000000001" customHeight="1">
      <c r="B109" s="384" t="s">
        <v>1066</v>
      </c>
      <c r="C109" s="385"/>
      <c r="D109" s="385"/>
      <c r="E109" s="385"/>
      <c r="F109" s="385"/>
      <c r="G109" s="386"/>
    </row>
    <row r="110" spans="2:8" s="383" customFormat="1" ht="20.100000000000001" customHeight="1">
      <c r="B110" s="384" t="s">
        <v>1067</v>
      </c>
      <c r="C110" s="385"/>
      <c r="D110" s="385"/>
      <c r="E110" s="385"/>
      <c r="F110" s="385"/>
      <c r="G110" s="386"/>
    </row>
    <row r="111" spans="2:8" s="383" customFormat="1" ht="20.100000000000001" customHeight="1">
      <c r="B111" s="384" t="s">
        <v>1068</v>
      </c>
      <c r="C111" s="385"/>
      <c r="D111" s="385"/>
      <c r="E111" s="385"/>
      <c r="F111" s="385"/>
      <c r="G111" s="386"/>
    </row>
    <row r="112" spans="2:8" s="383" customFormat="1" ht="20.100000000000001" customHeight="1">
      <c r="B112" s="384"/>
      <c r="C112" s="385"/>
      <c r="D112" s="385"/>
      <c r="E112" s="385"/>
      <c r="F112" s="385"/>
      <c r="G112" s="386"/>
    </row>
    <row r="113" spans="2:7" s="383" customFormat="1" ht="20.100000000000001" customHeight="1">
      <c r="B113" s="384" t="s">
        <v>1071</v>
      </c>
      <c r="C113" s="385"/>
      <c r="D113" s="385"/>
      <c r="E113" s="385"/>
      <c r="F113" s="385"/>
      <c r="G113" s="386"/>
    </row>
    <row r="114" spans="2:7" s="383" customFormat="1" ht="20.100000000000001" customHeight="1" thickBot="1">
      <c r="B114" s="387"/>
      <c r="C114" s="388"/>
      <c r="D114" s="388"/>
      <c r="E114" s="388"/>
      <c r="F114" s="388"/>
      <c r="G114" s="389"/>
    </row>
    <row r="115" spans="2:7" ht="16.5" customHeight="1" thickBot="1">
      <c r="D115" s="5"/>
      <c r="E115" s="5"/>
      <c r="F115" s="5"/>
    </row>
    <row r="116" spans="2:7" s="376" customFormat="1" ht="16.5" customHeight="1">
      <c r="B116" s="391" t="s">
        <v>1072</v>
      </c>
      <c r="C116" s="392"/>
      <c r="D116" s="392"/>
      <c r="E116" s="392"/>
      <c r="F116" s="392"/>
      <c r="G116" s="393"/>
    </row>
    <row r="117" spans="2:7" s="376" customFormat="1" ht="16.5" customHeight="1">
      <c r="B117" s="375"/>
      <c r="G117" s="394"/>
    </row>
    <row r="118" spans="2:7" s="376" customFormat="1" ht="16.5" customHeight="1">
      <c r="B118" s="395" t="s">
        <v>1236</v>
      </c>
      <c r="G118" s="394"/>
    </row>
    <row r="119" spans="2:7" s="376" customFormat="1" ht="16.5" customHeight="1">
      <c r="B119" s="375"/>
      <c r="G119" s="394"/>
    </row>
    <row r="120" spans="2:7" s="376" customFormat="1" ht="16.5" customHeight="1">
      <c r="B120" s="396" t="s">
        <v>1074</v>
      </c>
      <c r="C120" s="397" t="s">
        <v>1075</v>
      </c>
      <c r="D120" s="397"/>
      <c r="E120" s="397"/>
      <c r="F120" s="605" t="s">
        <v>1076</v>
      </c>
      <c r="G120" s="606"/>
    </row>
    <row r="121" spans="2:7" s="376" customFormat="1" ht="16.5" customHeight="1">
      <c r="B121" s="398" t="s">
        <v>1077</v>
      </c>
      <c r="C121" s="399" t="s">
        <v>1078</v>
      </c>
      <c r="D121" s="400"/>
      <c r="E121" s="400"/>
      <c r="F121" s="400"/>
      <c r="G121" s="401"/>
    </row>
    <row r="122" spans="2:7" s="376" customFormat="1" ht="16.5" customHeight="1">
      <c r="B122" s="375" t="s">
        <v>1079</v>
      </c>
      <c r="C122" s="402" t="s">
        <v>1080</v>
      </c>
      <c r="F122" s="601" t="s">
        <v>1237</v>
      </c>
      <c r="G122" s="602"/>
    </row>
    <row r="123" spans="2:7" s="376" customFormat="1" ht="16.5" customHeight="1">
      <c r="B123" s="375" t="s">
        <v>1082</v>
      </c>
      <c r="C123" s="402" t="s">
        <v>1083</v>
      </c>
      <c r="F123" s="601"/>
      <c r="G123" s="602"/>
    </row>
    <row r="124" spans="2:7" s="376" customFormat="1" ht="16.5" customHeight="1">
      <c r="B124" s="375" t="s">
        <v>1084</v>
      </c>
      <c r="C124" s="402" t="s">
        <v>1083</v>
      </c>
      <c r="F124" s="601"/>
      <c r="G124" s="602"/>
    </row>
    <row r="125" spans="2:7" s="376" customFormat="1" ht="16.5" customHeight="1">
      <c r="B125" s="375" t="s">
        <v>1085</v>
      </c>
      <c r="C125" s="376" t="s">
        <v>1086</v>
      </c>
      <c r="F125" s="601"/>
      <c r="G125" s="602"/>
    </row>
    <row r="126" spans="2:7" s="376" customFormat="1" ht="16.5" customHeight="1">
      <c r="B126" s="375" t="s">
        <v>1087</v>
      </c>
      <c r="C126" s="402" t="s">
        <v>1088</v>
      </c>
      <c r="F126" s="601" t="s">
        <v>1238</v>
      </c>
      <c r="G126" s="602"/>
    </row>
    <row r="127" spans="2:7" s="376" customFormat="1" ht="16.5" customHeight="1">
      <c r="B127" s="375" t="s">
        <v>1090</v>
      </c>
      <c r="C127" s="376" t="s">
        <v>1091</v>
      </c>
      <c r="F127" s="601"/>
      <c r="G127" s="602"/>
    </row>
    <row r="128" spans="2:7" s="376" customFormat="1" ht="16.5" customHeight="1">
      <c r="B128" s="375" t="s">
        <v>1092</v>
      </c>
      <c r="C128" s="402" t="s">
        <v>1083</v>
      </c>
      <c r="F128" s="601"/>
      <c r="G128" s="602"/>
    </row>
    <row r="129" spans="2:7" s="376" customFormat="1" ht="16.5" customHeight="1">
      <c r="B129" s="375" t="s">
        <v>1085</v>
      </c>
      <c r="C129" s="376" t="s">
        <v>1091</v>
      </c>
      <c r="F129" s="601"/>
      <c r="G129" s="602"/>
    </row>
    <row r="130" spans="2:7" s="376" customFormat="1" ht="16.5" customHeight="1">
      <c r="B130" s="375" t="s">
        <v>1093</v>
      </c>
      <c r="C130" s="402" t="s">
        <v>1083</v>
      </c>
      <c r="F130" s="601" t="s">
        <v>1239</v>
      </c>
      <c r="G130" s="602"/>
    </row>
    <row r="131" spans="2:7" s="376" customFormat="1" ht="16.5" customHeight="1">
      <c r="B131" s="375" t="s">
        <v>1095</v>
      </c>
      <c r="C131" s="376" t="s">
        <v>1096</v>
      </c>
      <c r="F131" s="601"/>
      <c r="G131" s="602"/>
    </row>
    <row r="132" spans="2:7" s="376" customFormat="1" ht="16.5" customHeight="1">
      <c r="B132" s="375"/>
      <c r="G132" s="394"/>
    </row>
    <row r="133" spans="2:7" s="376" customFormat="1" ht="16.5" customHeight="1" thickBot="1">
      <c r="B133" s="403"/>
      <c r="C133" s="404"/>
      <c r="D133" s="404"/>
      <c r="E133" s="404"/>
      <c r="F133" s="404"/>
      <c r="G133" s="405"/>
    </row>
    <row r="134" spans="2:7" s="376" customFormat="1" ht="16.5" customHeight="1" thickBot="1">
      <c r="B134" s="293"/>
      <c r="G134" s="472"/>
    </row>
    <row r="135" spans="2:7" s="376" customFormat="1" ht="16.5" customHeight="1">
      <c r="B135" s="391" t="s">
        <v>1099</v>
      </c>
      <c r="C135" s="392"/>
      <c r="D135" s="392"/>
      <c r="E135" s="392"/>
      <c r="F135" s="392"/>
      <c r="G135" s="393"/>
    </row>
    <row r="136" spans="2:7" s="376" customFormat="1" ht="16.5" customHeight="1">
      <c r="B136" s="375"/>
      <c r="G136" s="394"/>
    </row>
    <row r="137" spans="2:7" s="376" customFormat="1" ht="16.5" customHeight="1">
      <c r="B137" s="375" t="s">
        <v>1240</v>
      </c>
      <c r="G137" s="394"/>
    </row>
    <row r="138" spans="2:7" s="376" customFormat="1" ht="16.5" customHeight="1">
      <c r="B138" s="375" t="s">
        <v>1101</v>
      </c>
      <c r="G138" s="394"/>
    </row>
    <row r="139" spans="2:7" s="376" customFormat="1" ht="16.5" customHeight="1">
      <c r="B139" s="375"/>
      <c r="G139" s="394"/>
    </row>
    <row r="140" spans="2:7" s="376" customFormat="1" ht="16.5" customHeight="1">
      <c r="B140" s="375" t="s">
        <v>1102</v>
      </c>
      <c r="G140" s="394"/>
    </row>
    <row r="141" spans="2:7" s="376" customFormat="1" ht="16.5" customHeight="1">
      <c r="B141" s="375" t="s">
        <v>1103</v>
      </c>
      <c r="G141" s="394"/>
    </row>
    <row r="142" spans="2:7" s="376" customFormat="1" ht="16.5" customHeight="1">
      <c r="B142" s="375" t="s">
        <v>1104</v>
      </c>
      <c r="G142" s="394"/>
    </row>
    <row r="143" spans="2:7" s="376" customFormat="1" ht="16.5" customHeight="1">
      <c r="B143" s="375" t="s">
        <v>1105</v>
      </c>
      <c r="G143" s="394"/>
    </row>
    <row r="144" spans="2:7" s="376" customFormat="1" ht="16.5" customHeight="1">
      <c r="B144" s="375"/>
      <c r="G144" s="394"/>
    </row>
    <row r="145" spans="2:7" s="376" customFormat="1" ht="16.5" customHeight="1">
      <c r="B145" s="375" t="s">
        <v>1106</v>
      </c>
      <c r="G145" s="394"/>
    </row>
    <row r="146" spans="2:7" s="376" customFormat="1" ht="16.5" customHeight="1">
      <c r="B146" s="375" t="s">
        <v>1107</v>
      </c>
      <c r="G146" s="394"/>
    </row>
    <row r="147" spans="2:7" s="376" customFormat="1" ht="16.5" customHeight="1">
      <c r="B147" s="375" t="s">
        <v>1108</v>
      </c>
      <c r="G147" s="394"/>
    </row>
    <row r="148" spans="2:7" s="376" customFormat="1" ht="16.5" customHeight="1">
      <c r="B148" s="375" t="s">
        <v>1109</v>
      </c>
      <c r="G148" s="394"/>
    </row>
    <row r="149" spans="2:7" s="376" customFormat="1" ht="16.5" customHeight="1">
      <c r="B149" s="375" t="s">
        <v>1110</v>
      </c>
      <c r="G149" s="394"/>
    </row>
    <row r="150" spans="2:7" s="376" customFormat="1" ht="16.5" customHeight="1">
      <c r="B150" s="375" t="s">
        <v>1111</v>
      </c>
      <c r="G150" s="394"/>
    </row>
    <row r="151" spans="2:7" s="376" customFormat="1" ht="16.5" customHeight="1">
      <c r="B151" s="375" t="s">
        <v>1112</v>
      </c>
      <c r="G151" s="394"/>
    </row>
    <row r="152" spans="2:7" s="376" customFormat="1" ht="16.5" customHeight="1">
      <c r="B152" s="375"/>
      <c r="G152" s="394"/>
    </row>
    <row r="153" spans="2:7" s="376" customFormat="1" ht="16.5" customHeight="1">
      <c r="B153" s="375" t="s">
        <v>1113</v>
      </c>
      <c r="G153" s="394"/>
    </row>
    <row r="154" spans="2:7" s="376" customFormat="1" ht="16.5" customHeight="1">
      <c r="B154" s="375"/>
      <c r="G154" s="394"/>
    </row>
    <row r="155" spans="2:7" s="376" customFormat="1" ht="16.5" customHeight="1">
      <c r="B155" s="375" t="s">
        <v>1114</v>
      </c>
      <c r="G155" s="394"/>
    </row>
    <row r="156" spans="2:7" s="376" customFormat="1" ht="16.5" customHeight="1">
      <c r="B156" s="375" t="s">
        <v>1115</v>
      </c>
      <c r="G156" s="394"/>
    </row>
    <row r="157" spans="2:7" s="376" customFormat="1" ht="16.5" customHeight="1">
      <c r="B157" s="375" t="s">
        <v>1116</v>
      </c>
      <c r="G157" s="394"/>
    </row>
    <row r="158" spans="2:7" s="376" customFormat="1" ht="16.5" customHeight="1">
      <c r="B158" s="375" t="s">
        <v>1907</v>
      </c>
      <c r="G158" s="394"/>
    </row>
    <row r="159" spans="2:7" s="376" customFormat="1" ht="16.5" customHeight="1">
      <c r="B159" s="375" t="s">
        <v>1117</v>
      </c>
      <c r="G159" s="394"/>
    </row>
    <row r="160" spans="2:7" s="376" customFormat="1" ht="16.5" customHeight="1">
      <c r="B160" s="375"/>
      <c r="G160" s="394"/>
    </row>
    <row r="161" spans="2:7" s="376" customFormat="1" ht="16.5" customHeight="1">
      <c r="B161" s="375" t="s">
        <v>1118</v>
      </c>
      <c r="G161" s="394"/>
    </row>
    <row r="162" spans="2:7" s="376" customFormat="1" ht="16.5" customHeight="1">
      <c r="B162" s="375"/>
      <c r="G162" s="394"/>
    </row>
    <row r="163" spans="2:7" s="376" customFormat="1" ht="16.5" customHeight="1">
      <c r="B163" s="375" t="s">
        <v>1119</v>
      </c>
      <c r="G163" s="394"/>
    </row>
    <row r="164" spans="2:7" s="376" customFormat="1" ht="16.5" customHeight="1">
      <c r="B164" s="375" t="s">
        <v>1120</v>
      </c>
      <c r="G164" s="394"/>
    </row>
    <row r="165" spans="2:7" s="376" customFormat="1" ht="16.5" customHeight="1">
      <c r="B165" s="375" t="s">
        <v>1121</v>
      </c>
      <c r="G165" s="394"/>
    </row>
    <row r="166" spans="2:7" s="376" customFormat="1" ht="16.5" customHeight="1">
      <c r="B166" s="375" t="s">
        <v>1122</v>
      </c>
      <c r="G166" s="394"/>
    </row>
    <row r="167" spans="2:7" s="376" customFormat="1" ht="16.5" customHeight="1">
      <c r="B167" s="375" t="s">
        <v>1908</v>
      </c>
      <c r="G167" s="394"/>
    </row>
    <row r="168" spans="2:7" s="376" customFormat="1" ht="16.5" customHeight="1">
      <c r="B168" s="375"/>
      <c r="G168" s="394"/>
    </row>
    <row r="169" spans="2:7" s="376" customFormat="1" ht="16.5" customHeight="1">
      <c r="B169" s="375" t="s">
        <v>1909</v>
      </c>
      <c r="G169" s="394"/>
    </row>
    <row r="170" spans="2:7" s="376" customFormat="1" ht="16.5" customHeight="1">
      <c r="B170" s="396" t="s">
        <v>1123</v>
      </c>
      <c r="G170" s="394"/>
    </row>
    <row r="171" spans="2:7" s="376" customFormat="1" ht="16.5" customHeight="1">
      <c r="B171" s="396" t="s">
        <v>1910</v>
      </c>
      <c r="G171" s="394"/>
    </row>
    <row r="172" spans="2:7" s="376" customFormat="1" ht="16.5" customHeight="1">
      <c r="B172" s="375" t="s">
        <v>1124</v>
      </c>
      <c r="G172" s="394"/>
    </row>
    <row r="173" spans="2:7" s="376" customFormat="1" ht="16.5" customHeight="1">
      <c r="B173" s="375" t="s">
        <v>1125</v>
      </c>
      <c r="G173" s="394"/>
    </row>
    <row r="174" spans="2:7" s="376" customFormat="1" ht="16.5" customHeight="1">
      <c r="B174" s="375" t="s">
        <v>1126</v>
      </c>
      <c r="G174" s="394"/>
    </row>
    <row r="175" spans="2:7" s="376" customFormat="1" ht="16.5" customHeight="1">
      <c r="B175" s="375" t="s">
        <v>1127</v>
      </c>
      <c r="G175" s="394"/>
    </row>
    <row r="176" spans="2:7" s="376" customFormat="1" ht="16.5" customHeight="1" thickBot="1">
      <c r="B176" s="403"/>
      <c r="C176" s="404"/>
      <c r="D176" s="404"/>
      <c r="E176" s="404"/>
      <c r="F176" s="404"/>
      <c r="G176" s="405"/>
    </row>
    <row r="177" spans="2:8" s="376" customFormat="1" ht="16.5" customHeight="1" thickBot="1">
      <c r="B177" s="293"/>
      <c r="G177" s="472"/>
    </row>
    <row r="178" spans="2:8" s="376" customFormat="1" ht="16.5" customHeight="1">
      <c r="B178" s="408" t="s">
        <v>1144</v>
      </c>
      <c r="C178" s="409"/>
      <c r="D178" s="409"/>
      <c r="E178" s="409"/>
      <c r="F178" s="409"/>
      <c r="G178" s="410"/>
    </row>
    <row r="179" spans="2:8" s="376" customFormat="1" ht="20.100000000000001" customHeight="1">
      <c r="B179" s="411"/>
      <c r="C179" s="379"/>
      <c r="D179" s="379"/>
      <c r="E179" s="379"/>
      <c r="F179" s="379"/>
      <c r="G179" s="394"/>
    </row>
    <row r="180" spans="2:8" s="412" customFormat="1" ht="20.100000000000001" customHeight="1">
      <c r="B180" s="375" t="s">
        <v>1145</v>
      </c>
      <c r="C180" s="379"/>
      <c r="D180" s="379"/>
      <c r="E180" s="379"/>
      <c r="F180" s="379"/>
      <c r="G180" s="394"/>
      <c r="H180" s="376"/>
    </row>
    <row r="181" spans="2:8" s="412" customFormat="1" ht="20.100000000000001" customHeight="1">
      <c r="B181" s="413" t="s">
        <v>1146</v>
      </c>
      <c r="C181" s="379"/>
      <c r="D181" s="379"/>
      <c r="E181" s="379"/>
      <c r="F181" s="379"/>
      <c r="G181" s="394"/>
    </row>
    <row r="182" spans="2:8" s="412" customFormat="1" ht="20.100000000000001" customHeight="1">
      <c r="B182" s="411"/>
      <c r="C182" s="379"/>
      <c r="D182" s="379"/>
      <c r="E182" s="379"/>
      <c r="F182" s="379"/>
      <c r="G182" s="394"/>
    </row>
    <row r="183" spans="2:8" s="412" customFormat="1" ht="20.100000000000001" customHeight="1">
      <c r="B183" s="411"/>
      <c r="C183" s="379"/>
      <c r="D183" s="379"/>
      <c r="E183" s="379"/>
      <c r="F183" s="379"/>
      <c r="G183" s="394"/>
    </row>
    <row r="184" spans="2:8" s="412" customFormat="1" ht="20.100000000000001" customHeight="1">
      <c r="B184" s="411"/>
      <c r="C184" s="379"/>
      <c r="D184" s="379"/>
      <c r="E184" s="379"/>
      <c r="F184" s="379"/>
      <c r="G184" s="394"/>
    </row>
    <row r="185" spans="2:8" s="412" customFormat="1" ht="20.100000000000001" customHeight="1">
      <c r="B185" s="411"/>
      <c r="C185" s="379"/>
      <c r="D185" s="379"/>
      <c r="E185" s="379"/>
      <c r="F185" s="379"/>
      <c r="G185" s="394"/>
    </row>
    <row r="186" spans="2:8" s="412" customFormat="1" ht="20.100000000000001" customHeight="1">
      <c r="B186" s="411"/>
      <c r="C186" s="379"/>
      <c r="D186" s="379"/>
      <c r="E186" s="379"/>
      <c r="F186" s="379"/>
      <c r="G186" s="394"/>
    </row>
    <row r="187" spans="2:8" s="412" customFormat="1" ht="20.100000000000001" customHeight="1" thickBot="1">
      <c r="B187" s="414"/>
      <c r="C187" s="407"/>
      <c r="D187" s="407"/>
      <c r="E187" s="407"/>
      <c r="F187" s="407"/>
      <c r="G187" s="405"/>
    </row>
    <row r="188" spans="2:8" s="415" customFormat="1" ht="13.5" customHeight="1">
      <c r="B188" s="5"/>
      <c r="C188" s="5"/>
      <c r="D188" s="5"/>
      <c r="E188" s="5"/>
      <c r="F188" s="5"/>
      <c r="G188" s="5"/>
      <c r="H188" s="376"/>
    </row>
  </sheetData>
  <mergeCells count="5">
    <mergeCell ref="F130:G131"/>
    <mergeCell ref="G63:G64"/>
    <mergeCell ref="F120:G120"/>
    <mergeCell ref="F122:G125"/>
    <mergeCell ref="F126:G12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D380B-C5CF-4D49-8E50-D24B14651065}">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197</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73" t="s">
        <v>632</v>
      </c>
      <c r="C5" s="474" t="s">
        <v>910</v>
      </c>
      <c r="D5" s="475" t="s">
        <v>293</v>
      </c>
      <c r="E5" s="419" t="s">
        <v>628</v>
      </c>
      <c r="F5" s="342" t="s">
        <v>275</v>
      </c>
      <c r="G5" s="476" t="s">
        <v>911</v>
      </c>
      <c r="H5" s="157"/>
    </row>
    <row r="6" spans="2:8" ht="20.100000000000001" customHeight="1" thickBot="1">
      <c r="B6" s="154" t="s">
        <v>912</v>
      </c>
      <c r="C6" s="155"/>
      <c r="D6" s="155"/>
      <c r="E6" s="155"/>
      <c r="F6" s="155"/>
      <c r="G6" s="156"/>
      <c r="H6" s="157"/>
    </row>
    <row r="7" spans="2:8" ht="30">
      <c r="B7" s="436" t="s">
        <v>1241</v>
      </c>
      <c r="C7" s="477" t="s">
        <v>1242</v>
      </c>
      <c r="D7" s="478" t="s">
        <v>293</v>
      </c>
      <c r="E7" s="479" t="s">
        <v>289</v>
      </c>
      <c r="F7" s="450" t="s">
        <v>269</v>
      </c>
      <c r="G7" s="480" t="s">
        <v>1243</v>
      </c>
      <c r="H7" s="157"/>
    </row>
    <row r="8" spans="2:8" ht="30">
      <c r="B8" s="436" t="s">
        <v>1244</v>
      </c>
      <c r="C8" s="249" t="s">
        <v>1245</v>
      </c>
      <c r="D8" s="481" t="s">
        <v>629</v>
      </c>
      <c r="E8" s="438" t="s">
        <v>942</v>
      </c>
      <c r="F8" s="340"/>
      <c r="G8" s="482" t="s">
        <v>1246</v>
      </c>
      <c r="H8" s="157"/>
    </row>
    <row r="9" spans="2:8" ht="30">
      <c r="B9" s="436" t="s">
        <v>1247</v>
      </c>
      <c r="C9" s="249" t="s">
        <v>1248</v>
      </c>
      <c r="D9" s="439" t="s">
        <v>293</v>
      </c>
      <c r="E9" s="327" t="s">
        <v>289</v>
      </c>
      <c r="F9" s="341"/>
      <c r="G9" s="448" t="s">
        <v>1249</v>
      </c>
      <c r="H9" s="157"/>
    </row>
    <row r="10" spans="2:8" ht="30">
      <c r="B10" s="436" t="s">
        <v>1250</v>
      </c>
      <c r="C10" s="249" t="s">
        <v>1251</v>
      </c>
      <c r="D10" s="439" t="s">
        <v>293</v>
      </c>
      <c r="E10" s="327" t="s">
        <v>289</v>
      </c>
      <c r="F10" s="341"/>
      <c r="G10" s="448" t="s">
        <v>1252</v>
      </c>
      <c r="H10" s="157"/>
    </row>
    <row r="11" spans="2:8">
      <c r="B11" s="436" t="s">
        <v>1253</v>
      </c>
      <c r="C11" s="249" t="s">
        <v>1254</v>
      </c>
      <c r="D11" s="439" t="s">
        <v>599</v>
      </c>
      <c r="E11" s="304" t="s">
        <v>628</v>
      </c>
      <c r="F11" s="341" t="s">
        <v>275</v>
      </c>
      <c r="G11" s="448"/>
      <c r="H11" s="157"/>
    </row>
    <row r="12" spans="2:8" ht="30">
      <c r="B12" s="436" t="s">
        <v>1255</v>
      </c>
      <c r="C12" s="249" t="s">
        <v>1256</v>
      </c>
      <c r="D12" s="439" t="s">
        <v>293</v>
      </c>
      <c r="E12" s="327" t="s">
        <v>289</v>
      </c>
      <c r="F12" s="341"/>
      <c r="G12" s="448" t="s">
        <v>1257</v>
      </c>
      <c r="H12" s="157"/>
    </row>
    <row r="13" spans="2:8" ht="30">
      <c r="B13" s="436" t="s">
        <v>1258</v>
      </c>
      <c r="C13" s="249" t="s">
        <v>1259</v>
      </c>
      <c r="D13" s="439" t="s">
        <v>629</v>
      </c>
      <c r="E13" s="304" t="s">
        <v>628</v>
      </c>
      <c r="F13" s="341"/>
      <c r="G13" s="448" t="s">
        <v>1260</v>
      </c>
      <c r="H13" s="157"/>
    </row>
    <row r="14" spans="2:8" ht="30">
      <c r="B14" s="436" t="s">
        <v>1261</v>
      </c>
      <c r="C14" s="249" t="s">
        <v>1262</v>
      </c>
      <c r="D14" s="439" t="s">
        <v>570</v>
      </c>
      <c r="E14" s="304" t="s">
        <v>628</v>
      </c>
      <c r="F14" s="341"/>
      <c r="G14" s="448" t="s">
        <v>1263</v>
      </c>
      <c r="H14" s="157"/>
    </row>
    <row r="15" spans="2:8" ht="30">
      <c r="B15" s="436" t="s">
        <v>1264</v>
      </c>
      <c r="C15" s="249" t="s">
        <v>1265</v>
      </c>
      <c r="D15" s="439" t="s">
        <v>570</v>
      </c>
      <c r="E15" s="304" t="s">
        <v>628</v>
      </c>
      <c r="F15" s="341"/>
      <c r="G15" s="448" t="s">
        <v>1263</v>
      </c>
      <c r="H15" s="157"/>
    </row>
    <row r="16" spans="2:8">
      <c r="B16" s="436" t="s">
        <v>1266</v>
      </c>
      <c r="C16" s="249" t="s">
        <v>1267</v>
      </c>
      <c r="D16" s="439" t="s">
        <v>1268</v>
      </c>
      <c r="E16" s="304" t="s">
        <v>628</v>
      </c>
      <c r="F16" s="341"/>
      <c r="G16" s="448"/>
      <c r="H16" s="157"/>
    </row>
    <row r="17" spans="2:8" ht="30">
      <c r="B17" s="436" t="s">
        <v>1269</v>
      </c>
      <c r="C17" s="249" t="s">
        <v>1270</v>
      </c>
      <c r="D17" s="439" t="s">
        <v>288</v>
      </c>
      <c r="E17" s="304" t="s">
        <v>1271</v>
      </c>
      <c r="F17" s="341"/>
      <c r="G17" s="448" t="s">
        <v>1272</v>
      </c>
      <c r="H17" s="157"/>
    </row>
    <row r="18" spans="2:8" ht="66">
      <c r="B18" s="436" t="s">
        <v>1273</v>
      </c>
      <c r="C18" s="249" t="s">
        <v>929</v>
      </c>
      <c r="D18" s="304" t="s">
        <v>326</v>
      </c>
      <c r="E18" s="304" t="s">
        <v>557</v>
      </c>
      <c r="F18" s="329"/>
      <c r="G18" s="483" t="s">
        <v>1274</v>
      </c>
      <c r="H18" s="157"/>
    </row>
    <row r="19" spans="2:8">
      <c r="B19" s="425" t="s">
        <v>922</v>
      </c>
      <c r="C19" s="249" t="s">
        <v>923</v>
      </c>
      <c r="D19" s="304" t="s">
        <v>629</v>
      </c>
      <c r="E19" s="304" t="s">
        <v>289</v>
      </c>
      <c r="F19" s="329"/>
      <c r="G19" s="484" t="s">
        <v>924</v>
      </c>
      <c r="H19" s="157"/>
    </row>
    <row r="20" spans="2:8" ht="30.75" thickBot="1">
      <c r="B20" s="248" t="s">
        <v>165</v>
      </c>
      <c r="C20" s="249" t="s">
        <v>931</v>
      </c>
      <c r="D20" s="250" t="s">
        <v>617</v>
      </c>
      <c r="E20" s="250" t="s">
        <v>628</v>
      </c>
      <c r="F20" s="251"/>
      <c r="G20" s="263" t="s">
        <v>932</v>
      </c>
      <c r="H20" s="157"/>
    </row>
    <row r="21" spans="2:8" ht="20.100000000000001" customHeight="1" thickBot="1">
      <c r="B21" s="154" t="s">
        <v>939</v>
      </c>
      <c r="C21" s="155"/>
      <c r="D21" s="155"/>
      <c r="E21" s="155"/>
      <c r="F21" s="155"/>
      <c r="G21" s="156"/>
      <c r="H21" s="157"/>
    </row>
    <row r="22" spans="2:8" ht="17.25" thickBot="1">
      <c r="B22" s="441" t="s">
        <v>1182</v>
      </c>
      <c r="C22" s="442"/>
      <c r="D22" s="442"/>
      <c r="E22" s="442"/>
      <c r="F22" s="442"/>
      <c r="G22" s="443"/>
      <c r="H22" s="157"/>
    </row>
    <row r="23" spans="2:8" ht="45">
      <c r="B23" s="436" t="s">
        <v>131</v>
      </c>
      <c r="C23" s="444" t="s">
        <v>1183</v>
      </c>
      <c r="D23" s="245" t="s">
        <v>326</v>
      </c>
      <c r="E23" s="245" t="s">
        <v>942</v>
      </c>
      <c r="F23" s="445"/>
      <c r="G23" s="448" t="s">
        <v>1275</v>
      </c>
      <c r="H23" s="157"/>
    </row>
    <row r="24" spans="2:8">
      <c r="B24" s="436" t="s">
        <v>123</v>
      </c>
      <c r="C24" s="446" t="s">
        <v>1185</v>
      </c>
      <c r="D24" s="311" t="s">
        <v>273</v>
      </c>
      <c r="E24" s="311" t="s">
        <v>274</v>
      </c>
      <c r="F24" s="445"/>
      <c r="G24" s="448" t="s">
        <v>1276</v>
      </c>
      <c r="H24" s="157"/>
    </row>
    <row r="25" spans="2:8" ht="51">
      <c r="B25" s="436" t="s">
        <v>259</v>
      </c>
      <c r="C25" s="446" t="s">
        <v>1187</v>
      </c>
      <c r="D25" s="311" t="s">
        <v>365</v>
      </c>
      <c r="E25" s="311" t="s">
        <v>274</v>
      </c>
      <c r="F25" s="445"/>
      <c r="G25" s="448" t="s">
        <v>1277</v>
      </c>
      <c r="H25" s="157"/>
    </row>
    <row r="26" spans="2:8">
      <c r="B26" s="436" t="s">
        <v>949</v>
      </c>
      <c r="C26" s="446" t="s">
        <v>1188</v>
      </c>
      <c r="D26" s="311" t="s">
        <v>304</v>
      </c>
      <c r="E26" s="304" t="s">
        <v>289</v>
      </c>
      <c r="F26" s="445"/>
      <c r="G26" s="448" t="s">
        <v>1189</v>
      </c>
      <c r="H26" s="157"/>
    </row>
    <row r="27" spans="2:8" ht="36">
      <c r="B27" s="436" t="s">
        <v>255</v>
      </c>
      <c r="C27" s="446" t="s">
        <v>1278</v>
      </c>
      <c r="D27" s="311" t="s">
        <v>293</v>
      </c>
      <c r="E27" s="304" t="s">
        <v>289</v>
      </c>
      <c r="F27" s="445"/>
      <c r="G27" s="320" t="s">
        <v>1279</v>
      </c>
      <c r="H27" s="157"/>
    </row>
    <row r="28" spans="2:8" ht="90">
      <c r="B28" s="436" t="s">
        <v>954</v>
      </c>
      <c r="C28" s="446" t="s">
        <v>1191</v>
      </c>
      <c r="D28" s="311" t="s">
        <v>304</v>
      </c>
      <c r="E28" s="304" t="s">
        <v>289</v>
      </c>
      <c r="F28" s="445"/>
      <c r="G28" s="448" t="s">
        <v>1280</v>
      </c>
      <c r="H28" s="157"/>
    </row>
    <row r="29" spans="2:8" ht="30">
      <c r="B29" s="436" t="s">
        <v>314</v>
      </c>
      <c r="C29" s="339" t="s">
        <v>1193</v>
      </c>
      <c r="D29" s="250" t="s">
        <v>304</v>
      </c>
      <c r="E29" s="304" t="s">
        <v>289</v>
      </c>
      <c r="F29" s="340"/>
      <c r="G29" s="448" t="s">
        <v>958</v>
      </c>
      <c r="H29" s="157"/>
    </row>
    <row r="30" spans="2:8" ht="102">
      <c r="B30" s="436" t="s">
        <v>308</v>
      </c>
      <c r="C30" s="339" t="s">
        <v>1195</v>
      </c>
      <c r="D30" s="250" t="s">
        <v>293</v>
      </c>
      <c r="E30" s="304" t="s">
        <v>289</v>
      </c>
      <c r="F30" s="340"/>
      <c r="G30" s="482" t="s">
        <v>960</v>
      </c>
      <c r="H30" s="157"/>
    </row>
    <row r="31" spans="2:8" ht="30">
      <c r="B31" s="436" t="s">
        <v>311</v>
      </c>
      <c r="C31" s="339" t="s">
        <v>1197</v>
      </c>
      <c r="D31" s="250" t="s">
        <v>293</v>
      </c>
      <c r="E31" s="304" t="s">
        <v>289</v>
      </c>
      <c r="F31" s="340"/>
      <c r="G31" s="289" t="s">
        <v>1281</v>
      </c>
      <c r="H31" s="157"/>
    </row>
    <row r="32" spans="2:8" ht="45">
      <c r="B32" s="248" t="s">
        <v>1801</v>
      </c>
      <c r="C32" s="300" t="s">
        <v>1199</v>
      </c>
      <c r="D32" s="304" t="s">
        <v>1200</v>
      </c>
      <c r="E32" s="304" t="s">
        <v>942</v>
      </c>
      <c r="F32" s="340"/>
      <c r="G32" s="448" t="s">
        <v>1282</v>
      </c>
      <c r="H32" s="157"/>
    </row>
    <row r="33" spans="2:8" ht="60">
      <c r="B33" s="314" t="s">
        <v>115</v>
      </c>
      <c r="C33" s="315" t="s">
        <v>968</v>
      </c>
      <c r="D33" s="316" t="s">
        <v>969</v>
      </c>
      <c r="E33" s="316" t="s">
        <v>970</v>
      </c>
      <c r="F33" s="317"/>
      <c r="G33" s="318" t="s">
        <v>1283</v>
      </c>
      <c r="H33" s="157"/>
    </row>
    <row r="34" spans="2:8" ht="60">
      <c r="B34" s="314" t="s">
        <v>116</v>
      </c>
      <c r="C34" s="315" t="s">
        <v>972</v>
      </c>
      <c r="D34" s="316" t="s">
        <v>969</v>
      </c>
      <c r="E34" s="316" t="s">
        <v>970</v>
      </c>
      <c r="F34" s="319"/>
      <c r="G34" s="318" t="s">
        <v>1283</v>
      </c>
      <c r="H34" s="157"/>
    </row>
    <row r="35" spans="2:8" ht="60">
      <c r="B35" s="248" t="s">
        <v>897</v>
      </c>
      <c r="C35" s="300" t="s">
        <v>1202</v>
      </c>
      <c r="D35" s="304" t="s">
        <v>1203</v>
      </c>
      <c r="E35" s="304" t="s">
        <v>942</v>
      </c>
      <c r="F35" s="340"/>
      <c r="G35" s="448" t="s">
        <v>1914</v>
      </c>
      <c r="H35" s="157"/>
    </row>
    <row r="36" spans="2:8" ht="60">
      <c r="B36" s="248" t="s">
        <v>1784</v>
      </c>
      <c r="C36" s="300" t="s">
        <v>1204</v>
      </c>
      <c r="D36" s="304" t="s">
        <v>969</v>
      </c>
      <c r="E36" s="304" t="s">
        <v>942</v>
      </c>
      <c r="F36" s="340"/>
      <c r="G36" s="448" t="s">
        <v>1914</v>
      </c>
      <c r="H36" s="157"/>
    </row>
    <row r="37" spans="2:8" ht="30">
      <c r="B37" s="436" t="s">
        <v>982</v>
      </c>
      <c r="C37" s="300" t="s">
        <v>1205</v>
      </c>
      <c r="D37" s="301">
        <v>13</v>
      </c>
      <c r="E37" s="250" t="s">
        <v>289</v>
      </c>
      <c r="F37" s="340"/>
      <c r="G37" s="448" t="s">
        <v>1284</v>
      </c>
      <c r="H37" s="157"/>
    </row>
    <row r="38" spans="2:8" ht="105.75" thickBot="1">
      <c r="B38" s="436" t="s">
        <v>142</v>
      </c>
      <c r="C38" s="485" t="s">
        <v>1207</v>
      </c>
      <c r="D38" s="479" t="s">
        <v>570</v>
      </c>
      <c r="E38" s="479" t="s">
        <v>289</v>
      </c>
      <c r="F38" s="486"/>
      <c r="G38" s="448" t="s">
        <v>1285</v>
      </c>
      <c r="H38" s="157"/>
    </row>
    <row r="39" spans="2:8" ht="17.25" thickBot="1">
      <c r="B39" s="441" t="s">
        <v>1001</v>
      </c>
      <c r="C39" s="442"/>
      <c r="D39" s="442"/>
      <c r="E39" s="442"/>
      <c r="F39" s="442"/>
      <c r="G39" s="443"/>
      <c r="H39" s="157"/>
    </row>
    <row r="40" spans="2:8">
      <c r="B40" s="436" t="s">
        <v>131</v>
      </c>
      <c r="C40" s="444" t="s">
        <v>1212</v>
      </c>
      <c r="D40" s="245" t="s">
        <v>326</v>
      </c>
      <c r="E40" s="245" t="s">
        <v>942</v>
      </c>
      <c r="F40" s="445"/>
      <c r="G40" s="629" t="s">
        <v>1003</v>
      </c>
      <c r="H40" s="157"/>
    </row>
    <row r="41" spans="2:8">
      <c r="B41" s="436" t="s">
        <v>123</v>
      </c>
      <c r="C41" s="446" t="s">
        <v>1213</v>
      </c>
      <c r="D41" s="311" t="s">
        <v>273</v>
      </c>
      <c r="E41" s="311" t="s">
        <v>274</v>
      </c>
      <c r="F41" s="445"/>
      <c r="G41" s="630"/>
      <c r="H41" s="157"/>
    </row>
    <row r="42" spans="2:8">
      <c r="B42" s="436" t="s">
        <v>259</v>
      </c>
      <c r="C42" s="446" t="s">
        <v>1214</v>
      </c>
      <c r="D42" s="311" t="s">
        <v>365</v>
      </c>
      <c r="E42" s="311" t="s">
        <v>274</v>
      </c>
      <c r="F42" s="445"/>
      <c r="G42" s="630"/>
      <c r="H42" s="157"/>
    </row>
    <row r="43" spans="2:8">
      <c r="B43" s="436" t="s">
        <v>949</v>
      </c>
      <c r="C43" s="446" t="s">
        <v>1215</v>
      </c>
      <c r="D43" s="311" t="s">
        <v>304</v>
      </c>
      <c r="E43" s="311" t="s">
        <v>289</v>
      </c>
      <c r="F43" s="445"/>
      <c r="G43" s="630"/>
      <c r="H43" s="157"/>
    </row>
    <row r="44" spans="2:8">
      <c r="B44" s="436" t="s">
        <v>255</v>
      </c>
      <c r="C44" s="446" t="s">
        <v>1007</v>
      </c>
      <c r="D44" s="311" t="s">
        <v>288</v>
      </c>
      <c r="E44" s="311" t="s">
        <v>289</v>
      </c>
      <c r="F44" s="440"/>
      <c r="G44" s="630"/>
      <c r="H44" s="157"/>
    </row>
    <row r="45" spans="2:8">
      <c r="B45" s="436" t="s">
        <v>256</v>
      </c>
      <c r="C45" s="446" t="s">
        <v>1216</v>
      </c>
      <c r="D45" s="311" t="s">
        <v>304</v>
      </c>
      <c r="E45" s="311" t="s">
        <v>289</v>
      </c>
      <c r="F45" s="445"/>
      <c r="G45" s="630"/>
      <c r="H45" s="157"/>
    </row>
    <row r="46" spans="2:8">
      <c r="B46" s="436" t="s">
        <v>314</v>
      </c>
      <c r="C46" s="339" t="s">
        <v>1217</v>
      </c>
      <c r="D46" s="311" t="s">
        <v>304</v>
      </c>
      <c r="E46" s="301" t="s">
        <v>289</v>
      </c>
      <c r="F46" s="340"/>
      <c r="G46" s="630"/>
      <c r="H46" s="157"/>
    </row>
    <row r="47" spans="2:8">
      <c r="B47" s="436" t="s">
        <v>308</v>
      </c>
      <c r="C47" s="339" t="s">
        <v>1218</v>
      </c>
      <c r="D47" s="311" t="s">
        <v>293</v>
      </c>
      <c r="E47" s="301" t="s">
        <v>289</v>
      </c>
      <c r="F47" s="340"/>
      <c r="G47" s="630"/>
      <c r="H47" s="157"/>
    </row>
    <row r="48" spans="2:8">
      <c r="B48" s="436" t="s">
        <v>311</v>
      </c>
      <c r="C48" s="339" t="s">
        <v>1219</v>
      </c>
      <c r="D48" s="311" t="s">
        <v>293</v>
      </c>
      <c r="E48" s="301" t="s">
        <v>289</v>
      </c>
      <c r="F48" s="340"/>
      <c r="G48" s="630"/>
      <c r="H48" s="157"/>
    </row>
    <row r="49" spans="2:8">
      <c r="B49" s="248" t="s">
        <v>1801</v>
      </c>
      <c r="C49" s="300" t="s">
        <v>1220</v>
      </c>
      <c r="D49" s="304" t="s">
        <v>567</v>
      </c>
      <c r="E49" s="304" t="s">
        <v>1225</v>
      </c>
      <c r="F49" s="340"/>
      <c r="G49" s="630"/>
      <c r="H49" s="157"/>
    </row>
    <row r="50" spans="2:8">
      <c r="B50" s="314" t="s">
        <v>115</v>
      </c>
      <c r="C50" s="315" t="s">
        <v>1222</v>
      </c>
      <c r="D50" s="316" t="s">
        <v>969</v>
      </c>
      <c r="E50" s="316" t="s">
        <v>970</v>
      </c>
      <c r="F50" s="317"/>
      <c r="G50" s="630"/>
      <c r="H50" s="157"/>
    </row>
    <row r="51" spans="2:8">
      <c r="B51" s="314" t="s">
        <v>116</v>
      </c>
      <c r="C51" s="315" t="s">
        <v>1223</v>
      </c>
      <c r="D51" s="316" t="s">
        <v>969</v>
      </c>
      <c r="E51" s="316" t="s">
        <v>970</v>
      </c>
      <c r="F51" s="319"/>
      <c r="G51" s="630"/>
      <c r="H51" s="157"/>
    </row>
    <row r="52" spans="2:8">
      <c r="B52" s="248" t="s">
        <v>897</v>
      </c>
      <c r="C52" s="300" t="s">
        <v>1224</v>
      </c>
      <c r="D52" s="304" t="s">
        <v>799</v>
      </c>
      <c r="E52" s="304" t="s">
        <v>1225</v>
      </c>
      <c r="F52" s="340"/>
      <c r="G52" s="630"/>
      <c r="H52" s="157"/>
    </row>
    <row r="53" spans="2:8">
      <c r="B53" s="248" t="s">
        <v>1784</v>
      </c>
      <c r="C53" s="300" t="s">
        <v>1226</v>
      </c>
      <c r="D53" s="304" t="s">
        <v>567</v>
      </c>
      <c r="E53" s="304" t="s">
        <v>1225</v>
      </c>
      <c r="F53" s="340"/>
      <c r="G53" s="630"/>
      <c r="H53" s="157"/>
    </row>
    <row r="54" spans="2:8">
      <c r="B54" s="436" t="s">
        <v>982</v>
      </c>
      <c r="C54" s="339" t="s">
        <v>1227</v>
      </c>
      <c r="D54" s="301">
        <v>13</v>
      </c>
      <c r="E54" s="301" t="s">
        <v>289</v>
      </c>
      <c r="F54" s="340"/>
      <c r="G54" s="630"/>
      <c r="H54" s="157"/>
    </row>
    <row r="55" spans="2:8" ht="17.25" thickBot="1">
      <c r="B55" s="436" t="s">
        <v>142</v>
      </c>
      <c r="C55" s="488" t="s">
        <v>1228</v>
      </c>
      <c r="D55" s="489" t="s">
        <v>570</v>
      </c>
      <c r="E55" s="489" t="s">
        <v>289</v>
      </c>
      <c r="F55" s="486"/>
      <c r="G55" s="631"/>
      <c r="H55" s="157"/>
    </row>
    <row r="56" spans="2:8" ht="17.25" thickBot="1">
      <c r="B56" s="441" t="s">
        <v>1029</v>
      </c>
      <c r="C56" s="442"/>
      <c r="D56" s="442"/>
      <c r="E56" s="442"/>
      <c r="F56" s="442"/>
      <c r="G56" s="443"/>
      <c r="H56" s="157"/>
    </row>
    <row r="57" spans="2:8">
      <c r="B57" s="461" t="s">
        <v>1030</v>
      </c>
      <c r="C57" s="296" t="s">
        <v>1229</v>
      </c>
      <c r="D57" s="297">
        <v>200</v>
      </c>
      <c r="E57" s="462" t="s">
        <v>628</v>
      </c>
      <c r="F57" s="281"/>
      <c r="G57" s="476"/>
      <c r="H57" s="157"/>
    </row>
    <row r="58" spans="2:8">
      <c r="B58" s="436" t="s">
        <v>1035</v>
      </c>
      <c r="C58" s="339" t="s">
        <v>1234</v>
      </c>
      <c r="D58" s="311" t="s">
        <v>293</v>
      </c>
      <c r="E58" s="305" t="s">
        <v>289</v>
      </c>
      <c r="F58" s="302"/>
      <c r="G58" s="303" t="s">
        <v>1037</v>
      </c>
      <c r="H58" s="157"/>
    </row>
    <row r="59" spans="2:8" ht="17.25" thickBot="1">
      <c r="B59" s="449" t="s">
        <v>1038</v>
      </c>
      <c r="C59" s="490" t="s">
        <v>1235</v>
      </c>
      <c r="D59" s="306">
        <v>400</v>
      </c>
      <c r="E59" s="491" t="s">
        <v>628</v>
      </c>
      <c r="F59" s="307"/>
      <c r="G59" s="492"/>
      <c r="H59" s="157"/>
    </row>
    <row r="60" spans="2:8" ht="17.25" thickBot="1">
      <c r="B60" s="493"/>
      <c r="C60" s="494"/>
      <c r="D60" s="495"/>
      <c r="E60" s="495"/>
      <c r="F60" s="495"/>
      <c r="G60" s="188"/>
      <c r="H60" s="189"/>
    </row>
    <row r="61" spans="2:8" ht="20.100000000000001" customHeight="1">
      <c r="B61" s="343" t="s">
        <v>1040</v>
      </c>
      <c r="C61" s="496"/>
      <c r="D61" s="496"/>
      <c r="E61" s="496"/>
      <c r="F61" s="496"/>
      <c r="G61" s="497"/>
      <c r="H61" s="157"/>
    </row>
    <row r="62" spans="2:8">
      <c r="B62" s="346" t="s">
        <v>1041</v>
      </c>
      <c r="C62" s="498"/>
      <c r="D62" s="498"/>
      <c r="E62" s="498"/>
      <c r="F62" s="498"/>
      <c r="G62" s="499"/>
      <c r="H62" s="157"/>
    </row>
    <row r="63" spans="2:8">
      <c r="B63" s="632" t="s">
        <v>1042</v>
      </c>
      <c r="C63" s="633"/>
      <c r="D63" s="634" t="s">
        <v>1043</v>
      </c>
      <c r="E63" s="635"/>
      <c r="F63" s="635"/>
      <c r="G63" s="636"/>
      <c r="H63" s="157"/>
    </row>
    <row r="64" spans="2:8" ht="49.5" customHeight="1">
      <c r="B64" s="617" t="s">
        <v>1286</v>
      </c>
      <c r="C64" s="618" t="s">
        <v>1286</v>
      </c>
      <c r="D64" s="637" t="s">
        <v>1287</v>
      </c>
      <c r="E64" s="638"/>
      <c r="F64" s="638"/>
      <c r="G64" s="639"/>
      <c r="H64" s="157"/>
    </row>
    <row r="65" spans="2:8">
      <c r="B65" s="617" t="s">
        <v>1288</v>
      </c>
      <c r="C65" s="618" t="s">
        <v>1288</v>
      </c>
      <c r="D65" s="619" t="s">
        <v>1289</v>
      </c>
      <c r="E65" s="620"/>
      <c r="F65" s="620"/>
      <c r="G65" s="621"/>
      <c r="H65" s="157"/>
    </row>
    <row r="66" spans="2:8">
      <c r="B66" s="617" t="s">
        <v>1290</v>
      </c>
      <c r="C66" s="618" t="s">
        <v>1290</v>
      </c>
      <c r="D66" s="619" t="s">
        <v>1289</v>
      </c>
      <c r="E66" s="620"/>
      <c r="F66" s="620"/>
      <c r="G66" s="621"/>
      <c r="H66" s="157"/>
    </row>
    <row r="67" spans="2:8">
      <c r="B67" s="617" t="s">
        <v>1291</v>
      </c>
      <c r="C67" s="618" t="s">
        <v>1291</v>
      </c>
      <c r="D67" s="619" t="s">
        <v>1289</v>
      </c>
      <c r="E67" s="620"/>
      <c r="F67" s="620"/>
      <c r="G67" s="621"/>
      <c r="H67" s="157"/>
    </row>
    <row r="68" spans="2:8">
      <c r="B68" s="622" t="s">
        <v>1044</v>
      </c>
      <c r="C68" s="623"/>
      <c r="D68" s="611" t="s">
        <v>1292</v>
      </c>
      <c r="E68" s="612"/>
      <c r="F68" s="612"/>
      <c r="G68" s="613"/>
      <c r="H68" s="157"/>
    </row>
    <row r="69" spans="2:8">
      <c r="B69" s="624"/>
      <c r="C69" s="625"/>
      <c r="D69" s="626" t="s">
        <v>1046</v>
      </c>
      <c r="E69" s="627"/>
      <c r="F69" s="627"/>
      <c r="G69" s="628"/>
      <c r="H69" s="157"/>
    </row>
    <row r="70" spans="2:8">
      <c r="B70" s="607" t="s">
        <v>142</v>
      </c>
      <c r="C70" s="608"/>
      <c r="D70" s="611" t="s">
        <v>1047</v>
      </c>
      <c r="E70" s="612"/>
      <c r="F70" s="612"/>
      <c r="G70" s="613"/>
      <c r="H70" s="157"/>
    </row>
    <row r="71" spans="2:8" ht="17.25" thickBot="1">
      <c r="B71" s="609"/>
      <c r="C71" s="610"/>
      <c r="D71" s="614" t="s">
        <v>1048</v>
      </c>
      <c r="E71" s="615"/>
      <c r="F71" s="615"/>
      <c r="G71" s="616"/>
      <c r="H71" s="157"/>
    </row>
    <row r="72" spans="2:8" ht="17.25" thickBot="1">
      <c r="B72" s="500"/>
      <c r="C72" s="210"/>
      <c r="D72" s="211"/>
      <c r="E72" s="211"/>
      <c r="F72" s="211"/>
      <c r="G72" s="213"/>
      <c r="H72" s="189"/>
    </row>
    <row r="73" spans="2:8" ht="16.5" customHeight="1">
      <c r="B73" s="369" t="s">
        <v>1049</v>
      </c>
      <c r="C73" s="370"/>
      <c r="D73" s="370"/>
      <c r="E73" s="370"/>
      <c r="F73" s="370"/>
      <c r="G73" s="371"/>
      <c r="H73" s="157"/>
    </row>
    <row r="74" spans="2:8">
      <c r="B74" s="372"/>
      <c r="C74" s="373"/>
      <c r="D74" s="373"/>
      <c r="E74" s="373"/>
      <c r="F74" s="373"/>
      <c r="G74" s="374"/>
      <c r="H74" s="157"/>
    </row>
    <row r="75" spans="2:8">
      <c r="B75" s="372" t="s">
        <v>1050</v>
      </c>
      <c r="C75" s="373"/>
      <c r="D75" s="373"/>
      <c r="E75" s="373"/>
      <c r="F75" s="373"/>
      <c r="G75" s="374"/>
      <c r="H75" s="157"/>
    </row>
    <row r="76" spans="2:8" s="376" customFormat="1" ht="20.100000000000001" customHeight="1">
      <c r="B76" s="372" t="s">
        <v>1051</v>
      </c>
      <c r="C76" s="373"/>
      <c r="D76" s="373"/>
      <c r="E76" s="373"/>
      <c r="F76" s="373"/>
      <c r="G76" s="374"/>
      <c r="H76" s="375"/>
    </row>
    <row r="77" spans="2:8" s="376" customFormat="1" ht="20.100000000000001" customHeight="1">
      <c r="B77" s="372" t="s">
        <v>1052</v>
      </c>
      <c r="C77" s="373"/>
      <c r="D77" s="373"/>
      <c r="E77" s="373"/>
      <c r="F77" s="373"/>
      <c r="G77" s="374"/>
      <c r="H77" s="375"/>
    </row>
    <row r="78" spans="2:8" s="376" customFormat="1" ht="20.100000000000001" customHeight="1">
      <c r="B78" s="372" t="s">
        <v>1053</v>
      </c>
      <c r="C78" s="373"/>
      <c r="D78" s="373"/>
      <c r="E78" s="373"/>
      <c r="F78" s="373"/>
      <c r="G78" s="374"/>
      <c r="H78" s="375"/>
    </row>
    <row r="79" spans="2:8" s="376" customFormat="1" ht="20.100000000000001" customHeight="1">
      <c r="B79" s="372"/>
      <c r="C79" s="373"/>
      <c r="D79" s="373"/>
      <c r="E79" s="373"/>
      <c r="F79" s="373"/>
      <c r="G79" s="374"/>
      <c r="H79" s="375"/>
    </row>
    <row r="80" spans="2:8" s="376" customFormat="1" ht="20.100000000000001" customHeight="1">
      <c r="B80" s="372"/>
      <c r="C80" s="373"/>
      <c r="D80" s="373"/>
      <c r="E80" s="373"/>
      <c r="F80" s="373"/>
      <c r="G80" s="374"/>
      <c r="H80" s="375"/>
    </row>
    <row r="81" spans="2:8" s="376" customFormat="1" ht="20.100000000000001" customHeight="1">
      <c r="B81" s="372"/>
      <c r="C81" s="373"/>
      <c r="D81" s="373"/>
      <c r="E81" s="373"/>
      <c r="F81" s="373"/>
      <c r="G81" s="374"/>
      <c r="H81" s="375"/>
    </row>
    <row r="82" spans="2:8" s="376" customFormat="1" ht="20.100000000000001" customHeight="1">
      <c r="B82" s="372" t="s">
        <v>1057</v>
      </c>
      <c r="C82" s="373"/>
      <c r="D82" s="373"/>
      <c r="E82" s="373"/>
      <c r="F82" s="373"/>
      <c r="G82" s="374"/>
      <c r="H82" s="375"/>
    </row>
    <row r="83" spans="2:8" s="376" customFormat="1" ht="20.100000000000001" customHeight="1">
      <c r="B83" s="372" t="s">
        <v>1051</v>
      </c>
      <c r="C83" s="373"/>
      <c r="D83" s="373"/>
      <c r="E83" s="373"/>
      <c r="F83" s="373"/>
      <c r="G83" s="374"/>
      <c r="H83" s="375"/>
    </row>
    <row r="84" spans="2:8" s="376" customFormat="1" ht="20.100000000000001" customHeight="1">
      <c r="B84" s="372" t="s">
        <v>1052</v>
      </c>
      <c r="C84" s="373"/>
      <c r="D84" s="373"/>
      <c r="E84" s="373"/>
      <c r="F84" s="373"/>
      <c r="G84" s="374"/>
      <c r="H84" s="375"/>
    </row>
    <row r="85" spans="2:8" s="376" customFormat="1" ht="20.100000000000001" customHeight="1">
      <c r="B85" s="372" t="s">
        <v>1058</v>
      </c>
      <c r="C85" s="373"/>
      <c r="D85" s="373"/>
      <c r="E85" s="373"/>
      <c r="F85" s="373"/>
      <c r="G85" s="374"/>
      <c r="H85" s="375"/>
    </row>
    <row r="86" spans="2:8" s="376" customFormat="1" ht="20.100000000000001" customHeight="1">
      <c r="B86" s="372"/>
      <c r="C86" s="373"/>
      <c r="D86" s="373"/>
      <c r="E86" s="373"/>
      <c r="F86" s="373"/>
      <c r="G86" s="374"/>
      <c r="H86" s="375"/>
    </row>
    <row r="87" spans="2:8" s="376" customFormat="1" ht="20.100000000000001" customHeight="1">
      <c r="B87" s="372"/>
      <c r="C87" s="373"/>
      <c r="D87" s="373"/>
      <c r="E87" s="373"/>
      <c r="F87" s="373"/>
      <c r="G87" s="374"/>
      <c r="H87" s="375"/>
    </row>
    <row r="88" spans="2:8">
      <c r="B88" s="372"/>
      <c r="C88" s="373"/>
      <c r="D88" s="373"/>
      <c r="E88" s="373"/>
      <c r="F88" s="373"/>
      <c r="G88" s="374"/>
      <c r="H88" s="376"/>
    </row>
    <row r="89" spans="2:8" ht="13.5" customHeight="1">
      <c r="B89" s="372" t="s">
        <v>1059</v>
      </c>
      <c r="C89" s="373"/>
      <c r="D89" s="373"/>
      <c r="E89" s="373"/>
      <c r="F89" s="373"/>
      <c r="G89" s="374"/>
      <c r="H89" s="189"/>
    </row>
    <row r="90" spans="2:8" ht="16.5" customHeight="1">
      <c r="B90" s="372" t="s">
        <v>1060</v>
      </c>
      <c r="C90" s="373"/>
      <c r="D90" s="373"/>
      <c r="E90" s="373"/>
      <c r="F90" s="373"/>
      <c r="G90" s="374"/>
    </row>
    <row r="91" spans="2:8">
      <c r="B91" s="372" t="s">
        <v>1061</v>
      </c>
      <c r="C91" s="373"/>
      <c r="D91" s="373"/>
      <c r="E91" s="373"/>
      <c r="F91" s="373"/>
      <c r="G91" s="374"/>
      <c r="H91" s="157"/>
    </row>
    <row r="92" spans="2:8">
      <c r="B92" s="372" t="s">
        <v>1058</v>
      </c>
      <c r="C92" s="373"/>
      <c r="D92" s="373"/>
      <c r="E92" s="373"/>
      <c r="F92" s="373"/>
      <c r="G92" s="374"/>
      <c r="H92" s="157"/>
    </row>
    <row r="93" spans="2:8">
      <c r="B93" s="372"/>
      <c r="C93" s="373"/>
      <c r="D93" s="373"/>
      <c r="E93" s="373"/>
      <c r="F93" s="373"/>
      <c r="G93" s="374"/>
      <c r="H93" s="157"/>
    </row>
    <row r="94" spans="2:8">
      <c r="B94" s="372"/>
      <c r="C94" s="373"/>
      <c r="D94" s="373"/>
      <c r="E94" s="373"/>
      <c r="F94" s="373"/>
      <c r="G94" s="374"/>
      <c r="H94" s="157"/>
    </row>
    <row r="95" spans="2:8">
      <c r="B95" s="372"/>
      <c r="C95" s="373"/>
      <c r="D95" s="373"/>
      <c r="E95" s="373"/>
      <c r="F95" s="373"/>
      <c r="G95" s="374"/>
      <c r="H95" s="157"/>
    </row>
    <row r="96" spans="2:8">
      <c r="B96" s="372" t="s">
        <v>1062</v>
      </c>
      <c r="C96" s="373"/>
      <c r="D96" s="373"/>
      <c r="E96" s="373"/>
      <c r="F96" s="373"/>
      <c r="G96" s="374"/>
      <c r="H96" s="157"/>
    </row>
    <row r="97" spans="2:8" ht="20.100000000000001" customHeight="1">
      <c r="B97" s="372"/>
      <c r="C97" s="373"/>
      <c r="D97" s="373"/>
      <c r="E97" s="373"/>
      <c r="F97" s="373"/>
      <c r="G97" s="374"/>
      <c r="H97" s="157"/>
    </row>
    <row r="98" spans="2:8" s="376" customFormat="1" ht="16.5" customHeight="1" thickBot="1">
      <c r="B98" s="364"/>
      <c r="C98" s="377"/>
      <c r="D98" s="377"/>
      <c r="E98" s="377"/>
      <c r="F98" s="377"/>
      <c r="G98" s="378"/>
      <c r="H98" s="5"/>
    </row>
    <row r="99" spans="2:8" s="376" customFormat="1" ht="16.5" customHeight="1" thickBot="1">
      <c r="G99" s="379"/>
    </row>
    <row r="100" spans="2:8" s="383" customFormat="1" ht="20.100000000000001" customHeight="1">
      <c r="B100" s="380" t="s">
        <v>1063</v>
      </c>
      <c r="C100" s="381"/>
      <c r="D100" s="381"/>
      <c r="E100" s="381"/>
      <c r="F100" s="381"/>
      <c r="G100" s="382"/>
    </row>
    <row r="101" spans="2:8" s="383" customFormat="1" ht="20.100000000000001" customHeight="1">
      <c r="B101" s="384"/>
      <c r="C101" s="385"/>
      <c r="D101" s="385"/>
      <c r="E101" s="385"/>
      <c r="F101" s="385"/>
      <c r="G101" s="386"/>
    </row>
    <row r="102" spans="2:8" s="383" customFormat="1" ht="20.100000000000001" customHeight="1">
      <c r="B102" s="384" t="s">
        <v>1064</v>
      </c>
      <c r="C102" s="385"/>
      <c r="D102" s="385"/>
      <c r="E102" s="385"/>
      <c r="F102" s="385"/>
      <c r="G102" s="386"/>
    </row>
    <row r="103" spans="2:8" s="383" customFormat="1" ht="20.100000000000001" customHeight="1">
      <c r="B103" s="384"/>
      <c r="C103" s="385"/>
      <c r="D103" s="385"/>
      <c r="E103" s="385"/>
      <c r="F103" s="385"/>
      <c r="G103" s="386"/>
    </row>
    <row r="104" spans="2:8" s="383" customFormat="1" ht="20.100000000000001" customHeight="1">
      <c r="B104" s="384" t="s">
        <v>1065</v>
      </c>
      <c r="C104" s="385"/>
      <c r="D104" s="385"/>
      <c r="E104" s="385"/>
      <c r="F104" s="385"/>
      <c r="G104" s="386"/>
    </row>
    <row r="105" spans="2:8" s="383" customFormat="1" ht="20.100000000000001" customHeight="1">
      <c r="B105" s="384" t="s">
        <v>1066</v>
      </c>
      <c r="C105" s="385"/>
      <c r="D105" s="385"/>
      <c r="E105" s="385"/>
      <c r="F105" s="385"/>
      <c r="G105" s="386"/>
    </row>
    <row r="106" spans="2:8" s="383" customFormat="1" ht="20.100000000000001" customHeight="1">
      <c r="B106" s="384" t="s">
        <v>1067</v>
      </c>
      <c r="C106" s="385"/>
      <c r="D106" s="385"/>
      <c r="E106" s="385"/>
      <c r="F106" s="385"/>
      <c r="G106" s="386"/>
    </row>
    <row r="107" spans="2:8" s="383" customFormat="1" ht="20.100000000000001" customHeight="1">
      <c r="B107" s="384" t="s">
        <v>1068</v>
      </c>
      <c r="C107" s="385"/>
      <c r="D107" s="385"/>
      <c r="E107" s="385"/>
      <c r="F107" s="385"/>
      <c r="G107" s="386"/>
    </row>
    <row r="108" spans="2:8" s="383" customFormat="1" ht="20.100000000000001" customHeight="1">
      <c r="B108" s="384"/>
      <c r="C108" s="385"/>
      <c r="D108" s="385"/>
      <c r="E108" s="385"/>
      <c r="F108" s="385"/>
      <c r="G108" s="386"/>
    </row>
    <row r="109" spans="2:8" s="383" customFormat="1" ht="20.100000000000001" customHeight="1">
      <c r="B109" s="384" t="s">
        <v>1071</v>
      </c>
      <c r="C109" s="385"/>
      <c r="D109" s="385"/>
      <c r="E109" s="385"/>
      <c r="F109" s="385"/>
      <c r="G109" s="386"/>
    </row>
    <row r="110" spans="2:8" s="383" customFormat="1" ht="20.100000000000001" customHeight="1" thickBot="1">
      <c r="B110" s="387"/>
      <c r="C110" s="388"/>
      <c r="D110" s="388"/>
      <c r="E110" s="388"/>
      <c r="F110" s="388"/>
      <c r="G110" s="389"/>
    </row>
    <row r="111" spans="2:8" ht="16.5" customHeight="1" thickBot="1">
      <c r="D111" s="5"/>
      <c r="E111" s="5"/>
      <c r="F111" s="5"/>
    </row>
    <row r="112" spans="2:8" s="376" customFormat="1" ht="16.5" customHeight="1">
      <c r="B112" s="391" t="s">
        <v>1072</v>
      </c>
      <c r="C112" s="392"/>
      <c r="D112" s="392"/>
      <c r="E112" s="392"/>
      <c r="F112" s="392"/>
      <c r="G112" s="393"/>
    </row>
    <row r="113" spans="2:7" s="376" customFormat="1" ht="16.5" customHeight="1">
      <c r="B113" s="375"/>
      <c r="G113" s="394"/>
    </row>
    <row r="114" spans="2:7" s="376" customFormat="1" ht="16.5" customHeight="1">
      <c r="B114" s="395" t="s">
        <v>1236</v>
      </c>
      <c r="G114" s="394"/>
    </row>
    <row r="115" spans="2:7" s="376" customFormat="1" ht="16.5" customHeight="1">
      <c r="B115" s="375"/>
      <c r="G115" s="394"/>
    </row>
    <row r="116" spans="2:7" s="376" customFormat="1" ht="16.5" customHeight="1">
      <c r="B116" s="396" t="s">
        <v>1074</v>
      </c>
      <c r="C116" s="397" t="s">
        <v>1075</v>
      </c>
      <c r="D116" s="397"/>
      <c r="E116" s="397"/>
      <c r="F116" s="605" t="s">
        <v>1076</v>
      </c>
      <c r="G116" s="606"/>
    </row>
    <row r="117" spans="2:7" s="376" customFormat="1" ht="16.5" customHeight="1">
      <c r="B117" s="398" t="s">
        <v>1077</v>
      </c>
      <c r="C117" s="399" t="s">
        <v>1078</v>
      </c>
      <c r="D117" s="400"/>
      <c r="E117" s="400"/>
      <c r="F117" s="400"/>
      <c r="G117" s="401"/>
    </row>
    <row r="118" spans="2:7" s="376" customFormat="1" ht="16.5" customHeight="1">
      <c r="B118" s="375" t="s">
        <v>1079</v>
      </c>
      <c r="C118" s="402" t="s">
        <v>1080</v>
      </c>
      <c r="F118" s="601" t="s">
        <v>1237</v>
      </c>
      <c r="G118" s="602"/>
    </row>
    <row r="119" spans="2:7" s="376" customFormat="1" ht="16.5" customHeight="1">
      <c r="B119" s="375" t="s">
        <v>1082</v>
      </c>
      <c r="C119" s="402" t="s">
        <v>1083</v>
      </c>
      <c r="F119" s="601"/>
      <c r="G119" s="602"/>
    </row>
    <row r="120" spans="2:7" s="376" customFormat="1" ht="16.5" customHeight="1">
      <c r="B120" s="375" t="s">
        <v>1084</v>
      </c>
      <c r="C120" s="402" t="s">
        <v>1083</v>
      </c>
      <c r="F120" s="601"/>
      <c r="G120" s="602"/>
    </row>
    <row r="121" spans="2:7" s="376" customFormat="1" ht="16.5" customHeight="1">
      <c r="B121" s="375" t="s">
        <v>1085</v>
      </c>
      <c r="C121" s="376" t="s">
        <v>1086</v>
      </c>
      <c r="F121" s="601"/>
      <c r="G121" s="602"/>
    </row>
    <row r="122" spans="2:7" s="376" customFormat="1" ht="16.5" customHeight="1">
      <c r="B122" s="375" t="s">
        <v>1087</v>
      </c>
      <c r="C122" s="402" t="s">
        <v>1088</v>
      </c>
      <c r="F122" s="601" t="s">
        <v>1238</v>
      </c>
      <c r="G122" s="602"/>
    </row>
    <row r="123" spans="2:7" s="376" customFormat="1" ht="16.5" customHeight="1">
      <c r="B123" s="375" t="s">
        <v>1090</v>
      </c>
      <c r="C123" s="376" t="s">
        <v>1091</v>
      </c>
      <c r="F123" s="601"/>
      <c r="G123" s="602"/>
    </row>
    <row r="124" spans="2:7" s="376" customFormat="1" ht="16.5" customHeight="1">
      <c r="B124" s="375" t="s">
        <v>1092</v>
      </c>
      <c r="C124" s="402" t="s">
        <v>1083</v>
      </c>
      <c r="F124" s="601"/>
      <c r="G124" s="602"/>
    </row>
    <row r="125" spans="2:7" s="376" customFormat="1" ht="16.5" customHeight="1">
      <c r="B125" s="375" t="s">
        <v>1085</v>
      </c>
      <c r="C125" s="376" t="s">
        <v>1091</v>
      </c>
      <c r="F125" s="601"/>
      <c r="G125" s="602"/>
    </row>
    <row r="126" spans="2:7" s="376" customFormat="1" ht="16.5" customHeight="1">
      <c r="B126" s="375" t="s">
        <v>1093</v>
      </c>
      <c r="C126" s="402" t="s">
        <v>1083</v>
      </c>
      <c r="F126" s="601" t="s">
        <v>1239</v>
      </c>
      <c r="G126" s="602"/>
    </row>
    <row r="127" spans="2:7" s="376" customFormat="1" ht="16.5" customHeight="1">
      <c r="B127" s="375" t="s">
        <v>1095</v>
      </c>
      <c r="C127" s="376" t="s">
        <v>1096</v>
      </c>
      <c r="F127" s="601"/>
      <c r="G127" s="602"/>
    </row>
    <row r="128" spans="2:7" s="376" customFormat="1" ht="16.5" customHeight="1">
      <c r="B128" s="375"/>
      <c r="G128" s="394"/>
    </row>
    <row r="129" spans="2:8" s="376" customFormat="1" ht="16.5" customHeight="1" thickBot="1">
      <c r="B129" s="403"/>
      <c r="C129" s="404"/>
      <c r="D129" s="404"/>
      <c r="E129" s="404"/>
      <c r="F129" s="404"/>
      <c r="G129" s="405"/>
    </row>
    <row r="130" spans="2:8" ht="20.100000000000001" customHeight="1">
      <c r="B130" s="175"/>
      <c r="C130" s="175"/>
      <c r="D130" s="176"/>
      <c r="E130" s="177"/>
      <c r="F130" s="177"/>
      <c r="G130" s="175"/>
      <c r="H130" s="142"/>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A1E2C-337C-45BE-A606-FD426E89045A}">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80</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73" t="s">
        <v>632</v>
      </c>
      <c r="C5" s="474" t="s">
        <v>910</v>
      </c>
      <c r="D5" s="475" t="s">
        <v>293</v>
      </c>
      <c r="E5" s="419" t="s">
        <v>628</v>
      </c>
      <c r="F5" s="342" t="s">
        <v>275</v>
      </c>
      <c r="G5" s="476" t="s">
        <v>911</v>
      </c>
      <c r="H5" s="157"/>
    </row>
    <row r="6" spans="2:8" ht="20.100000000000001" customHeight="1" thickBot="1">
      <c r="B6" s="154" t="s">
        <v>1293</v>
      </c>
      <c r="C6" s="155"/>
      <c r="D6" s="155"/>
      <c r="E6" s="155"/>
      <c r="F6" s="155"/>
      <c r="G6" s="156"/>
      <c r="H6" s="157"/>
    </row>
    <row r="7" spans="2:8" ht="30">
      <c r="B7" s="436" t="s">
        <v>1294</v>
      </c>
      <c r="C7" s="477" t="s">
        <v>1295</v>
      </c>
      <c r="D7" s="437" t="s">
        <v>293</v>
      </c>
      <c r="E7" s="287" t="s">
        <v>289</v>
      </c>
      <c r="F7" s="450"/>
      <c r="G7" s="480" t="s">
        <v>1296</v>
      </c>
      <c r="H7" s="157"/>
    </row>
    <row r="8" spans="2:8" ht="30">
      <c r="B8" s="436" t="s">
        <v>1247</v>
      </c>
      <c r="C8" s="249" t="s">
        <v>1297</v>
      </c>
      <c r="D8" s="439" t="s">
        <v>293</v>
      </c>
      <c r="E8" s="327" t="s">
        <v>289</v>
      </c>
      <c r="F8" s="341"/>
      <c r="G8" s="448" t="s">
        <v>1249</v>
      </c>
      <c r="H8" s="157"/>
    </row>
    <row r="9" spans="2:8">
      <c r="B9" s="436" t="s">
        <v>1253</v>
      </c>
      <c r="C9" s="249" t="s">
        <v>1298</v>
      </c>
      <c r="D9" s="439" t="s">
        <v>599</v>
      </c>
      <c r="E9" s="304" t="s">
        <v>628</v>
      </c>
      <c r="F9" s="341" t="s">
        <v>275</v>
      </c>
      <c r="G9" s="448" t="s">
        <v>1299</v>
      </c>
      <c r="H9" s="157"/>
    </row>
    <row r="10" spans="2:8" ht="30">
      <c r="B10" s="436" t="s">
        <v>1255</v>
      </c>
      <c r="C10" s="249" t="s">
        <v>1300</v>
      </c>
      <c r="D10" s="439" t="s">
        <v>293</v>
      </c>
      <c r="E10" s="327" t="s">
        <v>289</v>
      </c>
      <c r="F10" s="341"/>
      <c r="G10" s="448" t="s">
        <v>1301</v>
      </c>
      <c r="H10" s="157"/>
    </row>
    <row r="11" spans="2:8" ht="30">
      <c r="B11" s="436" t="s">
        <v>1258</v>
      </c>
      <c r="C11" s="249" t="s">
        <v>1302</v>
      </c>
      <c r="D11" s="439" t="s">
        <v>629</v>
      </c>
      <c r="E11" s="304" t="s">
        <v>628</v>
      </c>
      <c r="F11" s="341"/>
      <c r="G11" s="448" t="s">
        <v>1260</v>
      </c>
      <c r="H11" s="157"/>
    </row>
    <row r="12" spans="2:8" ht="30">
      <c r="B12" s="436" t="s">
        <v>1261</v>
      </c>
      <c r="C12" s="249" t="s">
        <v>1303</v>
      </c>
      <c r="D12" s="439" t="s">
        <v>570</v>
      </c>
      <c r="E12" s="304" t="s">
        <v>628</v>
      </c>
      <c r="F12" s="341"/>
      <c r="G12" s="448" t="s">
        <v>1263</v>
      </c>
      <c r="H12" s="157"/>
    </row>
    <row r="13" spans="2:8" ht="30">
      <c r="B13" s="436" t="s">
        <v>1264</v>
      </c>
      <c r="C13" s="249" t="s">
        <v>1304</v>
      </c>
      <c r="D13" s="439" t="s">
        <v>570</v>
      </c>
      <c r="E13" s="304" t="s">
        <v>628</v>
      </c>
      <c r="F13" s="341"/>
      <c r="G13" s="448" t="s">
        <v>1263</v>
      </c>
      <c r="H13" s="157"/>
    </row>
    <row r="14" spans="2:8">
      <c r="B14" s="436" t="s">
        <v>1266</v>
      </c>
      <c r="C14" s="249" t="s">
        <v>1305</v>
      </c>
      <c r="D14" s="439" t="s">
        <v>1268</v>
      </c>
      <c r="E14" s="304" t="s">
        <v>628</v>
      </c>
      <c r="F14" s="341"/>
      <c r="G14" s="448"/>
      <c r="H14" s="157"/>
    </row>
    <row r="15" spans="2:8" ht="66">
      <c r="B15" s="436" t="s">
        <v>1273</v>
      </c>
      <c r="C15" s="249" t="s">
        <v>929</v>
      </c>
      <c r="D15" s="304" t="s">
        <v>326</v>
      </c>
      <c r="E15" s="304" t="s">
        <v>557</v>
      </c>
      <c r="F15" s="329"/>
      <c r="G15" s="483" t="s">
        <v>1306</v>
      </c>
      <c r="H15" s="157"/>
    </row>
    <row r="16" spans="2:8">
      <c r="B16" s="501" t="s">
        <v>922</v>
      </c>
      <c r="C16" s="249" t="s">
        <v>923</v>
      </c>
      <c r="D16" s="304" t="s">
        <v>629</v>
      </c>
      <c r="E16" s="304" t="s">
        <v>289</v>
      </c>
      <c r="F16" s="329"/>
      <c r="G16" s="502" t="s">
        <v>924</v>
      </c>
      <c r="H16" s="157"/>
    </row>
    <row r="17" spans="2:8" ht="30.75" thickBot="1">
      <c r="B17" s="248" t="s">
        <v>165</v>
      </c>
      <c r="C17" s="249" t="s">
        <v>931</v>
      </c>
      <c r="D17" s="250" t="s">
        <v>617</v>
      </c>
      <c r="E17" s="250" t="s">
        <v>628</v>
      </c>
      <c r="F17" s="251"/>
      <c r="G17" s="263" t="s">
        <v>932</v>
      </c>
      <c r="H17" s="157"/>
    </row>
    <row r="18" spans="2:8" ht="20.100000000000001" customHeight="1" thickBot="1">
      <c r="B18" s="154" t="s">
        <v>1307</v>
      </c>
      <c r="C18" s="155"/>
      <c r="D18" s="155"/>
      <c r="E18" s="155"/>
      <c r="F18" s="155"/>
      <c r="G18" s="156"/>
      <c r="H18" s="157"/>
    </row>
    <row r="19" spans="2:8" ht="17.25" thickBot="1">
      <c r="B19" s="441" t="s">
        <v>1182</v>
      </c>
      <c r="C19" s="442"/>
      <c r="D19" s="442"/>
      <c r="E19" s="442"/>
      <c r="F19" s="442"/>
      <c r="G19" s="443"/>
      <c r="H19" s="157"/>
    </row>
    <row r="20" spans="2:8" ht="45">
      <c r="B20" s="436" t="s">
        <v>131</v>
      </c>
      <c r="C20" s="444" t="s">
        <v>1183</v>
      </c>
      <c r="D20" s="245" t="s">
        <v>326</v>
      </c>
      <c r="E20" s="245" t="s">
        <v>942</v>
      </c>
      <c r="F20" s="445"/>
      <c r="G20" s="448" t="s">
        <v>1308</v>
      </c>
      <c r="H20" s="157"/>
    </row>
    <row r="21" spans="2:8">
      <c r="B21" s="436" t="s">
        <v>123</v>
      </c>
      <c r="C21" s="446" t="s">
        <v>1185</v>
      </c>
      <c r="D21" s="311" t="s">
        <v>273</v>
      </c>
      <c r="E21" s="311" t="s">
        <v>274</v>
      </c>
      <c r="F21" s="445"/>
      <c r="G21" s="448" t="s">
        <v>276</v>
      </c>
      <c r="H21" s="157"/>
    </row>
    <row r="22" spans="2:8" ht="60">
      <c r="B22" s="436" t="s">
        <v>259</v>
      </c>
      <c r="C22" s="446" t="s">
        <v>1187</v>
      </c>
      <c r="D22" s="311" t="s">
        <v>365</v>
      </c>
      <c r="E22" s="311" t="s">
        <v>274</v>
      </c>
      <c r="F22" s="445"/>
      <c r="G22" s="448" t="s">
        <v>1309</v>
      </c>
      <c r="H22" s="157"/>
    </row>
    <row r="23" spans="2:8">
      <c r="B23" s="436" t="s">
        <v>949</v>
      </c>
      <c r="C23" s="446" t="s">
        <v>1188</v>
      </c>
      <c r="D23" s="311" t="s">
        <v>304</v>
      </c>
      <c r="E23" s="304" t="s">
        <v>289</v>
      </c>
      <c r="F23" s="445"/>
      <c r="G23" s="448" t="s">
        <v>1189</v>
      </c>
      <c r="H23" s="157"/>
    </row>
    <row r="24" spans="2:8" ht="36">
      <c r="B24" s="436" t="s">
        <v>255</v>
      </c>
      <c r="C24" s="446" t="s">
        <v>1278</v>
      </c>
      <c r="D24" s="311" t="s">
        <v>293</v>
      </c>
      <c r="E24" s="304" t="s">
        <v>289</v>
      </c>
      <c r="F24" s="445"/>
      <c r="G24" s="503" t="s">
        <v>1279</v>
      </c>
      <c r="H24" s="157"/>
    </row>
    <row r="25" spans="2:8" ht="90">
      <c r="B25" s="436" t="s">
        <v>954</v>
      </c>
      <c r="C25" s="446" t="s">
        <v>1191</v>
      </c>
      <c r="D25" s="311" t="s">
        <v>304</v>
      </c>
      <c r="E25" s="304" t="s">
        <v>289</v>
      </c>
      <c r="F25" s="445"/>
      <c r="G25" s="448" t="s">
        <v>1280</v>
      </c>
      <c r="H25" s="157"/>
    </row>
    <row r="26" spans="2:8" ht="30">
      <c r="B26" s="436" t="s">
        <v>314</v>
      </c>
      <c r="C26" s="339" t="s">
        <v>1193</v>
      </c>
      <c r="D26" s="250" t="s">
        <v>304</v>
      </c>
      <c r="E26" s="304" t="s">
        <v>289</v>
      </c>
      <c r="F26" s="340"/>
      <c r="G26" s="448" t="s">
        <v>958</v>
      </c>
      <c r="H26" s="157"/>
    </row>
    <row r="27" spans="2:8" ht="102">
      <c r="B27" s="436" t="s">
        <v>308</v>
      </c>
      <c r="C27" s="339" t="s">
        <v>1195</v>
      </c>
      <c r="D27" s="250" t="s">
        <v>293</v>
      </c>
      <c r="E27" s="304" t="s">
        <v>289</v>
      </c>
      <c r="F27" s="340"/>
      <c r="G27" s="482" t="s">
        <v>960</v>
      </c>
      <c r="H27" s="157"/>
    </row>
    <row r="28" spans="2:8" ht="30">
      <c r="B28" s="436" t="s">
        <v>311</v>
      </c>
      <c r="C28" s="339" t="s">
        <v>1197</v>
      </c>
      <c r="D28" s="250" t="s">
        <v>293</v>
      </c>
      <c r="E28" s="304" t="s">
        <v>289</v>
      </c>
      <c r="F28" s="340"/>
      <c r="G28" s="289" t="s">
        <v>1281</v>
      </c>
      <c r="H28" s="157"/>
    </row>
    <row r="29" spans="2:8" ht="45">
      <c r="B29" s="248" t="s">
        <v>1801</v>
      </c>
      <c r="C29" s="300" t="s">
        <v>1199</v>
      </c>
      <c r="D29" s="304" t="s">
        <v>1200</v>
      </c>
      <c r="E29" s="304" t="s">
        <v>942</v>
      </c>
      <c r="F29" s="340"/>
      <c r="G29" s="448" t="s">
        <v>1308</v>
      </c>
      <c r="H29" s="157"/>
    </row>
    <row r="30" spans="2:8" ht="60">
      <c r="B30" s="314" t="s">
        <v>115</v>
      </c>
      <c r="C30" s="315" t="s">
        <v>968</v>
      </c>
      <c r="D30" s="316" t="s">
        <v>969</v>
      </c>
      <c r="E30" s="316" t="s">
        <v>970</v>
      </c>
      <c r="F30" s="317"/>
      <c r="G30" s="318" t="s">
        <v>1310</v>
      </c>
      <c r="H30" s="157"/>
    </row>
    <row r="31" spans="2:8" ht="60">
      <c r="B31" s="314" t="s">
        <v>116</v>
      </c>
      <c r="C31" s="315" t="s">
        <v>972</v>
      </c>
      <c r="D31" s="316" t="s">
        <v>969</v>
      </c>
      <c r="E31" s="316" t="s">
        <v>970</v>
      </c>
      <c r="F31" s="319"/>
      <c r="G31" s="318" t="s">
        <v>1310</v>
      </c>
      <c r="H31" s="157"/>
    </row>
    <row r="32" spans="2:8" ht="60">
      <c r="B32" s="248" t="s">
        <v>897</v>
      </c>
      <c r="C32" s="300" t="s">
        <v>1202</v>
      </c>
      <c r="D32" s="304" t="s">
        <v>1203</v>
      </c>
      <c r="E32" s="304" t="s">
        <v>942</v>
      </c>
      <c r="F32" s="340"/>
      <c r="G32" s="448" t="s">
        <v>1915</v>
      </c>
      <c r="H32" s="157"/>
    </row>
    <row r="33" spans="2:8" ht="60">
      <c r="B33" s="248" t="s">
        <v>1784</v>
      </c>
      <c r="C33" s="300" t="s">
        <v>1204</v>
      </c>
      <c r="D33" s="304" t="s">
        <v>969</v>
      </c>
      <c r="E33" s="304" t="s">
        <v>942</v>
      </c>
      <c r="F33" s="340"/>
      <c r="G33" s="448" t="s">
        <v>1915</v>
      </c>
      <c r="H33" s="157"/>
    </row>
    <row r="34" spans="2:8" ht="30">
      <c r="B34" s="436" t="s">
        <v>982</v>
      </c>
      <c r="C34" s="300" t="s">
        <v>1205</v>
      </c>
      <c r="D34" s="301">
        <v>13</v>
      </c>
      <c r="E34" s="250" t="s">
        <v>289</v>
      </c>
      <c r="F34" s="340"/>
      <c r="G34" s="448" t="s">
        <v>1284</v>
      </c>
      <c r="H34" s="157"/>
    </row>
    <row r="35" spans="2:8" ht="105.75" thickBot="1">
      <c r="B35" s="436" t="s">
        <v>142</v>
      </c>
      <c r="C35" s="488" t="s">
        <v>1207</v>
      </c>
      <c r="D35" s="489" t="s">
        <v>570</v>
      </c>
      <c r="E35" s="489" t="s">
        <v>289</v>
      </c>
      <c r="F35" s="486"/>
      <c r="G35" s="448" t="s">
        <v>1311</v>
      </c>
      <c r="H35" s="157"/>
    </row>
    <row r="36" spans="2:8" ht="17.25" thickBot="1">
      <c r="B36" s="441" t="s">
        <v>1001</v>
      </c>
      <c r="C36" s="442"/>
      <c r="D36" s="442"/>
      <c r="E36" s="442"/>
      <c r="F36" s="442"/>
      <c r="G36" s="443"/>
      <c r="H36" s="157"/>
    </row>
    <row r="37" spans="2:8">
      <c r="B37" s="436" t="s">
        <v>131</v>
      </c>
      <c r="C37" s="444" t="s">
        <v>1212</v>
      </c>
      <c r="D37" s="245" t="s">
        <v>326</v>
      </c>
      <c r="E37" s="245" t="s">
        <v>942</v>
      </c>
      <c r="F37" s="445"/>
      <c r="G37" s="629" t="s">
        <v>1003</v>
      </c>
      <c r="H37" s="157"/>
    </row>
    <row r="38" spans="2:8">
      <c r="B38" s="436" t="s">
        <v>123</v>
      </c>
      <c r="C38" s="446" t="s">
        <v>1213</v>
      </c>
      <c r="D38" s="311" t="s">
        <v>273</v>
      </c>
      <c r="E38" s="311" t="s">
        <v>274</v>
      </c>
      <c r="F38" s="445"/>
      <c r="G38" s="630"/>
      <c r="H38" s="157"/>
    </row>
    <row r="39" spans="2:8">
      <c r="B39" s="436" t="s">
        <v>259</v>
      </c>
      <c r="C39" s="446" t="s">
        <v>1214</v>
      </c>
      <c r="D39" s="311" t="s">
        <v>365</v>
      </c>
      <c r="E39" s="311" t="s">
        <v>274</v>
      </c>
      <c r="F39" s="445"/>
      <c r="G39" s="630"/>
      <c r="H39" s="157"/>
    </row>
    <row r="40" spans="2:8">
      <c r="B40" s="436" t="s">
        <v>949</v>
      </c>
      <c r="C40" s="446" t="s">
        <v>1215</v>
      </c>
      <c r="D40" s="311" t="s">
        <v>304</v>
      </c>
      <c r="E40" s="311" t="s">
        <v>289</v>
      </c>
      <c r="F40" s="445"/>
      <c r="G40" s="630"/>
      <c r="H40" s="157"/>
    </row>
    <row r="41" spans="2:8">
      <c r="B41" s="436" t="s">
        <v>255</v>
      </c>
      <c r="C41" s="446" t="s">
        <v>1007</v>
      </c>
      <c r="D41" s="311" t="s">
        <v>288</v>
      </c>
      <c r="E41" s="311" t="s">
        <v>289</v>
      </c>
      <c r="F41" s="440"/>
      <c r="G41" s="630"/>
      <c r="H41" s="157"/>
    </row>
    <row r="42" spans="2:8">
      <c r="B42" s="436" t="s">
        <v>256</v>
      </c>
      <c r="C42" s="446" t="s">
        <v>1216</v>
      </c>
      <c r="D42" s="311" t="s">
        <v>304</v>
      </c>
      <c r="E42" s="311" t="s">
        <v>289</v>
      </c>
      <c r="F42" s="445"/>
      <c r="G42" s="630"/>
      <c r="H42" s="157"/>
    </row>
    <row r="43" spans="2:8">
      <c r="B43" s="436" t="s">
        <v>314</v>
      </c>
      <c r="C43" s="339" t="s">
        <v>1217</v>
      </c>
      <c r="D43" s="311" t="s">
        <v>304</v>
      </c>
      <c r="E43" s="301" t="s">
        <v>289</v>
      </c>
      <c r="F43" s="340"/>
      <c r="G43" s="630"/>
      <c r="H43" s="157"/>
    </row>
    <row r="44" spans="2:8">
      <c r="B44" s="436" t="s">
        <v>308</v>
      </c>
      <c r="C44" s="339" t="s">
        <v>1218</v>
      </c>
      <c r="D44" s="311" t="s">
        <v>293</v>
      </c>
      <c r="E44" s="301" t="s">
        <v>289</v>
      </c>
      <c r="F44" s="340"/>
      <c r="G44" s="630"/>
      <c r="H44" s="157"/>
    </row>
    <row r="45" spans="2:8">
      <c r="B45" s="436" t="s">
        <v>311</v>
      </c>
      <c r="C45" s="339" t="s">
        <v>1219</v>
      </c>
      <c r="D45" s="311" t="s">
        <v>293</v>
      </c>
      <c r="E45" s="301" t="s">
        <v>289</v>
      </c>
      <c r="F45" s="340"/>
      <c r="G45" s="630"/>
      <c r="H45" s="157"/>
    </row>
    <row r="46" spans="2:8">
      <c r="B46" s="248" t="s">
        <v>1801</v>
      </c>
      <c r="C46" s="300" t="s">
        <v>1220</v>
      </c>
      <c r="D46" s="304" t="s">
        <v>567</v>
      </c>
      <c r="E46" s="304" t="s">
        <v>1225</v>
      </c>
      <c r="F46" s="340"/>
      <c r="G46" s="630"/>
      <c r="H46" s="157"/>
    </row>
    <row r="47" spans="2:8">
      <c r="B47" s="314" t="s">
        <v>115</v>
      </c>
      <c r="C47" s="315" t="s">
        <v>1222</v>
      </c>
      <c r="D47" s="316" t="s">
        <v>969</v>
      </c>
      <c r="E47" s="316" t="s">
        <v>970</v>
      </c>
      <c r="F47" s="317"/>
      <c r="G47" s="630"/>
      <c r="H47" s="157"/>
    </row>
    <row r="48" spans="2:8">
      <c r="B48" s="314" t="s">
        <v>116</v>
      </c>
      <c r="C48" s="315" t="s">
        <v>1223</v>
      </c>
      <c r="D48" s="316" t="s">
        <v>969</v>
      </c>
      <c r="E48" s="316" t="s">
        <v>970</v>
      </c>
      <c r="F48" s="319"/>
      <c r="G48" s="630"/>
      <c r="H48" s="157"/>
    </row>
    <row r="49" spans="2:8">
      <c r="B49" s="248" t="s">
        <v>897</v>
      </c>
      <c r="C49" s="300" t="s">
        <v>1224</v>
      </c>
      <c r="D49" s="304" t="s">
        <v>799</v>
      </c>
      <c r="E49" s="304" t="s">
        <v>1225</v>
      </c>
      <c r="F49" s="340"/>
      <c r="G49" s="630"/>
      <c r="H49" s="157"/>
    </row>
    <row r="50" spans="2:8">
      <c r="B50" s="248" t="s">
        <v>1784</v>
      </c>
      <c r="C50" s="300" t="s">
        <v>1226</v>
      </c>
      <c r="D50" s="304" t="s">
        <v>567</v>
      </c>
      <c r="E50" s="304" t="s">
        <v>1225</v>
      </c>
      <c r="F50" s="340"/>
      <c r="G50" s="630"/>
      <c r="H50" s="157"/>
    </row>
    <row r="51" spans="2:8">
      <c r="B51" s="436" t="s">
        <v>982</v>
      </c>
      <c r="C51" s="339" t="s">
        <v>1227</v>
      </c>
      <c r="D51" s="301">
        <v>13</v>
      </c>
      <c r="E51" s="301" t="s">
        <v>289</v>
      </c>
      <c r="F51" s="340"/>
      <c r="G51" s="630"/>
      <c r="H51" s="157"/>
    </row>
    <row r="52" spans="2:8" ht="17.25" thickBot="1">
      <c r="B52" s="436" t="s">
        <v>142</v>
      </c>
      <c r="C52" s="488" t="s">
        <v>1228</v>
      </c>
      <c r="D52" s="489" t="s">
        <v>570</v>
      </c>
      <c r="E52" s="489" t="s">
        <v>289</v>
      </c>
      <c r="F52" s="486"/>
      <c r="G52" s="631"/>
      <c r="H52" s="157"/>
    </row>
    <row r="53" spans="2:8" ht="17.25" thickBot="1">
      <c r="B53" s="441" t="s">
        <v>1029</v>
      </c>
      <c r="C53" s="442"/>
      <c r="D53" s="442"/>
      <c r="E53" s="442"/>
      <c r="F53" s="442"/>
      <c r="G53" s="443"/>
      <c r="H53" s="157"/>
    </row>
    <row r="54" spans="2:8">
      <c r="B54" s="461" t="s">
        <v>1030</v>
      </c>
      <c r="C54" s="296" t="s">
        <v>1229</v>
      </c>
      <c r="D54" s="297">
        <v>200</v>
      </c>
      <c r="E54" s="462" t="s">
        <v>628</v>
      </c>
      <c r="F54" s="281"/>
      <c r="G54" s="476"/>
      <c r="H54" s="157"/>
    </row>
    <row r="55" spans="2:8">
      <c r="B55" s="436" t="s">
        <v>1035</v>
      </c>
      <c r="C55" s="339" t="s">
        <v>1234</v>
      </c>
      <c r="D55" s="311" t="s">
        <v>293</v>
      </c>
      <c r="E55" s="305" t="s">
        <v>289</v>
      </c>
      <c r="F55" s="302"/>
      <c r="G55" s="303" t="s">
        <v>1037</v>
      </c>
      <c r="H55" s="157"/>
    </row>
    <row r="56" spans="2:8" ht="17.25" thickBot="1">
      <c r="B56" s="463" t="s">
        <v>1038</v>
      </c>
      <c r="C56" s="504" t="s">
        <v>1235</v>
      </c>
      <c r="D56" s="465">
        <v>400</v>
      </c>
      <c r="E56" s="466" t="s">
        <v>628</v>
      </c>
      <c r="F56" s="467"/>
      <c r="G56" s="492"/>
      <c r="H56" s="157"/>
    </row>
    <row r="57" spans="2:8" s="415" customFormat="1" ht="16.5" customHeight="1" thickBot="1">
      <c r="C57" s="505"/>
      <c r="D57" s="505"/>
      <c r="E57" s="505"/>
      <c r="F57" s="505"/>
    </row>
    <row r="58" spans="2:8" ht="20.100000000000001" customHeight="1">
      <c r="B58" s="343" t="s">
        <v>1040</v>
      </c>
      <c r="C58" s="496"/>
      <c r="D58" s="496"/>
      <c r="E58" s="496"/>
      <c r="F58" s="496"/>
      <c r="G58" s="497"/>
      <c r="H58" s="157"/>
    </row>
    <row r="59" spans="2:8">
      <c r="B59" s="346" t="s">
        <v>1041</v>
      </c>
      <c r="C59" s="498"/>
      <c r="D59" s="498"/>
      <c r="E59" s="498"/>
      <c r="F59" s="498"/>
      <c r="G59" s="499"/>
      <c r="H59" s="157"/>
    </row>
    <row r="60" spans="2:8">
      <c r="B60" s="632" t="s">
        <v>1042</v>
      </c>
      <c r="C60" s="633"/>
      <c r="D60" s="634" t="s">
        <v>1043</v>
      </c>
      <c r="E60" s="635"/>
      <c r="F60" s="635"/>
      <c r="G60" s="636"/>
      <c r="H60" s="157"/>
    </row>
    <row r="61" spans="2:8">
      <c r="B61" s="642" t="s">
        <v>1312</v>
      </c>
      <c r="C61" s="643"/>
      <c r="D61" s="644" t="s">
        <v>1313</v>
      </c>
      <c r="E61" s="645"/>
      <c r="F61" s="645"/>
      <c r="G61" s="646"/>
      <c r="H61" s="157"/>
    </row>
    <row r="62" spans="2:8">
      <c r="B62" s="622" t="s">
        <v>1044</v>
      </c>
      <c r="C62" s="623"/>
      <c r="D62" s="611" t="s">
        <v>1292</v>
      </c>
      <c r="E62" s="612"/>
      <c r="F62" s="612"/>
      <c r="G62" s="613"/>
      <c r="H62" s="157"/>
    </row>
    <row r="63" spans="2:8">
      <c r="B63" s="624"/>
      <c r="C63" s="625"/>
      <c r="D63" s="626" t="s">
        <v>1046</v>
      </c>
      <c r="E63" s="627"/>
      <c r="F63" s="627"/>
      <c r="G63" s="628"/>
      <c r="H63" s="157"/>
    </row>
    <row r="64" spans="2:8">
      <c r="B64" s="607" t="s">
        <v>142</v>
      </c>
      <c r="C64" s="608"/>
      <c r="D64" s="611" t="s">
        <v>1047</v>
      </c>
      <c r="E64" s="612"/>
      <c r="F64" s="612"/>
      <c r="G64" s="613"/>
      <c r="H64" s="157"/>
    </row>
    <row r="65" spans="2:8" ht="17.25" thickBot="1">
      <c r="B65" s="640"/>
      <c r="C65" s="641"/>
      <c r="D65" s="614" t="s">
        <v>1048</v>
      </c>
      <c r="E65" s="615"/>
      <c r="F65" s="615"/>
      <c r="G65" s="616"/>
      <c r="H65" s="157"/>
    </row>
    <row r="66" spans="2:8" ht="17.25" thickBot="1">
      <c r="B66" s="500"/>
      <c r="C66" s="210"/>
      <c r="D66" s="211"/>
      <c r="E66" s="211"/>
      <c r="F66" s="211"/>
      <c r="G66" s="213"/>
      <c r="H66" s="189"/>
    </row>
    <row r="67" spans="2:8" ht="16.5" customHeight="1">
      <c r="B67" s="369" t="s">
        <v>1049</v>
      </c>
      <c r="C67" s="370"/>
      <c r="D67" s="370"/>
      <c r="E67" s="370"/>
      <c r="F67" s="370"/>
      <c r="G67" s="371"/>
      <c r="H67" s="157"/>
    </row>
    <row r="68" spans="2:8">
      <c r="B68" s="372"/>
      <c r="C68" s="373"/>
      <c r="D68" s="373"/>
      <c r="E68" s="373"/>
      <c r="F68" s="373"/>
      <c r="G68" s="374"/>
      <c r="H68" s="157"/>
    </row>
    <row r="69" spans="2:8">
      <c r="B69" s="372" t="s">
        <v>1050</v>
      </c>
      <c r="C69" s="373"/>
      <c r="D69" s="373"/>
      <c r="E69" s="373"/>
      <c r="F69" s="373"/>
      <c r="G69" s="374"/>
      <c r="H69" s="157"/>
    </row>
    <row r="70" spans="2:8" s="376" customFormat="1" ht="20.100000000000001" customHeight="1">
      <c r="B70" s="372" t="s">
        <v>1051</v>
      </c>
      <c r="C70" s="373"/>
      <c r="D70" s="373"/>
      <c r="E70" s="373"/>
      <c r="F70" s="373"/>
      <c r="G70" s="374"/>
      <c r="H70" s="375"/>
    </row>
    <row r="71" spans="2:8" s="376" customFormat="1" ht="20.100000000000001" customHeight="1">
      <c r="B71" s="372" t="s">
        <v>1052</v>
      </c>
      <c r="C71" s="373"/>
      <c r="D71" s="373"/>
      <c r="E71" s="373"/>
      <c r="F71" s="373"/>
      <c r="G71" s="374"/>
      <c r="H71" s="375"/>
    </row>
    <row r="72" spans="2:8" s="376" customFormat="1" ht="20.100000000000001" customHeight="1">
      <c r="B72" s="372" t="s">
        <v>1053</v>
      </c>
      <c r="C72" s="373"/>
      <c r="D72" s="373"/>
      <c r="E72" s="373"/>
      <c r="F72" s="373"/>
      <c r="G72" s="374"/>
      <c r="H72" s="375"/>
    </row>
    <row r="73" spans="2:8" s="376" customFormat="1" ht="20.100000000000001" customHeight="1">
      <c r="B73" s="372"/>
      <c r="C73" s="373"/>
      <c r="D73" s="373"/>
      <c r="E73" s="373"/>
      <c r="F73" s="373"/>
      <c r="G73" s="374"/>
      <c r="H73" s="375"/>
    </row>
    <row r="74" spans="2:8" s="376" customFormat="1" ht="20.100000000000001" customHeight="1">
      <c r="B74" s="372"/>
      <c r="C74" s="373"/>
      <c r="D74" s="373"/>
      <c r="E74" s="373"/>
      <c r="F74" s="373"/>
      <c r="G74" s="374"/>
      <c r="H74" s="375"/>
    </row>
    <row r="75" spans="2:8" s="376" customFormat="1" ht="20.100000000000001" customHeight="1">
      <c r="B75" s="372"/>
      <c r="C75" s="373"/>
      <c r="D75" s="373"/>
      <c r="E75" s="373"/>
      <c r="F75" s="373"/>
      <c r="G75" s="374"/>
      <c r="H75" s="375"/>
    </row>
    <row r="76" spans="2:8" s="376" customFormat="1" ht="20.100000000000001" customHeight="1">
      <c r="B76" s="372" t="s">
        <v>1057</v>
      </c>
      <c r="C76" s="373"/>
      <c r="D76" s="373"/>
      <c r="E76" s="373"/>
      <c r="F76" s="373"/>
      <c r="G76" s="374"/>
      <c r="H76" s="375"/>
    </row>
    <row r="77" spans="2:8" s="376" customFormat="1" ht="20.100000000000001" customHeight="1">
      <c r="B77" s="372" t="s">
        <v>1051</v>
      </c>
      <c r="C77" s="373"/>
      <c r="D77" s="373"/>
      <c r="E77" s="373"/>
      <c r="F77" s="373"/>
      <c r="G77" s="374"/>
      <c r="H77" s="375"/>
    </row>
    <row r="78" spans="2:8" s="376" customFormat="1" ht="20.100000000000001" customHeight="1">
      <c r="B78" s="372" t="s">
        <v>1052</v>
      </c>
      <c r="C78" s="373"/>
      <c r="D78" s="373"/>
      <c r="E78" s="373"/>
      <c r="F78" s="373"/>
      <c r="G78" s="374"/>
      <c r="H78" s="375"/>
    </row>
    <row r="79" spans="2:8" s="376" customFormat="1" ht="20.100000000000001" customHeight="1">
      <c r="B79" s="372" t="s">
        <v>1058</v>
      </c>
      <c r="C79" s="373"/>
      <c r="D79" s="373"/>
      <c r="E79" s="373"/>
      <c r="F79" s="373"/>
      <c r="G79" s="374"/>
      <c r="H79" s="375"/>
    </row>
    <row r="80" spans="2:8" s="376" customFormat="1" ht="20.100000000000001" customHeight="1">
      <c r="B80" s="372"/>
      <c r="C80" s="373"/>
      <c r="D80" s="373"/>
      <c r="E80" s="373"/>
      <c r="F80" s="373"/>
      <c r="G80" s="374"/>
      <c r="H80" s="375"/>
    </row>
    <row r="81" spans="2:8" s="376" customFormat="1" ht="20.100000000000001" customHeight="1">
      <c r="B81" s="372"/>
      <c r="C81" s="373"/>
      <c r="D81" s="373"/>
      <c r="E81" s="373"/>
      <c r="F81" s="373"/>
      <c r="G81" s="374"/>
      <c r="H81" s="375"/>
    </row>
    <row r="82" spans="2:8">
      <c r="B82" s="372"/>
      <c r="C82" s="373"/>
      <c r="D82" s="373"/>
      <c r="E82" s="373"/>
      <c r="F82" s="373"/>
      <c r="G82" s="374"/>
      <c r="H82" s="376"/>
    </row>
    <row r="83" spans="2:8" ht="13.5" customHeight="1">
      <c r="B83" s="372" t="s">
        <v>1059</v>
      </c>
      <c r="C83" s="373"/>
      <c r="D83" s="373"/>
      <c r="E83" s="373"/>
      <c r="F83" s="373"/>
      <c r="G83" s="374"/>
      <c r="H83" s="189"/>
    </row>
    <row r="84" spans="2:8" ht="16.5" customHeight="1">
      <c r="B84" s="372" t="s">
        <v>1060</v>
      </c>
      <c r="C84" s="373"/>
      <c r="D84" s="373"/>
      <c r="E84" s="373"/>
      <c r="F84" s="373"/>
      <c r="G84" s="374"/>
    </row>
    <row r="85" spans="2:8">
      <c r="B85" s="372" t="s">
        <v>1061</v>
      </c>
      <c r="C85" s="373"/>
      <c r="D85" s="373"/>
      <c r="E85" s="373"/>
      <c r="F85" s="373"/>
      <c r="G85" s="374"/>
      <c r="H85" s="157"/>
    </row>
    <row r="86" spans="2:8">
      <c r="B86" s="372" t="s">
        <v>1058</v>
      </c>
      <c r="C86" s="373"/>
      <c r="D86" s="373"/>
      <c r="E86" s="373"/>
      <c r="F86" s="373"/>
      <c r="G86" s="374"/>
      <c r="H86" s="157"/>
    </row>
    <row r="87" spans="2:8">
      <c r="B87" s="372"/>
      <c r="C87" s="373"/>
      <c r="D87" s="373"/>
      <c r="E87" s="373"/>
      <c r="F87" s="373"/>
      <c r="G87" s="374"/>
      <c r="H87" s="157"/>
    </row>
    <row r="88" spans="2:8">
      <c r="B88" s="372"/>
      <c r="C88" s="373"/>
      <c r="D88" s="373"/>
      <c r="E88" s="373"/>
      <c r="F88" s="373"/>
      <c r="G88" s="374"/>
      <c r="H88" s="157"/>
    </row>
    <row r="89" spans="2:8">
      <c r="B89" s="372"/>
      <c r="C89" s="373"/>
      <c r="D89" s="373"/>
      <c r="E89" s="373"/>
      <c r="F89" s="373"/>
      <c r="G89" s="374"/>
      <c r="H89" s="157"/>
    </row>
    <row r="90" spans="2:8">
      <c r="B90" s="372" t="s">
        <v>1062</v>
      </c>
      <c r="C90" s="373"/>
      <c r="D90" s="373"/>
      <c r="E90" s="373"/>
      <c r="F90" s="373"/>
      <c r="G90" s="374"/>
      <c r="H90" s="157"/>
    </row>
    <row r="91" spans="2:8" ht="20.100000000000001" customHeight="1">
      <c r="B91" s="372"/>
      <c r="C91" s="373"/>
      <c r="D91" s="373"/>
      <c r="E91" s="373"/>
      <c r="F91" s="373"/>
      <c r="G91" s="374"/>
      <c r="H91" s="157"/>
    </row>
    <row r="92" spans="2:8" s="376" customFormat="1" ht="16.5" customHeight="1" thickBot="1">
      <c r="B92" s="364"/>
      <c r="C92" s="377"/>
      <c r="D92" s="377"/>
      <c r="E92" s="377"/>
      <c r="F92" s="377"/>
      <c r="G92" s="378"/>
      <c r="H92" s="5"/>
    </row>
    <row r="93" spans="2:8" s="376" customFormat="1" ht="16.5" customHeight="1" thickBot="1">
      <c r="G93" s="379"/>
    </row>
    <row r="94" spans="2:8" s="383" customFormat="1" ht="20.100000000000001" customHeight="1">
      <c r="B94" s="380" t="s">
        <v>1063</v>
      </c>
      <c r="C94" s="381"/>
      <c r="D94" s="381"/>
      <c r="E94" s="381"/>
      <c r="F94" s="381"/>
      <c r="G94" s="382"/>
    </row>
    <row r="95" spans="2:8" s="383" customFormat="1" ht="20.100000000000001" customHeight="1">
      <c r="B95" s="384"/>
      <c r="C95" s="385"/>
      <c r="D95" s="385"/>
      <c r="E95" s="385"/>
      <c r="F95" s="385"/>
      <c r="G95" s="386"/>
    </row>
    <row r="96" spans="2:8" s="383" customFormat="1" ht="20.100000000000001" customHeight="1">
      <c r="B96" s="384" t="s">
        <v>1064</v>
      </c>
      <c r="C96" s="385"/>
      <c r="D96" s="385"/>
      <c r="E96" s="385"/>
      <c r="F96" s="385"/>
      <c r="G96" s="386"/>
    </row>
    <row r="97" spans="2:7" s="383" customFormat="1" ht="20.100000000000001" customHeight="1">
      <c r="B97" s="384"/>
      <c r="C97" s="385"/>
      <c r="D97" s="385"/>
      <c r="E97" s="385"/>
      <c r="F97" s="385"/>
      <c r="G97" s="386"/>
    </row>
    <row r="98" spans="2:7" s="383" customFormat="1" ht="20.100000000000001" customHeight="1">
      <c r="B98" s="384" t="s">
        <v>1065</v>
      </c>
      <c r="C98" s="385"/>
      <c r="D98" s="385"/>
      <c r="E98" s="385"/>
      <c r="F98" s="385"/>
      <c r="G98" s="386"/>
    </row>
    <row r="99" spans="2:7" s="383" customFormat="1" ht="20.100000000000001" customHeight="1">
      <c r="B99" s="384" t="s">
        <v>1066</v>
      </c>
      <c r="C99" s="385"/>
      <c r="D99" s="385"/>
      <c r="E99" s="385"/>
      <c r="F99" s="385"/>
      <c r="G99" s="386"/>
    </row>
    <row r="100" spans="2:7" s="383" customFormat="1" ht="20.100000000000001" customHeight="1">
      <c r="B100" s="384" t="s">
        <v>1067</v>
      </c>
      <c r="C100" s="385"/>
      <c r="D100" s="385"/>
      <c r="E100" s="385"/>
      <c r="F100" s="385"/>
      <c r="G100" s="386"/>
    </row>
    <row r="101" spans="2:7" s="383" customFormat="1" ht="20.100000000000001" customHeight="1">
      <c r="B101" s="384" t="s">
        <v>1068</v>
      </c>
      <c r="C101" s="385"/>
      <c r="D101" s="385"/>
      <c r="E101" s="385"/>
      <c r="F101" s="385"/>
      <c r="G101" s="386"/>
    </row>
    <row r="102" spans="2:7" s="383" customFormat="1" ht="20.100000000000001" customHeight="1">
      <c r="B102" s="384"/>
      <c r="C102" s="385"/>
      <c r="D102" s="385"/>
      <c r="E102" s="385"/>
      <c r="F102" s="385"/>
      <c r="G102" s="386"/>
    </row>
    <row r="103" spans="2:7" s="383" customFormat="1" ht="20.100000000000001" customHeight="1">
      <c r="B103" s="384" t="s">
        <v>1071</v>
      </c>
      <c r="C103" s="385"/>
      <c r="D103" s="385"/>
      <c r="E103" s="385"/>
      <c r="F103" s="385"/>
      <c r="G103" s="386"/>
    </row>
    <row r="104" spans="2:7" s="383" customFormat="1" ht="20.100000000000001" customHeight="1" thickBot="1">
      <c r="B104" s="387"/>
      <c r="C104" s="388"/>
      <c r="D104" s="388"/>
      <c r="E104" s="388"/>
      <c r="F104" s="388"/>
      <c r="G104" s="389"/>
    </row>
    <row r="105" spans="2:7" s="376" customFormat="1" ht="16.5" customHeight="1" thickBot="1">
      <c r="G105" s="379"/>
    </row>
    <row r="106" spans="2:7" s="376" customFormat="1" ht="16.5" customHeight="1">
      <c r="B106" s="391" t="s">
        <v>1072</v>
      </c>
      <c r="C106" s="392"/>
      <c r="D106" s="392"/>
      <c r="E106" s="392"/>
      <c r="F106" s="392"/>
      <c r="G106" s="393"/>
    </row>
    <row r="107" spans="2:7" s="376" customFormat="1" ht="16.5" customHeight="1">
      <c r="B107" s="375"/>
      <c r="G107" s="394"/>
    </row>
    <row r="108" spans="2:7" s="376" customFormat="1" ht="16.5" customHeight="1">
      <c r="B108" s="506" t="s">
        <v>1236</v>
      </c>
      <c r="G108" s="394"/>
    </row>
    <row r="109" spans="2:7" s="376" customFormat="1" ht="16.5" customHeight="1">
      <c r="B109" s="375"/>
      <c r="G109" s="394"/>
    </row>
    <row r="110" spans="2:7" s="376" customFormat="1" ht="16.5" customHeight="1">
      <c r="B110" s="396" t="s">
        <v>1074</v>
      </c>
      <c r="C110" s="397" t="s">
        <v>1075</v>
      </c>
      <c r="D110" s="397"/>
      <c r="E110" s="397"/>
      <c r="F110" s="605" t="s">
        <v>1076</v>
      </c>
      <c r="G110" s="606"/>
    </row>
    <row r="111" spans="2:7" s="376" customFormat="1" ht="16.5" customHeight="1">
      <c r="B111" s="398" t="s">
        <v>1077</v>
      </c>
      <c r="C111" s="399" t="s">
        <v>1078</v>
      </c>
      <c r="D111" s="400"/>
      <c r="E111" s="400"/>
      <c r="F111" s="400"/>
      <c r="G111" s="401"/>
    </row>
    <row r="112" spans="2:7" s="376" customFormat="1" ht="16.5" customHeight="1">
      <c r="B112" s="375" t="s">
        <v>1079</v>
      </c>
      <c r="C112" s="402" t="s">
        <v>1080</v>
      </c>
      <c r="F112" s="601" t="s">
        <v>1237</v>
      </c>
      <c r="G112" s="602"/>
    </row>
    <row r="113" spans="2:8" s="376" customFormat="1" ht="16.5" customHeight="1">
      <c r="B113" s="375" t="s">
        <v>1082</v>
      </c>
      <c r="C113" s="402" t="s">
        <v>1083</v>
      </c>
      <c r="F113" s="601"/>
      <c r="G113" s="602"/>
    </row>
    <row r="114" spans="2:8" s="376" customFormat="1" ht="16.5" customHeight="1">
      <c r="B114" s="375" t="s">
        <v>1084</v>
      </c>
      <c r="C114" s="402" t="s">
        <v>1083</v>
      </c>
      <c r="F114" s="601"/>
      <c r="G114" s="602"/>
    </row>
    <row r="115" spans="2:8" s="376" customFormat="1" ht="16.5" customHeight="1">
      <c r="B115" s="375" t="s">
        <v>1085</v>
      </c>
      <c r="C115" s="376" t="s">
        <v>1086</v>
      </c>
      <c r="F115" s="601"/>
      <c r="G115" s="602"/>
    </row>
    <row r="116" spans="2:8" s="376" customFormat="1" ht="16.5" customHeight="1">
      <c r="B116" s="375" t="s">
        <v>1087</v>
      </c>
      <c r="C116" s="402" t="s">
        <v>1088</v>
      </c>
      <c r="F116" s="601" t="s">
        <v>1238</v>
      </c>
      <c r="G116" s="602"/>
    </row>
    <row r="117" spans="2:8" s="376" customFormat="1" ht="16.5" customHeight="1">
      <c r="B117" s="375" t="s">
        <v>1090</v>
      </c>
      <c r="C117" s="376" t="s">
        <v>1091</v>
      </c>
      <c r="F117" s="601"/>
      <c r="G117" s="602"/>
    </row>
    <row r="118" spans="2:8" s="376" customFormat="1" ht="16.5" customHeight="1">
      <c r="B118" s="375" t="s">
        <v>1092</v>
      </c>
      <c r="C118" s="402" t="s">
        <v>1083</v>
      </c>
      <c r="F118" s="601"/>
      <c r="G118" s="602"/>
    </row>
    <row r="119" spans="2:8" s="376" customFormat="1" ht="16.5" customHeight="1">
      <c r="B119" s="375" t="s">
        <v>1085</v>
      </c>
      <c r="C119" s="376" t="s">
        <v>1091</v>
      </c>
      <c r="F119" s="601"/>
      <c r="G119" s="602"/>
    </row>
    <row r="120" spans="2:8" s="376" customFormat="1" ht="16.5" customHeight="1">
      <c r="B120" s="375" t="s">
        <v>1093</v>
      </c>
      <c r="C120" s="402" t="s">
        <v>1083</v>
      </c>
      <c r="F120" s="601" t="s">
        <v>1239</v>
      </c>
      <c r="G120" s="602"/>
    </row>
    <row r="121" spans="2:8" s="376" customFormat="1" ht="16.5" customHeight="1">
      <c r="B121" s="375" t="s">
        <v>1095</v>
      </c>
      <c r="C121" s="376" t="s">
        <v>1096</v>
      </c>
      <c r="F121" s="601"/>
      <c r="G121" s="602"/>
    </row>
    <row r="122" spans="2:8" s="376" customFormat="1" ht="16.5" customHeight="1">
      <c r="B122" s="375"/>
      <c r="G122" s="394"/>
    </row>
    <row r="123" spans="2:8" s="376" customFormat="1" ht="16.5" customHeight="1" thickBot="1">
      <c r="B123" s="403"/>
      <c r="C123" s="404"/>
      <c r="D123" s="404"/>
      <c r="E123" s="404"/>
      <c r="F123" s="404"/>
      <c r="G123" s="405"/>
    </row>
    <row r="124" spans="2:8" ht="20.100000000000001" customHeight="1">
      <c r="B124" s="175"/>
      <c r="C124" s="175"/>
      <c r="D124" s="176"/>
      <c r="E124" s="177"/>
      <c r="F124" s="177"/>
      <c r="G124" s="175"/>
      <c r="H124" s="142"/>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FDF8-0D1D-47DD-AFF5-8C251FAE1CE4}">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4</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73" t="s">
        <v>632</v>
      </c>
      <c r="C5" s="474" t="s">
        <v>910</v>
      </c>
      <c r="D5" s="475" t="s">
        <v>293</v>
      </c>
      <c r="E5" s="419" t="s">
        <v>628</v>
      </c>
      <c r="F5" s="342" t="s">
        <v>275</v>
      </c>
      <c r="G5" s="163" t="s">
        <v>1171</v>
      </c>
      <c r="H5" s="157"/>
    </row>
    <row r="6" spans="2:8" ht="20.100000000000001" customHeight="1" thickBot="1">
      <c r="B6" s="154" t="s">
        <v>912</v>
      </c>
      <c r="C6" s="155"/>
      <c r="D6" s="155"/>
      <c r="E6" s="155"/>
      <c r="F6" s="155"/>
      <c r="G6" s="156"/>
      <c r="H6" s="157"/>
    </row>
    <row r="7" spans="2:8" ht="30">
      <c r="B7" s="436" t="s">
        <v>1314</v>
      </c>
      <c r="C7" s="249" t="s">
        <v>1315</v>
      </c>
      <c r="D7" s="481" t="s">
        <v>596</v>
      </c>
      <c r="E7" s="438" t="s">
        <v>628</v>
      </c>
      <c r="F7" s="507"/>
      <c r="G7" s="482" t="s">
        <v>1316</v>
      </c>
      <c r="H7" s="157"/>
    </row>
    <row r="8" spans="2:8" ht="30">
      <c r="B8" s="436" t="s">
        <v>1247</v>
      </c>
      <c r="C8" s="249" t="s">
        <v>1317</v>
      </c>
      <c r="D8" s="439" t="s">
        <v>293</v>
      </c>
      <c r="E8" s="327" t="s">
        <v>289</v>
      </c>
      <c r="F8" s="508"/>
      <c r="G8" s="448" t="s">
        <v>1249</v>
      </c>
      <c r="H8" s="157"/>
    </row>
    <row r="9" spans="2:8" ht="30">
      <c r="B9" s="436" t="s">
        <v>1253</v>
      </c>
      <c r="C9" s="249" t="s">
        <v>1318</v>
      </c>
      <c r="D9" s="439" t="s">
        <v>617</v>
      </c>
      <c r="E9" s="304" t="s">
        <v>628</v>
      </c>
      <c r="F9" s="508"/>
      <c r="G9" s="448" t="s">
        <v>1319</v>
      </c>
      <c r="H9" s="157"/>
    </row>
    <row r="10" spans="2:8" ht="30">
      <c r="B10" s="436" t="s">
        <v>1258</v>
      </c>
      <c r="C10" s="249" t="s">
        <v>1320</v>
      </c>
      <c r="D10" s="439" t="s">
        <v>629</v>
      </c>
      <c r="E10" s="304" t="s">
        <v>628</v>
      </c>
      <c r="F10" s="508"/>
      <c r="G10" s="448" t="s">
        <v>1260</v>
      </c>
      <c r="H10" s="157"/>
    </row>
    <row r="11" spans="2:8" ht="75">
      <c r="B11" s="436" t="s">
        <v>1261</v>
      </c>
      <c r="C11" s="249" t="s">
        <v>1321</v>
      </c>
      <c r="D11" s="509" t="s">
        <v>987</v>
      </c>
      <c r="E11" s="304" t="s">
        <v>628</v>
      </c>
      <c r="F11" s="341"/>
      <c r="G11" s="448" t="s">
        <v>1322</v>
      </c>
      <c r="H11" s="157"/>
    </row>
    <row r="12" spans="2:8" ht="75">
      <c r="B12" s="436" t="s">
        <v>1264</v>
      </c>
      <c r="C12" s="249" t="s">
        <v>1323</v>
      </c>
      <c r="D12" s="509" t="s">
        <v>987</v>
      </c>
      <c r="E12" s="304" t="s">
        <v>628</v>
      </c>
      <c r="F12" s="341"/>
      <c r="G12" s="448" t="s">
        <v>1322</v>
      </c>
      <c r="H12" s="157"/>
    </row>
    <row r="13" spans="2:8">
      <c r="B13" s="510" t="s">
        <v>1269</v>
      </c>
      <c r="C13" s="511" t="s">
        <v>1324</v>
      </c>
      <c r="D13" s="512" t="s">
        <v>1325</v>
      </c>
      <c r="E13" s="513" t="s">
        <v>630</v>
      </c>
      <c r="F13" s="508"/>
      <c r="G13" s="514" t="s">
        <v>1326</v>
      </c>
      <c r="H13" s="157"/>
    </row>
    <row r="14" spans="2:8" ht="66">
      <c r="B14" s="436" t="s">
        <v>1273</v>
      </c>
      <c r="C14" s="249" t="s">
        <v>929</v>
      </c>
      <c r="D14" s="304" t="s">
        <v>326</v>
      </c>
      <c r="E14" s="304" t="s">
        <v>557</v>
      </c>
      <c r="F14" s="329"/>
      <c r="G14" s="483" t="s">
        <v>1327</v>
      </c>
      <c r="H14" s="157"/>
    </row>
    <row r="15" spans="2:8">
      <c r="B15" s="515" t="s">
        <v>922</v>
      </c>
      <c r="C15" s="249" t="s">
        <v>923</v>
      </c>
      <c r="D15" s="304" t="s">
        <v>629</v>
      </c>
      <c r="E15" s="304" t="s">
        <v>289</v>
      </c>
      <c r="F15" s="329"/>
      <c r="G15" s="516" t="s">
        <v>924</v>
      </c>
      <c r="H15" s="157"/>
    </row>
    <row r="16" spans="2:8" ht="30.75" thickBot="1">
      <c r="B16" s="248" t="s">
        <v>165</v>
      </c>
      <c r="C16" s="249" t="s">
        <v>931</v>
      </c>
      <c r="D16" s="250" t="s">
        <v>617</v>
      </c>
      <c r="E16" s="250" t="s">
        <v>628</v>
      </c>
      <c r="F16" s="251"/>
      <c r="G16" s="263" t="s">
        <v>932</v>
      </c>
      <c r="H16" s="157"/>
    </row>
    <row r="17" spans="2:8" ht="20.100000000000001" customHeight="1" thickBot="1">
      <c r="B17" s="154" t="s">
        <v>939</v>
      </c>
      <c r="C17" s="155"/>
      <c r="D17" s="155"/>
      <c r="E17" s="155"/>
      <c r="F17" s="155"/>
      <c r="G17" s="156"/>
      <c r="H17" s="157"/>
    </row>
    <row r="18" spans="2:8" ht="17.25" thickBot="1">
      <c r="B18" s="441" t="s">
        <v>1182</v>
      </c>
      <c r="C18" s="442"/>
      <c r="D18" s="442"/>
      <c r="E18" s="442"/>
      <c r="F18" s="442"/>
      <c r="G18" s="443"/>
      <c r="H18" s="157"/>
    </row>
    <row r="19" spans="2:8" ht="45">
      <c r="B19" s="436" t="s">
        <v>131</v>
      </c>
      <c r="C19" s="444" t="s">
        <v>1183</v>
      </c>
      <c r="D19" s="245" t="s">
        <v>326</v>
      </c>
      <c r="E19" s="245" t="s">
        <v>942</v>
      </c>
      <c r="F19" s="445"/>
      <c r="G19" s="448" t="s">
        <v>1328</v>
      </c>
      <c r="H19" s="157"/>
    </row>
    <row r="20" spans="2:8">
      <c r="B20" s="436" t="s">
        <v>123</v>
      </c>
      <c r="C20" s="446" t="s">
        <v>1185</v>
      </c>
      <c r="D20" s="311" t="s">
        <v>273</v>
      </c>
      <c r="E20" s="311" t="s">
        <v>274</v>
      </c>
      <c r="F20" s="445"/>
      <c r="G20" s="448" t="s">
        <v>1276</v>
      </c>
      <c r="H20" s="157"/>
    </row>
    <row r="21" spans="2:8" ht="45">
      <c r="B21" s="436" t="s">
        <v>259</v>
      </c>
      <c r="C21" s="446" t="s">
        <v>1187</v>
      </c>
      <c r="D21" s="311" t="s">
        <v>365</v>
      </c>
      <c r="E21" s="311" t="s">
        <v>274</v>
      </c>
      <c r="F21" s="445"/>
      <c r="G21" s="448" t="s">
        <v>1329</v>
      </c>
      <c r="H21" s="157"/>
    </row>
    <row r="22" spans="2:8">
      <c r="B22" s="436" t="s">
        <v>949</v>
      </c>
      <c r="C22" s="446" t="s">
        <v>1188</v>
      </c>
      <c r="D22" s="311" t="s">
        <v>304</v>
      </c>
      <c r="E22" s="304" t="s">
        <v>289</v>
      </c>
      <c r="F22" s="445"/>
      <c r="G22" s="448" t="s">
        <v>1189</v>
      </c>
      <c r="H22" s="157"/>
    </row>
    <row r="23" spans="2:8" ht="36">
      <c r="B23" s="436" t="s">
        <v>255</v>
      </c>
      <c r="C23" s="446" t="s">
        <v>1278</v>
      </c>
      <c r="D23" s="311" t="s">
        <v>293</v>
      </c>
      <c r="E23" s="304" t="s">
        <v>289</v>
      </c>
      <c r="F23" s="445"/>
      <c r="G23" s="503" t="s">
        <v>1279</v>
      </c>
      <c r="H23" s="157"/>
    </row>
    <row r="24" spans="2:8" ht="90">
      <c r="B24" s="436" t="s">
        <v>954</v>
      </c>
      <c r="C24" s="446" t="s">
        <v>1191</v>
      </c>
      <c r="D24" s="311" t="s">
        <v>304</v>
      </c>
      <c r="E24" s="304" t="s">
        <v>289</v>
      </c>
      <c r="F24" s="445"/>
      <c r="G24" s="448" t="s">
        <v>1280</v>
      </c>
      <c r="H24" s="157"/>
    </row>
    <row r="25" spans="2:8" ht="30">
      <c r="B25" s="436" t="s">
        <v>314</v>
      </c>
      <c r="C25" s="339" t="s">
        <v>1193</v>
      </c>
      <c r="D25" s="250" t="s">
        <v>304</v>
      </c>
      <c r="E25" s="304" t="s">
        <v>289</v>
      </c>
      <c r="F25" s="340"/>
      <c r="G25" s="448" t="s">
        <v>958</v>
      </c>
      <c r="H25" s="157"/>
    </row>
    <row r="26" spans="2:8" ht="102">
      <c r="B26" s="436" t="s">
        <v>308</v>
      </c>
      <c r="C26" s="339" t="s">
        <v>1195</v>
      </c>
      <c r="D26" s="250" t="s">
        <v>293</v>
      </c>
      <c r="E26" s="304" t="s">
        <v>289</v>
      </c>
      <c r="F26" s="340"/>
      <c r="G26" s="482" t="s">
        <v>960</v>
      </c>
      <c r="H26" s="157"/>
    </row>
    <row r="27" spans="2:8" ht="30">
      <c r="B27" s="436" t="s">
        <v>311</v>
      </c>
      <c r="C27" s="339" t="s">
        <v>1197</v>
      </c>
      <c r="D27" s="250" t="s">
        <v>293</v>
      </c>
      <c r="E27" s="304" t="s">
        <v>289</v>
      </c>
      <c r="F27" s="340"/>
      <c r="G27" s="289" t="s">
        <v>1281</v>
      </c>
      <c r="H27" s="157"/>
    </row>
    <row r="28" spans="2:8" ht="45">
      <c r="B28" s="248" t="s">
        <v>1801</v>
      </c>
      <c r="C28" s="300" t="s">
        <v>1199</v>
      </c>
      <c r="D28" s="304" t="s">
        <v>1200</v>
      </c>
      <c r="E28" s="304" t="s">
        <v>942</v>
      </c>
      <c r="F28" s="340"/>
      <c r="G28" s="448" t="s">
        <v>1330</v>
      </c>
      <c r="H28" s="157"/>
    </row>
    <row r="29" spans="2:8" ht="60">
      <c r="B29" s="314" t="s">
        <v>115</v>
      </c>
      <c r="C29" s="315" t="s">
        <v>968</v>
      </c>
      <c r="D29" s="316" t="s">
        <v>969</v>
      </c>
      <c r="E29" s="316" t="s">
        <v>970</v>
      </c>
      <c r="F29" s="317"/>
      <c r="G29" s="318" t="s">
        <v>1331</v>
      </c>
      <c r="H29" s="157"/>
    </row>
    <row r="30" spans="2:8" ht="60">
      <c r="B30" s="314" t="s">
        <v>116</v>
      </c>
      <c r="C30" s="315" t="s">
        <v>972</v>
      </c>
      <c r="D30" s="316" t="s">
        <v>969</v>
      </c>
      <c r="E30" s="316" t="s">
        <v>970</v>
      </c>
      <c r="F30" s="319"/>
      <c r="G30" s="318" t="s">
        <v>1331</v>
      </c>
      <c r="H30" s="157"/>
    </row>
    <row r="31" spans="2:8" ht="60">
      <c r="B31" s="248" t="s">
        <v>897</v>
      </c>
      <c r="C31" s="300" t="s">
        <v>1202</v>
      </c>
      <c r="D31" s="304" t="s">
        <v>1203</v>
      </c>
      <c r="E31" s="304" t="s">
        <v>942</v>
      </c>
      <c r="F31" s="340"/>
      <c r="G31" s="448" t="s">
        <v>1916</v>
      </c>
      <c r="H31" s="157"/>
    </row>
    <row r="32" spans="2:8" ht="60">
      <c r="B32" s="248" t="s">
        <v>1784</v>
      </c>
      <c r="C32" s="300" t="s">
        <v>1204</v>
      </c>
      <c r="D32" s="304" t="s">
        <v>969</v>
      </c>
      <c r="E32" s="304" t="s">
        <v>942</v>
      </c>
      <c r="F32" s="340"/>
      <c r="G32" s="448" t="s">
        <v>1916</v>
      </c>
      <c r="H32" s="157"/>
    </row>
    <row r="33" spans="2:8" ht="30">
      <c r="B33" s="436" t="s">
        <v>982</v>
      </c>
      <c r="C33" s="300" t="s">
        <v>1205</v>
      </c>
      <c r="D33" s="301">
        <v>13</v>
      </c>
      <c r="E33" s="250" t="s">
        <v>289</v>
      </c>
      <c r="F33" s="340"/>
      <c r="G33" s="448" t="s">
        <v>1284</v>
      </c>
      <c r="H33" s="157"/>
    </row>
    <row r="34" spans="2:8" ht="105">
      <c r="B34" s="449" t="s">
        <v>142</v>
      </c>
      <c r="C34" s="517" t="s">
        <v>1207</v>
      </c>
      <c r="D34" s="518" t="s">
        <v>570</v>
      </c>
      <c r="E34" s="518" t="s">
        <v>289</v>
      </c>
      <c r="F34" s="450"/>
      <c r="G34" s="480" t="s">
        <v>1311</v>
      </c>
      <c r="H34" s="157"/>
    </row>
    <row r="35" spans="2:8">
      <c r="B35" s="519" t="s">
        <v>170</v>
      </c>
      <c r="C35" s="328" t="s">
        <v>988</v>
      </c>
      <c r="D35" s="304" t="s">
        <v>357</v>
      </c>
      <c r="E35" s="304" t="s">
        <v>358</v>
      </c>
      <c r="F35" s="251"/>
      <c r="G35" s="168" t="s">
        <v>989</v>
      </c>
      <c r="H35" s="157"/>
    </row>
    <row r="36" spans="2:8" ht="30">
      <c r="B36" s="519" t="s">
        <v>167</v>
      </c>
      <c r="C36" s="249" t="s">
        <v>993</v>
      </c>
      <c r="D36" s="304" t="s">
        <v>365</v>
      </c>
      <c r="E36" s="304" t="s">
        <v>366</v>
      </c>
      <c r="F36" s="251"/>
      <c r="G36" s="168" t="s">
        <v>1332</v>
      </c>
      <c r="H36" s="157"/>
    </row>
    <row r="37" spans="2:8" ht="90">
      <c r="B37" s="519" t="s">
        <v>169</v>
      </c>
      <c r="C37" s="249" t="s">
        <v>995</v>
      </c>
      <c r="D37" s="316" t="s">
        <v>987</v>
      </c>
      <c r="E37" s="304" t="s">
        <v>289</v>
      </c>
      <c r="F37" s="251"/>
      <c r="G37" s="168" t="s">
        <v>1210</v>
      </c>
      <c r="H37" s="157"/>
    </row>
    <row r="38" spans="2:8" ht="195.75" thickBot="1">
      <c r="B38" s="519" t="s">
        <v>997</v>
      </c>
      <c r="C38" s="328" t="s">
        <v>998</v>
      </c>
      <c r="D38" s="316" t="s">
        <v>987</v>
      </c>
      <c r="E38" s="304" t="s">
        <v>289</v>
      </c>
      <c r="F38" s="329"/>
      <c r="G38" s="168" t="s">
        <v>1333</v>
      </c>
      <c r="H38" s="157"/>
    </row>
    <row r="39" spans="2:8" ht="17.25" thickBot="1">
      <c r="B39" s="441" t="s">
        <v>1001</v>
      </c>
      <c r="C39" s="442"/>
      <c r="D39" s="442"/>
      <c r="E39" s="442"/>
      <c r="F39" s="442"/>
      <c r="G39" s="443"/>
      <c r="H39" s="157"/>
    </row>
    <row r="40" spans="2:8">
      <c r="B40" s="436" t="s">
        <v>131</v>
      </c>
      <c r="C40" s="444" t="s">
        <v>1212</v>
      </c>
      <c r="D40" s="245" t="s">
        <v>326</v>
      </c>
      <c r="E40" s="245" t="s">
        <v>942</v>
      </c>
      <c r="F40" s="445"/>
      <c r="G40" s="487" t="s">
        <v>1003</v>
      </c>
      <c r="H40" s="157"/>
    </row>
    <row r="41" spans="2:8" ht="30">
      <c r="B41" s="436" t="s">
        <v>123</v>
      </c>
      <c r="C41" s="446" t="s">
        <v>1213</v>
      </c>
      <c r="D41" s="311" t="s">
        <v>273</v>
      </c>
      <c r="E41" s="311" t="s">
        <v>274</v>
      </c>
      <c r="F41" s="445"/>
      <c r="G41" s="448" t="s">
        <v>1334</v>
      </c>
      <c r="H41" s="157"/>
    </row>
    <row r="42" spans="2:8" ht="16.5" customHeight="1">
      <c r="B42" s="436" t="s">
        <v>259</v>
      </c>
      <c r="C42" s="447" t="s">
        <v>1214</v>
      </c>
      <c r="D42" s="250" t="s">
        <v>365</v>
      </c>
      <c r="E42" s="250" t="s">
        <v>274</v>
      </c>
      <c r="F42" s="341"/>
      <c r="G42" s="647" t="s">
        <v>1003</v>
      </c>
      <c r="H42" s="157"/>
    </row>
    <row r="43" spans="2:8">
      <c r="B43" s="436" t="s">
        <v>949</v>
      </c>
      <c r="C43" s="446" t="s">
        <v>1215</v>
      </c>
      <c r="D43" s="311" t="s">
        <v>304</v>
      </c>
      <c r="E43" s="311" t="s">
        <v>289</v>
      </c>
      <c r="F43" s="445"/>
      <c r="G43" s="648"/>
      <c r="H43" s="157"/>
    </row>
    <row r="44" spans="2:8">
      <c r="B44" s="436" t="s">
        <v>255</v>
      </c>
      <c r="C44" s="446" t="s">
        <v>1007</v>
      </c>
      <c r="D44" s="311" t="s">
        <v>288</v>
      </c>
      <c r="E44" s="311" t="s">
        <v>289</v>
      </c>
      <c r="F44" s="440"/>
      <c r="G44" s="648"/>
      <c r="H44" s="157"/>
    </row>
    <row r="45" spans="2:8">
      <c r="B45" s="436" t="s">
        <v>256</v>
      </c>
      <c r="C45" s="446" t="s">
        <v>1216</v>
      </c>
      <c r="D45" s="311" t="s">
        <v>304</v>
      </c>
      <c r="E45" s="311" t="s">
        <v>289</v>
      </c>
      <c r="F45" s="445"/>
      <c r="G45" s="648"/>
      <c r="H45" s="157"/>
    </row>
    <row r="46" spans="2:8">
      <c r="B46" s="436" t="s">
        <v>314</v>
      </c>
      <c r="C46" s="339" t="s">
        <v>1217</v>
      </c>
      <c r="D46" s="311" t="s">
        <v>304</v>
      </c>
      <c r="E46" s="301" t="s">
        <v>289</v>
      </c>
      <c r="F46" s="340"/>
      <c r="G46" s="648"/>
      <c r="H46" s="157"/>
    </row>
    <row r="47" spans="2:8">
      <c r="B47" s="436" t="s">
        <v>308</v>
      </c>
      <c r="C47" s="339" t="s">
        <v>1218</v>
      </c>
      <c r="D47" s="311" t="s">
        <v>293</v>
      </c>
      <c r="E47" s="301" t="s">
        <v>289</v>
      </c>
      <c r="F47" s="340"/>
      <c r="G47" s="648"/>
      <c r="H47" s="157"/>
    </row>
    <row r="48" spans="2:8">
      <c r="B48" s="436" t="s">
        <v>311</v>
      </c>
      <c r="C48" s="339" t="s">
        <v>1219</v>
      </c>
      <c r="D48" s="311" t="s">
        <v>293</v>
      </c>
      <c r="E48" s="301" t="s">
        <v>289</v>
      </c>
      <c r="F48" s="340"/>
      <c r="G48" s="648"/>
      <c r="H48" s="157"/>
    </row>
    <row r="49" spans="2:8">
      <c r="B49" s="248" t="s">
        <v>1801</v>
      </c>
      <c r="C49" s="300" t="s">
        <v>1220</v>
      </c>
      <c r="D49" s="304" t="s">
        <v>567</v>
      </c>
      <c r="E49" s="304" t="s">
        <v>1225</v>
      </c>
      <c r="F49" s="340"/>
      <c r="G49" s="648"/>
      <c r="H49" s="157"/>
    </row>
    <row r="50" spans="2:8">
      <c r="B50" s="314" t="s">
        <v>115</v>
      </c>
      <c r="C50" s="315" t="s">
        <v>1222</v>
      </c>
      <c r="D50" s="316" t="s">
        <v>969</v>
      </c>
      <c r="E50" s="316" t="s">
        <v>970</v>
      </c>
      <c r="F50" s="317"/>
      <c r="G50" s="648"/>
      <c r="H50" s="157"/>
    </row>
    <row r="51" spans="2:8">
      <c r="B51" s="314" t="s">
        <v>116</v>
      </c>
      <c r="C51" s="315" t="s">
        <v>1223</v>
      </c>
      <c r="D51" s="316" t="s">
        <v>969</v>
      </c>
      <c r="E51" s="316" t="s">
        <v>970</v>
      </c>
      <c r="F51" s="319"/>
      <c r="G51" s="648"/>
      <c r="H51" s="157"/>
    </row>
    <row r="52" spans="2:8">
      <c r="B52" s="248" t="s">
        <v>897</v>
      </c>
      <c r="C52" s="300" t="s">
        <v>1224</v>
      </c>
      <c r="D52" s="304" t="s">
        <v>799</v>
      </c>
      <c r="E52" s="304" t="s">
        <v>1225</v>
      </c>
      <c r="F52" s="340"/>
      <c r="G52" s="648"/>
      <c r="H52" s="157"/>
    </row>
    <row r="53" spans="2:8">
      <c r="B53" s="248" t="s">
        <v>1784</v>
      </c>
      <c r="C53" s="300" t="s">
        <v>1226</v>
      </c>
      <c r="D53" s="304" t="s">
        <v>567</v>
      </c>
      <c r="E53" s="304" t="s">
        <v>1225</v>
      </c>
      <c r="F53" s="340"/>
      <c r="G53" s="648"/>
      <c r="H53" s="157"/>
    </row>
    <row r="54" spans="2:8">
      <c r="B54" s="436" t="s">
        <v>982</v>
      </c>
      <c r="C54" s="339" t="s">
        <v>1227</v>
      </c>
      <c r="D54" s="301">
        <v>13</v>
      </c>
      <c r="E54" s="301" t="s">
        <v>289</v>
      </c>
      <c r="F54" s="340"/>
      <c r="G54" s="648"/>
      <c r="H54" s="157"/>
    </row>
    <row r="55" spans="2:8">
      <c r="B55" s="449" t="s">
        <v>142</v>
      </c>
      <c r="C55" s="249" t="s">
        <v>1228</v>
      </c>
      <c r="D55" s="304" t="s">
        <v>570</v>
      </c>
      <c r="E55" s="304" t="s">
        <v>289</v>
      </c>
      <c r="F55" s="329"/>
      <c r="G55" s="648"/>
      <c r="H55" s="157"/>
    </row>
    <row r="56" spans="2:8">
      <c r="B56" s="519" t="s">
        <v>170</v>
      </c>
      <c r="C56" s="474" t="s">
        <v>1024</v>
      </c>
      <c r="D56" s="304" t="s">
        <v>357</v>
      </c>
      <c r="E56" s="304" t="s">
        <v>358</v>
      </c>
      <c r="F56" s="251"/>
      <c r="G56" s="648"/>
      <c r="H56" s="157"/>
    </row>
    <row r="57" spans="2:8">
      <c r="B57" s="519" t="s">
        <v>1000</v>
      </c>
      <c r="C57" s="339" t="s">
        <v>1026</v>
      </c>
      <c r="D57" s="304" t="s">
        <v>365</v>
      </c>
      <c r="E57" s="304" t="s">
        <v>366</v>
      </c>
      <c r="F57" s="251"/>
      <c r="G57" s="648"/>
      <c r="H57" s="157"/>
    </row>
    <row r="58" spans="2:8">
      <c r="B58" s="519" t="s">
        <v>169</v>
      </c>
      <c r="C58" s="339" t="s">
        <v>1027</v>
      </c>
      <c r="D58" s="316" t="s">
        <v>987</v>
      </c>
      <c r="E58" s="304" t="s">
        <v>289</v>
      </c>
      <c r="F58" s="251"/>
      <c r="G58" s="648"/>
      <c r="H58" s="157"/>
    </row>
    <row r="59" spans="2:8" ht="17.25" thickBot="1">
      <c r="B59" s="520" t="s">
        <v>997</v>
      </c>
      <c r="C59" s="488" t="s">
        <v>1028</v>
      </c>
      <c r="D59" s="457" t="s">
        <v>987</v>
      </c>
      <c r="E59" s="330" t="s">
        <v>289</v>
      </c>
      <c r="F59" s="521"/>
      <c r="G59" s="649"/>
      <c r="H59" s="157"/>
    </row>
    <row r="60" spans="2:8" ht="17.25" thickBot="1">
      <c r="B60" s="441" t="s">
        <v>1335</v>
      </c>
      <c r="C60" s="442"/>
      <c r="D60" s="442"/>
      <c r="E60" s="442"/>
      <c r="F60" s="442"/>
      <c r="G60" s="443"/>
      <c r="H60" s="157"/>
    </row>
    <row r="61" spans="2:8">
      <c r="B61" s="461" t="s">
        <v>1030</v>
      </c>
      <c r="C61" s="296" t="s">
        <v>1229</v>
      </c>
      <c r="D61" s="297">
        <v>200</v>
      </c>
      <c r="E61" s="462" t="s">
        <v>628</v>
      </c>
      <c r="F61" s="281"/>
      <c r="G61" s="476"/>
      <c r="H61" s="157"/>
    </row>
    <row r="62" spans="2:8" ht="51" customHeight="1">
      <c r="B62" s="436" t="s">
        <v>1230</v>
      </c>
      <c r="C62" s="339" t="s">
        <v>1231</v>
      </c>
      <c r="D62" s="311">
        <v>100</v>
      </c>
      <c r="E62" s="305" t="s">
        <v>295</v>
      </c>
      <c r="F62" s="302"/>
      <c r="G62" s="603" t="s">
        <v>1336</v>
      </c>
      <c r="H62" s="157"/>
    </row>
    <row r="63" spans="2:8" ht="51" customHeight="1">
      <c r="B63" s="436" t="s">
        <v>1233</v>
      </c>
      <c r="C63" s="339" t="s">
        <v>1034</v>
      </c>
      <c r="D63" s="311">
        <v>100</v>
      </c>
      <c r="E63" s="305" t="s">
        <v>295</v>
      </c>
      <c r="F63" s="302"/>
      <c r="G63" s="604"/>
      <c r="H63" s="157"/>
    </row>
    <row r="64" spans="2:8">
      <c r="B64" s="436" t="s">
        <v>1035</v>
      </c>
      <c r="C64" s="339" t="s">
        <v>1234</v>
      </c>
      <c r="D64" s="311" t="s">
        <v>293</v>
      </c>
      <c r="E64" s="305" t="s">
        <v>289</v>
      </c>
      <c r="F64" s="302"/>
      <c r="G64" s="303" t="s">
        <v>1037</v>
      </c>
      <c r="H64" s="157"/>
    </row>
    <row r="65" spans="2:8" ht="17.25" thickBot="1">
      <c r="B65" s="463" t="s">
        <v>1038</v>
      </c>
      <c r="C65" s="504" t="s">
        <v>1235</v>
      </c>
      <c r="D65" s="465">
        <v>400</v>
      </c>
      <c r="E65" s="466" t="s">
        <v>628</v>
      </c>
      <c r="F65" s="467"/>
      <c r="G65" s="492"/>
      <c r="H65" s="157"/>
    </row>
    <row r="66" spans="2:8" s="415" customFormat="1" ht="16.5" customHeight="1" thickBot="1">
      <c r="C66" s="505"/>
      <c r="D66" s="505"/>
      <c r="E66" s="505"/>
      <c r="F66" s="505"/>
    </row>
    <row r="67" spans="2:8" ht="20.100000000000001" customHeight="1">
      <c r="B67" s="343" t="s">
        <v>1040</v>
      </c>
      <c r="C67" s="496"/>
      <c r="D67" s="496"/>
      <c r="E67" s="496"/>
      <c r="F67" s="496"/>
      <c r="G67" s="497"/>
      <c r="H67" s="157"/>
    </row>
    <row r="68" spans="2:8">
      <c r="B68" s="346" t="s">
        <v>1041</v>
      </c>
      <c r="C68" s="498"/>
      <c r="D68" s="498"/>
      <c r="E68" s="498"/>
      <c r="F68" s="498"/>
      <c r="G68" s="499"/>
      <c r="H68" s="157"/>
    </row>
    <row r="69" spans="2:8">
      <c r="B69" s="632" t="s">
        <v>1042</v>
      </c>
      <c r="C69" s="633"/>
      <c r="D69" s="634" t="s">
        <v>1043</v>
      </c>
      <c r="E69" s="635"/>
      <c r="F69" s="635"/>
      <c r="G69" s="636"/>
      <c r="H69" s="157"/>
    </row>
    <row r="70" spans="2:8" ht="49.5" customHeight="1">
      <c r="B70" s="617" t="s">
        <v>1286</v>
      </c>
      <c r="C70" s="618" t="s">
        <v>1286</v>
      </c>
      <c r="D70" s="637" t="s">
        <v>1287</v>
      </c>
      <c r="E70" s="638"/>
      <c r="F70" s="638"/>
      <c r="G70" s="639"/>
      <c r="H70" s="157"/>
    </row>
    <row r="71" spans="2:8">
      <c r="B71" s="617" t="s">
        <v>1290</v>
      </c>
      <c r="C71" s="618" t="s">
        <v>1290</v>
      </c>
      <c r="D71" s="619" t="s">
        <v>1289</v>
      </c>
      <c r="E71" s="620"/>
      <c r="F71" s="620"/>
      <c r="G71" s="621"/>
      <c r="H71" s="157"/>
    </row>
    <row r="72" spans="2:8">
      <c r="B72" s="617" t="s">
        <v>1291</v>
      </c>
      <c r="C72" s="618" t="s">
        <v>1291</v>
      </c>
      <c r="D72" s="619" t="s">
        <v>1289</v>
      </c>
      <c r="E72" s="620"/>
      <c r="F72" s="620"/>
      <c r="G72" s="621"/>
      <c r="H72" s="157"/>
    </row>
    <row r="73" spans="2:8">
      <c r="B73" s="622" t="s">
        <v>1044</v>
      </c>
      <c r="C73" s="623"/>
      <c r="D73" s="611" t="s">
        <v>1337</v>
      </c>
      <c r="E73" s="612"/>
      <c r="F73" s="612"/>
      <c r="G73" s="613"/>
      <c r="H73" s="157"/>
    </row>
    <row r="74" spans="2:8">
      <c r="B74" s="624"/>
      <c r="C74" s="625"/>
      <c r="D74" s="626" t="s">
        <v>1046</v>
      </c>
      <c r="E74" s="627"/>
      <c r="F74" s="627"/>
      <c r="G74" s="628"/>
      <c r="H74" s="157"/>
    </row>
    <row r="75" spans="2:8">
      <c r="B75" s="607" t="s">
        <v>142</v>
      </c>
      <c r="C75" s="608"/>
      <c r="D75" s="611" t="s">
        <v>1047</v>
      </c>
      <c r="E75" s="612"/>
      <c r="F75" s="612"/>
      <c r="G75" s="613"/>
      <c r="H75" s="157"/>
    </row>
    <row r="76" spans="2:8" ht="17.25" thickBot="1">
      <c r="B76" s="640"/>
      <c r="C76" s="641"/>
      <c r="D76" s="614" t="s">
        <v>1048</v>
      </c>
      <c r="E76" s="615"/>
      <c r="F76" s="615"/>
      <c r="G76" s="616"/>
      <c r="H76" s="157"/>
    </row>
    <row r="77" spans="2:8" ht="17.25" thickBot="1">
      <c r="B77" s="500"/>
      <c r="C77" s="210"/>
      <c r="D77" s="211"/>
      <c r="E77" s="211"/>
      <c r="F77" s="211"/>
      <c r="G77" s="213"/>
      <c r="H77" s="189"/>
    </row>
    <row r="78" spans="2:8" ht="16.5" customHeight="1">
      <c r="B78" s="369" t="s">
        <v>1049</v>
      </c>
      <c r="C78" s="370"/>
      <c r="D78" s="370"/>
      <c r="E78" s="370"/>
      <c r="F78" s="370"/>
      <c r="G78" s="371"/>
      <c r="H78" s="157"/>
    </row>
    <row r="79" spans="2:8">
      <c r="B79" s="372"/>
      <c r="C79" s="373"/>
      <c r="D79" s="373"/>
      <c r="E79" s="373"/>
      <c r="F79" s="373"/>
      <c r="G79" s="374"/>
      <c r="H79" s="157"/>
    </row>
    <row r="80" spans="2:8">
      <c r="B80" s="372" t="s">
        <v>1050</v>
      </c>
      <c r="C80" s="373"/>
      <c r="D80" s="373"/>
      <c r="E80" s="373"/>
      <c r="F80" s="373"/>
      <c r="G80" s="374"/>
      <c r="H80" s="157"/>
    </row>
    <row r="81" spans="2:8" s="376" customFormat="1" ht="20.100000000000001" customHeight="1">
      <c r="B81" s="372" t="s">
        <v>1051</v>
      </c>
      <c r="C81" s="373"/>
      <c r="D81" s="373"/>
      <c r="E81" s="373"/>
      <c r="F81" s="373"/>
      <c r="G81" s="374"/>
      <c r="H81" s="375"/>
    </row>
    <row r="82" spans="2:8" s="376" customFormat="1" ht="20.100000000000001" customHeight="1">
      <c r="B82" s="372" t="s">
        <v>1052</v>
      </c>
      <c r="C82" s="373"/>
      <c r="D82" s="373"/>
      <c r="E82" s="373"/>
      <c r="F82" s="373"/>
      <c r="G82" s="374"/>
      <c r="H82" s="375"/>
    </row>
    <row r="83" spans="2:8" s="376" customFormat="1" ht="20.100000000000001" customHeight="1">
      <c r="B83" s="372" t="s">
        <v>1053</v>
      </c>
      <c r="C83" s="373"/>
      <c r="D83" s="373"/>
      <c r="E83" s="373"/>
      <c r="F83" s="373"/>
      <c r="G83" s="374"/>
      <c r="H83" s="375"/>
    </row>
    <row r="84" spans="2:8" s="376" customFormat="1" ht="20.100000000000001" customHeight="1">
      <c r="B84" s="372"/>
      <c r="C84" s="373"/>
      <c r="D84" s="373"/>
      <c r="E84" s="373"/>
      <c r="F84" s="373"/>
      <c r="G84" s="374"/>
      <c r="H84" s="375"/>
    </row>
    <row r="85" spans="2:8" s="376" customFormat="1" ht="20.100000000000001" customHeight="1">
      <c r="B85" s="372"/>
      <c r="C85" s="373"/>
      <c r="D85" s="373"/>
      <c r="E85" s="373"/>
      <c r="F85" s="373"/>
      <c r="G85" s="374"/>
      <c r="H85" s="375"/>
    </row>
    <row r="86" spans="2:8" s="376" customFormat="1" ht="20.100000000000001" customHeight="1">
      <c r="B86" s="372"/>
      <c r="C86" s="373"/>
      <c r="D86" s="373"/>
      <c r="E86" s="373"/>
      <c r="F86" s="373"/>
      <c r="G86" s="374"/>
      <c r="H86" s="375"/>
    </row>
    <row r="87" spans="2:8" s="376" customFormat="1" ht="20.100000000000001" customHeight="1">
      <c r="B87" s="372" t="s">
        <v>1057</v>
      </c>
      <c r="C87" s="373"/>
      <c r="D87" s="373"/>
      <c r="E87" s="373"/>
      <c r="F87" s="373"/>
      <c r="G87" s="374"/>
      <c r="H87" s="375"/>
    </row>
    <row r="88" spans="2:8" s="376" customFormat="1" ht="20.100000000000001" customHeight="1">
      <c r="B88" s="372" t="s">
        <v>1051</v>
      </c>
      <c r="C88" s="373"/>
      <c r="D88" s="373"/>
      <c r="E88" s="373"/>
      <c r="F88" s="373"/>
      <c r="G88" s="374"/>
      <c r="H88" s="375"/>
    </row>
    <row r="89" spans="2:8" s="376" customFormat="1" ht="20.100000000000001" customHeight="1">
      <c r="B89" s="372" t="s">
        <v>1052</v>
      </c>
      <c r="C89" s="373"/>
      <c r="D89" s="373"/>
      <c r="E89" s="373"/>
      <c r="F89" s="373"/>
      <c r="G89" s="374"/>
      <c r="H89" s="375"/>
    </row>
    <row r="90" spans="2:8" s="376" customFormat="1" ht="20.100000000000001" customHeight="1">
      <c r="B90" s="372" t="s">
        <v>1058</v>
      </c>
      <c r="C90" s="373"/>
      <c r="D90" s="373"/>
      <c r="E90" s="373"/>
      <c r="F90" s="373"/>
      <c r="G90" s="374"/>
      <c r="H90" s="375"/>
    </row>
    <row r="91" spans="2:8" s="376" customFormat="1" ht="20.100000000000001" customHeight="1">
      <c r="B91" s="372"/>
      <c r="C91" s="373"/>
      <c r="D91" s="373"/>
      <c r="E91" s="373"/>
      <c r="F91" s="373"/>
      <c r="G91" s="374"/>
      <c r="H91" s="375"/>
    </row>
    <row r="92" spans="2:8" s="376" customFormat="1" ht="20.100000000000001" customHeight="1">
      <c r="B92" s="372"/>
      <c r="C92" s="373"/>
      <c r="D92" s="373"/>
      <c r="E92" s="373"/>
      <c r="F92" s="373"/>
      <c r="G92" s="374"/>
      <c r="H92" s="375"/>
    </row>
    <row r="93" spans="2:8">
      <c r="B93" s="372"/>
      <c r="C93" s="373"/>
      <c r="D93" s="373"/>
      <c r="E93" s="373"/>
      <c r="F93" s="373"/>
      <c r="G93" s="374"/>
      <c r="H93" s="376"/>
    </row>
    <row r="94" spans="2:8" ht="13.5" customHeight="1">
      <c r="B94" s="372" t="s">
        <v>1059</v>
      </c>
      <c r="C94" s="373"/>
      <c r="D94" s="373"/>
      <c r="E94" s="373"/>
      <c r="F94" s="373"/>
      <c r="G94" s="374"/>
      <c r="H94" s="189"/>
    </row>
    <row r="95" spans="2:8" ht="16.5" customHeight="1">
      <c r="B95" s="372" t="s">
        <v>1060</v>
      </c>
      <c r="C95" s="373"/>
      <c r="D95" s="373"/>
      <c r="E95" s="373"/>
      <c r="F95" s="373"/>
      <c r="G95" s="374"/>
    </row>
    <row r="96" spans="2:8">
      <c r="B96" s="372" t="s">
        <v>1061</v>
      </c>
      <c r="C96" s="373"/>
      <c r="D96" s="373"/>
      <c r="E96" s="373"/>
      <c r="F96" s="373"/>
      <c r="G96" s="374"/>
      <c r="H96" s="157"/>
    </row>
    <row r="97" spans="2:8">
      <c r="B97" s="372" t="s">
        <v>1058</v>
      </c>
      <c r="C97" s="373"/>
      <c r="D97" s="373"/>
      <c r="E97" s="373"/>
      <c r="F97" s="373"/>
      <c r="G97" s="374"/>
      <c r="H97" s="157"/>
    </row>
    <row r="98" spans="2:8">
      <c r="B98" s="372"/>
      <c r="C98" s="373"/>
      <c r="D98" s="373"/>
      <c r="E98" s="373"/>
      <c r="F98" s="373"/>
      <c r="G98" s="374"/>
      <c r="H98" s="157"/>
    </row>
    <row r="99" spans="2:8">
      <c r="B99" s="372"/>
      <c r="C99" s="373"/>
      <c r="D99" s="373"/>
      <c r="E99" s="373"/>
      <c r="F99" s="373"/>
      <c r="G99" s="374"/>
      <c r="H99" s="157"/>
    </row>
    <row r="100" spans="2:8">
      <c r="B100" s="372"/>
      <c r="C100" s="373"/>
      <c r="D100" s="373"/>
      <c r="E100" s="373"/>
      <c r="F100" s="373"/>
      <c r="G100" s="374"/>
      <c r="H100" s="157"/>
    </row>
    <row r="101" spans="2:8">
      <c r="B101" s="372" t="s">
        <v>1062</v>
      </c>
      <c r="C101" s="373"/>
      <c r="D101" s="373"/>
      <c r="E101" s="373"/>
      <c r="F101" s="373"/>
      <c r="G101" s="374"/>
      <c r="H101" s="157"/>
    </row>
    <row r="102" spans="2:8" ht="20.100000000000001" customHeight="1">
      <c r="B102" s="372"/>
      <c r="C102" s="373"/>
      <c r="D102" s="373"/>
      <c r="E102" s="373"/>
      <c r="F102" s="373"/>
      <c r="G102" s="374"/>
      <c r="H102" s="157"/>
    </row>
    <row r="103" spans="2:8" s="376" customFormat="1" ht="16.5" customHeight="1" thickBot="1">
      <c r="B103" s="364"/>
      <c r="C103" s="377"/>
      <c r="D103" s="377"/>
      <c r="E103" s="377"/>
      <c r="F103" s="377"/>
      <c r="G103" s="378"/>
      <c r="H103" s="5"/>
    </row>
    <row r="104" spans="2:8" s="376" customFormat="1" ht="16.5" customHeight="1" thickBot="1">
      <c r="G104" s="379"/>
    </row>
    <row r="105" spans="2:8" s="383" customFormat="1" ht="20.100000000000001" customHeight="1">
      <c r="B105" s="380" t="s">
        <v>1063</v>
      </c>
      <c r="C105" s="381"/>
      <c r="D105" s="381"/>
      <c r="E105" s="381"/>
      <c r="F105" s="381"/>
      <c r="G105" s="382"/>
    </row>
    <row r="106" spans="2:8" s="383" customFormat="1" ht="20.100000000000001" customHeight="1">
      <c r="B106" s="384"/>
      <c r="C106" s="385"/>
      <c r="D106" s="385"/>
      <c r="E106" s="385"/>
      <c r="F106" s="385"/>
      <c r="G106" s="386"/>
    </row>
    <row r="107" spans="2:8" s="383" customFormat="1" ht="20.100000000000001" customHeight="1">
      <c r="B107" s="384" t="s">
        <v>1064</v>
      </c>
      <c r="C107" s="385"/>
      <c r="D107" s="385"/>
      <c r="E107" s="385"/>
      <c r="F107" s="385"/>
      <c r="G107" s="386"/>
    </row>
    <row r="108" spans="2:8" s="383" customFormat="1" ht="20.100000000000001" customHeight="1">
      <c r="B108" s="384"/>
      <c r="C108" s="385"/>
      <c r="D108" s="385"/>
      <c r="E108" s="385"/>
      <c r="F108" s="385"/>
      <c r="G108" s="386"/>
    </row>
    <row r="109" spans="2:8" s="383" customFormat="1" ht="20.100000000000001" customHeight="1">
      <c r="B109" s="384" t="s">
        <v>1065</v>
      </c>
      <c r="C109" s="385"/>
      <c r="D109" s="385"/>
      <c r="E109" s="385"/>
      <c r="F109" s="385"/>
      <c r="G109" s="386"/>
    </row>
    <row r="110" spans="2:8" s="383" customFormat="1" ht="20.100000000000001" customHeight="1">
      <c r="B110" s="384" t="s">
        <v>1066</v>
      </c>
      <c r="C110" s="385"/>
      <c r="D110" s="385"/>
      <c r="E110" s="385"/>
      <c r="F110" s="385"/>
      <c r="G110" s="386"/>
    </row>
    <row r="111" spans="2:8" s="383" customFormat="1" ht="20.100000000000001" customHeight="1">
      <c r="B111" s="384" t="s">
        <v>1067</v>
      </c>
      <c r="C111" s="385"/>
      <c r="D111" s="385"/>
      <c r="E111" s="385"/>
      <c r="F111" s="385"/>
      <c r="G111" s="386"/>
    </row>
    <row r="112" spans="2:8" s="383" customFormat="1" ht="20.100000000000001" customHeight="1">
      <c r="B112" s="384" t="s">
        <v>1068</v>
      </c>
      <c r="C112" s="385"/>
      <c r="D112" s="385"/>
      <c r="E112" s="385"/>
      <c r="F112" s="385"/>
      <c r="G112" s="386"/>
    </row>
    <row r="113" spans="2:7" s="383" customFormat="1" ht="20.100000000000001" customHeight="1">
      <c r="B113" s="384"/>
      <c r="C113" s="385"/>
      <c r="D113" s="385"/>
      <c r="E113" s="385"/>
      <c r="F113" s="385"/>
      <c r="G113" s="386"/>
    </row>
    <row r="114" spans="2:7" s="383" customFormat="1" ht="20.100000000000001" customHeight="1">
      <c r="B114" s="384" t="s">
        <v>1071</v>
      </c>
      <c r="C114" s="385"/>
      <c r="D114" s="385"/>
      <c r="E114" s="385"/>
      <c r="F114" s="385"/>
      <c r="G114" s="386"/>
    </row>
    <row r="115" spans="2:7" s="383" customFormat="1" ht="20.100000000000001" customHeight="1" thickBot="1">
      <c r="B115" s="387"/>
      <c r="C115" s="388"/>
      <c r="D115" s="388"/>
      <c r="E115" s="388"/>
      <c r="F115" s="388"/>
      <c r="G115" s="389"/>
    </row>
    <row r="116" spans="2:7" s="376" customFormat="1" ht="16.5" customHeight="1" thickBot="1">
      <c r="G116" s="379"/>
    </row>
    <row r="117" spans="2:7" s="376" customFormat="1" ht="16.5" customHeight="1">
      <c r="B117" s="391" t="s">
        <v>1072</v>
      </c>
      <c r="C117" s="392"/>
      <c r="D117" s="392"/>
      <c r="E117" s="392"/>
      <c r="F117" s="392"/>
      <c r="G117" s="393"/>
    </row>
    <row r="118" spans="2:7" s="376" customFormat="1" ht="16.5" customHeight="1">
      <c r="B118" s="375"/>
      <c r="G118" s="394"/>
    </row>
    <row r="119" spans="2:7" s="376" customFormat="1" ht="16.5" customHeight="1">
      <c r="B119" s="506" t="s">
        <v>1236</v>
      </c>
      <c r="G119" s="394"/>
    </row>
    <row r="120" spans="2:7" s="376" customFormat="1" ht="16.5" customHeight="1">
      <c r="B120" s="375"/>
      <c r="G120" s="394"/>
    </row>
    <row r="121" spans="2:7" s="376" customFormat="1" ht="16.5" customHeight="1">
      <c r="B121" s="396" t="s">
        <v>1074</v>
      </c>
      <c r="C121" s="397" t="s">
        <v>1075</v>
      </c>
      <c r="D121" s="397"/>
      <c r="E121" s="397"/>
      <c r="F121" s="605" t="s">
        <v>1076</v>
      </c>
      <c r="G121" s="606"/>
    </row>
    <row r="122" spans="2:7" s="376" customFormat="1" ht="16.5" customHeight="1">
      <c r="B122" s="398" t="s">
        <v>1077</v>
      </c>
      <c r="C122" s="399" t="s">
        <v>1078</v>
      </c>
      <c r="D122" s="400"/>
      <c r="E122" s="400"/>
      <c r="F122" s="400"/>
      <c r="G122" s="401"/>
    </row>
    <row r="123" spans="2:7" s="376" customFormat="1" ht="16.5" customHeight="1">
      <c r="B123" s="375" t="s">
        <v>1079</v>
      </c>
      <c r="C123" s="402" t="s">
        <v>1080</v>
      </c>
      <c r="F123" s="601" t="s">
        <v>1237</v>
      </c>
      <c r="G123" s="602"/>
    </row>
    <row r="124" spans="2:7" s="376" customFormat="1" ht="16.5" customHeight="1">
      <c r="B124" s="375" t="s">
        <v>1082</v>
      </c>
      <c r="C124" s="402" t="s">
        <v>1083</v>
      </c>
      <c r="F124" s="601"/>
      <c r="G124" s="602"/>
    </row>
    <row r="125" spans="2:7" s="376" customFormat="1" ht="16.5" customHeight="1">
      <c r="B125" s="375" t="s">
        <v>1084</v>
      </c>
      <c r="C125" s="402" t="s">
        <v>1083</v>
      </c>
      <c r="F125" s="601"/>
      <c r="G125" s="602"/>
    </row>
    <row r="126" spans="2:7" s="376" customFormat="1" ht="16.5" customHeight="1">
      <c r="B126" s="375" t="s">
        <v>1085</v>
      </c>
      <c r="C126" s="376" t="s">
        <v>1086</v>
      </c>
      <c r="F126" s="601"/>
      <c r="G126" s="602"/>
    </row>
    <row r="127" spans="2:7" s="376" customFormat="1" ht="16.5" customHeight="1">
      <c r="B127" s="375" t="s">
        <v>1087</v>
      </c>
      <c r="C127" s="402" t="s">
        <v>1088</v>
      </c>
      <c r="F127" s="601" t="s">
        <v>1238</v>
      </c>
      <c r="G127" s="602"/>
    </row>
    <row r="128" spans="2:7" s="376" customFormat="1" ht="16.5" customHeight="1">
      <c r="B128" s="375" t="s">
        <v>1090</v>
      </c>
      <c r="C128" s="376" t="s">
        <v>1091</v>
      </c>
      <c r="F128" s="601"/>
      <c r="G128" s="602"/>
    </row>
    <row r="129" spans="2:8" s="376" customFormat="1" ht="16.5" customHeight="1">
      <c r="B129" s="375" t="s">
        <v>1092</v>
      </c>
      <c r="C129" s="402" t="s">
        <v>1083</v>
      </c>
      <c r="F129" s="601"/>
      <c r="G129" s="602"/>
    </row>
    <row r="130" spans="2:8" s="376" customFormat="1" ht="16.5" customHeight="1">
      <c r="B130" s="375" t="s">
        <v>1085</v>
      </c>
      <c r="C130" s="376" t="s">
        <v>1091</v>
      </c>
      <c r="F130" s="601"/>
      <c r="G130" s="602"/>
    </row>
    <row r="131" spans="2:8" s="376" customFormat="1" ht="16.5" customHeight="1">
      <c r="B131" s="375" t="s">
        <v>1093</v>
      </c>
      <c r="C131" s="402" t="s">
        <v>1083</v>
      </c>
      <c r="F131" s="601" t="s">
        <v>1239</v>
      </c>
      <c r="G131" s="602"/>
    </row>
    <row r="132" spans="2:8" s="376" customFormat="1" ht="16.5" customHeight="1">
      <c r="B132" s="375" t="s">
        <v>1095</v>
      </c>
      <c r="C132" s="376" t="s">
        <v>1096</v>
      </c>
      <c r="F132" s="601"/>
      <c r="G132" s="602"/>
    </row>
    <row r="133" spans="2:8" s="376" customFormat="1" ht="16.5" customHeight="1">
      <c r="B133" s="375"/>
      <c r="G133" s="394"/>
    </row>
    <row r="134" spans="2:8" s="376" customFormat="1" ht="16.5" customHeight="1" thickBot="1">
      <c r="B134" s="403"/>
      <c r="C134" s="404"/>
      <c r="D134" s="404"/>
      <c r="E134" s="404"/>
      <c r="F134" s="404"/>
      <c r="G134" s="405"/>
    </row>
    <row r="135" spans="2:8" ht="20.100000000000001" customHeight="1">
      <c r="B135" s="175"/>
      <c r="C135" s="175"/>
      <c r="D135" s="176"/>
      <c r="E135" s="177"/>
      <c r="F135" s="177"/>
      <c r="G135" s="175"/>
      <c r="H135" s="142"/>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C64E-5C81-4A16-AB0D-88B71A76840F}">
  <sheetPr codeName="Sheet70">
    <tabColor rgb="FF333333"/>
    <outlinePr summaryBelow="0"/>
    <pageSetUpPr fitToPage="1"/>
  </sheetPr>
  <dimension ref="B1:D207"/>
  <sheetViews>
    <sheetView showGridLines="0" zoomScaleNormal="100" zoomScaleSheetLayoutView="100" workbookViewId="0"/>
  </sheetViews>
  <sheetFormatPr defaultColWidth="10.28515625" defaultRowHeight="16.5"/>
  <cols>
    <col min="1" max="1" width="2.7109375" style="5" customWidth="1"/>
    <col min="2" max="2" width="36.7109375" style="75" customWidth="1"/>
    <col min="3" max="3" width="45.7109375" style="75" customWidth="1"/>
    <col min="4" max="4" width="89.5703125" style="76" customWidth="1"/>
    <col min="5" max="5" width="2.7109375" style="5" customWidth="1"/>
    <col min="6" max="16384" width="10.28515625" style="5"/>
  </cols>
  <sheetData>
    <row r="1" spans="2:4" s="2" customFormat="1" ht="10.35" customHeight="1">
      <c r="B1" s="3"/>
      <c r="C1" s="3"/>
      <c r="D1" s="3"/>
    </row>
    <row r="2" spans="2:4" ht="60" customHeight="1">
      <c r="B2" s="77" t="s">
        <v>54</v>
      </c>
      <c r="C2" s="78"/>
      <c r="D2" s="78"/>
    </row>
    <row r="3" spans="2:4" ht="20.100000000000001" customHeight="1" thickBot="1">
      <c r="D3" s="75"/>
    </row>
    <row r="4" spans="2:4" ht="25.35" customHeight="1" thickBot="1">
      <c r="B4" s="79" t="s">
        <v>55</v>
      </c>
      <c r="C4" s="80" t="s">
        <v>56</v>
      </c>
      <c r="D4" s="81" t="s">
        <v>57</v>
      </c>
    </row>
    <row r="5" spans="2:4" ht="24.95" customHeight="1" thickBot="1">
      <c r="B5" s="82" t="s">
        <v>58</v>
      </c>
      <c r="C5" s="83"/>
      <c r="D5" s="84"/>
    </row>
    <row r="6" spans="2:4" ht="16.5" customHeight="1">
      <c r="B6" s="85" t="s">
        <v>1769</v>
      </c>
      <c r="C6" s="88" t="s">
        <v>1770</v>
      </c>
      <c r="D6" s="565" t="s">
        <v>60</v>
      </c>
    </row>
    <row r="7" spans="2:4" ht="16.149999999999999" customHeight="1">
      <c r="B7" s="90"/>
      <c r="C7" s="91" t="s">
        <v>1771</v>
      </c>
      <c r="D7" s="566"/>
    </row>
    <row r="8" spans="2:4" ht="16.5" customHeight="1">
      <c r="B8" s="90"/>
      <c r="C8" s="91" t="s">
        <v>1772</v>
      </c>
      <c r="D8" s="566"/>
    </row>
    <row r="9" spans="2:4" ht="16.149999999999999" customHeight="1">
      <c r="B9" s="90"/>
      <c r="C9" s="91" t="s">
        <v>1773</v>
      </c>
      <c r="D9" s="566"/>
    </row>
    <row r="10" spans="2:4" ht="16.5" customHeight="1" thickBot="1">
      <c r="B10" s="90"/>
      <c r="C10" s="91" t="s">
        <v>1774</v>
      </c>
      <c r="D10" s="566"/>
    </row>
    <row r="11" spans="2:4" ht="17.25" customHeight="1" thickBot="1">
      <c r="B11" s="85" t="s">
        <v>1775</v>
      </c>
      <c r="C11" s="86" t="s">
        <v>59</v>
      </c>
      <c r="D11" s="87" t="s">
        <v>61</v>
      </c>
    </row>
    <row r="12" spans="2:4" ht="17.25" thickBot="1">
      <c r="B12" s="85" t="s">
        <v>62</v>
      </c>
      <c r="C12" s="93" t="s">
        <v>63</v>
      </c>
      <c r="D12" s="89" t="s">
        <v>64</v>
      </c>
    </row>
    <row r="13" spans="2:4" ht="16.5" customHeight="1">
      <c r="B13" s="85" t="s">
        <v>65</v>
      </c>
      <c r="C13" s="88" t="s">
        <v>66</v>
      </c>
      <c r="D13" s="565" t="s">
        <v>60</v>
      </c>
    </row>
    <row r="14" spans="2:4" ht="16.149999999999999" customHeight="1">
      <c r="B14" s="90"/>
      <c r="C14" s="91" t="s">
        <v>67</v>
      </c>
      <c r="D14" s="566"/>
    </row>
    <row r="15" spans="2:4" ht="16.5" customHeight="1">
      <c r="B15" s="90"/>
      <c r="C15" s="91" t="s">
        <v>68</v>
      </c>
      <c r="D15" s="566"/>
    </row>
    <row r="16" spans="2:4" ht="16.149999999999999" customHeight="1">
      <c r="B16" s="90"/>
      <c r="C16" s="91" t="s">
        <v>69</v>
      </c>
      <c r="D16" s="566"/>
    </row>
    <row r="17" spans="2:4" ht="16.5" customHeight="1">
      <c r="B17" s="90"/>
      <c r="C17" s="91" t="s">
        <v>70</v>
      </c>
      <c r="D17" s="566"/>
    </row>
    <row r="18" spans="2:4" ht="16.149999999999999" customHeight="1">
      <c r="B18" s="90"/>
      <c r="C18" s="91" t="s">
        <v>71</v>
      </c>
      <c r="D18" s="566"/>
    </row>
    <row r="19" spans="2:4" ht="16.5" customHeight="1">
      <c r="B19" s="90"/>
      <c r="C19" s="91" t="s">
        <v>72</v>
      </c>
      <c r="D19" s="566"/>
    </row>
    <row r="20" spans="2:4" ht="16.149999999999999" customHeight="1">
      <c r="B20" s="90"/>
      <c r="C20" s="91" t="s">
        <v>73</v>
      </c>
      <c r="D20" s="566"/>
    </row>
    <row r="21" spans="2:4" ht="16.5" customHeight="1">
      <c r="B21" s="90"/>
      <c r="C21" s="91" t="s">
        <v>74</v>
      </c>
      <c r="D21" s="566"/>
    </row>
    <row r="22" spans="2:4" ht="16.5" customHeight="1" thickBot="1">
      <c r="B22" s="90"/>
      <c r="C22" s="95" t="s">
        <v>75</v>
      </c>
      <c r="D22" s="568"/>
    </row>
    <row r="23" spans="2:4" ht="24.95" customHeight="1" thickBot="1">
      <c r="B23" s="82" t="s">
        <v>76</v>
      </c>
      <c r="C23" s="83"/>
      <c r="D23" s="84"/>
    </row>
    <row r="24" spans="2:4" ht="17.25" customHeight="1">
      <c r="B24" s="85" t="s">
        <v>77</v>
      </c>
      <c r="C24" s="576" t="s">
        <v>59</v>
      </c>
      <c r="D24" s="565" t="s">
        <v>78</v>
      </c>
    </row>
    <row r="25" spans="2:4">
      <c r="B25" s="97" t="s">
        <v>62</v>
      </c>
      <c r="C25" s="577"/>
      <c r="D25" s="566"/>
    </row>
    <row r="26" spans="2:4">
      <c r="B26" s="90" t="s">
        <v>79</v>
      </c>
      <c r="C26" s="577"/>
      <c r="D26" s="566"/>
    </row>
    <row r="27" spans="2:4">
      <c r="B27" s="90" t="s">
        <v>80</v>
      </c>
      <c r="C27" s="577"/>
      <c r="D27" s="566"/>
    </row>
    <row r="28" spans="2:4" ht="17.25" thickBot="1">
      <c r="B28" s="98" t="s">
        <v>4</v>
      </c>
      <c r="C28" s="578"/>
      <c r="D28" s="568"/>
    </row>
    <row r="29" spans="2:4" ht="24.95" customHeight="1" thickBot="1">
      <c r="B29" s="82" t="s">
        <v>84</v>
      </c>
      <c r="C29" s="83"/>
      <c r="D29" s="84"/>
    </row>
    <row r="30" spans="2:4" ht="17.25" thickBot="1">
      <c r="B30" s="85" t="s">
        <v>1769</v>
      </c>
      <c r="C30" s="93" t="s">
        <v>85</v>
      </c>
      <c r="D30" s="89" t="s">
        <v>86</v>
      </c>
    </row>
    <row r="31" spans="2:4" ht="16.5" customHeight="1">
      <c r="B31" s="85" t="s">
        <v>1776</v>
      </c>
      <c r="C31" s="88" t="s">
        <v>85</v>
      </c>
      <c r="D31" s="565" t="s">
        <v>87</v>
      </c>
    </row>
    <row r="32" spans="2:4" ht="16.5" customHeight="1" thickBot="1">
      <c r="B32" s="90"/>
      <c r="C32" s="91" t="s">
        <v>88</v>
      </c>
      <c r="D32" s="571"/>
    </row>
    <row r="33" spans="2:4" ht="17.25" thickBot="1">
      <c r="B33" s="85" t="s">
        <v>89</v>
      </c>
      <c r="C33" s="93" t="s">
        <v>85</v>
      </c>
      <c r="D33" s="89" t="s">
        <v>87</v>
      </c>
    </row>
    <row r="34" spans="2:4" ht="24.95" customHeight="1" thickBot="1">
      <c r="B34" s="82" t="s">
        <v>91</v>
      </c>
      <c r="C34" s="83"/>
      <c r="D34" s="84"/>
    </row>
    <row r="35" spans="2:4" ht="16.5" customHeight="1">
      <c r="B35" s="85" t="s">
        <v>1776</v>
      </c>
      <c r="C35" s="88" t="s">
        <v>95</v>
      </c>
      <c r="D35" s="565" t="s">
        <v>60</v>
      </c>
    </row>
    <row r="36" spans="2:4" ht="16.5" customHeight="1">
      <c r="B36" s="90"/>
      <c r="C36" s="91" t="s">
        <v>96</v>
      </c>
      <c r="D36" s="571"/>
    </row>
    <row r="37" spans="2:4" ht="16.5" customHeight="1">
      <c r="B37" s="90"/>
      <c r="C37" s="91" t="s">
        <v>88</v>
      </c>
      <c r="D37" s="571"/>
    </row>
    <row r="38" spans="2:4" ht="16.149999999999999" customHeight="1">
      <c r="B38" s="90"/>
      <c r="C38" s="91" t="s">
        <v>97</v>
      </c>
      <c r="D38" s="571"/>
    </row>
    <row r="39" spans="2:4" ht="16.5" customHeight="1">
      <c r="B39" s="90"/>
      <c r="C39" s="91" t="s">
        <v>98</v>
      </c>
      <c r="D39" s="571"/>
    </row>
    <row r="40" spans="2:4" ht="16.149999999999999" customHeight="1">
      <c r="B40" s="90"/>
      <c r="C40" s="91" t="s">
        <v>99</v>
      </c>
      <c r="D40" s="571"/>
    </row>
    <row r="41" spans="2:4" ht="16.5" customHeight="1">
      <c r="B41" s="90"/>
      <c r="C41" s="91" t="s">
        <v>100</v>
      </c>
      <c r="D41" s="571"/>
    </row>
    <row r="42" spans="2:4" ht="16.149999999999999" customHeight="1">
      <c r="B42" s="90"/>
      <c r="C42" s="99" t="s">
        <v>101</v>
      </c>
      <c r="D42" s="572"/>
    </row>
    <row r="43" spans="2:4" ht="16.5" customHeight="1" thickBot="1">
      <c r="B43" s="90"/>
      <c r="C43" s="95" t="s">
        <v>1786</v>
      </c>
      <c r="D43" s="100" t="s">
        <v>102</v>
      </c>
    </row>
    <row r="44" spans="2:4" ht="24.95" customHeight="1" thickBot="1">
      <c r="B44" s="85" t="s">
        <v>103</v>
      </c>
      <c r="C44" s="101" t="s">
        <v>104</v>
      </c>
      <c r="D44" s="102" t="s">
        <v>60</v>
      </c>
    </row>
    <row r="45" spans="2:4" ht="24.95" customHeight="1" thickBot="1">
      <c r="B45" s="85" t="s">
        <v>105</v>
      </c>
      <c r="C45" s="101" t="s">
        <v>106</v>
      </c>
      <c r="D45" s="102" t="s">
        <v>60</v>
      </c>
    </row>
    <row r="46" spans="2:4" ht="17.25" thickBot="1">
      <c r="B46" s="104" t="s">
        <v>107</v>
      </c>
      <c r="C46" s="105" t="s">
        <v>108</v>
      </c>
      <c r="D46" s="106" t="s">
        <v>109</v>
      </c>
    </row>
    <row r="47" spans="2:4" ht="17.25" thickBot="1">
      <c r="B47" s="107" t="s">
        <v>62</v>
      </c>
      <c r="C47" s="101" t="s">
        <v>110</v>
      </c>
      <c r="D47" s="108" t="s">
        <v>109</v>
      </c>
    </row>
    <row r="48" spans="2:4" ht="16.5" customHeight="1">
      <c r="B48" s="85" t="s">
        <v>111</v>
      </c>
      <c r="C48" s="88" t="s">
        <v>112</v>
      </c>
      <c r="D48" s="574" t="s">
        <v>93</v>
      </c>
    </row>
    <row r="49" spans="2:4" ht="16.5" customHeight="1" thickBot="1">
      <c r="B49" s="90"/>
      <c r="C49" s="91" t="s">
        <v>113</v>
      </c>
      <c r="D49" s="575"/>
    </row>
    <row r="50" spans="2:4" ht="24.95" customHeight="1" thickBot="1">
      <c r="B50" s="85" t="s">
        <v>114</v>
      </c>
      <c r="C50" s="86" t="s">
        <v>59</v>
      </c>
      <c r="D50" s="87" t="s">
        <v>61</v>
      </c>
    </row>
    <row r="51" spans="2:4">
      <c r="B51" s="85" t="s">
        <v>1778</v>
      </c>
      <c r="C51" s="88" t="s">
        <v>115</v>
      </c>
      <c r="D51" s="569" t="s">
        <v>93</v>
      </c>
    </row>
    <row r="52" spans="2:4" ht="17.25" thickBot="1">
      <c r="B52" s="90"/>
      <c r="C52" s="91" t="s">
        <v>116</v>
      </c>
      <c r="D52" s="573"/>
    </row>
    <row r="53" spans="2:4" ht="17.25" thickBot="1">
      <c r="B53" s="82" t="s">
        <v>117</v>
      </c>
      <c r="C53" s="83"/>
      <c r="D53" s="109"/>
    </row>
    <row r="54" spans="2:4" ht="17.25" thickBot="1">
      <c r="B54" s="85" t="s">
        <v>126</v>
      </c>
      <c r="C54" s="86" t="s">
        <v>59</v>
      </c>
      <c r="D54" s="87" t="s">
        <v>81</v>
      </c>
    </row>
    <row r="55" spans="2:4" ht="16.5" customHeight="1">
      <c r="B55" s="85" t="s">
        <v>77</v>
      </c>
      <c r="C55" s="88" t="s">
        <v>66</v>
      </c>
      <c r="D55" s="565" t="s">
        <v>60</v>
      </c>
    </row>
    <row r="56" spans="2:4" ht="16.149999999999999" customHeight="1">
      <c r="B56" s="90"/>
      <c r="C56" s="91" t="s">
        <v>67</v>
      </c>
      <c r="D56" s="566"/>
    </row>
    <row r="57" spans="2:4" ht="16.5" customHeight="1">
      <c r="B57" s="90"/>
      <c r="C57" s="91" t="s">
        <v>68</v>
      </c>
      <c r="D57" s="566"/>
    </row>
    <row r="58" spans="2:4" ht="16.149999999999999" customHeight="1">
      <c r="B58" s="90"/>
      <c r="C58" s="91" t="s">
        <v>69</v>
      </c>
      <c r="D58" s="566"/>
    </row>
    <row r="59" spans="2:4" ht="16.5" customHeight="1">
      <c r="B59" s="90"/>
      <c r="C59" s="91" t="s">
        <v>70</v>
      </c>
      <c r="D59" s="566"/>
    </row>
    <row r="60" spans="2:4" ht="16.149999999999999" customHeight="1">
      <c r="B60" s="90"/>
      <c r="C60" s="91" t="s">
        <v>71</v>
      </c>
      <c r="D60" s="566"/>
    </row>
    <row r="61" spans="2:4" ht="16.5" customHeight="1">
      <c r="B61" s="90"/>
      <c r="C61" s="91" t="s">
        <v>72</v>
      </c>
      <c r="D61" s="566"/>
    </row>
    <row r="62" spans="2:4" ht="16.149999999999999" customHeight="1">
      <c r="B62" s="90"/>
      <c r="C62" s="91" t="s">
        <v>73</v>
      </c>
      <c r="D62" s="566"/>
    </row>
    <row r="63" spans="2:4" ht="16.5" customHeight="1">
      <c r="B63" s="90"/>
      <c r="C63" s="91" t="s">
        <v>74</v>
      </c>
      <c r="D63" s="566"/>
    </row>
    <row r="64" spans="2:4" ht="16.5" customHeight="1" thickBot="1">
      <c r="B64" s="90"/>
      <c r="C64" s="95" t="s">
        <v>75</v>
      </c>
      <c r="D64" s="568"/>
    </row>
    <row r="65" spans="2:4">
      <c r="B65" s="85" t="s">
        <v>79</v>
      </c>
      <c r="C65" s="101" t="s">
        <v>129</v>
      </c>
      <c r="D65" s="565" t="s">
        <v>60</v>
      </c>
    </row>
    <row r="66" spans="2:4">
      <c r="B66" s="90" t="s">
        <v>80</v>
      </c>
      <c r="C66" s="115"/>
      <c r="D66" s="571"/>
    </row>
    <row r="67" spans="2:4" ht="16.5" customHeight="1" thickBot="1">
      <c r="B67" s="98" t="s">
        <v>4</v>
      </c>
      <c r="C67" s="116"/>
      <c r="D67" s="572"/>
    </row>
    <row r="68" spans="2:4" ht="17.25" thickBot="1">
      <c r="B68" s="85" t="s">
        <v>83</v>
      </c>
      <c r="C68" s="86" t="s">
        <v>59</v>
      </c>
      <c r="D68" s="87" t="s">
        <v>81</v>
      </c>
    </row>
    <row r="69" spans="2:4" ht="17.25" thickBot="1">
      <c r="B69" s="82" t="s">
        <v>135</v>
      </c>
      <c r="C69" s="83"/>
      <c r="D69" s="109"/>
    </row>
    <row r="70" spans="2:4">
      <c r="B70" s="85" t="s">
        <v>1769</v>
      </c>
      <c r="C70" s="88" t="s">
        <v>136</v>
      </c>
      <c r="D70" s="569" t="s">
        <v>137</v>
      </c>
    </row>
    <row r="71" spans="2:4" ht="17.25" thickBot="1">
      <c r="B71" s="90"/>
      <c r="C71" s="91" t="s">
        <v>138</v>
      </c>
      <c r="D71" s="573"/>
    </row>
    <row r="72" spans="2:4" ht="17.25" thickBot="1">
      <c r="B72" s="82" t="s">
        <v>150</v>
      </c>
      <c r="C72" s="83"/>
      <c r="D72" s="109"/>
    </row>
    <row r="73" spans="2:4">
      <c r="B73" s="85" t="s">
        <v>107</v>
      </c>
      <c r="C73" s="88" t="s">
        <v>152</v>
      </c>
      <c r="D73" s="103" t="s">
        <v>153</v>
      </c>
    </row>
    <row r="74" spans="2:4" ht="17.25" thickBot="1">
      <c r="B74" s="90"/>
      <c r="C74" s="111" t="s">
        <v>154</v>
      </c>
      <c r="D74" s="117" t="s">
        <v>155</v>
      </c>
    </row>
    <row r="75" spans="2:4" ht="24.95" customHeight="1" thickBot="1">
      <c r="B75" s="85" t="s">
        <v>156</v>
      </c>
      <c r="C75" s="88" t="s">
        <v>157</v>
      </c>
      <c r="D75" s="87" t="s">
        <v>93</v>
      </c>
    </row>
    <row r="76" spans="2:4" ht="17.25" thickBot="1">
      <c r="B76" s="82" t="s">
        <v>158</v>
      </c>
      <c r="C76" s="83"/>
      <c r="D76" s="109"/>
    </row>
    <row r="77" spans="2:4" ht="17.25" thickBot="1">
      <c r="B77" s="85" t="s">
        <v>92</v>
      </c>
      <c r="C77" s="88" t="s">
        <v>159</v>
      </c>
      <c r="D77" s="89" t="s">
        <v>160</v>
      </c>
    </row>
    <row r="78" spans="2:4" ht="17.25" thickBot="1">
      <c r="B78" s="85" t="s">
        <v>122</v>
      </c>
      <c r="C78" s="88" t="s">
        <v>159</v>
      </c>
      <c r="D78" s="87" t="s">
        <v>160</v>
      </c>
    </row>
    <row r="79" spans="2:4">
      <c r="B79" s="85" t="s">
        <v>162</v>
      </c>
      <c r="C79" s="88" t="s">
        <v>145</v>
      </c>
      <c r="D79" s="113" t="s">
        <v>163</v>
      </c>
    </row>
    <row r="80" spans="2:4" ht="17.25" thickBot="1">
      <c r="B80" s="90"/>
      <c r="C80" s="114" t="s">
        <v>144</v>
      </c>
      <c r="D80" s="92" t="s">
        <v>134</v>
      </c>
    </row>
    <row r="81" spans="2:4" ht="17.25" thickBot="1">
      <c r="B81" s="104" t="s">
        <v>77</v>
      </c>
      <c r="C81" s="105" t="s">
        <v>164</v>
      </c>
      <c r="D81" s="119" t="s">
        <v>160</v>
      </c>
    </row>
    <row r="82" spans="2:4">
      <c r="B82" s="85" t="s">
        <v>77</v>
      </c>
      <c r="C82" s="88" t="s">
        <v>165</v>
      </c>
      <c r="D82" s="87" t="s">
        <v>60</v>
      </c>
    </row>
    <row r="83" spans="2:4">
      <c r="B83" s="90" t="s">
        <v>128</v>
      </c>
      <c r="C83" s="114" t="s">
        <v>112</v>
      </c>
      <c r="D83" s="117"/>
    </row>
    <row r="84" spans="2:4">
      <c r="B84" s="90"/>
      <c r="C84" s="91" t="s">
        <v>166</v>
      </c>
      <c r="D84" s="120"/>
    </row>
    <row r="85" spans="2:4">
      <c r="B85" s="90"/>
      <c r="C85" s="111" t="s">
        <v>167</v>
      </c>
      <c r="D85" s="118" t="s">
        <v>168</v>
      </c>
    </row>
    <row r="86" spans="2:4">
      <c r="B86" s="90"/>
      <c r="C86" s="111" t="s">
        <v>169</v>
      </c>
      <c r="D86" s="117" t="s">
        <v>102</v>
      </c>
    </row>
    <row r="87" spans="2:4" ht="17.25" thickBot="1">
      <c r="B87" s="90"/>
      <c r="C87" s="110" t="s">
        <v>147</v>
      </c>
      <c r="D87" s="94"/>
    </row>
    <row r="88" spans="2:4">
      <c r="B88" s="85" t="s">
        <v>111</v>
      </c>
      <c r="C88" s="88" t="s">
        <v>170</v>
      </c>
      <c r="D88" s="87" t="s">
        <v>60</v>
      </c>
    </row>
    <row r="89" spans="2:4">
      <c r="B89" s="90"/>
      <c r="C89" s="114" t="s">
        <v>167</v>
      </c>
      <c r="D89" s="117"/>
    </row>
    <row r="90" spans="2:4">
      <c r="B90" s="90"/>
      <c r="C90" s="91" t="s">
        <v>169</v>
      </c>
      <c r="D90" s="117"/>
    </row>
    <row r="91" spans="2:4" ht="17.25" thickBot="1">
      <c r="B91" s="90"/>
      <c r="C91" s="110" t="s">
        <v>147</v>
      </c>
      <c r="D91" s="117"/>
    </row>
    <row r="92" spans="2:4" ht="17.25" thickBot="1">
      <c r="B92" s="85" t="s">
        <v>130</v>
      </c>
      <c r="C92" s="93" t="s">
        <v>171</v>
      </c>
      <c r="D92" s="87" t="s">
        <v>172</v>
      </c>
    </row>
    <row r="93" spans="2:4">
      <c r="B93" s="85" t="s">
        <v>175</v>
      </c>
      <c r="C93" s="88" t="s">
        <v>132</v>
      </c>
      <c r="D93" s="87" t="s">
        <v>60</v>
      </c>
    </row>
    <row r="94" spans="2:4">
      <c r="B94" s="90"/>
      <c r="C94" s="114" t="s">
        <v>176</v>
      </c>
      <c r="D94" s="117"/>
    </row>
    <row r="95" spans="2:4">
      <c r="B95" s="90"/>
      <c r="C95" s="91" t="s">
        <v>897</v>
      </c>
      <c r="D95" s="117"/>
    </row>
    <row r="96" spans="2:4">
      <c r="B96" s="90"/>
      <c r="C96" s="111" t="s">
        <v>1785</v>
      </c>
      <c r="D96" s="120"/>
    </row>
    <row r="97" spans="2:4" ht="17.25" thickBot="1">
      <c r="B97" s="90"/>
      <c r="C97" s="91" t="s">
        <v>174</v>
      </c>
      <c r="D97" s="118" t="s">
        <v>102</v>
      </c>
    </row>
    <row r="98" spans="2:4" ht="17.25" thickBot="1">
      <c r="B98" s="85" t="s">
        <v>177</v>
      </c>
      <c r="C98" s="112" t="s">
        <v>59</v>
      </c>
      <c r="D98" s="87" t="s">
        <v>81</v>
      </c>
    </row>
    <row r="99" spans="2:4">
      <c r="B99" s="122" t="s">
        <v>178</v>
      </c>
      <c r="C99" s="123" t="s">
        <v>1784</v>
      </c>
      <c r="D99" s="87" t="s">
        <v>60</v>
      </c>
    </row>
    <row r="100" spans="2:4">
      <c r="B100" s="124"/>
      <c r="C100" s="125" t="s">
        <v>179</v>
      </c>
      <c r="D100" s="121" t="s">
        <v>134</v>
      </c>
    </row>
    <row r="101" spans="2:4">
      <c r="B101" s="124"/>
      <c r="C101" s="126" t="s">
        <v>180</v>
      </c>
      <c r="D101" s="117"/>
    </row>
    <row r="102" spans="2:4">
      <c r="B102" s="124"/>
      <c r="C102" s="125" t="s">
        <v>181</v>
      </c>
      <c r="D102" s="117"/>
    </row>
    <row r="103" spans="2:4">
      <c r="B103" s="124"/>
      <c r="C103" s="125" t="s">
        <v>182</v>
      </c>
      <c r="D103" s="117"/>
    </row>
    <row r="104" spans="2:4">
      <c r="B104" s="124"/>
      <c r="C104" s="126" t="s">
        <v>180</v>
      </c>
      <c r="D104" s="117"/>
    </row>
    <row r="105" spans="2:4" ht="17.25" thickBot="1">
      <c r="B105" s="127"/>
      <c r="C105" s="128" t="s">
        <v>183</v>
      </c>
      <c r="D105" s="94"/>
    </row>
    <row r="106" spans="2:4">
      <c r="B106" s="122" t="s">
        <v>184</v>
      </c>
      <c r="C106" s="123" t="s">
        <v>185</v>
      </c>
      <c r="D106" s="87" t="s">
        <v>134</v>
      </c>
    </row>
    <row r="107" spans="2:4">
      <c r="B107" s="124"/>
      <c r="C107" s="126" t="s">
        <v>180</v>
      </c>
      <c r="D107" s="117"/>
    </row>
    <row r="108" spans="2:4" ht="24.95" customHeight="1" thickBot="1">
      <c r="B108" s="124"/>
      <c r="C108" s="128" t="s">
        <v>186</v>
      </c>
      <c r="D108" s="94"/>
    </row>
    <row r="109" spans="2:4" ht="17.25" thickBot="1">
      <c r="B109" s="129" t="s">
        <v>187</v>
      </c>
      <c r="C109" s="83"/>
      <c r="D109" s="109"/>
    </row>
    <row r="110" spans="2:4">
      <c r="B110" s="85" t="s">
        <v>1769</v>
      </c>
      <c r="C110" s="88" t="s">
        <v>188</v>
      </c>
      <c r="D110" s="87" t="s">
        <v>60</v>
      </c>
    </row>
    <row r="111" spans="2:4" ht="17.25" thickBot="1">
      <c r="B111" s="90"/>
      <c r="C111" s="110" t="s">
        <v>138</v>
      </c>
      <c r="D111" s="117"/>
    </row>
    <row r="112" spans="2:4">
      <c r="B112" s="85" t="s">
        <v>77</v>
      </c>
      <c r="C112" s="88" t="s">
        <v>189</v>
      </c>
      <c r="D112" s="87" t="s">
        <v>60</v>
      </c>
    </row>
    <row r="113" spans="2:4" ht="24.95" customHeight="1" thickBot="1">
      <c r="B113" s="90"/>
      <c r="C113" s="110" t="s">
        <v>190</v>
      </c>
      <c r="D113" s="117"/>
    </row>
    <row r="114" spans="2:4" ht="17.25" thickBot="1">
      <c r="B114" s="129" t="s">
        <v>191</v>
      </c>
      <c r="C114" s="83"/>
      <c r="D114" s="109"/>
    </row>
    <row r="115" spans="2:4">
      <c r="B115" s="85" t="s">
        <v>92</v>
      </c>
      <c r="C115" s="93" t="s">
        <v>118</v>
      </c>
      <c r="D115" s="565" t="s">
        <v>60</v>
      </c>
    </row>
    <row r="116" spans="2:4">
      <c r="B116" s="90"/>
      <c r="C116" s="91" t="s">
        <v>119</v>
      </c>
      <c r="D116" s="566"/>
    </row>
    <row r="117" spans="2:4">
      <c r="B117" s="90"/>
      <c r="C117" s="91" t="s">
        <v>120</v>
      </c>
      <c r="D117" s="566"/>
    </row>
    <row r="118" spans="2:4">
      <c r="B118" s="90"/>
      <c r="C118" s="91" t="s">
        <v>121</v>
      </c>
      <c r="D118" s="566"/>
    </row>
    <row r="119" spans="2:4">
      <c r="B119" s="90"/>
      <c r="C119" s="91" t="s">
        <v>192</v>
      </c>
      <c r="D119" s="566"/>
    </row>
    <row r="120" spans="2:4">
      <c r="B120" s="90"/>
      <c r="C120" s="91" t="s">
        <v>193</v>
      </c>
      <c r="D120" s="566"/>
    </row>
    <row r="121" spans="2:4">
      <c r="B121" s="90"/>
      <c r="C121" s="91" t="s">
        <v>194</v>
      </c>
      <c r="D121" s="566"/>
    </row>
    <row r="122" spans="2:4">
      <c r="B122" s="90"/>
      <c r="C122" s="91" t="s">
        <v>195</v>
      </c>
      <c r="D122" s="566"/>
    </row>
    <row r="123" spans="2:4">
      <c r="B123" s="90"/>
      <c r="C123" s="91" t="s">
        <v>159</v>
      </c>
      <c r="D123" s="566"/>
    </row>
    <row r="124" spans="2:4" ht="17.25" thickBot="1">
      <c r="B124" s="90"/>
      <c r="C124" s="110" t="s">
        <v>161</v>
      </c>
      <c r="D124" s="568"/>
    </row>
    <row r="125" spans="2:4">
      <c r="B125" s="85" t="s">
        <v>122</v>
      </c>
      <c r="C125" s="93" t="s">
        <v>196</v>
      </c>
      <c r="D125" s="565" t="s">
        <v>60</v>
      </c>
    </row>
    <row r="126" spans="2:4">
      <c r="B126" s="90"/>
      <c r="C126" s="91" t="s">
        <v>192</v>
      </c>
      <c r="D126" s="566"/>
    </row>
    <row r="127" spans="2:4">
      <c r="B127" s="90"/>
      <c r="C127" s="91" t="s">
        <v>193</v>
      </c>
      <c r="D127" s="566"/>
    </row>
    <row r="128" spans="2:4">
      <c r="B128" s="90"/>
      <c r="C128" s="91" t="s">
        <v>194</v>
      </c>
      <c r="D128" s="566"/>
    </row>
    <row r="129" spans="2:4">
      <c r="B129" s="90"/>
      <c r="C129" s="91" t="s">
        <v>195</v>
      </c>
      <c r="D129" s="566"/>
    </row>
    <row r="130" spans="2:4">
      <c r="B130" s="90"/>
      <c r="C130" s="91" t="s">
        <v>159</v>
      </c>
      <c r="D130" s="566"/>
    </row>
    <row r="131" spans="2:4" ht="17.25" thickBot="1">
      <c r="B131" s="90"/>
      <c r="C131" s="110" t="s">
        <v>161</v>
      </c>
      <c r="D131" s="568"/>
    </row>
    <row r="132" spans="2:4" ht="17.25" thickBot="1">
      <c r="B132" s="85" t="s">
        <v>0</v>
      </c>
      <c r="C132" s="112" t="s">
        <v>59</v>
      </c>
      <c r="D132" s="87" t="s">
        <v>81</v>
      </c>
    </row>
    <row r="133" spans="2:4" ht="17.25" thickBot="1">
      <c r="B133" s="85" t="s">
        <v>1</v>
      </c>
      <c r="C133" s="112" t="s">
        <v>59</v>
      </c>
      <c r="D133" s="87" t="s">
        <v>81</v>
      </c>
    </row>
    <row r="134" spans="2:4">
      <c r="B134" s="85" t="s">
        <v>1769</v>
      </c>
      <c r="C134" s="123" t="s">
        <v>193</v>
      </c>
      <c r="D134" s="569" t="s">
        <v>60</v>
      </c>
    </row>
    <row r="135" spans="2:4" ht="17.25" thickBot="1">
      <c r="B135" s="98"/>
      <c r="C135" s="116" t="s">
        <v>194</v>
      </c>
      <c r="D135" s="570"/>
    </row>
    <row r="136" spans="2:4" ht="17.25" thickBot="1">
      <c r="B136" s="85" t="s">
        <v>162</v>
      </c>
      <c r="C136" s="112" t="s">
        <v>59</v>
      </c>
      <c r="D136" s="87" t="s">
        <v>81</v>
      </c>
    </row>
    <row r="137" spans="2:4">
      <c r="B137" s="85" t="s">
        <v>1779</v>
      </c>
      <c r="C137" s="123" t="s">
        <v>115</v>
      </c>
      <c r="D137" s="569" t="s">
        <v>60</v>
      </c>
    </row>
    <row r="138" spans="2:4" ht="16.5" customHeight="1" thickBot="1">
      <c r="B138" s="98"/>
      <c r="C138" s="116" t="s">
        <v>116</v>
      </c>
      <c r="D138" s="570"/>
    </row>
    <row r="139" spans="2:4">
      <c r="B139" s="85" t="s">
        <v>77</v>
      </c>
      <c r="C139" s="93" t="s">
        <v>115</v>
      </c>
      <c r="D139" s="565" t="s">
        <v>60</v>
      </c>
    </row>
    <row r="140" spans="2:4">
      <c r="B140" s="90" t="s">
        <v>128</v>
      </c>
      <c r="C140" s="111"/>
      <c r="D140" s="566"/>
    </row>
    <row r="141" spans="2:4">
      <c r="B141" s="90" t="s">
        <v>197</v>
      </c>
      <c r="C141" s="114" t="s">
        <v>116</v>
      </c>
      <c r="D141" s="566"/>
    </row>
    <row r="142" spans="2:4">
      <c r="B142" s="90" t="s">
        <v>80</v>
      </c>
      <c r="C142" s="114"/>
      <c r="D142" s="566"/>
    </row>
    <row r="143" spans="2:4" ht="17.25" thickBot="1">
      <c r="B143" s="98" t="s">
        <v>4</v>
      </c>
      <c r="C143" s="110"/>
      <c r="D143" s="568"/>
    </row>
    <row r="144" spans="2:4">
      <c r="B144" s="85" t="s">
        <v>198</v>
      </c>
      <c r="C144" s="93" t="s">
        <v>143</v>
      </c>
      <c r="D144" s="565" t="s">
        <v>60</v>
      </c>
    </row>
    <row r="145" spans="2:4">
      <c r="B145" s="90" t="s">
        <v>128</v>
      </c>
      <c r="C145" s="91" t="s">
        <v>144</v>
      </c>
      <c r="D145" s="566"/>
    </row>
    <row r="146" spans="2:4">
      <c r="B146" s="90" t="s">
        <v>197</v>
      </c>
      <c r="C146" s="91" t="s">
        <v>145</v>
      </c>
      <c r="D146" s="566"/>
    </row>
    <row r="147" spans="2:4">
      <c r="B147" s="90" t="s">
        <v>80</v>
      </c>
      <c r="C147" s="91" t="s">
        <v>146</v>
      </c>
      <c r="D147" s="566"/>
    </row>
    <row r="148" spans="2:4" ht="17.25" thickBot="1">
      <c r="B148" s="90" t="s">
        <v>4</v>
      </c>
      <c r="C148" s="110" t="s">
        <v>147</v>
      </c>
      <c r="D148" s="568"/>
    </row>
    <row r="149" spans="2:4">
      <c r="B149" s="85" t="s">
        <v>4</v>
      </c>
      <c r="C149" s="88" t="s">
        <v>199</v>
      </c>
      <c r="D149" s="565" t="s">
        <v>200</v>
      </c>
    </row>
    <row r="150" spans="2:4" ht="17.25" thickBot="1">
      <c r="B150" s="90"/>
      <c r="C150" s="110" t="s">
        <v>201</v>
      </c>
      <c r="D150" s="568"/>
    </row>
    <row r="151" spans="2:4">
      <c r="B151" s="85" t="s">
        <v>128</v>
      </c>
      <c r="C151" s="93" t="s">
        <v>143</v>
      </c>
      <c r="D151" s="565" t="s">
        <v>60</v>
      </c>
    </row>
    <row r="152" spans="2:4">
      <c r="B152" s="90"/>
      <c r="C152" s="91" t="s">
        <v>145</v>
      </c>
      <c r="D152" s="566"/>
    </row>
    <row r="153" spans="2:4">
      <c r="B153" s="90"/>
      <c r="C153" s="91" t="s">
        <v>146</v>
      </c>
      <c r="D153" s="566"/>
    </row>
    <row r="154" spans="2:4" ht="17.25" thickBot="1">
      <c r="B154" s="90"/>
      <c r="C154" s="110" t="s">
        <v>147</v>
      </c>
      <c r="D154" s="568"/>
    </row>
    <row r="155" spans="2:4">
      <c r="B155" s="85" t="s">
        <v>202</v>
      </c>
      <c r="C155" s="93" t="s">
        <v>115</v>
      </c>
      <c r="D155" s="565" t="s">
        <v>60</v>
      </c>
    </row>
    <row r="156" spans="2:4">
      <c r="B156" s="90" t="s">
        <v>203</v>
      </c>
      <c r="C156" s="111"/>
      <c r="D156" s="566"/>
    </row>
    <row r="157" spans="2:4">
      <c r="B157" s="90" t="s">
        <v>133</v>
      </c>
      <c r="C157" s="114" t="s">
        <v>116</v>
      </c>
      <c r="D157" s="566"/>
    </row>
    <row r="158" spans="2:4" ht="17.25" thickBot="1">
      <c r="B158" s="90" t="s">
        <v>204</v>
      </c>
      <c r="C158" s="110"/>
      <c r="D158" s="566"/>
    </row>
    <row r="159" spans="2:4">
      <c r="B159" s="85" t="s">
        <v>173</v>
      </c>
      <c r="C159" s="93" t="s">
        <v>124</v>
      </c>
      <c r="D159" s="565" t="s">
        <v>60</v>
      </c>
    </row>
    <row r="160" spans="2:4">
      <c r="B160" s="90"/>
      <c r="C160" s="91" t="s">
        <v>115</v>
      </c>
      <c r="D160" s="566"/>
    </row>
    <row r="161" spans="2:4">
      <c r="B161" s="90"/>
      <c r="C161" s="91" t="s">
        <v>116</v>
      </c>
      <c r="D161" s="567"/>
    </row>
    <row r="162" spans="2:4" ht="17.25" thickBot="1">
      <c r="B162" s="90"/>
      <c r="C162" s="110" t="s">
        <v>151</v>
      </c>
      <c r="D162" s="96" t="s">
        <v>102</v>
      </c>
    </row>
    <row r="163" spans="2:4" ht="17.25" thickBot="1">
      <c r="B163" s="85" t="s">
        <v>205</v>
      </c>
      <c r="C163" s="112" t="s">
        <v>59</v>
      </c>
      <c r="D163" s="87" t="s">
        <v>81</v>
      </c>
    </row>
    <row r="164" spans="2:4" ht="17.25" thickBot="1">
      <c r="B164" s="129" t="s">
        <v>211</v>
      </c>
      <c r="C164" s="83"/>
      <c r="D164" s="109"/>
    </row>
    <row r="165" spans="2:4" ht="24.95" customHeight="1" thickBot="1">
      <c r="B165" s="85" t="s">
        <v>212</v>
      </c>
      <c r="C165" s="101" t="s">
        <v>213</v>
      </c>
      <c r="D165" s="103" t="s">
        <v>214</v>
      </c>
    </row>
    <row r="166" spans="2:4" ht="17.25" thickBot="1">
      <c r="B166" s="129" t="s">
        <v>215</v>
      </c>
      <c r="C166" s="83"/>
      <c r="D166" s="109"/>
    </row>
    <row r="167" spans="2:4" ht="17.25" thickBot="1">
      <c r="B167" s="85" t="s">
        <v>111</v>
      </c>
      <c r="C167" s="101" t="s">
        <v>216</v>
      </c>
      <c r="D167" s="103" t="s">
        <v>217</v>
      </c>
    </row>
    <row r="168" spans="2:4" ht="17.25" thickBot="1">
      <c r="B168" s="133"/>
      <c r="C168" s="116"/>
      <c r="D168" s="103" t="s">
        <v>218</v>
      </c>
    </row>
    <row r="169" spans="2:4" ht="17.25" thickBot="1">
      <c r="B169" s="133"/>
      <c r="C169" s="134" t="s">
        <v>219</v>
      </c>
      <c r="D169" s="102" t="s">
        <v>220</v>
      </c>
    </row>
    <row r="170" spans="2:4" ht="17.25" thickBot="1">
      <c r="B170" s="133"/>
      <c r="C170" s="134" t="s">
        <v>199</v>
      </c>
      <c r="D170" s="102" t="s">
        <v>102</v>
      </c>
    </row>
    <row r="171" spans="2:4" ht="24.95" customHeight="1" thickBot="1">
      <c r="B171" s="135"/>
      <c r="C171" s="134" t="s">
        <v>221</v>
      </c>
      <c r="D171" s="132"/>
    </row>
    <row r="172" spans="2:4" ht="17.25" thickBot="1">
      <c r="B172" s="129" t="s">
        <v>222</v>
      </c>
      <c r="C172" s="83"/>
      <c r="D172" s="109"/>
    </row>
    <row r="173" spans="2:4" ht="17.25" thickBot="1">
      <c r="B173" s="85" t="s">
        <v>92</v>
      </c>
      <c r="C173" s="101" t="s">
        <v>223</v>
      </c>
      <c r="D173" s="103" t="s">
        <v>60</v>
      </c>
    </row>
    <row r="174" spans="2:4">
      <c r="B174" s="85" t="s">
        <v>224</v>
      </c>
      <c r="C174" s="134" t="s">
        <v>225</v>
      </c>
      <c r="D174" s="102" t="s">
        <v>93</v>
      </c>
    </row>
    <row r="175" spans="2:4" ht="17.25" thickBot="1">
      <c r="B175" s="98"/>
      <c r="C175" s="136" t="s">
        <v>223</v>
      </c>
      <c r="D175" s="132"/>
    </row>
    <row r="176" spans="2:4" ht="17.25" thickBot="1">
      <c r="B176" s="85" t="s">
        <v>226</v>
      </c>
      <c r="C176" s="112" t="s">
        <v>59</v>
      </c>
      <c r="D176" s="102" t="s">
        <v>81</v>
      </c>
    </row>
    <row r="177" spans="2:4" ht="17.25" thickBot="1">
      <c r="B177" s="85" t="s">
        <v>227</v>
      </c>
      <c r="C177" s="112" t="s">
        <v>59</v>
      </c>
      <c r="D177" s="102" t="s">
        <v>81</v>
      </c>
    </row>
    <row r="178" spans="2:4">
      <c r="B178" s="85" t="s">
        <v>79</v>
      </c>
      <c r="C178" s="101" t="s">
        <v>123</v>
      </c>
      <c r="D178" s="102" t="s">
        <v>228</v>
      </c>
    </row>
    <row r="179" spans="2:4">
      <c r="B179" s="90" t="s">
        <v>80</v>
      </c>
      <c r="C179" s="115"/>
      <c r="D179" s="131"/>
    </row>
    <row r="180" spans="2:4" ht="17.25" thickBot="1">
      <c r="B180" s="98" t="s">
        <v>4</v>
      </c>
      <c r="C180" s="116"/>
      <c r="D180" s="132"/>
    </row>
    <row r="181" spans="2:4" ht="17.25" thickBot="1">
      <c r="B181" s="129" t="s">
        <v>229</v>
      </c>
      <c r="C181" s="83"/>
      <c r="D181" s="109"/>
    </row>
    <row r="182" spans="2:4">
      <c r="B182" s="85" t="s">
        <v>230</v>
      </c>
      <c r="C182" s="123" t="s">
        <v>231</v>
      </c>
      <c r="D182" s="87" t="s">
        <v>60</v>
      </c>
    </row>
    <row r="183" spans="2:4">
      <c r="B183" s="90"/>
      <c r="C183" s="125" t="s">
        <v>232</v>
      </c>
      <c r="D183" s="117"/>
    </row>
    <row r="184" spans="2:4">
      <c r="B184" s="90"/>
      <c r="C184" s="115" t="s">
        <v>233</v>
      </c>
      <c r="D184" s="117"/>
    </row>
    <row r="185" spans="2:4">
      <c r="B185" s="90"/>
      <c r="C185" s="138" t="s">
        <v>234</v>
      </c>
      <c r="D185" s="117"/>
    </row>
    <row r="186" spans="2:4">
      <c r="B186" s="90"/>
      <c r="C186" s="138" t="s">
        <v>235</v>
      </c>
      <c r="D186" s="117"/>
    </row>
    <row r="187" spans="2:4" ht="17.25" thickBot="1">
      <c r="B187" s="98"/>
      <c r="C187" s="128" t="s">
        <v>236</v>
      </c>
      <c r="D187" s="94"/>
    </row>
    <row r="188" spans="2:4" ht="17.25" thickBot="1">
      <c r="B188" s="85" t="s">
        <v>89</v>
      </c>
      <c r="C188" s="86" t="s">
        <v>59</v>
      </c>
      <c r="D188" s="103" t="s">
        <v>81</v>
      </c>
    </row>
    <row r="189" spans="2:4">
      <c r="B189" s="85" t="s">
        <v>198</v>
      </c>
      <c r="C189" s="101" t="s">
        <v>140</v>
      </c>
      <c r="D189" s="87" t="s">
        <v>134</v>
      </c>
    </row>
    <row r="190" spans="2:4">
      <c r="B190" s="90" t="s">
        <v>128</v>
      </c>
      <c r="C190" s="115"/>
      <c r="D190" s="117"/>
    </row>
    <row r="191" spans="2:4">
      <c r="B191" s="90" t="s">
        <v>197</v>
      </c>
      <c r="C191" s="115"/>
      <c r="D191" s="117"/>
    </row>
    <row r="192" spans="2:4">
      <c r="B192" s="90" t="s">
        <v>80</v>
      </c>
      <c r="C192" s="115"/>
      <c r="D192" s="117"/>
    </row>
    <row r="193" spans="2:4" ht="17.25" thickBot="1">
      <c r="B193" s="98" t="s">
        <v>4</v>
      </c>
      <c r="C193" s="116"/>
      <c r="D193" s="94"/>
    </row>
    <row r="194" spans="2:4">
      <c r="B194" s="85" t="s">
        <v>237</v>
      </c>
      <c r="C194" s="123" t="s">
        <v>238</v>
      </c>
      <c r="D194" s="102" t="s">
        <v>102</v>
      </c>
    </row>
    <row r="195" spans="2:4" ht="17.25" thickBot="1">
      <c r="B195" s="98"/>
      <c r="C195" s="116" t="s">
        <v>239</v>
      </c>
      <c r="D195" s="132"/>
    </row>
    <row r="196" spans="2:4" ht="17.25" thickBot="1">
      <c r="B196" s="85" t="s">
        <v>184</v>
      </c>
      <c r="C196" s="116" t="s">
        <v>240</v>
      </c>
      <c r="D196" s="102" t="s">
        <v>102</v>
      </c>
    </row>
    <row r="197" spans="2:4" ht="17.25" thickBot="1">
      <c r="B197" s="85" t="s">
        <v>103</v>
      </c>
      <c r="C197" s="130" t="s">
        <v>131</v>
      </c>
      <c r="D197" s="137" t="s">
        <v>102</v>
      </c>
    </row>
    <row r="198" spans="2:4" ht="17.25" thickBot="1">
      <c r="B198" s="98"/>
      <c r="C198" s="130" t="s">
        <v>241</v>
      </c>
      <c r="D198" s="137" t="s">
        <v>242</v>
      </c>
    </row>
    <row r="199" spans="2:4" ht="17.25" thickBot="1">
      <c r="B199" s="90" t="s">
        <v>1781</v>
      </c>
      <c r="C199" s="116" t="s">
        <v>1783</v>
      </c>
      <c r="D199" s="132" t="s">
        <v>60</v>
      </c>
    </row>
    <row r="200" spans="2:4">
      <c r="B200" s="90"/>
      <c r="C200" s="115" t="s">
        <v>243</v>
      </c>
      <c r="D200" s="102" t="s">
        <v>244</v>
      </c>
    </row>
    <row r="201" spans="2:4">
      <c r="B201" s="90"/>
      <c r="C201" s="125" t="s">
        <v>245</v>
      </c>
      <c r="D201" s="131"/>
    </row>
    <row r="202" spans="2:4">
      <c r="B202" s="90"/>
      <c r="C202" s="115" t="s">
        <v>246</v>
      </c>
      <c r="D202" s="131"/>
    </row>
    <row r="203" spans="2:4" ht="17.25" thickBot="1">
      <c r="B203" s="98"/>
      <c r="C203" s="128" t="s">
        <v>247</v>
      </c>
      <c r="D203" s="132"/>
    </row>
    <row r="204" spans="2:4" ht="17.25" thickBot="1">
      <c r="B204" s="85" t="s">
        <v>82</v>
      </c>
      <c r="C204" s="112" t="s">
        <v>59</v>
      </c>
      <c r="D204" s="102" t="s">
        <v>81</v>
      </c>
    </row>
    <row r="205" spans="2:4" ht="17.25" thickBot="1">
      <c r="B205" s="129" t="s">
        <v>251</v>
      </c>
      <c r="C205" s="83"/>
      <c r="D205" s="109"/>
    </row>
    <row r="206" spans="2:4" ht="24.95" customHeight="1" thickBot="1">
      <c r="B206" s="104" t="s">
        <v>252</v>
      </c>
      <c r="C206" s="112" t="s">
        <v>59</v>
      </c>
      <c r="D206" s="137" t="s">
        <v>81</v>
      </c>
    </row>
    <row r="207" spans="2:4" ht="17.25" customHeight="1">
      <c r="B207" s="139"/>
      <c r="C207" s="139"/>
      <c r="D207" s="140"/>
    </row>
  </sheetData>
  <mergeCells count="21">
    <mergeCell ref="D6:D10"/>
    <mergeCell ref="D13:D22"/>
    <mergeCell ref="C24:C28"/>
    <mergeCell ref="D24:D28"/>
    <mergeCell ref="D31:D32"/>
    <mergeCell ref="D35:D42"/>
    <mergeCell ref="D48:D49"/>
    <mergeCell ref="D51:D52"/>
    <mergeCell ref="D55:D64"/>
    <mergeCell ref="D65:D67"/>
    <mergeCell ref="D70:D71"/>
    <mergeCell ref="D159:D161"/>
    <mergeCell ref="D115:D124"/>
    <mergeCell ref="D125:D131"/>
    <mergeCell ref="D134:D135"/>
    <mergeCell ref="D137:D138"/>
    <mergeCell ref="D139:D143"/>
    <mergeCell ref="D144:D148"/>
    <mergeCell ref="D149:D150"/>
    <mergeCell ref="D151:D154"/>
    <mergeCell ref="D155:D158"/>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F92C-535D-44A4-AE0B-35D88C6F2EDC}">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173</v>
      </c>
      <c r="C2" s="146"/>
      <c r="D2" s="146"/>
      <c r="E2" s="146"/>
      <c r="F2" s="146"/>
      <c r="G2" s="147"/>
      <c r="H2" s="148"/>
    </row>
    <row r="3" spans="2:8" ht="13.5" customHeight="1" thickBot="1">
      <c r="B3" s="149"/>
      <c r="C3" s="149"/>
      <c r="D3" s="149"/>
      <c r="E3" s="149"/>
      <c r="F3" s="149"/>
      <c r="G3" s="149"/>
    </row>
    <row r="4" spans="2:8" ht="20.25" customHeight="1" thickBot="1">
      <c r="B4" s="153" t="s">
        <v>56</v>
      </c>
      <c r="C4" s="522" t="s">
        <v>266</v>
      </c>
      <c r="D4" s="151" t="s">
        <v>267</v>
      </c>
      <c r="E4" s="151" t="s">
        <v>268</v>
      </c>
      <c r="F4" s="152" t="s">
        <v>269</v>
      </c>
      <c r="G4" s="153" t="s">
        <v>270</v>
      </c>
    </row>
    <row r="5" spans="2:8">
      <c r="B5" s="325" t="s">
        <v>1367</v>
      </c>
      <c r="C5" s="523" t="s">
        <v>1368</v>
      </c>
      <c r="D5" s="524" t="s">
        <v>273</v>
      </c>
      <c r="E5" s="277" t="s">
        <v>1369</v>
      </c>
      <c r="F5" s="241" t="s">
        <v>275</v>
      </c>
      <c r="G5" s="183" t="s">
        <v>946</v>
      </c>
      <c r="H5" s="157"/>
    </row>
    <row r="6" spans="2:8">
      <c r="B6" s="436" t="s">
        <v>1370</v>
      </c>
      <c r="C6" s="525" t="s">
        <v>1371</v>
      </c>
      <c r="D6" s="526" t="s">
        <v>723</v>
      </c>
      <c r="E6" s="527" t="s">
        <v>1369</v>
      </c>
      <c r="F6" s="528"/>
      <c r="G6" s="529" t="s">
        <v>946</v>
      </c>
      <c r="H6" s="157"/>
    </row>
    <row r="7" spans="2:8" ht="60">
      <c r="B7" s="530" t="s">
        <v>1372</v>
      </c>
      <c r="C7" s="165" t="s">
        <v>1373</v>
      </c>
      <c r="D7" s="166" t="s">
        <v>326</v>
      </c>
      <c r="E7" s="277" t="s">
        <v>609</v>
      </c>
      <c r="F7" s="241" t="s">
        <v>943</v>
      </c>
      <c r="G7" s="168" t="s">
        <v>1374</v>
      </c>
      <c r="H7" s="157"/>
    </row>
    <row r="8" spans="2:8" ht="105">
      <c r="B8" s="436" t="s">
        <v>1375</v>
      </c>
      <c r="C8" s="531" t="s">
        <v>1376</v>
      </c>
      <c r="D8" s="526" t="s">
        <v>567</v>
      </c>
      <c r="E8" s="527" t="s">
        <v>366</v>
      </c>
      <c r="F8" s="528" t="s">
        <v>943</v>
      </c>
      <c r="G8" s="482" t="s">
        <v>1377</v>
      </c>
      <c r="H8" s="157"/>
    </row>
    <row r="9" spans="2:8" ht="105">
      <c r="B9" s="436" t="s">
        <v>1378</v>
      </c>
      <c r="C9" s="531" t="s">
        <v>1379</v>
      </c>
      <c r="D9" s="526" t="s">
        <v>567</v>
      </c>
      <c r="E9" s="527" t="s">
        <v>366</v>
      </c>
      <c r="F9" s="528" t="s">
        <v>943</v>
      </c>
      <c r="G9" s="482" t="s">
        <v>1380</v>
      </c>
      <c r="H9" s="157"/>
    </row>
    <row r="10" spans="2:8" ht="45">
      <c r="B10" s="224" t="s">
        <v>1381</v>
      </c>
      <c r="C10" s="165" t="s">
        <v>1382</v>
      </c>
      <c r="D10" s="532" t="s">
        <v>1383</v>
      </c>
      <c r="E10" s="277" t="s">
        <v>279</v>
      </c>
      <c r="F10" s="241" t="s">
        <v>275</v>
      </c>
      <c r="G10" s="168" t="s">
        <v>1384</v>
      </c>
      <c r="H10" s="157"/>
    </row>
    <row r="11" spans="2:8" ht="60.75" thickBot="1">
      <c r="B11" s="256" t="s">
        <v>1385</v>
      </c>
      <c r="C11" s="170" t="s">
        <v>1386</v>
      </c>
      <c r="D11" s="434" t="s">
        <v>1387</v>
      </c>
      <c r="E11" s="435" t="s">
        <v>289</v>
      </c>
      <c r="F11" s="172" t="s">
        <v>275</v>
      </c>
      <c r="G11" s="174" t="s">
        <v>1388</v>
      </c>
      <c r="H11" s="157"/>
    </row>
    <row r="12" spans="2:8" ht="17.25" thickBot="1">
      <c r="B12" s="500"/>
      <c r="C12" s="500"/>
      <c r="D12" s="500"/>
      <c r="E12" s="500"/>
      <c r="F12" s="500"/>
      <c r="G12" s="533"/>
      <c r="H12" s="189"/>
    </row>
    <row r="13" spans="2:8">
      <c r="B13" s="655" t="s">
        <v>1390</v>
      </c>
      <c r="C13" s="656"/>
      <c r="D13" s="656"/>
      <c r="E13" s="656"/>
      <c r="F13" s="656"/>
      <c r="G13" s="657"/>
      <c r="H13" s="157"/>
    </row>
    <row r="14" spans="2:8">
      <c r="B14" s="658"/>
      <c r="C14" s="659"/>
      <c r="D14" s="659"/>
      <c r="E14" s="659"/>
      <c r="F14" s="659"/>
      <c r="G14" s="660"/>
      <c r="H14" s="157"/>
    </row>
    <row r="15" spans="2:8">
      <c r="B15" s="632" t="s">
        <v>1042</v>
      </c>
      <c r="C15" s="633"/>
      <c r="D15" s="634" t="s">
        <v>1043</v>
      </c>
      <c r="E15" s="635"/>
      <c r="F15" s="635"/>
      <c r="G15" s="636"/>
      <c r="H15" s="157"/>
    </row>
    <row r="16" spans="2:8" ht="33" customHeight="1">
      <c r="B16" s="661" t="s">
        <v>131</v>
      </c>
      <c r="C16" s="662"/>
      <c r="D16" s="663" t="s">
        <v>1391</v>
      </c>
      <c r="E16" s="664"/>
      <c r="F16" s="664"/>
      <c r="G16" s="665"/>
      <c r="H16" s="157"/>
    </row>
    <row r="17" spans="2:8">
      <c r="B17" s="609" t="s">
        <v>115</v>
      </c>
      <c r="C17" s="610"/>
      <c r="D17" s="666" t="s">
        <v>1392</v>
      </c>
      <c r="E17" s="667"/>
      <c r="F17" s="667"/>
      <c r="G17" s="668"/>
      <c r="H17" s="157"/>
    </row>
    <row r="18" spans="2:8" ht="17.25" thickBot="1">
      <c r="B18" s="650" t="s">
        <v>116</v>
      </c>
      <c r="C18" s="651"/>
      <c r="D18" s="652" t="s">
        <v>1393</v>
      </c>
      <c r="E18" s="653"/>
      <c r="F18" s="653"/>
      <c r="G18" s="654"/>
      <c r="H18" s="157"/>
    </row>
    <row r="19" spans="2:8" ht="20.100000000000001" customHeight="1">
      <c r="B19" s="175"/>
      <c r="C19" s="175"/>
      <c r="D19" s="176"/>
      <c r="E19" s="177"/>
      <c r="F19" s="177"/>
      <c r="G19" s="175"/>
      <c r="H19" s="142"/>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B901-CFD9-429F-90EF-C078CD3F9A8C}">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203</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1394</v>
      </c>
      <c r="C5" s="159" t="s">
        <v>1395</v>
      </c>
      <c r="D5" s="160" t="s">
        <v>884</v>
      </c>
      <c r="E5" s="161" t="s">
        <v>285</v>
      </c>
      <c r="F5" s="162" t="s">
        <v>819</v>
      </c>
      <c r="G5" s="264" t="s">
        <v>946</v>
      </c>
      <c r="H5" s="157"/>
    </row>
    <row r="6" spans="2:8">
      <c r="B6" s="164" t="s">
        <v>1396</v>
      </c>
      <c r="C6" s="165" t="s">
        <v>1397</v>
      </c>
      <c r="D6" s="166" t="s">
        <v>1398</v>
      </c>
      <c r="E6" s="4" t="s">
        <v>1343</v>
      </c>
      <c r="F6" s="167"/>
      <c r="G6" s="265"/>
      <c r="H6" s="157"/>
    </row>
    <row r="7" spans="2:8">
      <c r="B7" s="164" t="s">
        <v>1349</v>
      </c>
      <c r="C7" s="165" t="s">
        <v>1399</v>
      </c>
      <c r="D7" s="166" t="s">
        <v>523</v>
      </c>
      <c r="E7" s="4" t="s">
        <v>609</v>
      </c>
      <c r="F7" s="167"/>
      <c r="G7" s="180"/>
      <c r="H7" s="157"/>
    </row>
    <row r="8" spans="2:8" ht="26.25" customHeight="1">
      <c r="B8" s="164" t="s">
        <v>132</v>
      </c>
      <c r="C8" s="165" t="s">
        <v>1400</v>
      </c>
      <c r="D8" s="166" t="s">
        <v>618</v>
      </c>
      <c r="E8" s="4" t="s">
        <v>285</v>
      </c>
      <c r="F8" s="167"/>
      <c r="G8" s="579" t="s">
        <v>1401</v>
      </c>
      <c r="H8" s="157"/>
    </row>
    <row r="9" spans="2:8" ht="26.25" customHeight="1">
      <c r="B9" s="164" t="s">
        <v>176</v>
      </c>
      <c r="C9" s="165" t="s">
        <v>1402</v>
      </c>
      <c r="D9" s="166" t="s">
        <v>618</v>
      </c>
      <c r="E9" s="4" t="s">
        <v>285</v>
      </c>
      <c r="F9" s="167"/>
      <c r="G9" s="583"/>
      <c r="H9" s="157"/>
    </row>
    <row r="10" spans="2:8">
      <c r="B10" s="164" t="s">
        <v>1801</v>
      </c>
      <c r="C10" s="165" t="s">
        <v>1403</v>
      </c>
      <c r="D10" s="166" t="s">
        <v>618</v>
      </c>
      <c r="E10" s="4" t="s">
        <v>609</v>
      </c>
      <c r="F10" s="167"/>
      <c r="G10" s="183" t="s">
        <v>276</v>
      </c>
      <c r="H10" s="157"/>
    </row>
    <row r="11" spans="2:8" ht="16.5" customHeight="1">
      <c r="B11" s="164" t="s">
        <v>897</v>
      </c>
      <c r="C11" s="165" t="s">
        <v>1404</v>
      </c>
      <c r="D11" s="166" t="s">
        <v>876</v>
      </c>
      <c r="E11" s="4" t="s">
        <v>609</v>
      </c>
      <c r="F11" s="167"/>
      <c r="G11" s="579" t="s">
        <v>1875</v>
      </c>
      <c r="H11" s="157"/>
    </row>
    <row r="12" spans="2:8" ht="16.5" customHeight="1">
      <c r="B12" s="164" t="s">
        <v>1784</v>
      </c>
      <c r="C12" s="165" t="s">
        <v>1405</v>
      </c>
      <c r="D12" s="166" t="s">
        <v>556</v>
      </c>
      <c r="E12" s="4" t="s">
        <v>609</v>
      </c>
      <c r="F12" s="167"/>
      <c r="G12" s="583"/>
      <c r="H12" s="157"/>
    </row>
    <row r="13" spans="2:8" ht="60.75" thickBot="1">
      <c r="B13" s="164" t="s">
        <v>1406</v>
      </c>
      <c r="C13" s="165" t="s">
        <v>1407</v>
      </c>
      <c r="D13" s="166" t="s">
        <v>1354</v>
      </c>
      <c r="E13" s="4" t="s">
        <v>502</v>
      </c>
      <c r="F13" s="167" t="s">
        <v>819</v>
      </c>
      <c r="G13" s="168" t="s">
        <v>1408</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98DC-A311-4793-93C2-F2163A7EE4D1}">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205</v>
      </c>
      <c r="C2" s="220"/>
      <c r="D2" s="220"/>
      <c r="E2" s="220"/>
      <c r="F2" s="220"/>
      <c r="G2" s="221"/>
      <c r="H2" s="148"/>
    </row>
    <row r="3" spans="2:8" ht="13.5" customHeight="1">
      <c r="B3" s="235"/>
      <c r="C3" s="235"/>
      <c r="D3" s="235"/>
      <c r="E3" s="235"/>
      <c r="F3" s="235"/>
      <c r="G3" s="235"/>
    </row>
    <row r="4" spans="2:8" ht="13.5" customHeight="1">
      <c r="D4" s="5"/>
      <c r="E4" s="5"/>
      <c r="F4" s="5"/>
      <c r="G4" s="222" t="s">
        <v>1410</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1394</v>
      </c>
      <c r="C7" s="159" t="s">
        <v>1411</v>
      </c>
      <c r="D7" s="160" t="s">
        <v>884</v>
      </c>
      <c r="E7" s="161" t="s">
        <v>285</v>
      </c>
      <c r="F7" s="162" t="s">
        <v>819</v>
      </c>
      <c r="G7" s="264" t="s">
        <v>1412</v>
      </c>
      <c r="H7" s="157"/>
    </row>
    <row r="8" spans="2:8">
      <c r="B8" s="164" t="s">
        <v>1396</v>
      </c>
      <c r="C8" s="165" t="s">
        <v>1413</v>
      </c>
      <c r="D8" s="166" t="s">
        <v>1398</v>
      </c>
      <c r="E8" s="4" t="s">
        <v>1343</v>
      </c>
      <c r="F8" s="167"/>
      <c r="G8" s="534"/>
      <c r="H8" s="157"/>
    </row>
    <row r="9" spans="2:8">
      <c r="B9" s="164" t="s">
        <v>1414</v>
      </c>
      <c r="C9" s="165" t="s">
        <v>1415</v>
      </c>
      <c r="D9" s="166" t="s">
        <v>1416</v>
      </c>
      <c r="E9" s="4" t="s">
        <v>1417</v>
      </c>
      <c r="F9" s="167" t="s">
        <v>275</v>
      </c>
      <c r="G9" s="168"/>
      <c r="H9" s="157"/>
    </row>
    <row r="10" spans="2:8">
      <c r="B10" s="164" t="s">
        <v>1349</v>
      </c>
      <c r="C10" s="165" t="s">
        <v>1418</v>
      </c>
      <c r="D10" s="166" t="s">
        <v>523</v>
      </c>
      <c r="E10" s="4" t="s">
        <v>609</v>
      </c>
      <c r="F10" s="167"/>
      <c r="G10" s="179" t="s">
        <v>1412</v>
      </c>
      <c r="H10" s="157"/>
    </row>
    <row r="11" spans="2:8" ht="26.25" customHeight="1">
      <c r="B11" s="164" t="s">
        <v>132</v>
      </c>
      <c r="C11" s="165" t="s">
        <v>1419</v>
      </c>
      <c r="D11" s="166" t="s">
        <v>618</v>
      </c>
      <c r="E11" s="4" t="s">
        <v>285</v>
      </c>
      <c r="F11" s="167"/>
      <c r="G11" s="579" t="s">
        <v>1401</v>
      </c>
      <c r="H11" s="157"/>
    </row>
    <row r="12" spans="2:8" ht="26.25" customHeight="1">
      <c r="B12" s="164" t="s">
        <v>176</v>
      </c>
      <c r="C12" s="165" t="s">
        <v>1420</v>
      </c>
      <c r="D12" s="166" t="s">
        <v>618</v>
      </c>
      <c r="E12" s="4" t="s">
        <v>285</v>
      </c>
      <c r="F12" s="167"/>
      <c r="G12" s="583"/>
      <c r="H12" s="157"/>
    </row>
    <row r="13" spans="2:8">
      <c r="B13" s="164" t="s">
        <v>1801</v>
      </c>
      <c r="C13" s="165" t="s">
        <v>1421</v>
      </c>
      <c r="D13" s="166" t="s">
        <v>618</v>
      </c>
      <c r="E13" s="4" t="s">
        <v>609</v>
      </c>
      <c r="F13" s="167"/>
      <c r="G13" s="168" t="s">
        <v>276</v>
      </c>
      <c r="H13" s="157"/>
    </row>
    <row r="14" spans="2:8" ht="16.5" customHeight="1">
      <c r="B14" s="164" t="s">
        <v>897</v>
      </c>
      <c r="C14" s="165" t="s">
        <v>1422</v>
      </c>
      <c r="D14" s="166" t="s">
        <v>876</v>
      </c>
      <c r="E14" s="4" t="s">
        <v>609</v>
      </c>
      <c r="F14" s="167"/>
      <c r="G14" s="579" t="s">
        <v>1875</v>
      </c>
      <c r="H14" s="157"/>
    </row>
    <row r="15" spans="2:8" ht="16.5" customHeight="1">
      <c r="B15" s="164" t="s">
        <v>1784</v>
      </c>
      <c r="C15" s="165" t="s">
        <v>1423</v>
      </c>
      <c r="D15" s="166" t="s">
        <v>556</v>
      </c>
      <c r="E15" s="4" t="s">
        <v>609</v>
      </c>
      <c r="F15" s="167"/>
      <c r="G15" s="583"/>
      <c r="H15" s="157"/>
    </row>
    <row r="16" spans="2:8" ht="90">
      <c r="B16" s="164" t="s">
        <v>1406</v>
      </c>
      <c r="C16" s="165" t="s">
        <v>1424</v>
      </c>
      <c r="D16" s="166" t="s">
        <v>1409</v>
      </c>
      <c r="E16" s="4" t="s">
        <v>502</v>
      </c>
      <c r="F16" s="167" t="s">
        <v>819</v>
      </c>
      <c r="G16" s="168" t="s">
        <v>1425</v>
      </c>
      <c r="H16" s="157"/>
    </row>
    <row r="17" spans="2:8" ht="60.75" thickBot="1">
      <c r="B17" s="164" t="s">
        <v>1426</v>
      </c>
      <c r="C17" s="165" t="s">
        <v>1427</v>
      </c>
      <c r="D17" s="166" t="s">
        <v>1409</v>
      </c>
      <c r="E17" s="4" t="s">
        <v>502</v>
      </c>
      <c r="F17" s="167" t="s">
        <v>819</v>
      </c>
      <c r="G17" s="168" t="s">
        <v>895</v>
      </c>
      <c r="H17" s="157"/>
    </row>
    <row r="18" spans="2:8" ht="20.100000000000001" customHeight="1">
      <c r="B18" s="175"/>
      <c r="C18" s="175"/>
      <c r="D18" s="176"/>
      <c r="E18" s="177"/>
      <c r="F18" s="177"/>
      <c r="G18" s="175"/>
      <c r="H18" s="142"/>
    </row>
  </sheetData>
  <mergeCells count="2">
    <mergeCell ref="G11:G12"/>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130E-25CF-4A53-96D5-41E4BB5DF709}">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133</v>
      </c>
      <c r="C2" s="146"/>
      <c r="D2" s="146"/>
      <c r="E2" s="146"/>
      <c r="F2" s="146"/>
      <c r="G2" s="147"/>
      <c r="H2" s="148"/>
    </row>
    <row r="3" spans="2:8" ht="13.5" customHeight="1">
      <c r="B3" s="235"/>
      <c r="C3" s="235"/>
      <c r="D3" s="235"/>
      <c r="E3" s="235"/>
      <c r="F3" s="235"/>
      <c r="G3" s="235"/>
    </row>
    <row r="4" spans="2:8" ht="13.5" customHeight="1"/>
    <row r="5" spans="2:8" ht="13.5" customHeight="1">
      <c r="B5" s="5" t="s">
        <v>1428</v>
      </c>
      <c r="D5" s="5"/>
      <c r="E5" s="5"/>
      <c r="F5" s="5"/>
    </row>
    <row r="6" spans="2:8" ht="13.5" customHeight="1">
      <c r="B6" s="5" t="s">
        <v>1429</v>
      </c>
      <c r="D6" s="5"/>
      <c r="E6" s="5"/>
      <c r="F6" s="5"/>
    </row>
    <row r="7" spans="2:8" ht="13.5" customHeight="1">
      <c r="B7" s="5" t="s">
        <v>1430</v>
      </c>
      <c r="D7" s="5"/>
      <c r="E7" s="5"/>
      <c r="F7" s="5"/>
    </row>
    <row r="8" spans="2:8" ht="13.5" customHeight="1">
      <c r="B8" s="5" t="s">
        <v>1431</v>
      </c>
      <c r="D8" s="5"/>
      <c r="E8" s="5"/>
      <c r="F8" s="5"/>
    </row>
    <row r="9" spans="2:8" ht="13.5" customHeight="1" thickBot="1">
      <c r="B9" s="223"/>
      <c r="C9" s="223"/>
      <c r="D9" s="223"/>
      <c r="E9" s="223"/>
      <c r="F9" s="223"/>
      <c r="G9" s="223"/>
    </row>
    <row r="10" spans="2:8" ht="20.25" customHeight="1" thickBot="1">
      <c r="B10" s="150" t="s">
        <v>56</v>
      </c>
      <c r="C10" s="151" t="s">
        <v>266</v>
      </c>
      <c r="D10" s="151" t="s">
        <v>267</v>
      </c>
      <c r="E10" s="151" t="s">
        <v>268</v>
      </c>
      <c r="F10" s="152" t="s">
        <v>269</v>
      </c>
      <c r="G10" s="153" t="s">
        <v>270</v>
      </c>
    </row>
    <row r="11" spans="2:8">
      <c r="B11" s="158" t="s">
        <v>1394</v>
      </c>
      <c r="C11" s="159" t="s">
        <v>1432</v>
      </c>
      <c r="D11" s="160" t="s">
        <v>884</v>
      </c>
      <c r="E11" s="161" t="s">
        <v>1343</v>
      </c>
      <c r="F11" s="162" t="s">
        <v>1433</v>
      </c>
      <c r="G11" s="264" t="s">
        <v>946</v>
      </c>
      <c r="H11" s="157"/>
    </row>
    <row r="12" spans="2:8">
      <c r="B12" s="164" t="s">
        <v>1396</v>
      </c>
      <c r="C12" s="165" t="s">
        <v>1434</v>
      </c>
      <c r="D12" s="166" t="s">
        <v>1398</v>
      </c>
      <c r="E12" s="4" t="s">
        <v>1343</v>
      </c>
      <c r="F12" s="167"/>
      <c r="G12" s="265"/>
      <c r="H12" s="157"/>
    </row>
    <row r="13" spans="2:8">
      <c r="B13" s="164" t="s">
        <v>1349</v>
      </c>
      <c r="C13" s="165" t="s">
        <v>1435</v>
      </c>
      <c r="D13" s="166" t="s">
        <v>523</v>
      </c>
      <c r="E13" s="4" t="s">
        <v>609</v>
      </c>
      <c r="F13" s="167"/>
      <c r="G13" s="180"/>
      <c r="H13" s="157"/>
    </row>
    <row r="14" spans="2:8" ht="24" customHeight="1">
      <c r="B14" s="164" t="s">
        <v>132</v>
      </c>
      <c r="C14" s="165" t="s">
        <v>1436</v>
      </c>
      <c r="D14" s="166" t="s">
        <v>618</v>
      </c>
      <c r="E14" s="4" t="s">
        <v>285</v>
      </c>
      <c r="F14" s="167"/>
      <c r="G14" s="579" t="s">
        <v>1401</v>
      </c>
      <c r="H14" s="157"/>
    </row>
    <row r="15" spans="2:8" ht="24" customHeight="1">
      <c r="B15" s="164" t="s">
        <v>176</v>
      </c>
      <c r="C15" s="165" t="s">
        <v>1437</v>
      </c>
      <c r="D15" s="166" t="s">
        <v>618</v>
      </c>
      <c r="E15" s="4" t="s">
        <v>285</v>
      </c>
      <c r="F15" s="167"/>
      <c r="G15" s="583"/>
      <c r="H15" s="157"/>
    </row>
    <row r="16" spans="2:8">
      <c r="B16" s="164" t="s">
        <v>1801</v>
      </c>
      <c r="C16" s="165" t="s">
        <v>1438</v>
      </c>
      <c r="D16" s="166" t="s">
        <v>618</v>
      </c>
      <c r="E16" s="4" t="s">
        <v>609</v>
      </c>
      <c r="F16" s="167"/>
      <c r="G16" s="183" t="s">
        <v>276</v>
      </c>
      <c r="H16" s="157"/>
    </row>
    <row r="17" spans="2:8" ht="16.5" customHeight="1">
      <c r="B17" s="164" t="s">
        <v>897</v>
      </c>
      <c r="C17" s="165" t="s">
        <v>1439</v>
      </c>
      <c r="D17" s="166" t="s">
        <v>876</v>
      </c>
      <c r="E17" s="4" t="s">
        <v>609</v>
      </c>
      <c r="F17" s="167"/>
      <c r="G17" s="579" t="s">
        <v>863</v>
      </c>
      <c r="H17" s="157"/>
    </row>
    <row r="18" spans="2:8" ht="16.5" customHeight="1">
      <c r="B18" s="164" t="s">
        <v>1784</v>
      </c>
      <c r="C18" s="165" t="s">
        <v>1440</v>
      </c>
      <c r="D18" s="166" t="s">
        <v>556</v>
      </c>
      <c r="E18" s="4" t="s">
        <v>609</v>
      </c>
      <c r="F18" s="167"/>
      <c r="G18" s="583"/>
      <c r="H18" s="157"/>
    </row>
    <row r="19" spans="2:8" ht="30">
      <c r="B19" s="164" t="s">
        <v>1441</v>
      </c>
      <c r="C19" s="165" t="s">
        <v>1442</v>
      </c>
      <c r="D19" s="166" t="s">
        <v>1354</v>
      </c>
      <c r="E19" s="4" t="s">
        <v>1355</v>
      </c>
      <c r="F19" s="167"/>
      <c r="G19" s="168" t="s">
        <v>1443</v>
      </c>
      <c r="H19" s="157"/>
    </row>
    <row r="20" spans="2:8">
      <c r="B20" s="164" t="s">
        <v>1444</v>
      </c>
      <c r="C20" s="237" t="s">
        <v>1445</v>
      </c>
      <c r="D20" s="166" t="s">
        <v>1354</v>
      </c>
      <c r="E20" s="4" t="s">
        <v>502</v>
      </c>
      <c r="F20" s="167"/>
      <c r="G20" s="669" t="s">
        <v>1446</v>
      </c>
      <c r="H20" s="157"/>
    </row>
    <row r="21" spans="2:8">
      <c r="B21" s="164" t="s">
        <v>1447</v>
      </c>
      <c r="C21" s="237" t="s">
        <v>1448</v>
      </c>
      <c r="D21" s="166" t="s">
        <v>1354</v>
      </c>
      <c r="E21" s="4" t="s">
        <v>502</v>
      </c>
      <c r="F21" s="167"/>
      <c r="G21" s="669"/>
      <c r="H21" s="157"/>
    </row>
    <row r="22" spans="2:8">
      <c r="B22" s="164" t="s">
        <v>1449</v>
      </c>
      <c r="C22" s="237" t="s">
        <v>1450</v>
      </c>
      <c r="D22" s="166" t="s">
        <v>1354</v>
      </c>
      <c r="E22" s="4" t="s">
        <v>502</v>
      </c>
      <c r="F22" s="167"/>
      <c r="G22" s="669"/>
      <c r="H22" s="157"/>
    </row>
    <row r="23" spans="2:8">
      <c r="B23" s="164" t="s">
        <v>1451</v>
      </c>
      <c r="C23" s="237" t="s">
        <v>1452</v>
      </c>
      <c r="D23" s="166" t="s">
        <v>1354</v>
      </c>
      <c r="E23" s="4" t="s">
        <v>502</v>
      </c>
      <c r="F23" s="167"/>
      <c r="G23" s="669"/>
      <c r="H23" s="157"/>
    </row>
    <row r="24" spans="2:8">
      <c r="B24" s="164" t="s">
        <v>1453</v>
      </c>
      <c r="C24" s="237" t="s">
        <v>1454</v>
      </c>
      <c r="D24" s="166" t="s">
        <v>1354</v>
      </c>
      <c r="E24" s="4" t="s">
        <v>502</v>
      </c>
      <c r="F24" s="167"/>
      <c r="G24" s="669"/>
      <c r="H24" s="157"/>
    </row>
    <row r="25" spans="2:8">
      <c r="B25" s="164" t="s">
        <v>1455</v>
      </c>
      <c r="C25" s="237" t="s">
        <v>1456</v>
      </c>
      <c r="D25" s="166" t="s">
        <v>1354</v>
      </c>
      <c r="E25" s="4" t="s">
        <v>502</v>
      </c>
      <c r="F25" s="167"/>
      <c r="G25" s="669"/>
      <c r="H25" s="157"/>
    </row>
    <row r="26" spans="2:8">
      <c r="B26" s="164" t="s">
        <v>1457</v>
      </c>
      <c r="C26" s="237" t="s">
        <v>1458</v>
      </c>
      <c r="D26" s="166" t="s">
        <v>1354</v>
      </c>
      <c r="E26" s="4" t="s">
        <v>502</v>
      </c>
      <c r="F26" s="167"/>
      <c r="G26" s="669"/>
      <c r="H26" s="157"/>
    </row>
    <row r="27" spans="2:8">
      <c r="B27" s="164" t="s">
        <v>1459</v>
      </c>
      <c r="C27" s="237" t="s">
        <v>1460</v>
      </c>
      <c r="D27" s="166" t="s">
        <v>1354</v>
      </c>
      <c r="E27" s="4" t="s">
        <v>502</v>
      </c>
      <c r="F27" s="167"/>
      <c r="G27" s="669"/>
      <c r="H27" s="157"/>
    </row>
    <row r="28" spans="2:8">
      <c r="B28" s="164" t="s">
        <v>1461</v>
      </c>
      <c r="C28" s="237" t="s">
        <v>1462</v>
      </c>
      <c r="D28" s="166" t="s">
        <v>1354</v>
      </c>
      <c r="E28" s="4" t="s">
        <v>502</v>
      </c>
      <c r="F28" s="167"/>
      <c r="G28" s="669"/>
      <c r="H28" s="157"/>
    </row>
    <row r="29" spans="2:8">
      <c r="B29" s="164" t="s">
        <v>1463</v>
      </c>
      <c r="C29" s="237" t="s">
        <v>1464</v>
      </c>
      <c r="D29" s="166" t="s">
        <v>1354</v>
      </c>
      <c r="E29" s="4" t="s">
        <v>502</v>
      </c>
      <c r="F29" s="167"/>
      <c r="G29" s="669"/>
      <c r="H29" s="157"/>
    </row>
    <row r="30" spans="2:8">
      <c r="B30" s="164" t="s">
        <v>1465</v>
      </c>
      <c r="C30" s="237" t="s">
        <v>1466</v>
      </c>
      <c r="D30" s="166" t="s">
        <v>1354</v>
      </c>
      <c r="E30" s="4" t="s">
        <v>502</v>
      </c>
      <c r="F30" s="167"/>
      <c r="G30" s="669"/>
      <c r="H30" s="157"/>
    </row>
    <row r="31" spans="2:8">
      <c r="B31" s="164" t="s">
        <v>1467</v>
      </c>
      <c r="C31" s="237" t="s">
        <v>1468</v>
      </c>
      <c r="D31" s="166" t="s">
        <v>1354</v>
      </c>
      <c r="E31" s="4" t="s">
        <v>502</v>
      </c>
      <c r="F31" s="167"/>
      <c r="G31" s="669"/>
      <c r="H31" s="157"/>
    </row>
    <row r="32" spans="2:8">
      <c r="B32" s="164" t="s">
        <v>1469</v>
      </c>
      <c r="C32" s="237" t="s">
        <v>1470</v>
      </c>
      <c r="D32" s="166" t="s">
        <v>1354</v>
      </c>
      <c r="E32" s="4" t="s">
        <v>502</v>
      </c>
      <c r="F32" s="167"/>
      <c r="G32" s="669"/>
      <c r="H32" s="157"/>
    </row>
    <row r="33" spans="2:8">
      <c r="B33" s="164" t="s">
        <v>1471</v>
      </c>
      <c r="C33" s="237" t="s">
        <v>1472</v>
      </c>
      <c r="D33" s="166" t="s">
        <v>1354</v>
      </c>
      <c r="E33" s="4" t="s">
        <v>502</v>
      </c>
      <c r="F33" s="167"/>
      <c r="G33" s="669"/>
      <c r="H33" s="157"/>
    </row>
    <row r="34" spans="2:8">
      <c r="B34" s="164" t="s">
        <v>1473</v>
      </c>
      <c r="C34" s="237" t="s">
        <v>1474</v>
      </c>
      <c r="D34" s="166" t="s">
        <v>1354</v>
      </c>
      <c r="E34" s="4" t="s">
        <v>502</v>
      </c>
      <c r="F34" s="167"/>
      <c r="G34" s="669"/>
      <c r="H34" s="157"/>
    </row>
    <row r="35" spans="2:8">
      <c r="B35" s="164" t="s">
        <v>1475</v>
      </c>
      <c r="C35" s="237" t="s">
        <v>1476</v>
      </c>
      <c r="D35" s="166" t="s">
        <v>1354</v>
      </c>
      <c r="E35" s="4" t="s">
        <v>502</v>
      </c>
      <c r="F35" s="167"/>
      <c r="G35" s="669"/>
      <c r="H35" s="157"/>
    </row>
    <row r="36" spans="2:8">
      <c r="B36" s="164" t="s">
        <v>1477</v>
      </c>
      <c r="C36" s="237" t="s">
        <v>1478</v>
      </c>
      <c r="D36" s="166" t="s">
        <v>1354</v>
      </c>
      <c r="E36" s="4" t="s">
        <v>502</v>
      </c>
      <c r="F36" s="167"/>
      <c r="G36" s="669"/>
      <c r="H36" s="157"/>
    </row>
    <row r="37" spans="2:8">
      <c r="B37" s="164" t="s">
        <v>1479</v>
      </c>
      <c r="C37" s="237" t="s">
        <v>1480</v>
      </c>
      <c r="D37" s="166" t="s">
        <v>1354</v>
      </c>
      <c r="E37" s="4" t="s">
        <v>502</v>
      </c>
      <c r="F37" s="167"/>
      <c r="G37" s="669"/>
      <c r="H37" s="157"/>
    </row>
    <row r="38" spans="2:8">
      <c r="B38" s="164" t="s">
        <v>1481</v>
      </c>
      <c r="C38" s="237" t="s">
        <v>1482</v>
      </c>
      <c r="D38" s="166" t="s">
        <v>1354</v>
      </c>
      <c r="E38" s="4" t="s">
        <v>502</v>
      </c>
      <c r="F38" s="167"/>
      <c r="G38" s="669"/>
      <c r="H38" s="157"/>
    </row>
    <row r="39" spans="2:8">
      <c r="B39" s="164" t="s">
        <v>1483</v>
      </c>
      <c r="C39" s="237" t="s">
        <v>1484</v>
      </c>
      <c r="D39" s="166" t="s">
        <v>1354</v>
      </c>
      <c r="E39" s="4" t="s">
        <v>502</v>
      </c>
      <c r="F39" s="167"/>
      <c r="G39" s="669"/>
      <c r="H39" s="157"/>
    </row>
    <row r="40" spans="2:8">
      <c r="B40" s="164" t="s">
        <v>1485</v>
      </c>
      <c r="C40" s="237" t="s">
        <v>1486</v>
      </c>
      <c r="D40" s="166" t="s">
        <v>1354</v>
      </c>
      <c r="E40" s="4" t="s">
        <v>502</v>
      </c>
      <c r="F40" s="167"/>
      <c r="G40" s="669"/>
      <c r="H40" s="157"/>
    </row>
    <row r="41" spans="2:8">
      <c r="B41" s="164" t="s">
        <v>1487</v>
      </c>
      <c r="C41" s="237" t="s">
        <v>1488</v>
      </c>
      <c r="D41" s="166" t="s">
        <v>1354</v>
      </c>
      <c r="E41" s="4" t="s">
        <v>502</v>
      </c>
      <c r="F41" s="167"/>
      <c r="G41" s="669"/>
      <c r="H41" s="157"/>
    </row>
    <row r="42" spans="2:8">
      <c r="B42" s="164" t="s">
        <v>1489</v>
      </c>
      <c r="C42" s="237" t="s">
        <v>1490</v>
      </c>
      <c r="D42" s="166" t="s">
        <v>1354</v>
      </c>
      <c r="E42" s="4" t="s">
        <v>502</v>
      </c>
      <c r="F42" s="167"/>
      <c r="G42" s="669"/>
      <c r="H42" s="157"/>
    </row>
    <row r="43" spans="2:8">
      <c r="B43" s="164" t="s">
        <v>1491</v>
      </c>
      <c r="C43" s="237" t="s">
        <v>1492</v>
      </c>
      <c r="D43" s="166" t="s">
        <v>1354</v>
      </c>
      <c r="E43" s="4" t="s">
        <v>502</v>
      </c>
      <c r="F43" s="167"/>
      <c r="G43" s="669"/>
      <c r="H43" s="157"/>
    </row>
    <row r="44" spans="2:8">
      <c r="B44" s="164" t="s">
        <v>1493</v>
      </c>
      <c r="C44" s="237" t="s">
        <v>1494</v>
      </c>
      <c r="D44" s="166" t="s">
        <v>1354</v>
      </c>
      <c r="E44" s="4" t="s">
        <v>502</v>
      </c>
      <c r="F44" s="167"/>
      <c r="G44" s="669"/>
      <c r="H44" s="157"/>
    </row>
    <row r="45" spans="2:8">
      <c r="B45" s="164" t="s">
        <v>1495</v>
      </c>
      <c r="C45" s="237" t="s">
        <v>1496</v>
      </c>
      <c r="D45" s="166" t="s">
        <v>1354</v>
      </c>
      <c r="E45" s="4" t="s">
        <v>502</v>
      </c>
      <c r="F45" s="167"/>
      <c r="G45" s="669"/>
      <c r="H45" s="157"/>
    </row>
    <row r="46" spans="2:8">
      <c r="B46" s="164" t="s">
        <v>1497</v>
      </c>
      <c r="C46" s="237" t="s">
        <v>1498</v>
      </c>
      <c r="D46" s="166" t="s">
        <v>1354</v>
      </c>
      <c r="E46" s="4" t="s">
        <v>502</v>
      </c>
      <c r="F46" s="167"/>
      <c r="G46" s="669"/>
      <c r="H46" s="157"/>
    </row>
    <row r="47" spans="2:8">
      <c r="B47" s="164" t="s">
        <v>1499</v>
      </c>
      <c r="C47" s="237" t="s">
        <v>1500</v>
      </c>
      <c r="D47" s="166" t="s">
        <v>1354</v>
      </c>
      <c r="E47" s="4" t="s">
        <v>502</v>
      </c>
      <c r="F47" s="167"/>
      <c r="G47" s="669"/>
      <c r="H47" s="157"/>
    </row>
    <row r="48" spans="2:8">
      <c r="B48" s="164" t="s">
        <v>1501</v>
      </c>
      <c r="C48" s="237" t="s">
        <v>1502</v>
      </c>
      <c r="D48" s="166" t="s">
        <v>1354</v>
      </c>
      <c r="E48" s="4" t="s">
        <v>502</v>
      </c>
      <c r="F48" s="167"/>
      <c r="G48" s="669"/>
      <c r="H48" s="157"/>
    </row>
    <row r="49" spans="2:8">
      <c r="B49" s="164" t="s">
        <v>1503</v>
      </c>
      <c r="C49" s="237" t="s">
        <v>1504</v>
      </c>
      <c r="D49" s="166" t="s">
        <v>1354</v>
      </c>
      <c r="E49" s="4" t="s">
        <v>502</v>
      </c>
      <c r="F49" s="167"/>
      <c r="G49" s="669"/>
      <c r="H49" s="157"/>
    </row>
    <row r="50" spans="2:8">
      <c r="B50" s="164" t="s">
        <v>1505</v>
      </c>
      <c r="C50" s="237" t="s">
        <v>1506</v>
      </c>
      <c r="D50" s="166" t="s">
        <v>1354</v>
      </c>
      <c r="E50" s="4" t="s">
        <v>502</v>
      </c>
      <c r="F50" s="167"/>
      <c r="G50" s="669"/>
      <c r="H50" s="157"/>
    </row>
    <row r="51" spans="2:8">
      <c r="B51" s="164" t="s">
        <v>1507</v>
      </c>
      <c r="C51" s="237" t="s">
        <v>1508</v>
      </c>
      <c r="D51" s="166" t="s">
        <v>1354</v>
      </c>
      <c r="E51" s="4" t="s">
        <v>502</v>
      </c>
      <c r="F51" s="167"/>
      <c r="G51" s="669"/>
      <c r="H51" s="157"/>
    </row>
    <row r="52" spans="2:8">
      <c r="B52" s="164" t="s">
        <v>1509</v>
      </c>
      <c r="C52" s="237" t="s">
        <v>1510</v>
      </c>
      <c r="D52" s="166" t="s">
        <v>1354</v>
      </c>
      <c r="E52" s="4" t="s">
        <v>502</v>
      </c>
      <c r="F52" s="167"/>
      <c r="G52" s="669"/>
      <c r="H52" s="157"/>
    </row>
    <row r="53" spans="2:8">
      <c r="B53" s="164" t="s">
        <v>1511</v>
      </c>
      <c r="C53" s="237" t="s">
        <v>1512</v>
      </c>
      <c r="D53" s="166" t="s">
        <v>1354</v>
      </c>
      <c r="E53" s="4" t="s">
        <v>502</v>
      </c>
      <c r="F53" s="167"/>
      <c r="G53" s="669"/>
      <c r="H53" s="157"/>
    </row>
    <row r="54" spans="2:8">
      <c r="B54" s="164" t="s">
        <v>1513</v>
      </c>
      <c r="C54" s="237" t="s">
        <v>1514</v>
      </c>
      <c r="D54" s="166" t="s">
        <v>1354</v>
      </c>
      <c r="E54" s="4" t="s">
        <v>502</v>
      </c>
      <c r="F54" s="167"/>
      <c r="G54" s="669"/>
      <c r="H54" s="157"/>
    </row>
    <row r="55" spans="2:8">
      <c r="B55" s="164" t="s">
        <v>1515</v>
      </c>
      <c r="C55" s="237" t="s">
        <v>1516</v>
      </c>
      <c r="D55" s="166" t="s">
        <v>1354</v>
      </c>
      <c r="E55" s="4" t="s">
        <v>502</v>
      </c>
      <c r="F55" s="167"/>
      <c r="G55" s="669"/>
      <c r="H55" s="157"/>
    </row>
    <row r="56" spans="2:8">
      <c r="B56" s="164" t="s">
        <v>1517</v>
      </c>
      <c r="C56" s="237" t="s">
        <v>1518</v>
      </c>
      <c r="D56" s="166" t="s">
        <v>1354</v>
      </c>
      <c r="E56" s="4" t="s">
        <v>502</v>
      </c>
      <c r="F56" s="167"/>
      <c r="G56" s="669"/>
      <c r="H56" s="157"/>
    </row>
    <row r="57" spans="2:8">
      <c r="B57" s="164" t="s">
        <v>1519</v>
      </c>
      <c r="C57" s="237" t="s">
        <v>1520</v>
      </c>
      <c r="D57" s="166" t="s">
        <v>1354</v>
      </c>
      <c r="E57" s="4" t="s">
        <v>502</v>
      </c>
      <c r="F57" s="167"/>
      <c r="G57" s="669"/>
      <c r="H57" s="157"/>
    </row>
    <row r="58" spans="2:8">
      <c r="B58" s="164" t="s">
        <v>1521</v>
      </c>
      <c r="C58" s="237" t="s">
        <v>1522</v>
      </c>
      <c r="D58" s="166" t="s">
        <v>1354</v>
      </c>
      <c r="E58" s="4" t="s">
        <v>502</v>
      </c>
      <c r="F58" s="167"/>
      <c r="G58" s="669"/>
      <c r="H58" s="157"/>
    </row>
    <row r="59" spans="2:8" ht="17.25" thickBot="1">
      <c r="B59" s="164" t="s">
        <v>1523</v>
      </c>
      <c r="C59" s="237" t="s">
        <v>1524</v>
      </c>
      <c r="D59" s="166" t="s">
        <v>1354</v>
      </c>
      <c r="E59" s="4" t="s">
        <v>502</v>
      </c>
      <c r="F59" s="167"/>
      <c r="G59" s="669"/>
      <c r="H59" s="157"/>
    </row>
    <row r="60" spans="2:8" ht="17.25" thickBot="1">
      <c r="B60" s="209"/>
      <c r="C60" s="536"/>
      <c r="D60" s="211"/>
      <c r="E60" s="212"/>
      <c r="F60" s="212"/>
      <c r="G60" s="213"/>
      <c r="H60" s="189"/>
    </row>
    <row r="61" spans="2:8">
      <c r="B61" s="190" t="s">
        <v>1525</v>
      </c>
      <c r="C61" s="537"/>
      <c r="D61" s="187"/>
      <c r="E61" s="178"/>
      <c r="F61" s="178"/>
      <c r="G61" s="191"/>
      <c r="H61" s="189"/>
    </row>
    <row r="62" spans="2:8">
      <c r="B62" s="201"/>
      <c r="C62" s="538"/>
      <c r="D62" s="194"/>
      <c r="G62" s="195"/>
      <c r="H62" s="189"/>
    </row>
    <row r="63" spans="2:8">
      <c r="B63" s="539" t="s">
        <v>1526</v>
      </c>
      <c r="C63" s="538"/>
      <c r="D63" s="194"/>
      <c r="G63" s="195"/>
      <c r="H63" s="189"/>
    </row>
    <row r="64" spans="2:8">
      <c r="B64" s="201"/>
      <c r="C64" s="538"/>
      <c r="D64" s="194"/>
      <c r="G64" s="195"/>
      <c r="H64" s="189"/>
    </row>
    <row r="65" spans="2:8">
      <c r="B65" s="201"/>
      <c r="C65" s="538"/>
      <c r="D65" s="194"/>
      <c r="G65" s="195"/>
      <c r="H65" s="189"/>
    </row>
    <row r="66" spans="2:8">
      <c r="B66" s="201"/>
      <c r="C66" s="538"/>
      <c r="D66" s="194"/>
      <c r="G66" s="195"/>
      <c r="H66" s="189"/>
    </row>
    <row r="67" spans="2:8">
      <c r="B67" s="201"/>
      <c r="C67" s="538"/>
      <c r="D67" s="194"/>
      <c r="G67" s="195"/>
      <c r="H67" s="189"/>
    </row>
    <row r="68" spans="2:8">
      <c r="B68" s="201"/>
      <c r="C68" s="538"/>
      <c r="D68" s="194"/>
      <c r="G68" s="195"/>
      <c r="H68" s="189"/>
    </row>
    <row r="69" spans="2:8">
      <c r="B69" s="201"/>
      <c r="C69" s="538"/>
      <c r="D69" s="194"/>
      <c r="G69" s="195"/>
      <c r="H69" s="189"/>
    </row>
    <row r="70" spans="2:8">
      <c r="B70" s="539" t="s">
        <v>1527</v>
      </c>
      <c r="C70" s="538"/>
      <c r="D70" s="194"/>
      <c r="G70" s="195"/>
      <c r="H70" s="189"/>
    </row>
    <row r="71" spans="2:8">
      <c r="B71" s="539" t="s">
        <v>1528</v>
      </c>
      <c r="C71" s="538"/>
      <c r="D71" s="194"/>
      <c r="G71" s="195"/>
      <c r="H71" s="189"/>
    </row>
    <row r="72" spans="2:8">
      <c r="B72" s="539" t="s">
        <v>1529</v>
      </c>
      <c r="C72" s="538"/>
      <c r="D72" s="194"/>
      <c r="G72" s="195"/>
      <c r="H72" s="189"/>
    </row>
    <row r="73" spans="2:8">
      <c r="B73" s="539" t="s">
        <v>1530</v>
      </c>
      <c r="C73" s="538"/>
      <c r="D73" s="194"/>
      <c r="G73" s="195"/>
      <c r="H73" s="189"/>
    </row>
    <row r="74" spans="2:8">
      <c r="B74" s="540" t="s">
        <v>1146</v>
      </c>
      <c r="C74" s="538"/>
      <c r="D74" s="194"/>
      <c r="G74" s="195"/>
      <c r="H74" s="189"/>
    </row>
    <row r="75" spans="2:8">
      <c r="B75" s="539" t="s">
        <v>1531</v>
      </c>
      <c r="C75" s="538"/>
      <c r="D75" s="194"/>
      <c r="G75" s="195"/>
      <c r="H75" s="189"/>
    </row>
    <row r="76" spans="2:8">
      <c r="B76" s="539" t="s">
        <v>1532</v>
      </c>
      <c r="C76" s="538"/>
      <c r="D76" s="194"/>
      <c r="G76" s="195"/>
      <c r="H76" s="189"/>
    </row>
    <row r="77" spans="2:8">
      <c r="B77" s="539" t="s">
        <v>1533</v>
      </c>
      <c r="C77" s="538"/>
      <c r="D77" s="194"/>
      <c r="G77" s="195"/>
      <c r="H77" s="189"/>
    </row>
    <row r="78" spans="2:8">
      <c r="B78" s="539" t="s">
        <v>1534</v>
      </c>
      <c r="C78" s="538"/>
      <c r="D78" s="194"/>
      <c r="G78" s="195"/>
      <c r="H78" s="189"/>
    </row>
    <row r="79" spans="2:8" ht="17.25" thickBot="1">
      <c r="B79" s="541"/>
      <c r="C79" s="542"/>
      <c r="D79" s="543"/>
      <c r="E79" s="207"/>
      <c r="F79" s="207"/>
      <c r="G79" s="208"/>
      <c r="H79" s="189"/>
    </row>
    <row r="80" spans="2:8" ht="20.100000000000001" customHeight="1">
      <c r="B80" s="142"/>
      <c r="C80" s="142"/>
      <c r="D80" s="143"/>
      <c r="E80" s="144"/>
      <c r="F80" s="144"/>
      <c r="G80" s="142"/>
      <c r="H80" s="142"/>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0AC5-7BD9-4508-9B7B-1C67D4EF44DF}">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v>
      </c>
      <c r="C2" s="220"/>
      <c r="D2" s="220"/>
      <c r="E2" s="220"/>
      <c r="F2" s="220"/>
      <c r="G2" s="221"/>
      <c r="H2" s="148"/>
    </row>
    <row r="3" spans="2:8" ht="13.5" customHeight="1">
      <c r="B3" s="235"/>
      <c r="C3" s="235"/>
      <c r="D3" s="235"/>
      <c r="E3" s="235"/>
      <c r="F3" s="235"/>
      <c r="G3" s="235"/>
    </row>
    <row r="4" spans="2:8" ht="13.5" customHeight="1">
      <c r="D4" s="5"/>
      <c r="E4" s="5"/>
      <c r="F4" s="5"/>
      <c r="G4" s="222" t="s">
        <v>1410</v>
      </c>
    </row>
    <row r="5" spans="2:8" ht="13.5" customHeight="1">
      <c r="B5" s="5" t="s">
        <v>1428</v>
      </c>
      <c r="D5" s="5"/>
      <c r="E5" s="5"/>
      <c r="F5" s="5"/>
    </row>
    <row r="6" spans="2:8" ht="13.5" customHeight="1">
      <c r="B6" s="5" t="s">
        <v>1535</v>
      </c>
      <c r="D6" s="5"/>
      <c r="E6" s="5"/>
      <c r="F6" s="5"/>
    </row>
    <row r="7" spans="2:8" ht="13.5" customHeight="1">
      <c r="B7" s="5" t="s">
        <v>1536</v>
      </c>
      <c r="D7" s="5"/>
      <c r="E7" s="5"/>
      <c r="F7" s="5"/>
    </row>
    <row r="8" spans="2:8" ht="13.5" customHeight="1">
      <c r="B8" s="5" t="s">
        <v>1537</v>
      </c>
      <c r="D8" s="5"/>
      <c r="E8" s="5"/>
      <c r="F8" s="5"/>
    </row>
    <row r="9" spans="2:8" ht="13.5" customHeight="1" thickBot="1">
      <c r="B9" s="223"/>
      <c r="C9" s="223"/>
      <c r="D9" s="223"/>
      <c r="E9" s="223"/>
      <c r="F9" s="223"/>
      <c r="G9" s="223"/>
    </row>
    <row r="10" spans="2:8" ht="20.25" customHeight="1" thickBot="1">
      <c r="B10" s="150" t="s">
        <v>56</v>
      </c>
      <c r="C10" s="151" t="s">
        <v>266</v>
      </c>
      <c r="D10" s="151" t="s">
        <v>267</v>
      </c>
      <c r="E10" s="151" t="s">
        <v>268</v>
      </c>
      <c r="F10" s="152" t="s">
        <v>269</v>
      </c>
      <c r="G10" s="153" t="s">
        <v>270</v>
      </c>
    </row>
    <row r="11" spans="2:8">
      <c r="B11" s="158" t="s">
        <v>1394</v>
      </c>
      <c r="C11" s="159" t="s">
        <v>1538</v>
      </c>
      <c r="D11" s="160" t="s">
        <v>884</v>
      </c>
      <c r="E11" s="161" t="s">
        <v>1343</v>
      </c>
      <c r="F11" s="162" t="s">
        <v>1433</v>
      </c>
      <c r="G11" s="264" t="s">
        <v>946</v>
      </c>
      <c r="H11" s="157"/>
    </row>
    <row r="12" spans="2:8">
      <c r="B12" s="164" t="s">
        <v>1396</v>
      </c>
      <c r="C12" s="165" t="s">
        <v>1539</v>
      </c>
      <c r="D12" s="166" t="s">
        <v>1398</v>
      </c>
      <c r="E12" s="4" t="s">
        <v>1343</v>
      </c>
      <c r="F12" s="167"/>
      <c r="G12" s="534"/>
      <c r="H12" s="157"/>
    </row>
    <row r="13" spans="2:8">
      <c r="B13" s="164" t="s">
        <v>170</v>
      </c>
      <c r="C13" s="165" t="s">
        <v>1540</v>
      </c>
      <c r="D13" s="166" t="s">
        <v>1416</v>
      </c>
      <c r="E13" s="4" t="s">
        <v>1417</v>
      </c>
      <c r="F13" s="242" t="s">
        <v>1433</v>
      </c>
      <c r="G13" s="168"/>
      <c r="H13" s="157"/>
    </row>
    <row r="14" spans="2:8">
      <c r="B14" s="164" t="s">
        <v>1349</v>
      </c>
      <c r="C14" s="165" t="s">
        <v>1541</v>
      </c>
      <c r="D14" s="166" t="s">
        <v>523</v>
      </c>
      <c r="E14" s="4" t="s">
        <v>609</v>
      </c>
      <c r="F14" s="167"/>
      <c r="G14" s="179" t="s">
        <v>1412</v>
      </c>
      <c r="H14" s="157"/>
    </row>
    <row r="15" spans="2:8" ht="24" customHeight="1">
      <c r="B15" s="164" t="s">
        <v>132</v>
      </c>
      <c r="C15" s="165" t="s">
        <v>1542</v>
      </c>
      <c r="D15" s="166" t="s">
        <v>618</v>
      </c>
      <c r="E15" s="4" t="s">
        <v>285</v>
      </c>
      <c r="F15" s="167"/>
      <c r="G15" s="579" t="s">
        <v>1543</v>
      </c>
      <c r="H15" s="157"/>
    </row>
    <row r="16" spans="2:8" ht="24" customHeight="1">
      <c r="B16" s="164" t="s">
        <v>176</v>
      </c>
      <c r="C16" s="165" t="s">
        <v>1544</v>
      </c>
      <c r="D16" s="166" t="s">
        <v>618</v>
      </c>
      <c r="E16" s="4" t="s">
        <v>285</v>
      </c>
      <c r="F16" s="167"/>
      <c r="G16" s="583"/>
      <c r="H16" s="157"/>
    </row>
    <row r="17" spans="2:8">
      <c r="B17" s="164" t="s">
        <v>1801</v>
      </c>
      <c r="C17" s="165" t="s">
        <v>1545</v>
      </c>
      <c r="D17" s="166" t="s">
        <v>618</v>
      </c>
      <c r="E17" s="4" t="s">
        <v>609</v>
      </c>
      <c r="F17" s="167"/>
      <c r="G17" s="168" t="s">
        <v>276</v>
      </c>
      <c r="H17" s="157"/>
    </row>
    <row r="18" spans="2:8" ht="16.5" customHeight="1">
      <c r="B18" s="164" t="s">
        <v>897</v>
      </c>
      <c r="C18" s="165" t="s">
        <v>1546</v>
      </c>
      <c r="D18" s="166" t="s">
        <v>876</v>
      </c>
      <c r="E18" s="4" t="s">
        <v>609</v>
      </c>
      <c r="F18" s="167"/>
      <c r="G18" s="579" t="s">
        <v>863</v>
      </c>
      <c r="H18" s="157"/>
    </row>
    <row r="19" spans="2:8" ht="16.5" customHeight="1">
      <c r="B19" s="164" t="s">
        <v>1784</v>
      </c>
      <c r="C19" s="165" t="s">
        <v>1547</v>
      </c>
      <c r="D19" s="166" t="s">
        <v>556</v>
      </c>
      <c r="E19" s="4" t="s">
        <v>609</v>
      </c>
      <c r="F19" s="167"/>
      <c r="G19" s="583"/>
      <c r="H19" s="157"/>
    </row>
    <row r="20" spans="2:8" ht="60">
      <c r="B20" s="164" t="s">
        <v>1548</v>
      </c>
      <c r="C20" s="165" t="s">
        <v>1549</v>
      </c>
      <c r="D20" s="166" t="s">
        <v>1354</v>
      </c>
      <c r="E20" s="4" t="s">
        <v>1355</v>
      </c>
      <c r="F20" s="167"/>
      <c r="G20" s="168" t="s">
        <v>1550</v>
      </c>
      <c r="H20" s="157"/>
    </row>
    <row r="21" spans="2:8" ht="30">
      <c r="B21" s="164" t="s">
        <v>1551</v>
      </c>
      <c r="C21" s="165" t="s">
        <v>1552</v>
      </c>
      <c r="D21" s="166" t="s">
        <v>1354</v>
      </c>
      <c r="E21" s="4" t="s">
        <v>1355</v>
      </c>
      <c r="F21" s="167"/>
      <c r="G21" s="168" t="s">
        <v>1206</v>
      </c>
      <c r="H21" s="157"/>
    </row>
    <row r="22" spans="2:8" ht="16.5" customHeight="1">
      <c r="B22" s="164" t="s">
        <v>1444</v>
      </c>
      <c r="C22" s="237" t="s">
        <v>1553</v>
      </c>
      <c r="D22" s="166" t="s">
        <v>1354</v>
      </c>
      <c r="E22" s="4" t="s">
        <v>502</v>
      </c>
      <c r="F22" s="167"/>
      <c r="G22" s="669" t="s">
        <v>1554</v>
      </c>
      <c r="H22" s="157"/>
    </row>
    <row r="23" spans="2:8">
      <c r="B23" s="164" t="s">
        <v>1447</v>
      </c>
      <c r="C23" s="237" t="s">
        <v>1555</v>
      </c>
      <c r="D23" s="166" t="s">
        <v>1354</v>
      </c>
      <c r="E23" s="4" t="s">
        <v>502</v>
      </c>
      <c r="F23" s="167"/>
      <c r="G23" s="669"/>
      <c r="H23" s="157"/>
    </row>
    <row r="24" spans="2:8">
      <c r="B24" s="164" t="s">
        <v>1449</v>
      </c>
      <c r="C24" s="237" t="s">
        <v>1556</v>
      </c>
      <c r="D24" s="166" t="s">
        <v>1354</v>
      </c>
      <c r="E24" s="4" t="s">
        <v>502</v>
      </c>
      <c r="F24" s="167"/>
      <c r="G24" s="669"/>
      <c r="H24" s="157"/>
    </row>
    <row r="25" spans="2:8">
      <c r="B25" s="164" t="s">
        <v>1451</v>
      </c>
      <c r="C25" s="237" t="s">
        <v>1557</v>
      </c>
      <c r="D25" s="166" t="s">
        <v>1354</v>
      </c>
      <c r="E25" s="4" t="s">
        <v>502</v>
      </c>
      <c r="F25" s="167"/>
      <c r="G25" s="669"/>
      <c r="H25" s="157"/>
    </row>
    <row r="26" spans="2:8">
      <c r="B26" s="164" t="s">
        <v>1453</v>
      </c>
      <c r="C26" s="237" t="s">
        <v>1558</v>
      </c>
      <c r="D26" s="166" t="s">
        <v>1354</v>
      </c>
      <c r="E26" s="4" t="s">
        <v>502</v>
      </c>
      <c r="F26" s="167"/>
      <c r="G26" s="669"/>
      <c r="H26" s="157"/>
    </row>
    <row r="27" spans="2:8">
      <c r="B27" s="164" t="s">
        <v>1455</v>
      </c>
      <c r="C27" s="237" t="s">
        <v>1559</v>
      </c>
      <c r="D27" s="166" t="s">
        <v>1354</v>
      </c>
      <c r="E27" s="4" t="s">
        <v>502</v>
      </c>
      <c r="F27" s="167"/>
      <c r="G27" s="669"/>
      <c r="H27" s="157"/>
    </row>
    <row r="28" spans="2:8">
      <c r="B28" s="164" t="s">
        <v>1457</v>
      </c>
      <c r="C28" s="237" t="s">
        <v>1560</v>
      </c>
      <c r="D28" s="166" t="s">
        <v>1354</v>
      </c>
      <c r="E28" s="4" t="s">
        <v>502</v>
      </c>
      <c r="F28" s="167"/>
      <c r="G28" s="669"/>
      <c r="H28" s="157"/>
    </row>
    <row r="29" spans="2:8">
      <c r="B29" s="164" t="s">
        <v>1459</v>
      </c>
      <c r="C29" s="237" t="s">
        <v>1561</v>
      </c>
      <c r="D29" s="166" t="s">
        <v>1354</v>
      </c>
      <c r="E29" s="4" t="s">
        <v>502</v>
      </c>
      <c r="F29" s="167"/>
      <c r="G29" s="669"/>
      <c r="H29" s="157"/>
    </row>
    <row r="30" spans="2:8">
      <c r="B30" s="164" t="s">
        <v>1461</v>
      </c>
      <c r="C30" s="237" t="s">
        <v>1562</v>
      </c>
      <c r="D30" s="166" t="s">
        <v>1354</v>
      </c>
      <c r="E30" s="4" t="s">
        <v>502</v>
      </c>
      <c r="F30" s="167"/>
      <c r="G30" s="669"/>
      <c r="H30" s="157"/>
    </row>
    <row r="31" spans="2:8">
      <c r="B31" s="164" t="s">
        <v>1463</v>
      </c>
      <c r="C31" s="237" t="s">
        <v>1563</v>
      </c>
      <c r="D31" s="166" t="s">
        <v>1354</v>
      </c>
      <c r="E31" s="4" t="s">
        <v>502</v>
      </c>
      <c r="F31" s="167"/>
      <c r="G31" s="669"/>
      <c r="H31" s="157"/>
    </row>
    <row r="32" spans="2:8">
      <c r="B32" s="164" t="s">
        <v>1465</v>
      </c>
      <c r="C32" s="237" t="s">
        <v>1564</v>
      </c>
      <c r="D32" s="166" t="s">
        <v>1354</v>
      </c>
      <c r="E32" s="4" t="s">
        <v>502</v>
      </c>
      <c r="F32" s="167"/>
      <c r="G32" s="669"/>
      <c r="H32" s="157"/>
    </row>
    <row r="33" spans="2:8">
      <c r="B33" s="164" t="s">
        <v>1467</v>
      </c>
      <c r="C33" s="237" t="s">
        <v>1565</v>
      </c>
      <c r="D33" s="166" t="s">
        <v>1354</v>
      </c>
      <c r="E33" s="4" t="s">
        <v>502</v>
      </c>
      <c r="F33" s="167"/>
      <c r="G33" s="669"/>
      <c r="H33" s="157"/>
    </row>
    <row r="34" spans="2:8">
      <c r="B34" s="164" t="s">
        <v>1469</v>
      </c>
      <c r="C34" s="237" t="s">
        <v>1566</v>
      </c>
      <c r="D34" s="166" t="s">
        <v>1354</v>
      </c>
      <c r="E34" s="4" t="s">
        <v>502</v>
      </c>
      <c r="F34" s="167"/>
      <c r="G34" s="669"/>
      <c r="H34" s="157"/>
    </row>
    <row r="35" spans="2:8">
      <c r="B35" s="164" t="s">
        <v>1471</v>
      </c>
      <c r="C35" s="237" t="s">
        <v>1567</v>
      </c>
      <c r="D35" s="166" t="s">
        <v>1354</v>
      </c>
      <c r="E35" s="4" t="s">
        <v>502</v>
      </c>
      <c r="F35" s="167"/>
      <c r="G35" s="669"/>
      <c r="H35" s="157"/>
    </row>
    <row r="36" spans="2:8">
      <c r="B36" s="164" t="s">
        <v>1473</v>
      </c>
      <c r="C36" s="237" t="s">
        <v>1568</v>
      </c>
      <c r="D36" s="166" t="s">
        <v>1354</v>
      </c>
      <c r="E36" s="4" t="s">
        <v>502</v>
      </c>
      <c r="F36" s="167"/>
      <c r="G36" s="669"/>
      <c r="H36" s="157"/>
    </row>
    <row r="37" spans="2:8">
      <c r="B37" s="164" t="s">
        <v>1475</v>
      </c>
      <c r="C37" s="237" t="s">
        <v>1569</v>
      </c>
      <c r="D37" s="166" t="s">
        <v>1354</v>
      </c>
      <c r="E37" s="4" t="s">
        <v>502</v>
      </c>
      <c r="F37" s="167"/>
      <c r="G37" s="669"/>
      <c r="H37" s="157"/>
    </row>
    <row r="38" spans="2:8">
      <c r="B38" s="164" t="s">
        <v>1477</v>
      </c>
      <c r="C38" s="237" t="s">
        <v>1570</v>
      </c>
      <c r="D38" s="166" t="s">
        <v>1354</v>
      </c>
      <c r="E38" s="4" t="s">
        <v>502</v>
      </c>
      <c r="F38" s="167"/>
      <c r="G38" s="669"/>
      <c r="H38" s="157"/>
    </row>
    <row r="39" spans="2:8">
      <c r="B39" s="164" t="s">
        <v>1479</v>
      </c>
      <c r="C39" s="237" t="s">
        <v>1571</v>
      </c>
      <c r="D39" s="166" t="s">
        <v>1354</v>
      </c>
      <c r="E39" s="4" t="s">
        <v>502</v>
      </c>
      <c r="F39" s="167"/>
      <c r="G39" s="669"/>
      <c r="H39" s="157"/>
    </row>
    <row r="40" spans="2:8">
      <c r="B40" s="164" t="s">
        <v>1481</v>
      </c>
      <c r="C40" s="237" t="s">
        <v>1572</v>
      </c>
      <c r="D40" s="166" t="s">
        <v>1354</v>
      </c>
      <c r="E40" s="4" t="s">
        <v>502</v>
      </c>
      <c r="F40" s="167"/>
      <c r="G40" s="669"/>
      <c r="H40" s="157"/>
    </row>
    <row r="41" spans="2:8">
      <c r="B41" s="164" t="s">
        <v>1483</v>
      </c>
      <c r="C41" s="237" t="s">
        <v>1573</v>
      </c>
      <c r="D41" s="166" t="s">
        <v>1354</v>
      </c>
      <c r="E41" s="4" t="s">
        <v>502</v>
      </c>
      <c r="F41" s="167"/>
      <c r="G41" s="669"/>
      <c r="H41" s="157"/>
    </row>
    <row r="42" spans="2:8">
      <c r="B42" s="164" t="s">
        <v>1485</v>
      </c>
      <c r="C42" s="237" t="s">
        <v>1574</v>
      </c>
      <c r="D42" s="166" t="s">
        <v>1354</v>
      </c>
      <c r="E42" s="4" t="s">
        <v>502</v>
      </c>
      <c r="F42" s="167"/>
      <c r="G42" s="669"/>
      <c r="H42" s="157"/>
    </row>
    <row r="43" spans="2:8">
      <c r="B43" s="164" t="s">
        <v>1487</v>
      </c>
      <c r="C43" s="237" t="s">
        <v>1575</v>
      </c>
      <c r="D43" s="166" t="s">
        <v>1354</v>
      </c>
      <c r="E43" s="4" t="s">
        <v>502</v>
      </c>
      <c r="F43" s="167"/>
      <c r="G43" s="669"/>
      <c r="H43" s="157"/>
    </row>
    <row r="44" spans="2:8">
      <c r="B44" s="164" t="s">
        <v>1489</v>
      </c>
      <c r="C44" s="237" t="s">
        <v>1576</v>
      </c>
      <c r="D44" s="166" t="s">
        <v>1354</v>
      </c>
      <c r="E44" s="4" t="s">
        <v>502</v>
      </c>
      <c r="F44" s="167"/>
      <c r="G44" s="669"/>
      <c r="H44" s="157"/>
    </row>
    <row r="45" spans="2:8">
      <c r="B45" s="164" t="s">
        <v>1491</v>
      </c>
      <c r="C45" s="237" t="s">
        <v>1577</v>
      </c>
      <c r="D45" s="166" t="s">
        <v>1354</v>
      </c>
      <c r="E45" s="4" t="s">
        <v>502</v>
      </c>
      <c r="F45" s="167"/>
      <c r="G45" s="669"/>
      <c r="H45" s="157"/>
    </row>
    <row r="46" spans="2:8">
      <c r="B46" s="164" t="s">
        <v>1493</v>
      </c>
      <c r="C46" s="237" t="s">
        <v>1578</v>
      </c>
      <c r="D46" s="166" t="s">
        <v>1354</v>
      </c>
      <c r="E46" s="4" t="s">
        <v>502</v>
      </c>
      <c r="F46" s="167"/>
      <c r="G46" s="669"/>
      <c r="H46" s="157"/>
    </row>
    <row r="47" spans="2:8">
      <c r="B47" s="164" t="s">
        <v>1495</v>
      </c>
      <c r="C47" s="237" t="s">
        <v>1579</v>
      </c>
      <c r="D47" s="166" t="s">
        <v>1354</v>
      </c>
      <c r="E47" s="4" t="s">
        <v>502</v>
      </c>
      <c r="F47" s="167"/>
      <c r="G47" s="669"/>
      <c r="H47" s="157"/>
    </row>
    <row r="48" spans="2:8">
      <c r="B48" s="164" t="s">
        <v>1497</v>
      </c>
      <c r="C48" s="237" t="s">
        <v>1580</v>
      </c>
      <c r="D48" s="166" t="s">
        <v>1354</v>
      </c>
      <c r="E48" s="4" t="s">
        <v>502</v>
      </c>
      <c r="F48" s="167"/>
      <c r="G48" s="669"/>
      <c r="H48" s="157"/>
    </row>
    <row r="49" spans="2:8">
      <c r="B49" s="164" t="s">
        <v>1499</v>
      </c>
      <c r="C49" s="237" t="s">
        <v>1581</v>
      </c>
      <c r="D49" s="166" t="s">
        <v>1354</v>
      </c>
      <c r="E49" s="4" t="s">
        <v>502</v>
      </c>
      <c r="F49" s="167"/>
      <c r="G49" s="669"/>
      <c r="H49" s="157"/>
    </row>
    <row r="50" spans="2:8">
      <c r="B50" s="164" t="s">
        <v>1501</v>
      </c>
      <c r="C50" s="237" t="s">
        <v>1582</v>
      </c>
      <c r="D50" s="166" t="s">
        <v>1354</v>
      </c>
      <c r="E50" s="4" t="s">
        <v>502</v>
      </c>
      <c r="F50" s="167"/>
      <c r="G50" s="669"/>
      <c r="H50" s="157"/>
    </row>
    <row r="51" spans="2:8">
      <c r="B51" s="164" t="s">
        <v>1503</v>
      </c>
      <c r="C51" s="237" t="s">
        <v>1583</v>
      </c>
      <c r="D51" s="166" t="s">
        <v>1354</v>
      </c>
      <c r="E51" s="4" t="s">
        <v>502</v>
      </c>
      <c r="F51" s="167"/>
      <c r="G51" s="669"/>
      <c r="H51" s="157"/>
    </row>
    <row r="52" spans="2:8">
      <c r="B52" s="164" t="s">
        <v>1505</v>
      </c>
      <c r="C52" s="237" t="s">
        <v>1584</v>
      </c>
      <c r="D52" s="166" t="s">
        <v>1354</v>
      </c>
      <c r="E52" s="4" t="s">
        <v>502</v>
      </c>
      <c r="F52" s="167"/>
      <c r="G52" s="669"/>
      <c r="H52" s="157"/>
    </row>
    <row r="53" spans="2:8">
      <c r="B53" s="164" t="s">
        <v>1507</v>
      </c>
      <c r="C53" s="237" t="s">
        <v>1585</v>
      </c>
      <c r="D53" s="166" t="s">
        <v>1354</v>
      </c>
      <c r="E53" s="4" t="s">
        <v>502</v>
      </c>
      <c r="F53" s="167"/>
      <c r="G53" s="669"/>
      <c r="H53" s="157"/>
    </row>
    <row r="54" spans="2:8">
      <c r="B54" s="164" t="s">
        <v>1509</v>
      </c>
      <c r="C54" s="237" t="s">
        <v>1586</v>
      </c>
      <c r="D54" s="166" t="s">
        <v>1354</v>
      </c>
      <c r="E54" s="4" t="s">
        <v>502</v>
      </c>
      <c r="F54" s="167"/>
      <c r="G54" s="669"/>
      <c r="H54" s="157"/>
    </row>
    <row r="55" spans="2:8">
      <c r="B55" s="164" t="s">
        <v>1511</v>
      </c>
      <c r="C55" s="237" t="s">
        <v>1587</v>
      </c>
      <c r="D55" s="166" t="s">
        <v>1354</v>
      </c>
      <c r="E55" s="4" t="s">
        <v>502</v>
      </c>
      <c r="F55" s="167"/>
      <c r="G55" s="669"/>
      <c r="H55" s="157"/>
    </row>
    <row r="56" spans="2:8">
      <c r="B56" s="164" t="s">
        <v>1513</v>
      </c>
      <c r="C56" s="237" t="s">
        <v>1588</v>
      </c>
      <c r="D56" s="166" t="s">
        <v>1354</v>
      </c>
      <c r="E56" s="4" t="s">
        <v>502</v>
      </c>
      <c r="F56" s="167"/>
      <c r="G56" s="669"/>
      <c r="H56" s="157"/>
    </row>
    <row r="57" spans="2:8">
      <c r="B57" s="164" t="s">
        <v>1515</v>
      </c>
      <c r="C57" s="237" t="s">
        <v>1589</v>
      </c>
      <c r="D57" s="166" t="s">
        <v>1354</v>
      </c>
      <c r="E57" s="4" t="s">
        <v>502</v>
      </c>
      <c r="F57" s="167"/>
      <c r="G57" s="669"/>
      <c r="H57" s="157"/>
    </row>
    <row r="58" spans="2:8">
      <c r="B58" s="164" t="s">
        <v>1517</v>
      </c>
      <c r="C58" s="237" t="s">
        <v>1590</v>
      </c>
      <c r="D58" s="166" t="s">
        <v>1354</v>
      </c>
      <c r="E58" s="4" t="s">
        <v>502</v>
      </c>
      <c r="F58" s="167"/>
      <c r="G58" s="669"/>
      <c r="H58" s="157"/>
    </row>
    <row r="59" spans="2:8">
      <c r="B59" s="164" t="s">
        <v>1519</v>
      </c>
      <c r="C59" s="237" t="s">
        <v>1591</v>
      </c>
      <c r="D59" s="166" t="s">
        <v>1354</v>
      </c>
      <c r="E59" s="4" t="s">
        <v>502</v>
      </c>
      <c r="F59" s="167"/>
      <c r="G59" s="669"/>
      <c r="H59" s="157"/>
    </row>
    <row r="60" spans="2:8">
      <c r="B60" s="164" t="s">
        <v>1521</v>
      </c>
      <c r="C60" s="237" t="s">
        <v>1592</v>
      </c>
      <c r="D60" s="166" t="s">
        <v>1354</v>
      </c>
      <c r="E60" s="4" t="s">
        <v>502</v>
      </c>
      <c r="F60" s="167"/>
      <c r="G60" s="669"/>
      <c r="H60" s="157"/>
    </row>
    <row r="61" spans="2:8">
      <c r="B61" s="164" t="s">
        <v>1523</v>
      </c>
      <c r="C61" s="237" t="s">
        <v>1593</v>
      </c>
      <c r="D61" s="166" t="s">
        <v>1354</v>
      </c>
      <c r="E61" s="4" t="s">
        <v>502</v>
      </c>
      <c r="F61" s="167"/>
      <c r="G61" s="669"/>
      <c r="H61" s="157"/>
    </row>
    <row r="62" spans="2:8" ht="16.5" customHeight="1">
      <c r="B62" s="164" t="s">
        <v>1594</v>
      </c>
      <c r="C62" s="237" t="s">
        <v>1595</v>
      </c>
      <c r="D62" s="166" t="s">
        <v>1354</v>
      </c>
      <c r="E62" s="4" t="s">
        <v>502</v>
      </c>
      <c r="F62" s="167"/>
      <c r="G62" s="669" t="s">
        <v>1596</v>
      </c>
      <c r="H62" s="157"/>
    </row>
    <row r="63" spans="2:8">
      <c r="B63" s="164" t="s">
        <v>1597</v>
      </c>
      <c r="C63" s="237" t="s">
        <v>1598</v>
      </c>
      <c r="D63" s="166" t="s">
        <v>1354</v>
      </c>
      <c r="E63" s="4" t="s">
        <v>502</v>
      </c>
      <c r="F63" s="167"/>
      <c r="G63" s="669"/>
      <c r="H63" s="157"/>
    </row>
    <row r="64" spans="2:8">
      <c r="B64" s="164" t="s">
        <v>1599</v>
      </c>
      <c r="C64" s="237" t="s">
        <v>1600</v>
      </c>
      <c r="D64" s="166" t="s">
        <v>1354</v>
      </c>
      <c r="E64" s="4" t="s">
        <v>502</v>
      </c>
      <c r="F64" s="167"/>
      <c r="G64" s="669"/>
      <c r="H64" s="157"/>
    </row>
    <row r="65" spans="2:8">
      <c r="B65" s="164" t="s">
        <v>1601</v>
      </c>
      <c r="C65" s="237" t="s">
        <v>1602</v>
      </c>
      <c r="D65" s="166" t="s">
        <v>1354</v>
      </c>
      <c r="E65" s="4" t="s">
        <v>502</v>
      </c>
      <c r="F65" s="167"/>
      <c r="G65" s="669"/>
      <c r="H65" s="157"/>
    </row>
    <row r="66" spans="2:8">
      <c r="B66" s="164" t="s">
        <v>1603</v>
      </c>
      <c r="C66" s="237" t="s">
        <v>1604</v>
      </c>
      <c r="D66" s="166" t="s">
        <v>1354</v>
      </c>
      <c r="E66" s="4" t="s">
        <v>502</v>
      </c>
      <c r="F66" s="167"/>
      <c r="G66" s="669"/>
      <c r="H66" s="157"/>
    </row>
    <row r="67" spans="2:8">
      <c r="B67" s="164" t="s">
        <v>1605</v>
      </c>
      <c r="C67" s="237" t="s">
        <v>1606</v>
      </c>
      <c r="D67" s="166" t="s">
        <v>1354</v>
      </c>
      <c r="E67" s="4" t="s">
        <v>502</v>
      </c>
      <c r="F67" s="167"/>
      <c r="G67" s="669"/>
      <c r="H67" s="157"/>
    </row>
    <row r="68" spans="2:8">
      <c r="B68" s="164" t="s">
        <v>1607</v>
      </c>
      <c r="C68" s="237" t="s">
        <v>1608</v>
      </c>
      <c r="D68" s="166" t="s">
        <v>1354</v>
      </c>
      <c r="E68" s="4" t="s">
        <v>502</v>
      </c>
      <c r="F68" s="167"/>
      <c r="G68" s="669"/>
      <c r="H68" s="157"/>
    </row>
    <row r="69" spans="2:8">
      <c r="B69" s="164" t="s">
        <v>1609</v>
      </c>
      <c r="C69" s="237" t="s">
        <v>1610</v>
      </c>
      <c r="D69" s="166" t="s">
        <v>1354</v>
      </c>
      <c r="E69" s="4" t="s">
        <v>502</v>
      </c>
      <c r="F69" s="167"/>
      <c r="G69" s="669"/>
      <c r="H69" s="157"/>
    </row>
    <row r="70" spans="2:8">
      <c r="B70" s="164" t="s">
        <v>1611</v>
      </c>
      <c r="C70" s="237" t="s">
        <v>1612</v>
      </c>
      <c r="D70" s="166" t="s">
        <v>1354</v>
      </c>
      <c r="E70" s="4" t="s">
        <v>502</v>
      </c>
      <c r="F70" s="167"/>
      <c r="G70" s="669"/>
      <c r="H70" s="157"/>
    </row>
    <row r="71" spans="2:8">
      <c r="B71" s="164" t="s">
        <v>1613</v>
      </c>
      <c r="C71" s="237" t="s">
        <v>1614</v>
      </c>
      <c r="D71" s="166" t="s">
        <v>1354</v>
      </c>
      <c r="E71" s="4" t="s">
        <v>502</v>
      </c>
      <c r="F71" s="167"/>
      <c r="G71" s="669"/>
      <c r="H71" s="157"/>
    </row>
    <row r="72" spans="2:8">
      <c r="B72" s="164" t="s">
        <v>1615</v>
      </c>
      <c r="C72" s="237" t="s">
        <v>1616</v>
      </c>
      <c r="D72" s="166" t="s">
        <v>1354</v>
      </c>
      <c r="E72" s="4" t="s">
        <v>502</v>
      </c>
      <c r="F72" s="167"/>
      <c r="G72" s="669"/>
      <c r="H72" s="157"/>
    </row>
    <row r="73" spans="2:8">
      <c r="B73" s="164" t="s">
        <v>1617</v>
      </c>
      <c r="C73" s="237" t="s">
        <v>1618</v>
      </c>
      <c r="D73" s="166" t="s">
        <v>1354</v>
      </c>
      <c r="E73" s="4" t="s">
        <v>502</v>
      </c>
      <c r="F73" s="167"/>
      <c r="G73" s="669"/>
      <c r="H73" s="157"/>
    </row>
    <row r="74" spans="2:8">
      <c r="B74" s="164" t="s">
        <v>1619</v>
      </c>
      <c r="C74" s="237" t="s">
        <v>1620</v>
      </c>
      <c r="D74" s="166" t="s">
        <v>1354</v>
      </c>
      <c r="E74" s="4" t="s">
        <v>502</v>
      </c>
      <c r="F74" s="167"/>
      <c r="G74" s="669"/>
      <c r="H74" s="157"/>
    </row>
    <row r="75" spans="2:8">
      <c r="B75" s="164" t="s">
        <v>1621</v>
      </c>
      <c r="C75" s="237" t="s">
        <v>1622</v>
      </c>
      <c r="D75" s="166" t="s">
        <v>1354</v>
      </c>
      <c r="E75" s="4" t="s">
        <v>502</v>
      </c>
      <c r="F75" s="167"/>
      <c r="G75" s="669"/>
      <c r="H75" s="157"/>
    </row>
    <row r="76" spans="2:8">
      <c r="B76" s="164" t="s">
        <v>1623</v>
      </c>
      <c r="C76" s="237" t="s">
        <v>1624</v>
      </c>
      <c r="D76" s="166" t="s">
        <v>1354</v>
      </c>
      <c r="E76" s="4" t="s">
        <v>502</v>
      </c>
      <c r="F76" s="167"/>
      <c r="G76" s="669"/>
      <c r="H76" s="157"/>
    </row>
    <row r="77" spans="2:8">
      <c r="B77" s="164" t="s">
        <v>1625</v>
      </c>
      <c r="C77" s="237" t="s">
        <v>1626</v>
      </c>
      <c r="D77" s="166" t="s">
        <v>1354</v>
      </c>
      <c r="E77" s="4" t="s">
        <v>502</v>
      </c>
      <c r="F77" s="167"/>
      <c r="G77" s="669"/>
      <c r="H77" s="157"/>
    </row>
    <row r="78" spans="2:8">
      <c r="B78" s="164" t="s">
        <v>1627</v>
      </c>
      <c r="C78" s="237" t="s">
        <v>1628</v>
      </c>
      <c r="D78" s="166" t="s">
        <v>1354</v>
      </c>
      <c r="E78" s="4" t="s">
        <v>502</v>
      </c>
      <c r="F78" s="167"/>
      <c r="G78" s="669"/>
      <c r="H78" s="157"/>
    </row>
    <row r="79" spans="2:8">
      <c r="B79" s="164" t="s">
        <v>1629</v>
      </c>
      <c r="C79" s="237" t="s">
        <v>1630</v>
      </c>
      <c r="D79" s="166" t="s">
        <v>1354</v>
      </c>
      <c r="E79" s="4" t="s">
        <v>502</v>
      </c>
      <c r="F79" s="167"/>
      <c r="G79" s="669"/>
      <c r="H79" s="157"/>
    </row>
    <row r="80" spans="2:8">
      <c r="B80" s="164" t="s">
        <v>1631</v>
      </c>
      <c r="C80" s="237" t="s">
        <v>1632</v>
      </c>
      <c r="D80" s="166" t="s">
        <v>1354</v>
      </c>
      <c r="E80" s="4" t="s">
        <v>502</v>
      </c>
      <c r="F80" s="167"/>
      <c r="G80" s="669"/>
      <c r="H80" s="157"/>
    </row>
    <row r="81" spans="2:8">
      <c r="B81" s="164" t="s">
        <v>1633</v>
      </c>
      <c r="C81" s="237" t="s">
        <v>1634</v>
      </c>
      <c r="D81" s="166" t="s">
        <v>1354</v>
      </c>
      <c r="E81" s="4" t="s">
        <v>502</v>
      </c>
      <c r="F81" s="167"/>
      <c r="G81" s="669"/>
      <c r="H81" s="157"/>
    </row>
    <row r="82" spans="2:8">
      <c r="B82" s="164" t="s">
        <v>1635</v>
      </c>
      <c r="C82" s="237" t="s">
        <v>1636</v>
      </c>
      <c r="D82" s="166" t="s">
        <v>1354</v>
      </c>
      <c r="E82" s="4" t="s">
        <v>502</v>
      </c>
      <c r="F82" s="167"/>
      <c r="G82" s="669"/>
      <c r="H82" s="157"/>
    </row>
    <row r="83" spans="2:8">
      <c r="B83" s="164" t="s">
        <v>1637</v>
      </c>
      <c r="C83" s="237" t="s">
        <v>1638</v>
      </c>
      <c r="D83" s="166" t="s">
        <v>1354</v>
      </c>
      <c r="E83" s="4" t="s">
        <v>502</v>
      </c>
      <c r="F83" s="167"/>
      <c r="G83" s="669"/>
      <c r="H83" s="157"/>
    </row>
    <row r="84" spans="2:8">
      <c r="B84" s="164" t="s">
        <v>1639</v>
      </c>
      <c r="C84" s="237" t="s">
        <v>1640</v>
      </c>
      <c r="D84" s="166" t="s">
        <v>1354</v>
      </c>
      <c r="E84" s="4" t="s">
        <v>502</v>
      </c>
      <c r="F84" s="167"/>
      <c r="G84" s="669"/>
      <c r="H84" s="157"/>
    </row>
    <row r="85" spans="2:8">
      <c r="B85" s="164" t="s">
        <v>1641</v>
      </c>
      <c r="C85" s="237" t="s">
        <v>1642</v>
      </c>
      <c r="D85" s="166" t="s">
        <v>1354</v>
      </c>
      <c r="E85" s="4" t="s">
        <v>502</v>
      </c>
      <c r="F85" s="167"/>
      <c r="G85" s="669"/>
      <c r="H85" s="157"/>
    </row>
    <row r="86" spans="2:8">
      <c r="B86" s="164" t="s">
        <v>1643</v>
      </c>
      <c r="C86" s="237" t="s">
        <v>1644</v>
      </c>
      <c r="D86" s="166" t="s">
        <v>1354</v>
      </c>
      <c r="E86" s="4" t="s">
        <v>502</v>
      </c>
      <c r="F86" s="167"/>
      <c r="G86" s="669"/>
      <c r="H86" s="157"/>
    </row>
    <row r="87" spans="2:8">
      <c r="B87" s="164" t="s">
        <v>1645</v>
      </c>
      <c r="C87" s="237" t="s">
        <v>1646</v>
      </c>
      <c r="D87" s="166" t="s">
        <v>1354</v>
      </c>
      <c r="E87" s="4" t="s">
        <v>502</v>
      </c>
      <c r="F87" s="167"/>
      <c r="G87" s="669"/>
      <c r="H87" s="157"/>
    </row>
    <row r="88" spans="2:8">
      <c r="B88" s="164" t="s">
        <v>1647</v>
      </c>
      <c r="C88" s="237" t="s">
        <v>1648</v>
      </c>
      <c r="D88" s="166" t="s">
        <v>1354</v>
      </c>
      <c r="E88" s="4" t="s">
        <v>502</v>
      </c>
      <c r="F88" s="167"/>
      <c r="G88" s="669"/>
      <c r="H88" s="157"/>
    </row>
    <row r="89" spans="2:8">
      <c r="B89" s="164" t="s">
        <v>1649</v>
      </c>
      <c r="C89" s="237" t="s">
        <v>1650</v>
      </c>
      <c r="D89" s="166" t="s">
        <v>1354</v>
      </c>
      <c r="E89" s="4" t="s">
        <v>502</v>
      </c>
      <c r="F89" s="167"/>
      <c r="G89" s="669"/>
      <c r="H89" s="157"/>
    </row>
    <row r="90" spans="2:8">
      <c r="B90" s="164" t="s">
        <v>1651</v>
      </c>
      <c r="C90" s="237" t="s">
        <v>1652</v>
      </c>
      <c r="D90" s="166" t="s">
        <v>1354</v>
      </c>
      <c r="E90" s="4" t="s">
        <v>502</v>
      </c>
      <c r="F90" s="167"/>
      <c r="G90" s="669"/>
      <c r="H90" s="157"/>
    </row>
    <row r="91" spans="2:8">
      <c r="B91" s="164" t="s">
        <v>1653</v>
      </c>
      <c r="C91" s="237" t="s">
        <v>1654</v>
      </c>
      <c r="D91" s="166" t="s">
        <v>1354</v>
      </c>
      <c r="E91" s="4" t="s">
        <v>502</v>
      </c>
      <c r="F91" s="167"/>
      <c r="G91" s="669"/>
      <c r="H91" s="157"/>
    </row>
    <row r="92" spans="2:8">
      <c r="B92" s="164" t="s">
        <v>1655</v>
      </c>
      <c r="C92" s="237" t="s">
        <v>1656</v>
      </c>
      <c r="D92" s="166" t="s">
        <v>1354</v>
      </c>
      <c r="E92" s="4" t="s">
        <v>502</v>
      </c>
      <c r="F92" s="167"/>
      <c r="G92" s="669"/>
      <c r="H92" s="157"/>
    </row>
    <row r="93" spans="2:8">
      <c r="B93" s="164" t="s">
        <v>1657</v>
      </c>
      <c r="C93" s="237" t="s">
        <v>1658</v>
      </c>
      <c r="D93" s="166" t="s">
        <v>1354</v>
      </c>
      <c r="E93" s="4" t="s">
        <v>502</v>
      </c>
      <c r="F93" s="167"/>
      <c r="G93" s="669"/>
      <c r="H93" s="157"/>
    </row>
    <row r="94" spans="2:8">
      <c r="B94" s="164" t="s">
        <v>1659</v>
      </c>
      <c r="C94" s="237" t="s">
        <v>1660</v>
      </c>
      <c r="D94" s="166" t="s">
        <v>1354</v>
      </c>
      <c r="E94" s="4" t="s">
        <v>502</v>
      </c>
      <c r="F94" s="167"/>
      <c r="G94" s="669"/>
      <c r="H94" s="157"/>
    </row>
    <row r="95" spans="2:8">
      <c r="B95" s="164" t="s">
        <v>1661</v>
      </c>
      <c r="C95" s="237" t="s">
        <v>1662</v>
      </c>
      <c r="D95" s="166" t="s">
        <v>1354</v>
      </c>
      <c r="E95" s="4" t="s">
        <v>502</v>
      </c>
      <c r="F95" s="167"/>
      <c r="G95" s="669"/>
      <c r="H95" s="157"/>
    </row>
    <row r="96" spans="2:8">
      <c r="B96" s="164" t="s">
        <v>1663</v>
      </c>
      <c r="C96" s="237" t="s">
        <v>1664</v>
      </c>
      <c r="D96" s="166" t="s">
        <v>1354</v>
      </c>
      <c r="E96" s="4" t="s">
        <v>502</v>
      </c>
      <c r="F96" s="167"/>
      <c r="G96" s="669"/>
      <c r="H96" s="157"/>
    </row>
    <row r="97" spans="2:8">
      <c r="B97" s="164" t="s">
        <v>1665</v>
      </c>
      <c r="C97" s="237" t="s">
        <v>1666</v>
      </c>
      <c r="D97" s="166" t="s">
        <v>1354</v>
      </c>
      <c r="E97" s="4" t="s">
        <v>502</v>
      </c>
      <c r="F97" s="167"/>
      <c r="G97" s="669"/>
      <c r="H97" s="157"/>
    </row>
    <row r="98" spans="2:8">
      <c r="B98" s="164" t="s">
        <v>1667</v>
      </c>
      <c r="C98" s="237" t="s">
        <v>1668</v>
      </c>
      <c r="D98" s="166" t="s">
        <v>1354</v>
      </c>
      <c r="E98" s="4" t="s">
        <v>502</v>
      </c>
      <c r="F98" s="167"/>
      <c r="G98" s="669"/>
      <c r="H98" s="157"/>
    </row>
    <row r="99" spans="2:8">
      <c r="B99" s="164" t="s">
        <v>1669</v>
      </c>
      <c r="C99" s="237" t="s">
        <v>1670</v>
      </c>
      <c r="D99" s="166" t="s">
        <v>1354</v>
      </c>
      <c r="E99" s="4" t="s">
        <v>502</v>
      </c>
      <c r="F99" s="167"/>
      <c r="G99" s="669"/>
      <c r="H99" s="157"/>
    </row>
    <row r="100" spans="2:8">
      <c r="B100" s="164" t="s">
        <v>1671</v>
      </c>
      <c r="C100" s="237" t="s">
        <v>1672</v>
      </c>
      <c r="D100" s="166" t="s">
        <v>1354</v>
      </c>
      <c r="E100" s="4" t="s">
        <v>502</v>
      </c>
      <c r="F100" s="167"/>
      <c r="G100" s="669"/>
      <c r="H100" s="157"/>
    </row>
    <row r="101" spans="2:8" ht="17.25" thickBot="1">
      <c r="B101" s="164" t="s">
        <v>1673</v>
      </c>
      <c r="C101" s="237" t="s">
        <v>1674</v>
      </c>
      <c r="D101" s="166" t="s">
        <v>1354</v>
      </c>
      <c r="E101" s="4" t="s">
        <v>502</v>
      </c>
      <c r="F101" s="167"/>
      <c r="G101" s="669"/>
      <c r="H101" s="157"/>
    </row>
    <row r="102" spans="2:8" ht="17.25" thickBot="1">
      <c r="B102" s="209"/>
      <c r="C102" s="536"/>
      <c r="D102" s="211"/>
      <c r="E102" s="212"/>
      <c r="F102" s="212"/>
      <c r="G102" s="213"/>
      <c r="H102" s="189"/>
    </row>
    <row r="103" spans="2:8">
      <c r="B103" s="190" t="s">
        <v>1525</v>
      </c>
      <c r="C103" s="537"/>
      <c r="D103" s="187"/>
      <c r="E103" s="178"/>
      <c r="F103" s="178"/>
      <c r="G103" s="191"/>
      <c r="H103" s="189"/>
    </row>
    <row r="104" spans="2:8">
      <c r="B104" s="201"/>
      <c r="C104" s="538"/>
      <c r="D104" s="194"/>
      <c r="G104" s="195"/>
      <c r="H104" s="189"/>
    </row>
    <row r="105" spans="2:8">
      <c r="B105" s="539" t="s">
        <v>1675</v>
      </c>
      <c r="C105" s="538"/>
      <c r="D105" s="194"/>
      <c r="G105" s="195"/>
      <c r="H105" s="189"/>
    </row>
    <row r="106" spans="2:8">
      <c r="B106" s="201"/>
      <c r="C106" s="538"/>
      <c r="D106" s="194"/>
      <c r="G106" s="195"/>
      <c r="H106" s="189"/>
    </row>
    <row r="107" spans="2:8">
      <c r="B107" s="201"/>
      <c r="C107" s="538"/>
      <c r="D107" s="194"/>
      <c r="G107" s="195"/>
      <c r="H107" s="189"/>
    </row>
    <row r="108" spans="2:8">
      <c r="B108" s="201"/>
      <c r="C108" s="538"/>
      <c r="D108" s="194"/>
      <c r="G108" s="195"/>
      <c r="H108" s="189"/>
    </row>
    <row r="109" spans="2:8">
      <c r="B109" s="201"/>
      <c r="C109" s="538"/>
      <c r="D109" s="194"/>
      <c r="G109" s="195"/>
      <c r="H109" s="189"/>
    </row>
    <row r="110" spans="2:8">
      <c r="B110" s="201"/>
      <c r="C110" s="538"/>
      <c r="D110" s="194"/>
      <c r="G110" s="195"/>
      <c r="H110" s="189"/>
    </row>
    <row r="111" spans="2:8">
      <c r="B111" s="201"/>
      <c r="C111" s="538"/>
      <c r="D111" s="194"/>
      <c r="G111" s="195"/>
      <c r="H111" s="189"/>
    </row>
    <row r="112" spans="2:8">
      <c r="B112" s="539" t="s">
        <v>1527</v>
      </c>
      <c r="C112" s="538"/>
      <c r="D112" s="194"/>
      <c r="G112" s="195"/>
      <c r="H112" s="189"/>
    </row>
    <row r="113" spans="2:8">
      <c r="B113" s="539" t="s">
        <v>1528</v>
      </c>
      <c r="C113" s="538"/>
      <c r="D113" s="194"/>
      <c r="G113" s="195"/>
      <c r="H113" s="189"/>
    </row>
    <row r="114" spans="2:8">
      <c r="B114" s="539" t="s">
        <v>1529</v>
      </c>
      <c r="C114" s="538"/>
      <c r="D114" s="194"/>
      <c r="G114" s="195"/>
      <c r="H114" s="189"/>
    </row>
    <row r="115" spans="2:8">
      <c r="B115" s="539" t="s">
        <v>1676</v>
      </c>
      <c r="C115" s="538"/>
      <c r="D115" s="194"/>
      <c r="G115" s="195"/>
      <c r="H115" s="189"/>
    </row>
    <row r="116" spans="2:8">
      <c r="B116" s="540" t="s">
        <v>1146</v>
      </c>
      <c r="C116" s="538"/>
      <c r="D116" s="194"/>
      <c r="G116" s="195"/>
      <c r="H116" s="189"/>
    </row>
    <row r="117" spans="2:8">
      <c r="B117" s="539" t="s">
        <v>1677</v>
      </c>
      <c r="C117" s="538"/>
      <c r="D117" s="194"/>
      <c r="G117" s="195"/>
      <c r="H117" s="189"/>
    </row>
    <row r="118" spans="2:8">
      <c r="B118" s="539" t="s">
        <v>1678</v>
      </c>
      <c r="C118" s="538"/>
      <c r="D118" s="194"/>
      <c r="G118" s="195"/>
      <c r="H118" s="189"/>
    </row>
    <row r="119" spans="2:8">
      <c r="B119" s="539" t="s">
        <v>1679</v>
      </c>
      <c r="C119" s="538"/>
      <c r="D119" s="194"/>
      <c r="G119" s="195"/>
      <c r="H119" s="189"/>
    </row>
    <row r="120" spans="2:8">
      <c r="B120" s="539" t="s">
        <v>1680</v>
      </c>
      <c r="C120" s="538"/>
      <c r="D120" s="194"/>
      <c r="G120" s="195"/>
      <c r="H120" s="189"/>
    </row>
    <row r="121" spans="2:8" ht="17.25" thickBot="1">
      <c r="B121" s="541"/>
      <c r="C121" s="542"/>
      <c r="D121" s="543"/>
      <c r="E121" s="207"/>
      <c r="F121" s="207"/>
      <c r="G121" s="208"/>
      <c r="H121" s="189"/>
    </row>
    <row r="122" spans="2:8" ht="20.100000000000001" customHeight="1">
      <c r="B122" s="142"/>
      <c r="C122" s="142"/>
      <c r="D122" s="143"/>
      <c r="E122" s="144"/>
      <c r="F122" s="144"/>
      <c r="G122" s="142"/>
      <c r="H122" s="142"/>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6228E-80AE-4B37-8391-D4C46CF2D8F9}">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237</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1683</v>
      </c>
      <c r="C5" s="159" t="s">
        <v>1684</v>
      </c>
      <c r="D5" s="160" t="s">
        <v>832</v>
      </c>
      <c r="E5" s="161" t="s">
        <v>824</v>
      </c>
      <c r="F5" s="162" t="s">
        <v>819</v>
      </c>
      <c r="G5" s="163" t="s">
        <v>1685</v>
      </c>
      <c r="H5" s="157"/>
    </row>
    <row r="6" spans="2:8" ht="30">
      <c r="B6" s="164" t="s">
        <v>897</v>
      </c>
      <c r="C6" s="165" t="s">
        <v>1686</v>
      </c>
      <c r="D6" s="166" t="s">
        <v>876</v>
      </c>
      <c r="E6" s="4" t="s">
        <v>829</v>
      </c>
      <c r="F6" s="167" t="s">
        <v>877</v>
      </c>
      <c r="G6" s="179" t="s">
        <v>1875</v>
      </c>
      <c r="H6" s="157"/>
    </row>
    <row r="7" spans="2:8">
      <c r="B7" s="164" t="s">
        <v>1687</v>
      </c>
      <c r="C7" s="165" t="s">
        <v>1688</v>
      </c>
      <c r="D7" s="166" t="s">
        <v>1682</v>
      </c>
      <c r="E7" s="4" t="s">
        <v>829</v>
      </c>
      <c r="F7" s="167" t="s">
        <v>877</v>
      </c>
      <c r="G7" s="168" t="s">
        <v>863</v>
      </c>
      <c r="H7" s="157"/>
    </row>
    <row r="8" spans="2:8" ht="45">
      <c r="B8" s="164" t="s">
        <v>1784</v>
      </c>
      <c r="C8" s="165" t="s">
        <v>1689</v>
      </c>
      <c r="D8" s="166" t="s">
        <v>556</v>
      </c>
      <c r="E8" s="4" t="s">
        <v>829</v>
      </c>
      <c r="F8" s="167"/>
      <c r="G8" s="168" t="s">
        <v>1917</v>
      </c>
      <c r="H8" s="157"/>
    </row>
    <row r="9" spans="2:8" ht="34.5" customHeight="1">
      <c r="B9" s="164" t="s">
        <v>1690</v>
      </c>
      <c r="C9" s="165" t="s">
        <v>1691</v>
      </c>
      <c r="D9" s="166">
        <v>9</v>
      </c>
      <c r="E9" s="4" t="s">
        <v>836</v>
      </c>
      <c r="F9" s="167"/>
      <c r="G9" s="579" t="s">
        <v>1692</v>
      </c>
      <c r="H9" s="157"/>
    </row>
    <row r="10" spans="2:8" ht="34.5" customHeight="1">
      <c r="B10" s="544" t="s">
        <v>610</v>
      </c>
      <c r="C10" s="545" t="s">
        <v>180</v>
      </c>
      <c r="D10" s="166">
        <v>9</v>
      </c>
      <c r="E10" s="4" t="s">
        <v>836</v>
      </c>
      <c r="F10" s="546"/>
      <c r="G10" s="580"/>
      <c r="H10" s="157"/>
    </row>
    <row r="11" spans="2:8" ht="34.5" customHeight="1">
      <c r="B11" s="164" t="s">
        <v>181</v>
      </c>
      <c r="C11" s="165" t="s">
        <v>1693</v>
      </c>
      <c r="D11" s="166">
        <v>9</v>
      </c>
      <c r="E11" s="4" t="s">
        <v>836</v>
      </c>
      <c r="F11" s="167"/>
      <c r="G11" s="580"/>
      <c r="H11" s="157"/>
    </row>
    <row r="12" spans="2:8" ht="34.5" customHeight="1">
      <c r="B12" s="164" t="s">
        <v>1694</v>
      </c>
      <c r="C12" s="165" t="s">
        <v>1691</v>
      </c>
      <c r="D12" s="166">
        <v>15</v>
      </c>
      <c r="E12" s="4" t="s">
        <v>332</v>
      </c>
      <c r="F12" s="167"/>
      <c r="G12" s="580"/>
      <c r="H12" s="157"/>
    </row>
    <row r="13" spans="2:8" ht="34.5" customHeight="1">
      <c r="B13" s="544" t="s">
        <v>180</v>
      </c>
      <c r="C13" s="545" t="s">
        <v>180</v>
      </c>
      <c r="D13" s="166">
        <v>15</v>
      </c>
      <c r="E13" s="4" t="s">
        <v>332</v>
      </c>
      <c r="F13" s="546"/>
      <c r="G13" s="580"/>
      <c r="H13" s="157"/>
    </row>
    <row r="14" spans="2:8" ht="34.5" customHeight="1" thickBot="1">
      <c r="B14" s="169" t="s">
        <v>1695</v>
      </c>
      <c r="C14" s="170" t="s">
        <v>1693</v>
      </c>
      <c r="D14" s="171">
        <v>15</v>
      </c>
      <c r="E14" s="172" t="s">
        <v>332</v>
      </c>
      <c r="F14" s="173"/>
      <c r="G14" s="581"/>
      <c r="H14" s="157"/>
    </row>
    <row r="15" spans="2:8" ht="16.5" customHeight="1" thickBot="1">
      <c r="B15" s="390"/>
      <c r="C15" s="193"/>
      <c r="D15" s="194"/>
      <c r="G15" s="189"/>
      <c r="H15" s="189"/>
    </row>
    <row r="16" spans="2:8" ht="16.5" customHeight="1">
      <c r="B16" s="190" t="s">
        <v>1696</v>
      </c>
      <c r="C16" s="186"/>
      <c r="D16" s="187"/>
      <c r="E16" s="178"/>
      <c r="F16" s="178"/>
      <c r="G16" s="191"/>
      <c r="H16" s="189"/>
    </row>
    <row r="17" spans="2:8" ht="16.5" customHeight="1">
      <c r="B17" s="201"/>
      <c r="C17" s="193"/>
      <c r="D17" s="194"/>
      <c r="G17" s="195"/>
      <c r="H17" s="189"/>
    </row>
    <row r="18" spans="2:8" ht="16.5" customHeight="1">
      <c r="B18" s="539" t="s">
        <v>1697</v>
      </c>
      <c r="C18" s="193"/>
      <c r="D18" s="194"/>
      <c r="G18" s="195"/>
      <c r="H18" s="189"/>
    </row>
    <row r="19" spans="2:8" ht="16.5" customHeight="1">
      <c r="B19" s="539"/>
      <c r="C19" s="193"/>
      <c r="D19" s="194"/>
      <c r="G19" s="195"/>
      <c r="H19" s="189"/>
    </row>
    <row r="20" spans="2:8" ht="16.5" customHeight="1">
      <c r="B20" s="540" t="s">
        <v>1146</v>
      </c>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c r="C23" s="193"/>
      <c r="D23" s="194"/>
      <c r="G23" s="195"/>
      <c r="H23" s="189"/>
    </row>
    <row r="24" spans="2:8" ht="16.5" customHeight="1">
      <c r="B24" s="539"/>
      <c r="C24" s="193"/>
      <c r="D24" s="194"/>
      <c r="G24" s="195"/>
      <c r="H24" s="189"/>
    </row>
    <row r="25" spans="2:8" ht="16.5" customHeight="1">
      <c r="B25" s="539"/>
      <c r="C25" s="193"/>
      <c r="D25" s="194"/>
      <c r="G25" s="195"/>
      <c r="H25" s="189"/>
    </row>
    <row r="26" spans="2:8" ht="16.5" customHeight="1">
      <c r="B26" s="539"/>
      <c r="C26" s="193"/>
      <c r="D26" s="194"/>
      <c r="G26" s="195"/>
      <c r="H26" s="189"/>
    </row>
    <row r="27" spans="2:8" ht="16.5" customHeight="1">
      <c r="B27" s="539"/>
      <c r="C27" s="193"/>
      <c r="D27" s="194"/>
      <c r="G27" s="195"/>
      <c r="H27" s="189"/>
    </row>
    <row r="28" spans="2:8" ht="16.5" customHeight="1">
      <c r="B28" s="539"/>
      <c r="C28" s="193"/>
      <c r="D28" s="194"/>
      <c r="G28" s="195"/>
      <c r="H28" s="189"/>
    </row>
    <row r="29" spans="2:8" ht="16.5" customHeight="1">
      <c r="B29" s="539"/>
      <c r="C29" s="193"/>
      <c r="D29" s="194"/>
      <c r="G29" s="195"/>
      <c r="H29" s="189"/>
    </row>
    <row r="30" spans="2:8" ht="16.5" customHeight="1">
      <c r="B30" s="539"/>
      <c r="C30" s="193"/>
      <c r="D30" s="194"/>
      <c r="G30" s="195"/>
      <c r="H30" s="189"/>
    </row>
    <row r="31" spans="2:8" ht="16.5" customHeight="1">
      <c r="B31" s="539" t="s">
        <v>1698</v>
      </c>
      <c r="C31" s="5" t="s">
        <v>1699</v>
      </c>
      <c r="D31" s="194"/>
      <c r="G31" s="195"/>
      <c r="H31" s="189"/>
    </row>
    <row r="32" spans="2:8" ht="16.5" customHeight="1">
      <c r="B32" s="539" t="s">
        <v>1700</v>
      </c>
      <c r="C32" s="5" t="s">
        <v>1701</v>
      </c>
      <c r="D32" s="194"/>
      <c r="G32" s="195"/>
      <c r="H32" s="189"/>
    </row>
    <row r="33" spans="2:8" ht="16.5" customHeight="1" thickBot="1">
      <c r="B33" s="541"/>
      <c r="C33" s="223"/>
      <c r="D33" s="543"/>
      <c r="E33" s="207"/>
      <c r="F33" s="207"/>
      <c r="G33" s="208"/>
      <c r="H33" s="189"/>
    </row>
    <row r="34" spans="2:8" ht="16.5" customHeight="1">
      <c r="D34" s="194"/>
      <c r="G34" s="189"/>
      <c r="H34" s="189"/>
    </row>
    <row r="35" spans="2:8" ht="20.100000000000001" customHeight="1">
      <c r="B35" s="142"/>
      <c r="C35" s="142"/>
      <c r="D35" s="143"/>
      <c r="E35" s="144"/>
      <c r="F35" s="144"/>
      <c r="G35" s="142"/>
      <c r="H35" s="142"/>
    </row>
  </sheetData>
  <mergeCells count="1">
    <mergeCell ref="G9:G1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E2271-BDF0-47D8-BE43-ABFA9622C51C}">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254</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238" t="s">
        <v>860</v>
      </c>
      <c r="C5" s="239" t="s">
        <v>1702</v>
      </c>
      <c r="D5" s="276" t="s">
        <v>862</v>
      </c>
      <c r="E5" s="277" t="s">
        <v>609</v>
      </c>
      <c r="F5" s="242" t="s">
        <v>819</v>
      </c>
      <c r="G5" s="183" t="s">
        <v>863</v>
      </c>
      <c r="H5" s="157"/>
    </row>
    <row r="6" spans="2:8" ht="26.25" customHeight="1">
      <c r="B6" s="164" t="s">
        <v>185</v>
      </c>
      <c r="C6" s="165" t="s">
        <v>1703</v>
      </c>
      <c r="D6" s="166">
        <v>13</v>
      </c>
      <c r="E6" s="4" t="s">
        <v>332</v>
      </c>
      <c r="F6" s="167" t="s">
        <v>877</v>
      </c>
      <c r="G6" s="670" t="s">
        <v>1704</v>
      </c>
      <c r="H6" s="157"/>
    </row>
    <row r="7" spans="2:8" ht="26.25" customHeight="1">
      <c r="B7" s="544" t="s">
        <v>180</v>
      </c>
      <c r="C7" s="545" t="s">
        <v>180</v>
      </c>
      <c r="D7" s="166">
        <v>13</v>
      </c>
      <c r="E7" s="4" t="s">
        <v>332</v>
      </c>
      <c r="F7" s="167" t="s">
        <v>877</v>
      </c>
      <c r="G7" s="599"/>
      <c r="H7" s="157"/>
    </row>
    <row r="8" spans="2:8" ht="26.25" customHeight="1" thickBot="1">
      <c r="B8" s="169" t="s">
        <v>186</v>
      </c>
      <c r="C8" s="170" t="s">
        <v>1705</v>
      </c>
      <c r="D8" s="171">
        <v>13</v>
      </c>
      <c r="E8" s="172" t="s">
        <v>332</v>
      </c>
      <c r="F8" s="173" t="s">
        <v>877</v>
      </c>
      <c r="G8" s="600"/>
      <c r="H8" s="157"/>
    </row>
    <row r="9" spans="2:8" ht="16.5" customHeight="1" thickBot="1">
      <c r="B9" s="390"/>
      <c r="C9" s="193"/>
      <c r="D9" s="194"/>
      <c r="G9" s="547"/>
      <c r="H9" s="189"/>
    </row>
    <row r="10" spans="2:8" ht="16.5" customHeight="1">
      <c r="B10" s="190" t="s">
        <v>1706</v>
      </c>
      <c r="C10" s="186"/>
      <c r="D10" s="187"/>
      <c r="E10" s="178"/>
      <c r="F10" s="178"/>
      <c r="G10" s="548"/>
      <c r="H10" s="189"/>
    </row>
    <row r="11" spans="2:8" ht="16.5" customHeight="1">
      <c r="B11" s="539"/>
      <c r="C11" s="193"/>
      <c r="D11" s="194"/>
      <c r="G11" s="549"/>
      <c r="H11" s="189"/>
    </row>
    <row r="12" spans="2:8" ht="16.5" customHeight="1">
      <c r="B12" s="539" t="s">
        <v>1707</v>
      </c>
      <c r="C12" s="193"/>
      <c r="D12" s="194"/>
      <c r="G12" s="549"/>
      <c r="H12" s="189"/>
    </row>
    <row r="13" spans="2:8" ht="16.5" customHeight="1">
      <c r="B13" s="539"/>
      <c r="C13" s="193"/>
      <c r="D13" s="194"/>
      <c r="G13" s="549"/>
      <c r="H13" s="189"/>
    </row>
    <row r="14" spans="2:8" ht="16.5" customHeight="1">
      <c r="B14" s="540" t="s">
        <v>1146</v>
      </c>
      <c r="C14" s="193"/>
      <c r="D14" s="194"/>
      <c r="G14" s="549"/>
      <c r="H14" s="189"/>
    </row>
    <row r="15" spans="2:8" ht="16.5" customHeight="1">
      <c r="B15" s="539"/>
      <c r="C15" s="193"/>
      <c r="D15" s="194"/>
      <c r="G15" s="549"/>
      <c r="H15" s="189"/>
    </row>
    <row r="16" spans="2:8" ht="16.5" customHeight="1">
      <c r="B16" s="539"/>
      <c r="C16" s="193"/>
      <c r="D16" s="194"/>
      <c r="G16" s="549"/>
      <c r="H16" s="189"/>
    </row>
    <row r="17" spans="2:8" ht="16.5" customHeight="1">
      <c r="B17" s="539"/>
      <c r="C17" s="193"/>
      <c r="D17" s="194"/>
      <c r="G17" s="549"/>
      <c r="H17" s="189"/>
    </row>
    <row r="18" spans="2:8" ht="16.5" customHeight="1">
      <c r="B18" s="539"/>
      <c r="C18" s="193"/>
      <c r="D18" s="194"/>
      <c r="G18" s="549"/>
      <c r="H18" s="189"/>
    </row>
    <row r="19" spans="2:8" ht="16.5" customHeight="1">
      <c r="B19" s="539"/>
      <c r="C19" s="193"/>
      <c r="D19" s="194"/>
      <c r="G19" s="549"/>
      <c r="H19" s="189"/>
    </row>
    <row r="20" spans="2:8" ht="16.5" customHeight="1">
      <c r="B20" s="539"/>
      <c r="C20" s="193"/>
      <c r="D20" s="194"/>
      <c r="G20" s="549"/>
      <c r="H20" s="189"/>
    </row>
    <row r="21" spans="2:8" ht="16.5" customHeight="1">
      <c r="B21" s="539"/>
      <c r="C21" s="193"/>
      <c r="D21" s="194"/>
      <c r="G21" s="549"/>
      <c r="H21" s="189"/>
    </row>
    <row r="22" spans="2:8" ht="16.5" customHeight="1">
      <c r="B22" s="539"/>
      <c r="C22" s="193"/>
      <c r="D22" s="194"/>
      <c r="G22" s="549"/>
      <c r="H22" s="189"/>
    </row>
    <row r="23" spans="2:8" ht="16.5" customHeight="1">
      <c r="B23" s="539" t="s">
        <v>1708</v>
      </c>
      <c r="C23" s="5" t="s">
        <v>1709</v>
      </c>
      <c r="D23" s="194"/>
      <c r="G23" s="549"/>
      <c r="H23" s="189"/>
    </row>
    <row r="24" spans="2:8" ht="16.5" customHeight="1">
      <c r="B24" s="539" t="s">
        <v>1710</v>
      </c>
      <c r="C24" s="5" t="s">
        <v>1711</v>
      </c>
      <c r="D24" s="194"/>
      <c r="G24" s="549"/>
      <c r="H24" s="189"/>
    </row>
    <row r="25" spans="2:8" ht="16.5" customHeight="1" thickBot="1">
      <c r="B25" s="541"/>
      <c r="C25" s="550"/>
      <c r="D25" s="543"/>
      <c r="E25" s="207"/>
      <c r="F25" s="207"/>
      <c r="G25" s="551"/>
      <c r="H25" s="189"/>
    </row>
    <row r="26" spans="2:8" ht="20.100000000000001" customHeight="1">
      <c r="B26" s="175"/>
      <c r="C26" s="175"/>
      <c r="D26" s="176"/>
      <c r="E26" s="177"/>
      <c r="F26" s="177"/>
      <c r="G26" s="175"/>
      <c r="H26" s="142"/>
    </row>
  </sheetData>
  <mergeCells count="1">
    <mergeCell ref="G6:G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2430D-2A71-4CE6-8BCE-5AFAC04CFC5B}">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103.855468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114</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238" t="s">
        <v>860</v>
      </c>
      <c r="C5" s="239" t="s">
        <v>1712</v>
      </c>
      <c r="D5" s="276" t="s">
        <v>862</v>
      </c>
      <c r="E5" s="277" t="s">
        <v>609</v>
      </c>
      <c r="F5" s="167" t="s">
        <v>819</v>
      </c>
      <c r="G5" s="168" t="s">
        <v>863</v>
      </c>
      <c r="H5" s="157"/>
    </row>
    <row r="6" spans="2:8" ht="34.5" customHeight="1">
      <c r="B6" s="164" t="s">
        <v>1713</v>
      </c>
      <c r="C6" s="165" t="s">
        <v>1714</v>
      </c>
      <c r="D6" s="166" t="s">
        <v>591</v>
      </c>
      <c r="E6" s="4" t="s">
        <v>332</v>
      </c>
      <c r="F6" s="167"/>
      <c r="G6" s="670" t="s">
        <v>1715</v>
      </c>
      <c r="H6" s="157"/>
    </row>
    <row r="7" spans="2:8" ht="34.5" customHeight="1">
      <c r="B7" s="544" t="s">
        <v>180</v>
      </c>
      <c r="C7" s="545" t="s">
        <v>180</v>
      </c>
      <c r="D7" s="166" t="s">
        <v>591</v>
      </c>
      <c r="E7" s="4" t="s">
        <v>332</v>
      </c>
      <c r="F7" s="167"/>
      <c r="G7" s="599"/>
      <c r="H7" s="157"/>
    </row>
    <row r="8" spans="2:8" ht="34.5" customHeight="1" thickBot="1">
      <c r="B8" s="169" t="s">
        <v>1716</v>
      </c>
      <c r="C8" s="170" t="s">
        <v>1717</v>
      </c>
      <c r="D8" s="171" t="s">
        <v>591</v>
      </c>
      <c r="E8" s="172" t="s">
        <v>332</v>
      </c>
      <c r="F8" s="173"/>
      <c r="G8" s="600"/>
      <c r="H8" s="157"/>
    </row>
    <row r="9" spans="2:8" ht="16.5" customHeight="1" thickBot="1">
      <c r="B9" s="390"/>
      <c r="C9" s="193"/>
      <c r="D9" s="194"/>
      <c r="G9" s="547"/>
      <c r="H9" s="189"/>
    </row>
    <row r="10" spans="2:8" ht="16.5" customHeight="1">
      <c r="B10" s="190" t="s">
        <v>1718</v>
      </c>
      <c r="C10" s="186"/>
      <c r="D10" s="187"/>
      <c r="E10" s="178"/>
      <c r="F10" s="178"/>
      <c r="G10" s="191"/>
      <c r="H10" s="189"/>
    </row>
    <row r="11" spans="2:8" ht="16.5" customHeight="1">
      <c r="B11" s="201"/>
      <c r="C11" s="193"/>
      <c r="D11" s="194"/>
      <c r="G11" s="195"/>
      <c r="H11" s="189"/>
    </row>
    <row r="12" spans="2:8" ht="16.5" customHeight="1">
      <c r="B12" s="539" t="s">
        <v>1719</v>
      </c>
      <c r="C12" s="193"/>
      <c r="D12" s="194"/>
      <c r="G12" s="195"/>
      <c r="H12" s="189"/>
    </row>
    <row r="13" spans="2:8" ht="16.5" customHeight="1">
      <c r="B13" s="539"/>
      <c r="C13" s="193"/>
      <c r="D13" s="194"/>
      <c r="G13" s="195"/>
      <c r="H13" s="189"/>
    </row>
    <row r="14" spans="2:8" ht="16.5" customHeight="1">
      <c r="B14" s="540" t="s">
        <v>1146</v>
      </c>
      <c r="C14" s="193"/>
      <c r="D14" s="194"/>
      <c r="G14" s="195"/>
      <c r="H14" s="189"/>
    </row>
    <row r="15" spans="2:8" ht="16.5" customHeight="1">
      <c r="B15" s="539"/>
      <c r="C15" s="193"/>
      <c r="D15" s="194"/>
      <c r="G15" s="195"/>
      <c r="H15" s="189"/>
    </row>
    <row r="16" spans="2:8" ht="16.5" customHeight="1">
      <c r="B16" s="539"/>
      <c r="C16" s="193"/>
      <c r="D16" s="194"/>
      <c r="G16" s="195"/>
      <c r="H16" s="189"/>
    </row>
    <row r="17" spans="2:8" ht="16.5" customHeight="1">
      <c r="B17" s="539"/>
      <c r="C17" s="193"/>
      <c r="D17" s="194"/>
      <c r="G17" s="195"/>
      <c r="H17" s="189"/>
    </row>
    <row r="18" spans="2:8" ht="16.5" customHeight="1">
      <c r="B18" s="539"/>
      <c r="C18" s="193"/>
      <c r="D18" s="194"/>
      <c r="G18" s="195"/>
      <c r="H18" s="189"/>
    </row>
    <row r="19" spans="2:8" ht="16.5" customHeight="1">
      <c r="B19" s="539"/>
      <c r="C19" s="193"/>
      <c r="D19" s="194"/>
      <c r="G19" s="195"/>
      <c r="H19" s="189"/>
    </row>
    <row r="20" spans="2:8" ht="16.5" customHeight="1">
      <c r="B20" s="539"/>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t="s">
        <v>1720</v>
      </c>
      <c r="C23" s="5" t="s">
        <v>1721</v>
      </c>
      <c r="D23" s="194"/>
      <c r="G23" s="195"/>
      <c r="H23" s="189"/>
    </row>
    <row r="24" spans="2:8" ht="16.5" customHeight="1">
      <c r="B24" s="539" t="s">
        <v>1722</v>
      </c>
      <c r="C24" s="5" t="s">
        <v>1723</v>
      </c>
      <c r="D24" s="194"/>
      <c r="G24" s="195"/>
      <c r="H24" s="189"/>
    </row>
    <row r="25" spans="2:8" ht="16.5" customHeight="1" thickBot="1">
      <c r="B25" s="541"/>
      <c r="C25" s="223"/>
      <c r="D25" s="543"/>
      <c r="E25" s="207"/>
      <c r="F25" s="207"/>
      <c r="G25" s="208"/>
      <c r="H25" s="189"/>
    </row>
    <row r="26" spans="2:8" ht="20.100000000000001" customHeight="1">
      <c r="B26" s="235"/>
      <c r="C26" s="235"/>
      <c r="D26" s="187"/>
      <c r="E26" s="178"/>
      <c r="F26" s="178"/>
      <c r="G26" s="188"/>
      <c r="H26" s="142"/>
    </row>
  </sheetData>
  <mergeCells count="1">
    <mergeCell ref="G6:G8"/>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3748C-D071-4210-97AE-FF5F0C540A38}">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202</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1338</v>
      </c>
      <c r="C5" s="159" t="s">
        <v>1169</v>
      </c>
      <c r="D5" s="160" t="s">
        <v>672</v>
      </c>
      <c r="E5" s="161" t="s">
        <v>295</v>
      </c>
      <c r="F5" s="162" t="s">
        <v>819</v>
      </c>
      <c r="G5" s="163" t="s">
        <v>1339</v>
      </c>
      <c r="H5" s="157"/>
    </row>
    <row r="6" spans="2:8">
      <c r="B6" s="164" t="s">
        <v>1340</v>
      </c>
      <c r="C6" s="165" t="s">
        <v>1341</v>
      </c>
      <c r="D6" s="166" t="s">
        <v>1342</v>
      </c>
      <c r="E6" s="4" t="s">
        <v>1343</v>
      </c>
      <c r="F6" s="167" t="s">
        <v>819</v>
      </c>
      <c r="G6" s="168"/>
      <c r="H6" s="157"/>
    </row>
    <row r="7" spans="2:8">
      <c r="B7" s="164" t="s">
        <v>1344</v>
      </c>
      <c r="C7" s="165" t="s">
        <v>1345</v>
      </c>
      <c r="D7" s="166" t="s">
        <v>850</v>
      </c>
      <c r="E7" s="4" t="s">
        <v>504</v>
      </c>
      <c r="F7" s="167"/>
      <c r="G7" s="168"/>
      <c r="H7" s="157"/>
    </row>
    <row r="8" spans="2:8">
      <c r="B8" s="164" t="s">
        <v>1346</v>
      </c>
      <c r="C8" s="165" t="s">
        <v>1347</v>
      </c>
      <c r="D8" s="166" t="s">
        <v>672</v>
      </c>
      <c r="E8" s="4" t="s">
        <v>502</v>
      </c>
      <c r="F8" s="167" t="s">
        <v>819</v>
      </c>
      <c r="G8" s="168" t="s">
        <v>1348</v>
      </c>
      <c r="H8" s="157"/>
    </row>
    <row r="9" spans="2:8">
      <c r="B9" s="164" t="s">
        <v>1349</v>
      </c>
      <c r="C9" s="165" t="s">
        <v>1350</v>
      </c>
      <c r="D9" s="166" t="s">
        <v>523</v>
      </c>
      <c r="E9" s="4" t="s">
        <v>1351</v>
      </c>
      <c r="F9" s="167" t="s">
        <v>819</v>
      </c>
      <c r="G9" s="168" t="s">
        <v>946</v>
      </c>
      <c r="H9" s="157"/>
    </row>
    <row r="10" spans="2:8" ht="60" customHeight="1">
      <c r="B10" s="164" t="s">
        <v>1352</v>
      </c>
      <c r="C10" s="165" t="s">
        <v>1353</v>
      </c>
      <c r="D10" s="166" t="s">
        <v>1354</v>
      </c>
      <c r="E10" s="4" t="s">
        <v>1355</v>
      </c>
      <c r="F10" s="167"/>
      <c r="G10" s="579" t="s">
        <v>1356</v>
      </c>
      <c r="H10" s="157"/>
    </row>
    <row r="11" spans="2:8" ht="60" customHeight="1">
      <c r="B11" s="164" t="s">
        <v>1357</v>
      </c>
      <c r="C11" s="165" t="s">
        <v>1353</v>
      </c>
      <c r="D11" s="166" t="s">
        <v>1358</v>
      </c>
      <c r="E11" s="4" t="s">
        <v>1355</v>
      </c>
      <c r="F11" s="167"/>
      <c r="G11" s="580"/>
      <c r="H11" s="157"/>
    </row>
    <row r="12" spans="2:8" ht="60" customHeight="1">
      <c r="B12" s="164" t="s">
        <v>1359</v>
      </c>
      <c r="C12" s="165" t="s">
        <v>1353</v>
      </c>
      <c r="D12" s="166" t="s">
        <v>1342</v>
      </c>
      <c r="E12" s="4" t="s">
        <v>504</v>
      </c>
      <c r="F12" s="167"/>
      <c r="G12" s="583"/>
      <c r="H12" s="157"/>
    </row>
    <row r="13" spans="2:8" ht="45">
      <c r="B13" s="164" t="s">
        <v>1918</v>
      </c>
      <c r="C13" s="165" t="s">
        <v>1360</v>
      </c>
      <c r="D13" s="166" t="s">
        <v>876</v>
      </c>
      <c r="E13" s="4" t="s">
        <v>504</v>
      </c>
      <c r="F13" s="167"/>
      <c r="G13" s="168" t="s">
        <v>1919</v>
      </c>
      <c r="H13" s="157"/>
    </row>
    <row r="14" spans="2:8" ht="60">
      <c r="B14" s="164" t="s">
        <v>1361</v>
      </c>
      <c r="C14" s="165" t="s">
        <v>1362</v>
      </c>
      <c r="D14" s="166" t="s">
        <v>618</v>
      </c>
      <c r="E14" s="4" t="s">
        <v>285</v>
      </c>
      <c r="F14" s="167"/>
      <c r="G14" s="168" t="s">
        <v>1363</v>
      </c>
      <c r="H14" s="157"/>
    </row>
    <row r="15" spans="2:8" ht="60.75" thickBot="1">
      <c r="B15" s="164" t="s">
        <v>1364</v>
      </c>
      <c r="C15" s="165" t="s">
        <v>1365</v>
      </c>
      <c r="D15" s="166" t="s">
        <v>618</v>
      </c>
      <c r="E15" s="4" t="s">
        <v>285</v>
      </c>
      <c r="F15" s="167"/>
      <c r="G15" s="168" t="s">
        <v>1366</v>
      </c>
      <c r="H15" s="157"/>
    </row>
    <row r="16" spans="2:8" ht="20.100000000000001" customHeight="1">
      <c r="B16" s="175"/>
      <c r="C16" s="175"/>
      <c r="D16" s="176"/>
      <c r="E16" s="177"/>
      <c r="F16" s="177"/>
      <c r="G16" s="175"/>
      <c r="H16" s="142"/>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D33D-FDFB-4F28-B6F3-3B22913CFF6F}">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1780</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1338</v>
      </c>
      <c r="C5" s="159" t="s">
        <v>1169</v>
      </c>
      <c r="D5" s="160" t="s">
        <v>672</v>
      </c>
      <c r="E5" s="161" t="s">
        <v>295</v>
      </c>
      <c r="F5" s="162" t="s">
        <v>819</v>
      </c>
      <c r="G5" s="163" t="s">
        <v>1920</v>
      </c>
      <c r="H5" s="157"/>
    </row>
    <row r="6" spans="2:8">
      <c r="B6" s="164" t="s">
        <v>1340</v>
      </c>
      <c r="C6" s="165" t="s">
        <v>1724</v>
      </c>
      <c r="D6" s="166" t="s">
        <v>1342</v>
      </c>
      <c r="E6" s="4" t="s">
        <v>1343</v>
      </c>
      <c r="F6" s="167" t="s">
        <v>819</v>
      </c>
      <c r="G6" s="168"/>
      <c r="H6" s="157"/>
    </row>
    <row r="7" spans="2:8">
      <c r="B7" s="164" t="s">
        <v>1344</v>
      </c>
      <c r="C7" s="165" t="s">
        <v>1725</v>
      </c>
      <c r="D7" s="166" t="s">
        <v>850</v>
      </c>
      <c r="E7" s="4" t="s">
        <v>504</v>
      </c>
      <c r="F7" s="167"/>
      <c r="G7" s="168"/>
      <c r="H7" s="157"/>
    </row>
    <row r="8" spans="2:8">
      <c r="B8" s="164" t="s">
        <v>1346</v>
      </c>
      <c r="C8" s="165" t="s">
        <v>1726</v>
      </c>
      <c r="D8" s="166" t="s">
        <v>672</v>
      </c>
      <c r="E8" s="4" t="s">
        <v>502</v>
      </c>
      <c r="F8" s="167" t="s">
        <v>819</v>
      </c>
      <c r="G8" s="168" t="s">
        <v>1727</v>
      </c>
      <c r="H8" s="157"/>
    </row>
    <row r="9" spans="2:8" ht="60">
      <c r="B9" s="164" t="s">
        <v>1782</v>
      </c>
      <c r="C9" s="165" t="s">
        <v>1728</v>
      </c>
      <c r="D9" s="166" t="s">
        <v>1325</v>
      </c>
      <c r="E9" s="4" t="s">
        <v>502</v>
      </c>
      <c r="F9" s="167"/>
      <c r="G9" s="168" t="s">
        <v>1729</v>
      </c>
      <c r="H9" s="157"/>
    </row>
    <row r="10" spans="2:8" ht="30">
      <c r="B10" s="164" t="s">
        <v>897</v>
      </c>
      <c r="C10" s="165" t="s">
        <v>1730</v>
      </c>
      <c r="D10" s="166" t="s">
        <v>876</v>
      </c>
      <c r="E10" s="4" t="s">
        <v>1351</v>
      </c>
      <c r="F10" s="167" t="s">
        <v>819</v>
      </c>
      <c r="G10" s="168" t="s">
        <v>863</v>
      </c>
      <c r="H10" s="157"/>
    </row>
    <row r="11" spans="2:8" ht="72.75" customHeight="1">
      <c r="B11" s="164" t="s">
        <v>1352</v>
      </c>
      <c r="C11" s="165" t="s">
        <v>1731</v>
      </c>
      <c r="D11" s="166" t="s">
        <v>1354</v>
      </c>
      <c r="E11" s="4" t="s">
        <v>1355</v>
      </c>
      <c r="F11" s="167"/>
      <c r="G11" s="580" t="s">
        <v>1732</v>
      </c>
      <c r="H11" s="157"/>
    </row>
    <row r="12" spans="2:8" ht="72.75" customHeight="1">
      <c r="B12" s="164" t="s">
        <v>1357</v>
      </c>
      <c r="C12" s="165" t="s">
        <v>1731</v>
      </c>
      <c r="D12" s="166" t="s">
        <v>1358</v>
      </c>
      <c r="E12" s="4" t="s">
        <v>1355</v>
      </c>
      <c r="F12" s="167"/>
      <c r="G12" s="580"/>
      <c r="H12" s="157"/>
    </row>
    <row r="13" spans="2:8" ht="72.75" customHeight="1" thickBot="1">
      <c r="B13" s="164" t="s">
        <v>1359</v>
      </c>
      <c r="C13" s="165" t="s">
        <v>1731</v>
      </c>
      <c r="D13" s="166" t="s">
        <v>1342</v>
      </c>
      <c r="E13" s="4" t="s">
        <v>504</v>
      </c>
      <c r="F13" s="167"/>
      <c r="G13" s="581"/>
      <c r="H13" s="157"/>
    </row>
    <row r="14" spans="2:8" ht="20.100000000000001" customHeight="1">
      <c r="B14" s="175"/>
      <c r="C14" s="175"/>
      <c r="D14" s="176"/>
      <c r="E14" s="177"/>
      <c r="F14" s="177"/>
      <c r="G14" s="175"/>
      <c r="H14" s="142"/>
    </row>
  </sheetData>
  <mergeCells count="1">
    <mergeCell ref="G11:G1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ED12-E722-457C-820F-562483C59EBC}">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209</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20.100000000000001" customHeight="1" thickBot="1">
      <c r="B5" s="154" t="s">
        <v>271</v>
      </c>
      <c r="C5" s="155"/>
      <c r="D5" s="155"/>
      <c r="E5" s="155"/>
      <c r="F5" s="155"/>
      <c r="G5" s="156"/>
      <c r="H5" s="157"/>
    </row>
    <row r="6" spans="2:8">
      <c r="B6" s="158" t="s">
        <v>123</v>
      </c>
      <c r="C6" s="159" t="s">
        <v>272</v>
      </c>
      <c r="D6" s="160" t="s">
        <v>273</v>
      </c>
      <c r="E6" s="161" t="s">
        <v>274</v>
      </c>
      <c r="F6" s="162" t="s">
        <v>275</v>
      </c>
      <c r="G6" s="163" t="s">
        <v>276</v>
      </c>
      <c r="H6" s="157"/>
    </row>
    <row r="7" spans="2:8">
      <c r="B7" s="164" t="s">
        <v>258</v>
      </c>
      <c r="C7" s="165" t="s">
        <v>277</v>
      </c>
      <c r="D7" s="166" t="s">
        <v>278</v>
      </c>
      <c r="E7" s="4" t="s">
        <v>279</v>
      </c>
      <c r="F7" s="167"/>
      <c r="G7" s="168"/>
      <c r="H7" s="157"/>
    </row>
    <row r="8" spans="2:8">
      <c r="B8" s="164" t="s">
        <v>125</v>
      </c>
      <c r="C8" s="165" t="s">
        <v>280</v>
      </c>
      <c r="D8" s="166" t="s">
        <v>281</v>
      </c>
      <c r="E8" s="4" t="s">
        <v>282</v>
      </c>
      <c r="F8" s="167"/>
      <c r="G8" s="168"/>
      <c r="H8" s="157"/>
    </row>
    <row r="9" spans="2:8">
      <c r="B9" s="164" t="s">
        <v>261</v>
      </c>
      <c r="C9" s="165" t="s">
        <v>283</v>
      </c>
      <c r="D9" s="166" t="s">
        <v>284</v>
      </c>
      <c r="E9" s="4" t="s">
        <v>285</v>
      </c>
      <c r="F9" s="167" t="s">
        <v>275</v>
      </c>
      <c r="G9" s="168" t="s">
        <v>276</v>
      </c>
      <c r="H9" s="157"/>
    </row>
    <row r="10" spans="2:8" ht="45">
      <c r="B10" s="164" t="s">
        <v>286</v>
      </c>
      <c r="C10" s="165" t="s">
        <v>287</v>
      </c>
      <c r="D10" s="166" t="s">
        <v>288</v>
      </c>
      <c r="E10" s="4" t="s">
        <v>289</v>
      </c>
      <c r="F10" s="167"/>
      <c r="G10" s="168" t="s">
        <v>290</v>
      </c>
      <c r="H10" s="157"/>
    </row>
    <row r="11" spans="2:8" ht="45.75" thickBot="1">
      <c r="B11" s="164" t="s">
        <v>291</v>
      </c>
      <c r="C11" s="165" t="s">
        <v>292</v>
      </c>
      <c r="D11" s="166" t="s">
        <v>293</v>
      </c>
      <c r="E11" s="4" t="s">
        <v>289</v>
      </c>
      <c r="F11" s="167"/>
      <c r="G11" s="168" t="s">
        <v>294</v>
      </c>
      <c r="H11" s="157"/>
    </row>
    <row r="12" spans="2:8" ht="20.100000000000001" customHeight="1" thickBot="1">
      <c r="B12" s="154" t="s">
        <v>296</v>
      </c>
      <c r="C12" s="155"/>
      <c r="D12" s="155"/>
      <c r="E12" s="155"/>
      <c r="F12" s="155"/>
      <c r="G12" s="156"/>
      <c r="H12" s="157"/>
    </row>
    <row r="13" spans="2:8">
      <c r="B13" s="164" t="s">
        <v>297</v>
      </c>
      <c r="C13" s="165" t="s">
        <v>298</v>
      </c>
      <c r="D13" s="166" t="s">
        <v>299</v>
      </c>
      <c r="E13" s="4" t="s">
        <v>300</v>
      </c>
      <c r="F13" s="167"/>
      <c r="G13" s="582" t="s">
        <v>301</v>
      </c>
      <c r="H13" s="157"/>
    </row>
    <row r="14" spans="2:8">
      <c r="B14" s="164" t="s">
        <v>302</v>
      </c>
      <c r="C14" s="165" t="s">
        <v>303</v>
      </c>
      <c r="D14" s="166" t="s">
        <v>304</v>
      </c>
      <c r="E14" s="4" t="s">
        <v>300</v>
      </c>
      <c r="F14" s="167"/>
      <c r="G14" s="583"/>
      <c r="H14" s="157"/>
    </row>
    <row r="15" spans="2:8" ht="45">
      <c r="B15" s="164" t="s">
        <v>305</v>
      </c>
      <c r="C15" s="165" t="s">
        <v>306</v>
      </c>
      <c r="D15" s="166" t="s">
        <v>293</v>
      </c>
      <c r="E15" s="4" t="s">
        <v>300</v>
      </c>
      <c r="F15" s="167"/>
      <c r="G15" s="168" t="s">
        <v>307</v>
      </c>
      <c r="H15" s="157"/>
    </row>
    <row r="16" spans="2:8" ht="45">
      <c r="B16" s="164" t="s">
        <v>308</v>
      </c>
      <c r="C16" s="165" t="s">
        <v>309</v>
      </c>
      <c r="D16" s="166" t="s">
        <v>293</v>
      </c>
      <c r="E16" s="4" t="s">
        <v>300</v>
      </c>
      <c r="F16" s="167"/>
      <c r="G16" s="168" t="s">
        <v>310</v>
      </c>
      <c r="H16" s="157"/>
    </row>
    <row r="17" spans="2:8" ht="45">
      <c r="B17" s="164" t="s">
        <v>311</v>
      </c>
      <c r="C17" s="165" t="s">
        <v>312</v>
      </c>
      <c r="D17" s="166" t="s">
        <v>293</v>
      </c>
      <c r="E17" s="4" t="s">
        <v>300</v>
      </c>
      <c r="F17" s="167"/>
      <c r="G17" s="168" t="s">
        <v>313</v>
      </c>
      <c r="H17" s="157"/>
    </row>
    <row r="18" spans="2:8" ht="17.25" thickBot="1">
      <c r="B18" s="164" t="s">
        <v>314</v>
      </c>
      <c r="C18" s="165" t="s">
        <v>315</v>
      </c>
      <c r="D18" s="166" t="s">
        <v>304</v>
      </c>
      <c r="E18" s="4" t="s">
        <v>300</v>
      </c>
      <c r="F18" s="167"/>
      <c r="G18" s="168" t="s">
        <v>316</v>
      </c>
      <c r="H18" s="157"/>
    </row>
    <row r="19" spans="2:8" ht="20.100000000000001" customHeight="1" thickBot="1">
      <c r="B19" s="154" t="s">
        <v>317</v>
      </c>
      <c r="C19" s="155"/>
      <c r="D19" s="155"/>
      <c r="E19" s="155"/>
      <c r="F19" s="155"/>
      <c r="G19" s="156"/>
      <c r="H19" s="157"/>
    </row>
    <row r="20" spans="2:8" ht="90">
      <c r="B20" s="164" t="s">
        <v>318</v>
      </c>
      <c r="C20" s="165" t="s">
        <v>319</v>
      </c>
      <c r="D20" s="166" t="s">
        <v>293</v>
      </c>
      <c r="E20" s="4" t="s">
        <v>300</v>
      </c>
      <c r="F20" s="167"/>
      <c r="G20" s="168" t="s">
        <v>320</v>
      </c>
      <c r="H20" s="157"/>
    </row>
    <row r="21" spans="2:8" ht="90">
      <c r="B21" s="164" t="s">
        <v>321</v>
      </c>
      <c r="C21" s="165" t="s">
        <v>322</v>
      </c>
      <c r="D21" s="166" t="s">
        <v>293</v>
      </c>
      <c r="E21" s="4" t="s">
        <v>300</v>
      </c>
      <c r="F21" s="167"/>
      <c r="G21" s="168" t="s">
        <v>323</v>
      </c>
      <c r="H21" s="157"/>
    </row>
    <row r="22" spans="2:8" ht="30">
      <c r="B22" s="164" t="s">
        <v>324</v>
      </c>
      <c r="C22" s="165" t="s">
        <v>325</v>
      </c>
      <c r="D22" s="166" t="s">
        <v>326</v>
      </c>
      <c r="E22" s="4" t="s">
        <v>282</v>
      </c>
      <c r="F22" s="167"/>
      <c r="G22" s="168" t="s">
        <v>327</v>
      </c>
      <c r="H22" s="157"/>
    </row>
    <row r="23" spans="2:8" ht="90">
      <c r="B23" s="164" t="s">
        <v>328</v>
      </c>
      <c r="C23" s="165" t="s">
        <v>329</v>
      </c>
      <c r="D23" s="166" t="s">
        <v>293</v>
      </c>
      <c r="E23" s="4" t="s">
        <v>300</v>
      </c>
      <c r="F23" s="167"/>
      <c r="G23" s="168" t="s">
        <v>323</v>
      </c>
      <c r="H23" s="157"/>
    </row>
    <row r="24" spans="2:8" ht="90">
      <c r="B24" s="164" t="s">
        <v>1787</v>
      </c>
      <c r="C24" s="165" t="s">
        <v>330</v>
      </c>
      <c r="D24" s="166" t="s">
        <v>293</v>
      </c>
      <c r="E24" s="4" t="s">
        <v>300</v>
      </c>
      <c r="F24" s="167"/>
      <c r="G24" s="168" t="s">
        <v>323</v>
      </c>
      <c r="H24" s="157"/>
    </row>
    <row r="25" spans="2:8" ht="90">
      <c r="B25" s="164" t="s">
        <v>1788</v>
      </c>
      <c r="C25" s="165" t="s">
        <v>331</v>
      </c>
      <c r="D25" s="166" t="s">
        <v>293</v>
      </c>
      <c r="E25" s="4" t="s">
        <v>332</v>
      </c>
      <c r="F25" s="167"/>
      <c r="G25" s="168" t="s">
        <v>323</v>
      </c>
      <c r="H25" s="157"/>
    </row>
    <row r="26" spans="2:8" ht="120">
      <c r="B26" s="164" t="s">
        <v>333</v>
      </c>
      <c r="C26" s="165" t="s">
        <v>334</v>
      </c>
      <c r="D26" s="166" t="s">
        <v>293</v>
      </c>
      <c r="E26" s="4" t="s">
        <v>332</v>
      </c>
      <c r="F26" s="167"/>
      <c r="G26" s="168" t="s">
        <v>335</v>
      </c>
      <c r="H26" s="157"/>
    </row>
    <row r="27" spans="2:8" ht="120">
      <c r="B27" s="164" t="s">
        <v>336</v>
      </c>
      <c r="C27" s="165" t="s">
        <v>337</v>
      </c>
      <c r="D27" s="166" t="s">
        <v>293</v>
      </c>
      <c r="E27" s="4" t="s">
        <v>332</v>
      </c>
      <c r="F27" s="167"/>
      <c r="G27" s="168" t="s">
        <v>338</v>
      </c>
      <c r="H27" s="157"/>
    </row>
    <row r="28" spans="2:8" ht="120">
      <c r="B28" s="164" t="s">
        <v>339</v>
      </c>
      <c r="C28" s="165" t="s">
        <v>340</v>
      </c>
      <c r="D28" s="166" t="s">
        <v>293</v>
      </c>
      <c r="E28" s="4" t="s">
        <v>332</v>
      </c>
      <c r="F28" s="167"/>
      <c r="G28" s="168" t="s">
        <v>335</v>
      </c>
      <c r="H28" s="157"/>
    </row>
    <row r="29" spans="2:8" ht="120">
      <c r="B29" s="164" t="s">
        <v>341</v>
      </c>
      <c r="C29" s="165" t="s">
        <v>342</v>
      </c>
      <c r="D29" s="166" t="s">
        <v>293</v>
      </c>
      <c r="E29" s="4" t="s">
        <v>332</v>
      </c>
      <c r="F29" s="167"/>
      <c r="G29" s="168" t="s">
        <v>338</v>
      </c>
      <c r="H29" s="157"/>
    </row>
    <row r="30" spans="2:8" ht="90">
      <c r="B30" s="164" t="s">
        <v>1789</v>
      </c>
      <c r="C30" s="165" t="s">
        <v>343</v>
      </c>
      <c r="D30" s="166" t="s">
        <v>293</v>
      </c>
      <c r="E30" s="4" t="s">
        <v>332</v>
      </c>
      <c r="F30" s="167"/>
      <c r="G30" s="168" t="s">
        <v>323</v>
      </c>
      <c r="H30" s="157"/>
    </row>
    <row r="31" spans="2:8" ht="90">
      <c r="B31" s="164" t="s">
        <v>1790</v>
      </c>
      <c r="C31" s="165" t="s">
        <v>344</v>
      </c>
      <c r="D31" s="166" t="s">
        <v>293</v>
      </c>
      <c r="E31" s="4" t="s">
        <v>332</v>
      </c>
      <c r="F31" s="167"/>
      <c r="G31" s="168" t="s">
        <v>323</v>
      </c>
      <c r="H31" s="157"/>
    </row>
    <row r="32" spans="2:8" ht="90">
      <c r="B32" s="164" t="s">
        <v>1791</v>
      </c>
      <c r="C32" s="165" t="s">
        <v>345</v>
      </c>
      <c r="D32" s="166" t="s">
        <v>293</v>
      </c>
      <c r="E32" s="4" t="s">
        <v>332</v>
      </c>
      <c r="F32" s="167"/>
      <c r="G32" s="168" t="s">
        <v>323</v>
      </c>
      <c r="H32" s="157"/>
    </row>
    <row r="33" spans="2:8" ht="90.75" thickBot="1">
      <c r="B33" s="164" t="s">
        <v>1792</v>
      </c>
      <c r="C33" s="165" t="s">
        <v>346</v>
      </c>
      <c r="D33" s="166" t="s">
        <v>293</v>
      </c>
      <c r="E33" s="4" t="s">
        <v>332</v>
      </c>
      <c r="F33" s="167"/>
      <c r="G33" s="168" t="s">
        <v>323</v>
      </c>
      <c r="H33" s="157"/>
    </row>
    <row r="34" spans="2:8" ht="20.100000000000001" customHeight="1" thickBot="1">
      <c r="B34" s="154" t="s">
        <v>347</v>
      </c>
      <c r="C34" s="155"/>
      <c r="D34" s="155"/>
      <c r="E34" s="155"/>
      <c r="F34" s="155"/>
      <c r="G34" s="184" t="s">
        <v>348</v>
      </c>
      <c r="H34" s="157"/>
    </row>
    <row r="35" spans="2:8" ht="60">
      <c r="B35" s="164" t="s">
        <v>349</v>
      </c>
      <c r="C35" s="165" t="s">
        <v>350</v>
      </c>
      <c r="D35" s="166" t="s">
        <v>293</v>
      </c>
      <c r="E35" s="4" t="s">
        <v>300</v>
      </c>
      <c r="F35" s="167"/>
      <c r="G35" s="168" t="s">
        <v>351</v>
      </c>
      <c r="H35" s="157"/>
    </row>
    <row r="36" spans="2:8" ht="75">
      <c r="B36" s="164" t="s">
        <v>352</v>
      </c>
      <c r="C36" s="165" t="s">
        <v>353</v>
      </c>
      <c r="D36" s="166" t="s">
        <v>293</v>
      </c>
      <c r="E36" s="4" t="s">
        <v>332</v>
      </c>
      <c r="F36" s="167"/>
      <c r="G36" s="168" t="s">
        <v>354</v>
      </c>
      <c r="H36" s="157"/>
    </row>
    <row r="37" spans="2:8" ht="30">
      <c r="B37" s="164" t="s">
        <v>355</v>
      </c>
      <c r="C37" s="165" t="s">
        <v>356</v>
      </c>
      <c r="D37" s="166" t="s">
        <v>357</v>
      </c>
      <c r="E37" s="4" t="s">
        <v>358</v>
      </c>
      <c r="F37" s="167"/>
      <c r="G37" s="168" t="s">
        <v>359</v>
      </c>
      <c r="H37" s="157"/>
    </row>
    <row r="38" spans="2:8" ht="60">
      <c r="B38" s="164" t="s">
        <v>360</v>
      </c>
      <c r="C38" s="165" t="s">
        <v>361</v>
      </c>
      <c r="D38" s="166" t="s">
        <v>293</v>
      </c>
      <c r="E38" s="4" t="s">
        <v>289</v>
      </c>
      <c r="F38" s="167"/>
      <c r="G38" s="168" t="s">
        <v>362</v>
      </c>
      <c r="H38" s="157"/>
    </row>
    <row r="39" spans="2:8" ht="30.75" thickBot="1">
      <c r="B39" s="164" t="s">
        <v>363</v>
      </c>
      <c r="C39" s="165" t="s">
        <v>364</v>
      </c>
      <c r="D39" s="166" t="s">
        <v>365</v>
      </c>
      <c r="E39" s="4" t="s">
        <v>366</v>
      </c>
      <c r="F39" s="167"/>
      <c r="G39" s="168" t="s">
        <v>367</v>
      </c>
      <c r="H39" s="157"/>
    </row>
    <row r="40" spans="2:8" ht="20.100000000000001" customHeight="1" thickBot="1">
      <c r="B40" s="154" t="s">
        <v>368</v>
      </c>
      <c r="C40" s="155"/>
      <c r="D40" s="155"/>
      <c r="E40" s="155"/>
      <c r="F40" s="155"/>
      <c r="G40" s="156"/>
      <c r="H40" s="157"/>
    </row>
    <row r="41" spans="2:8">
      <c r="B41" s="164" t="s">
        <v>369</v>
      </c>
      <c r="C41" s="165" t="s">
        <v>370</v>
      </c>
      <c r="D41" s="166" t="s">
        <v>273</v>
      </c>
      <c r="E41" s="4" t="s">
        <v>366</v>
      </c>
      <c r="F41" s="167"/>
      <c r="G41" s="168"/>
      <c r="H41" s="157"/>
    </row>
    <row r="42" spans="2:8" ht="17.25" thickBot="1">
      <c r="B42" s="164" t="s">
        <v>371</v>
      </c>
      <c r="C42" s="165" t="s">
        <v>372</v>
      </c>
      <c r="D42" s="166" t="s">
        <v>273</v>
      </c>
      <c r="E42" s="4" t="s">
        <v>366</v>
      </c>
      <c r="F42" s="167"/>
      <c r="G42" s="168"/>
      <c r="H42" s="157"/>
    </row>
    <row r="43" spans="2:8" ht="20.100000000000001" customHeight="1" thickBot="1">
      <c r="B43" s="154" t="s">
        <v>373</v>
      </c>
      <c r="C43" s="155"/>
      <c r="D43" s="155"/>
      <c r="E43" s="155"/>
      <c r="F43" s="155"/>
      <c r="G43" s="156"/>
      <c r="H43" s="157"/>
    </row>
    <row r="44" spans="2:8" ht="75.75" thickBot="1">
      <c r="B44" s="164" t="s">
        <v>223</v>
      </c>
      <c r="C44" s="165" t="s">
        <v>374</v>
      </c>
      <c r="D44" s="166" t="s">
        <v>293</v>
      </c>
      <c r="E44" s="4" t="s">
        <v>289</v>
      </c>
      <c r="F44" s="167"/>
      <c r="G44" s="168" t="s">
        <v>375</v>
      </c>
      <c r="H44" s="157"/>
    </row>
    <row r="45" spans="2:8" ht="20.100000000000001" customHeight="1" thickBot="1">
      <c r="B45" s="154" t="s">
        <v>376</v>
      </c>
      <c r="C45" s="155"/>
      <c r="D45" s="155"/>
      <c r="E45" s="155"/>
      <c r="F45" s="155"/>
      <c r="G45" s="156"/>
      <c r="H45" s="157"/>
    </row>
    <row r="46" spans="2:8" ht="45.75" thickBot="1">
      <c r="B46" s="164" t="s">
        <v>377</v>
      </c>
      <c r="C46" s="165" t="s">
        <v>378</v>
      </c>
      <c r="D46" s="166" t="s">
        <v>293</v>
      </c>
      <c r="E46" s="4" t="s">
        <v>289</v>
      </c>
      <c r="F46" s="167"/>
      <c r="G46" s="168" t="s">
        <v>379</v>
      </c>
      <c r="H46" s="157"/>
    </row>
    <row r="47" spans="2:8" ht="20.100000000000001" customHeight="1" thickBot="1">
      <c r="B47" s="154" t="s">
        <v>380</v>
      </c>
      <c r="C47" s="155"/>
      <c r="D47" s="155"/>
      <c r="E47" s="155"/>
      <c r="F47" s="155"/>
      <c r="G47" s="156"/>
      <c r="H47" s="157"/>
    </row>
    <row r="48" spans="2:8" ht="105">
      <c r="B48" s="164" t="s">
        <v>381</v>
      </c>
      <c r="C48" s="165" t="s">
        <v>382</v>
      </c>
      <c r="D48" s="166" t="s">
        <v>293</v>
      </c>
      <c r="E48" s="4" t="s">
        <v>300</v>
      </c>
      <c r="F48" s="167"/>
      <c r="G48" s="168" t="s">
        <v>383</v>
      </c>
      <c r="H48" s="157"/>
    </row>
    <row r="49" spans="2:8" ht="45">
      <c r="B49" s="164" t="s">
        <v>384</v>
      </c>
      <c r="C49" s="165" t="s">
        <v>385</v>
      </c>
      <c r="D49" s="166" t="s">
        <v>293</v>
      </c>
      <c r="E49" s="4" t="s">
        <v>300</v>
      </c>
      <c r="F49" s="167"/>
      <c r="G49" s="168" t="s">
        <v>386</v>
      </c>
      <c r="H49" s="157"/>
    </row>
    <row r="50" spans="2:8" ht="30">
      <c r="B50" s="164" t="s">
        <v>387</v>
      </c>
      <c r="C50" s="165" t="s">
        <v>388</v>
      </c>
      <c r="D50" s="166" t="s">
        <v>389</v>
      </c>
      <c r="E50" s="4" t="s">
        <v>366</v>
      </c>
      <c r="F50" s="167"/>
      <c r="G50" s="168" t="s">
        <v>390</v>
      </c>
      <c r="H50" s="157"/>
    </row>
    <row r="51" spans="2:8" ht="45">
      <c r="B51" s="164" t="s">
        <v>391</v>
      </c>
      <c r="C51" s="165" t="s">
        <v>392</v>
      </c>
      <c r="D51" s="166" t="s">
        <v>293</v>
      </c>
      <c r="E51" s="4" t="s">
        <v>300</v>
      </c>
      <c r="F51" s="167"/>
      <c r="G51" s="168" t="s">
        <v>393</v>
      </c>
      <c r="H51" s="157"/>
    </row>
    <row r="52" spans="2:8" ht="30">
      <c r="B52" s="164" t="s">
        <v>394</v>
      </c>
      <c r="C52" s="165" t="s">
        <v>395</v>
      </c>
      <c r="D52" s="166" t="s">
        <v>389</v>
      </c>
      <c r="E52" s="4" t="s">
        <v>366</v>
      </c>
      <c r="F52" s="167"/>
      <c r="G52" s="168" t="s">
        <v>396</v>
      </c>
      <c r="H52" s="157"/>
    </row>
    <row r="53" spans="2:8" ht="60">
      <c r="B53" s="164" t="s">
        <v>397</v>
      </c>
      <c r="C53" s="165" t="s">
        <v>398</v>
      </c>
      <c r="D53" s="166" t="s">
        <v>293</v>
      </c>
      <c r="E53" s="4" t="s">
        <v>300</v>
      </c>
      <c r="F53" s="167"/>
      <c r="G53" s="168" t="s">
        <v>399</v>
      </c>
      <c r="H53" s="157"/>
    </row>
    <row r="54" spans="2:8" ht="30">
      <c r="B54" s="164" t="s">
        <v>400</v>
      </c>
      <c r="C54" s="165" t="s">
        <v>401</v>
      </c>
      <c r="D54" s="166" t="s">
        <v>389</v>
      </c>
      <c r="E54" s="4" t="s">
        <v>366</v>
      </c>
      <c r="F54" s="167"/>
      <c r="G54" s="168" t="s">
        <v>402</v>
      </c>
      <c r="H54" s="157"/>
    </row>
    <row r="55" spans="2:8" ht="60">
      <c r="B55" s="164" t="s">
        <v>403</v>
      </c>
      <c r="C55" s="165" t="s">
        <v>404</v>
      </c>
      <c r="D55" s="166" t="s">
        <v>293</v>
      </c>
      <c r="E55" s="4" t="s">
        <v>300</v>
      </c>
      <c r="F55" s="167"/>
      <c r="G55" s="168" t="s">
        <v>399</v>
      </c>
      <c r="H55" s="157"/>
    </row>
    <row r="56" spans="2:8" ht="30.75" thickBot="1">
      <c r="B56" s="164" t="s">
        <v>405</v>
      </c>
      <c r="C56" s="165" t="s">
        <v>406</v>
      </c>
      <c r="D56" s="166" t="s">
        <v>389</v>
      </c>
      <c r="E56" s="4" t="s">
        <v>366</v>
      </c>
      <c r="F56" s="167"/>
      <c r="G56" s="168" t="s">
        <v>407</v>
      </c>
      <c r="H56" s="157"/>
    </row>
    <row r="57" spans="2:8" ht="20.100000000000001" customHeight="1" thickBot="1">
      <c r="B57" s="154" t="s">
        <v>408</v>
      </c>
      <c r="C57" s="155"/>
      <c r="D57" s="155"/>
      <c r="E57" s="155"/>
      <c r="F57" s="155"/>
      <c r="G57" s="156"/>
      <c r="H57" s="157"/>
    </row>
    <row r="58" spans="2:8" ht="105">
      <c r="B58" s="164" t="s">
        <v>409</v>
      </c>
      <c r="C58" s="165" t="s">
        <v>410</v>
      </c>
      <c r="D58" s="166" t="s">
        <v>293</v>
      </c>
      <c r="E58" s="4" t="s">
        <v>289</v>
      </c>
      <c r="F58" s="167"/>
      <c r="G58" s="168" t="s">
        <v>411</v>
      </c>
      <c r="H58" s="157"/>
    </row>
    <row r="59" spans="2:8" ht="30">
      <c r="B59" s="164" t="s">
        <v>412</v>
      </c>
      <c r="C59" s="165" t="s">
        <v>413</v>
      </c>
      <c r="D59" s="166" t="s">
        <v>293</v>
      </c>
      <c r="E59" s="4" t="s">
        <v>300</v>
      </c>
      <c r="F59" s="167"/>
      <c r="G59" s="168" t="s">
        <v>414</v>
      </c>
      <c r="H59" s="157"/>
    </row>
    <row r="60" spans="2:8" ht="30">
      <c r="B60" s="164" t="s">
        <v>415</v>
      </c>
      <c r="C60" s="165" t="s">
        <v>416</v>
      </c>
      <c r="D60" s="166" t="s">
        <v>389</v>
      </c>
      <c r="E60" s="4" t="s">
        <v>366</v>
      </c>
      <c r="F60" s="167"/>
      <c r="G60" s="168" t="s">
        <v>390</v>
      </c>
      <c r="H60" s="157"/>
    </row>
    <row r="61" spans="2:8" ht="45">
      <c r="B61" s="164" t="s">
        <v>417</v>
      </c>
      <c r="C61" s="165" t="s">
        <v>418</v>
      </c>
      <c r="D61" s="166" t="s">
        <v>293</v>
      </c>
      <c r="E61" s="4" t="s">
        <v>300</v>
      </c>
      <c r="F61" s="167"/>
      <c r="G61" s="168" t="s">
        <v>419</v>
      </c>
      <c r="H61" s="157"/>
    </row>
    <row r="62" spans="2:8" ht="30">
      <c r="B62" s="164" t="s">
        <v>420</v>
      </c>
      <c r="C62" s="165" t="s">
        <v>421</v>
      </c>
      <c r="D62" s="166" t="s">
        <v>389</v>
      </c>
      <c r="E62" s="4" t="s">
        <v>366</v>
      </c>
      <c r="F62" s="167"/>
      <c r="G62" s="168" t="s">
        <v>402</v>
      </c>
      <c r="H62" s="157"/>
    </row>
    <row r="63" spans="2:8" ht="45">
      <c r="B63" s="164" t="s">
        <v>422</v>
      </c>
      <c r="C63" s="165" t="s">
        <v>423</v>
      </c>
      <c r="D63" s="166" t="s">
        <v>293</v>
      </c>
      <c r="E63" s="4" t="s">
        <v>300</v>
      </c>
      <c r="F63" s="167"/>
      <c r="G63" s="168" t="s">
        <v>419</v>
      </c>
      <c r="H63" s="157"/>
    </row>
    <row r="64" spans="2:8" ht="30.75" thickBot="1">
      <c r="B64" s="169" t="s">
        <v>265</v>
      </c>
      <c r="C64" s="170" t="s">
        <v>424</v>
      </c>
      <c r="D64" s="171" t="s">
        <v>389</v>
      </c>
      <c r="E64" s="172" t="s">
        <v>366</v>
      </c>
      <c r="F64" s="173"/>
      <c r="G64" s="174" t="s">
        <v>407</v>
      </c>
      <c r="H64" s="157"/>
    </row>
    <row r="65" spans="2:8" ht="17.25" thickBot="1">
      <c r="B65" s="185"/>
      <c r="C65" s="186"/>
      <c r="D65" s="187"/>
      <c r="E65" s="178"/>
      <c r="F65" s="178"/>
      <c r="G65" s="188"/>
      <c r="H65" s="189"/>
    </row>
    <row r="66" spans="2:8">
      <c r="B66" s="190" t="s">
        <v>425</v>
      </c>
      <c r="C66" s="186"/>
      <c r="D66" s="187"/>
      <c r="E66" s="178"/>
      <c r="F66" s="178"/>
      <c r="G66" s="191"/>
      <c r="H66" s="157"/>
    </row>
    <row r="67" spans="2:8">
      <c r="B67" s="192" t="s">
        <v>426</v>
      </c>
      <c r="C67" s="193"/>
      <c r="D67" s="194"/>
      <c r="G67" s="195"/>
      <c r="H67" s="157"/>
    </row>
    <row r="68" spans="2:8" ht="20.100000000000001" customHeight="1">
      <c r="B68" s="196" t="s">
        <v>56</v>
      </c>
      <c r="C68" s="197"/>
      <c r="D68" s="198" t="s">
        <v>427</v>
      </c>
      <c r="E68" s="199"/>
      <c r="F68" s="199"/>
      <c r="G68" s="200"/>
      <c r="H68" s="157"/>
    </row>
    <row r="69" spans="2:8">
      <c r="B69" s="201" t="s">
        <v>314</v>
      </c>
      <c r="C69" s="202"/>
      <c r="D69" s="203" t="s">
        <v>428</v>
      </c>
      <c r="G69" s="195"/>
      <c r="H69" s="157"/>
    </row>
    <row r="70" spans="2:8" ht="17.25" thickBot="1">
      <c r="B70" s="204"/>
      <c r="C70" s="205"/>
      <c r="D70" s="206" t="s">
        <v>429</v>
      </c>
      <c r="E70" s="207"/>
      <c r="F70" s="207"/>
      <c r="G70" s="208"/>
      <c r="H70" s="157"/>
    </row>
    <row r="71" spans="2:8" ht="18.75">
      <c r="B71" s="175"/>
      <c r="C71" s="175"/>
      <c r="D71" s="176"/>
      <c r="E71" s="177"/>
      <c r="F71" s="177"/>
      <c r="G71" s="175"/>
      <c r="H71" s="142"/>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2BEA2-A170-4438-A260-FC7058E98AAE}">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1777</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1394</v>
      </c>
      <c r="C5" s="159" t="s">
        <v>1733</v>
      </c>
      <c r="D5" s="160" t="s">
        <v>884</v>
      </c>
      <c r="E5" s="161" t="s">
        <v>1343</v>
      </c>
      <c r="F5" s="162" t="s">
        <v>1433</v>
      </c>
      <c r="G5" s="264" t="s">
        <v>1734</v>
      </c>
      <c r="H5" s="157"/>
    </row>
    <row r="6" spans="2:8">
      <c r="B6" s="164" t="s">
        <v>1396</v>
      </c>
      <c r="C6" s="165" t="s">
        <v>1735</v>
      </c>
      <c r="D6" s="166" t="s">
        <v>1398</v>
      </c>
      <c r="E6" s="4" t="s">
        <v>1343</v>
      </c>
      <c r="F6" s="167"/>
      <c r="G6" s="265"/>
      <c r="H6" s="157"/>
    </row>
    <row r="7" spans="2:8">
      <c r="B7" s="164" t="s">
        <v>1349</v>
      </c>
      <c r="C7" s="165" t="s">
        <v>1736</v>
      </c>
      <c r="D7" s="166" t="s">
        <v>523</v>
      </c>
      <c r="E7" s="4" t="s">
        <v>609</v>
      </c>
      <c r="F7" s="167"/>
      <c r="G7" s="534"/>
      <c r="H7" s="157"/>
    </row>
    <row r="8" spans="2:8" ht="23.25" customHeight="1">
      <c r="B8" s="164" t="s">
        <v>132</v>
      </c>
      <c r="C8" s="165" t="s">
        <v>1737</v>
      </c>
      <c r="D8" s="166" t="s">
        <v>618</v>
      </c>
      <c r="E8" s="4" t="s">
        <v>285</v>
      </c>
      <c r="F8" s="167"/>
      <c r="G8" s="579" t="s">
        <v>1543</v>
      </c>
      <c r="H8" s="157"/>
    </row>
    <row r="9" spans="2:8" ht="23.25" customHeight="1">
      <c r="B9" s="164" t="s">
        <v>176</v>
      </c>
      <c r="C9" s="165" t="s">
        <v>1738</v>
      </c>
      <c r="D9" s="166" t="s">
        <v>618</v>
      </c>
      <c r="E9" s="4" t="s">
        <v>285</v>
      </c>
      <c r="F9" s="167"/>
      <c r="G9" s="583"/>
      <c r="H9" s="157"/>
    </row>
    <row r="10" spans="2:8">
      <c r="B10" s="164" t="s">
        <v>1801</v>
      </c>
      <c r="C10" s="165" t="s">
        <v>1739</v>
      </c>
      <c r="D10" s="166" t="s">
        <v>618</v>
      </c>
      <c r="E10" s="4" t="s">
        <v>609</v>
      </c>
      <c r="F10" s="167"/>
      <c r="G10" s="534" t="s">
        <v>276</v>
      </c>
      <c r="H10" s="157"/>
    </row>
    <row r="11" spans="2:8" ht="16.5" customHeight="1">
      <c r="B11" s="164" t="s">
        <v>897</v>
      </c>
      <c r="C11" s="165" t="s">
        <v>1740</v>
      </c>
      <c r="D11" s="166" t="s">
        <v>876</v>
      </c>
      <c r="E11" s="4" t="s">
        <v>609</v>
      </c>
      <c r="F11" s="167" t="s">
        <v>1433</v>
      </c>
      <c r="G11" s="579" t="s">
        <v>863</v>
      </c>
      <c r="H11" s="157"/>
    </row>
    <row r="12" spans="2:8" ht="16.5" customHeight="1">
      <c r="B12" s="164" t="s">
        <v>1784</v>
      </c>
      <c r="C12" s="165" t="s">
        <v>1741</v>
      </c>
      <c r="D12" s="166" t="s">
        <v>556</v>
      </c>
      <c r="E12" s="4" t="s">
        <v>609</v>
      </c>
      <c r="F12" s="167"/>
      <c r="G12" s="583"/>
      <c r="H12" s="157"/>
    </row>
    <row r="13" spans="2:8" ht="75.75" thickBot="1">
      <c r="B13" s="164" t="s">
        <v>1742</v>
      </c>
      <c r="C13" s="165" t="s">
        <v>1743</v>
      </c>
      <c r="D13" s="166" t="s">
        <v>1354</v>
      </c>
      <c r="E13" s="4" t="s">
        <v>1355</v>
      </c>
      <c r="F13" s="167" t="s">
        <v>1433</v>
      </c>
      <c r="G13" s="168" t="s">
        <v>1744</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91227-718A-4555-A531-95651BE2C482}">
  <sheetPr codeName="Sheet152">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204</v>
      </c>
      <c r="C2" s="146"/>
      <c r="D2" s="146"/>
      <c r="E2" s="146"/>
      <c r="F2" s="146"/>
      <c r="G2" s="147"/>
      <c r="H2" s="148"/>
    </row>
    <row r="3" spans="2:8" ht="13.5" customHeight="1">
      <c r="B3" s="235"/>
      <c r="C3" s="235"/>
      <c r="D3" s="235"/>
      <c r="E3" s="235"/>
      <c r="F3" s="235"/>
      <c r="G3" s="235"/>
    </row>
    <row r="4" spans="2:8" ht="13.5" customHeight="1">
      <c r="D4" s="5"/>
      <c r="E4" s="5"/>
      <c r="F4" s="5"/>
      <c r="G4" s="552" t="s">
        <v>1745</v>
      </c>
    </row>
    <row r="5" spans="2:8" ht="13.5" customHeight="1" thickBot="1">
      <c r="B5" s="223"/>
      <c r="C5" s="223"/>
      <c r="D5" s="223"/>
      <c r="E5" s="223"/>
      <c r="F5" s="223"/>
      <c r="G5" s="223"/>
    </row>
    <row r="6" spans="2:8" ht="20.25" customHeight="1" thickBot="1">
      <c r="B6" s="153" t="s">
        <v>56</v>
      </c>
      <c r="C6" s="522" t="s">
        <v>266</v>
      </c>
      <c r="D6" s="151" t="s">
        <v>267</v>
      </c>
      <c r="E6" s="151" t="s">
        <v>268</v>
      </c>
      <c r="F6" s="152" t="s">
        <v>269</v>
      </c>
      <c r="G6" s="153" t="s">
        <v>270</v>
      </c>
    </row>
    <row r="7" spans="2:8">
      <c r="B7" s="553" t="s">
        <v>139</v>
      </c>
      <c r="C7" s="554" t="s">
        <v>1746</v>
      </c>
      <c r="D7" s="555" t="s">
        <v>523</v>
      </c>
      <c r="E7" s="161" t="s">
        <v>609</v>
      </c>
      <c r="F7" s="162" t="s">
        <v>1747</v>
      </c>
      <c r="G7" s="671" t="s">
        <v>1748</v>
      </c>
      <c r="H7" s="157"/>
    </row>
    <row r="8" spans="2:8">
      <c r="B8" s="556" t="s">
        <v>115</v>
      </c>
      <c r="C8" s="557" t="s">
        <v>1749</v>
      </c>
      <c r="D8" s="558" t="s">
        <v>1681</v>
      </c>
      <c r="E8" s="559" t="s">
        <v>366</v>
      </c>
      <c r="F8" s="560" t="s">
        <v>1747</v>
      </c>
      <c r="G8" s="585"/>
      <c r="H8" s="157"/>
    </row>
    <row r="9" spans="2:8">
      <c r="B9" s="556" t="s">
        <v>116</v>
      </c>
      <c r="C9" s="557" t="s">
        <v>1750</v>
      </c>
      <c r="D9" s="558" t="s">
        <v>1681</v>
      </c>
      <c r="E9" s="559" t="s">
        <v>366</v>
      </c>
      <c r="F9" s="560" t="s">
        <v>1747</v>
      </c>
      <c r="G9" s="585"/>
      <c r="H9" s="157"/>
    </row>
    <row r="10" spans="2:8">
      <c r="B10" s="224" t="s">
        <v>1751</v>
      </c>
      <c r="C10" s="165" t="s">
        <v>1752</v>
      </c>
      <c r="D10" s="166" t="s">
        <v>620</v>
      </c>
      <c r="E10" s="277" t="s">
        <v>609</v>
      </c>
      <c r="F10" s="167" t="s">
        <v>1747</v>
      </c>
      <c r="G10" s="585"/>
      <c r="H10" s="157"/>
    </row>
    <row r="11" spans="2:8">
      <c r="B11" s="225" t="s">
        <v>610</v>
      </c>
      <c r="C11" s="322" t="s">
        <v>978</v>
      </c>
      <c r="D11" s="166" t="s">
        <v>620</v>
      </c>
      <c r="E11" s="277" t="s">
        <v>609</v>
      </c>
      <c r="F11" s="167" t="s">
        <v>1747</v>
      </c>
      <c r="G11" s="585"/>
      <c r="H11" s="157"/>
    </row>
    <row r="12" spans="2:8">
      <c r="B12" s="224" t="s">
        <v>1753</v>
      </c>
      <c r="C12" s="165" t="s">
        <v>1754</v>
      </c>
      <c r="D12" s="166" t="s">
        <v>620</v>
      </c>
      <c r="E12" s="277" t="s">
        <v>609</v>
      </c>
      <c r="F12" s="167" t="s">
        <v>1747</v>
      </c>
      <c r="G12" s="585"/>
      <c r="H12" s="157"/>
    </row>
    <row r="13" spans="2:8">
      <c r="B13" s="224" t="s">
        <v>1801</v>
      </c>
      <c r="C13" s="165" t="s">
        <v>1755</v>
      </c>
      <c r="D13" s="166" t="s">
        <v>618</v>
      </c>
      <c r="E13" s="277" t="s">
        <v>609</v>
      </c>
      <c r="F13" s="167" t="s">
        <v>1747</v>
      </c>
      <c r="G13" s="585"/>
      <c r="H13" s="157"/>
    </row>
    <row r="14" spans="2:8">
      <c r="B14" s="224" t="s">
        <v>897</v>
      </c>
      <c r="C14" s="165" t="s">
        <v>1756</v>
      </c>
      <c r="D14" s="166" t="s">
        <v>876</v>
      </c>
      <c r="E14" s="277" t="s">
        <v>609</v>
      </c>
      <c r="F14" s="167" t="s">
        <v>1747</v>
      </c>
      <c r="G14" s="585"/>
      <c r="H14" s="157"/>
    </row>
    <row r="15" spans="2:8">
      <c r="B15" s="224" t="s">
        <v>1784</v>
      </c>
      <c r="C15" s="165" t="s">
        <v>1757</v>
      </c>
      <c r="D15" s="166" t="s">
        <v>556</v>
      </c>
      <c r="E15" s="277" t="s">
        <v>609</v>
      </c>
      <c r="F15" s="167" t="s">
        <v>1747</v>
      </c>
      <c r="G15" s="597"/>
      <c r="H15" s="157"/>
    </row>
    <row r="16" spans="2:8" ht="49.5" customHeight="1">
      <c r="B16" s="561" t="s">
        <v>1758</v>
      </c>
      <c r="C16" s="215" t="s">
        <v>1759</v>
      </c>
      <c r="D16" s="562" t="s">
        <v>1760</v>
      </c>
      <c r="E16" s="277" t="s">
        <v>289</v>
      </c>
      <c r="F16" s="218"/>
      <c r="G16" s="584" t="s">
        <v>1761</v>
      </c>
      <c r="H16" s="157"/>
    </row>
    <row r="17" spans="2:8" ht="49.5" customHeight="1">
      <c r="B17" s="544" t="s">
        <v>180</v>
      </c>
      <c r="C17" s="545" t="s">
        <v>180</v>
      </c>
      <c r="D17" s="562" t="s">
        <v>1760</v>
      </c>
      <c r="E17" s="277" t="s">
        <v>289</v>
      </c>
      <c r="F17" s="218"/>
      <c r="G17" s="585"/>
      <c r="H17" s="157"/>
    </row>
    <row r="18" spans="2:8" ht="49.5" customHeight="1" thickBot="1">
      <c r="B18" s="256" t="s">
        <v>1762</v>
      </c>
      <c r="C18" s="535" t="s">
        <v>1763</v>
      </c>
      <c r="D18" s="434" t="s">
        <v>1389</v>
      </c>
      <c r="E18" s="435" t="s">
        <v>289</v>
      </c>
      <c r="F18" s="173"/>
      <c r="G18" s="586"/>
      <c r="H18" s="157"/>
    </row>
    <row r="19" spans="2:8" ht="17.25" thickBot="1">
      <c r="B19" s="390"/>
      <c r="C19" s="185"/>
      <c r="D19" s="185"/>
      <c r="E19" s="185"/>
      <c r="F19" s="185"/>
      <c r="G19" s="185"/>
      <c r="H19" s="189"/>
    </row>
    <row r="20" spans="2:8">
      <c r="B20" s="672" t="s">
        <v>1764</v>
      </c>
      <c r="C20" s="673"/>
      <c r="D20" s="673"/>
      <c r="E20" s="673"/>
      <c r="F20" s="673"/>
      <c r="G20" s="674"/>
      <c r="H20" s="157"/>
    </row>
    <row r="21" spans="2:8">
      <c r="B21" s="591" t="s">
        <v>1765</v>
      </c>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c r="B30" s="591"/>
      <c r="C30" s="592"/>
      <c r="D30" s="592"/>
      <c r="E30" s="592"/>
      <c r="F30" s="592"/>
      <c r="G30" s="593"/>
      <c r="H30" s="157"/>
    </row>
    <row r="31" spans="2:8">
      <c r="B31" s="591"/>
      <c r="C31" s="592"/>
      <c r="D31" s="592"/>
      <c r="E31" s="592"/>
      <c r="F31" s="592"/>
      <c r="G31" s="593"/>
      <c r="H31" s="157"/>
    </row>
    <row r="32" spans="2:8">
      <c r="B32" s="591"/>
      <c r="C32" s="592"/>
      <c r="D32" s="592"/>
      <c r="E32" s="592"/>
      <c r="F32" s="592"/>
      <c r="G32" s="593"/>
      <c r="H32" s="157"/>
    </row>
    <row r="33" spans="2:8">
      <c r="B33" s="591"/>
      <c r="C33" s="592"/>
      <c r="D33" s="592"/>
      <c r="E33" s="592"/>
      <c r="F33" s="592"/>
      <c r="G33" s="593"/>
      <c r="H33" s="157"/>
    </row>
    <row r="34" spans="2:8">
      <c r="B34" s="591"/>
      <c r="C34" s="592"/>
      <c r="D34" s="592"/>
      <c r="E34" s="592"/>
      <c r="F34" s="592"/>
      <c r="G34" s="593"/>
      <c r="H34" s="157"/>
    </row>
    <row r="35" spans="2:8">
      <c r="B35" s="591"/>
      <c r="C35" s="592"/>
      <c r="D35" s="592"/>
      <c r="E35" s="592"/>
      <c r="F35" s="592"/>
      <c r="G35" s="593"/>
      <c r="H35" s="157"/>
    </row>
    <row r="36" spans="2:8">
      <c r="B36" s="591"/>
      <c r="C36" s="592"/>
      <c r="D36" s="592"/>
      <c r="E36" s="592"/>
      <c r="F36" s="592"/>
      <c r="G36" s="593"/>
      <c r="H36" s="157"/>
    </row>
    <row r="37" spans="2:8">
      <c r="B37" s="591"/>
      <c r="C37" s="592"/>
      <c r="D37" s="592"/>
      <c r="E37" s="592"/>
      <c r="F37" s="592"/>
      <c r="G37" s="593"/>
      <c r="H37" s="157"/>
    </row>
    <row r="38" spans="2:8">
      <c r="B38" s="591"/>
      <c r="C38" s="592"/>
      <c r="D38" s="592"/>
      <c r="E38" s="592"/>
      <c r="F38" s="592"/>
      <c r="G38" s="593"/>
      <c r="H38" s="157"/>
    </row>
    <row r="39" spans="2:8">
      <c r="B39" s="591"/>
      <c r="C39" s="592"/>
      <c r="D39" s="592"/>
      <c r="E39" s="592"/>
      <c r="F39" s="592"/>
      <c r="G39" s="593"/>
      <c r="H39" s="157"/>
    </row>
    <row r="40" spans="2:8">
      <c r="B40" s="591"/>
      <c r="C40" s="592"/>
      <c r="D40" s="592"/>
      <c r="E40" s="592"/>
      <c r="F40" s="592"/>
      <c r="G40" s="593"/>
      <c r="H40" s="157"/>
    </row>
    <row r="41" spans="2:8">
      <c r="B41" s="591"/>
      <c r="C41" s="592"/>
      <c r="D41" s="592"/>
      <c r="E41" s="592"/>
      <c r="F41" s="592"/>
      <c r="G41" s="593"/>
      <c r="H41" s="157"/>
    </row>
    <row r="42" spans="2:8">
      <c r="B42" s="591"/>
      <c r="C42" s="592"/>
      <c r="D42" s="592"/>
      <c r="E42" s="592"/>
      <c r="F42" s="592"/>
      <c r="G42" s="593"/>
      <c r="H42" s="157"/>
    </row>
    <row r="43" spans="2:8">
      <c r="B43" s="591"/>
      <c r="C43" s="592"/>
      <c r="D43" s="592"/>
      <c r="E43" s="592"/>
      <c r="F43" s="592"/>
      <c r="G43" s="593"/>
      <c r="H43" s="157"/>
    </row>
    <row r="44" spans="2:8">
      <c r="B44" s="591"/>
      <c r="C44" s="592"/>
      <c r="D44" s="592"/>
      <c r="E44" s="592"/>
      <c r="F44" s="592"/>
      <c r="G44" s="593"/>
      <c r="H44" s="157"/>
    </row>
    <row r="45" spans="2:8">
      <c r="B45" s="591"/>
      <c r="C45" s="592"/>
      <c r="D45" s="592"/>
      <c r="E45" s="592"/>
      <c r="F45" s="592"/>
      <c r="G45" s="593"/>
      <c r="H45" s="157"/>
    </row>
    <row r="46" spans="2:8">
      <c r="B46" s="591"/>
      <c r="C46" s="592"/>
      <c r="D46" s="592"/>
      <c r="E46" s="592"/>
      <c r="F46" s="592"/>
      <c r="G46" s="593"/>
      <c r="H46" s="157"/>
    </row>
    <row r="47" spans="2:8" ht="17.25" thickBot="1">
      <c r="B47" s="594"/>
      <c r="C47" s="595"/>
      <c r="D47" s="595"/>
      <c r="E47" s="595"/>
      <c r="F47" s="595"/>
      <c r="G47" s="596"/>
      <c r="H47" s="157"/>
    </row>
    <row r="48" spans="2:8" ht="20.100000000000001" customHeight="1">
      <c r="B48" s="175"/>
      <c r="C48" s="175"/>
      <c r="D48" s="176"/>
      <c r="E48" s="177"/>
      <c r="F48" s="177"/>
      <c r="G48" s="175"/>
      <c r="H48" s="142"/>
    </row>
  </sheetData>
  <mergeCells count="4">
    <mergeCell ref="G7:G15"/>
    <mergeCell ref="G16:G18"/>
    <mergeCell ref="B20:G20"/>
    <mergeCell ref="B21:G47"/>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0AB86-D58B-432D-902F-AB34ABCB9889}">
  <sheetPr codeName="Sheet154">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10</v>
      </c>
      <c r="C2" s="220"/>
      <c r="D2" s="220"/>
      <c r="E2" s="220"/>
      <c r="F2" s="220"/>
      <c r="G2" s="221"/>
      <c r="H2" s="148"/>
    </row>
    <row r="3" spans="2:8" ht="13.5" customHeight="1">
      <c r="D3" s="5"/>
      <c r="E3" s="5"/>
      <c r="F3" s="5"/>
    </row>
    <row r="4" spans="2:8" ht="13.5" customHeight="1">
      <c r="D4" s="5"/>
      <c r="E4" s="5"/>
      <c r="F4" s="5"/>
      <c r="G4" s="552" t="s">
        <v>9</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1394</v>
      </c>
      <c r="C7" s="159" t="s">
        <v>1395</v>
      </c>
      <c r="D7" s="160" t="s">
        <v>884</v>
      </c>
      <c r="E7" s="161" t="s">
        <v>285</v>
      </c>
      <c r="F7" s="162" t="s">
        <v>819</v>
      </c>
      <c r="G7" s="582" t="s">
        <v>946</v>
      </c>
      <c r="H7" s="157"/>
    </row>
    <row r="8" spans="2:8">
      <c r="B8" s="164" t="s">
        <v>1396</v>
      </c>
      <c r="C8" s="165" t="s">
        <v>1397</v>
      </c>
      <c r="D8" s="166" t="s">
        <v>1398</v>
      </c>
      <c r="E8" s="4" t="s">
        <v>1343</v>
      </c>
      <c r="F8" s="167"/>
      <c r="G8" s="580"/>
      <c r="H8" s="157"/>
    </row>
    <row r="9" spans="2:8">
      <c r="B9" s="164" t="s">
        <v>1349</v>
      </c>
      <c r="C9" s="165" t="s">
        <v>1399</v>
      </c>
      <c r="D9" s="166" t="s">
        <v>523</v>
      </c>
      <c r="E9" s="4" t="s">
        <v>609</v>
      </c>
      <c r="F9" s="167"/>
      <c r="G9" s="580"/>
      <c r="H9" s="157"/>
    </row>
    <row r="10" spans="2:8" ht="26.25" customHeight="1">
      <c r="B10" s="164" t="s">
        <v>132</v>
      </c>
      <c r="C10" s="165" t="s">
        <v>1400</v>
      </c>
      <c r="D10" s="166" t="s">
        <v>618</v>
      </c>
      <c r="E10" s="4" t="s">
        <v>285</v>
      </c>
      <c r="F10" s="167"/>
      <c r="G10" s="580"/>
      <c r="H10" s="157"/>
    </row>
    <row r="11" spans="2:8" ht="26.25" customHeight="1">
      <c r="B11" s="164" t="s">
        <v>176</v>
      </c>
      <c r="C11" s="165" t="s">
        <v>1402</v>
      </c>
      <c r="D11" s="166" t="s">
        <v>618</v>
      </c>
      <c r="E11" s="4" t="s">
        <v>285</v>
      </c>
      <c r="F11" s="167"/>
      <c r="G11" s="580"/>
      <c r="H11" s="157"/>
    </row>
    <row r="12" spans="2:8">
      <c r="B12" s="164" t="s">
        <v>1801</v>
      </c>
      <c r="C12" s="165" t="s">
        <v>1403</v>
      </c>
      <c r="D12" s="166" t="s">
        <v>618</v>
      </c>
      <c r="E12" s="4" t="s">
        <v>609</v>
      </c>
      <c r="F12" s="167"/>
      <c r="G12" s="583"/>
      <c r="H12" s="157"/>
    </row>
    <row r="13" spans="2:8" ht="16.5" customHeight="1">
      <c r="B13" s="164" t="s">
        <v>897</v>
      </c>
      <c r="C13" s="165" t="s">
        <v>1404</v>
      </c>
      <c r="D13" s="166" t="s">
        <v>876</v>
      </c>
      <c r="E13" s="4" t="s">
        <v>609</v>
      </c>
      <c r="F13" s="167"/>
      <c r="G13" s="579" t="s">
        <v>1875</v>
      </c>
      <c r="H13" s="157"/>
    </row>
    <row r="14" spans="2:8" ht="16.5" customHeight="1">
      <c r="B14" s="164" t="s">
        <v>1784</v>
      </c>
      <c r="C14" s="165" t="s">
        <v>1405</v>
      </c>
      <c r="D14" s="166" t="s">
        <v>556</v>
      </c>
      <c r="E14" s="4" t="s">
        <v>609</v>
      </c>
      <c r="F14" s="167"/>
      <c r="G14" s="580"/>
      <c r="H14" s="157"/>
    </row>
    <row r="15" spans="2:8" ht="16.5" customHeight="1">
      <c r="B15" s="164" t="s">
        <v>1784</v>
      </c>
      <c r="C15" s="165" t="s">
        <v>1405</v>
      </c>
      <c r="D15" s="166" t="s">
        <v>556</v>
      </c>
      <c r="E15" s="4" t="s">
        <v>609</v>
      </c>
      <c r="F15" s="167"/>
      <c r="G15" s="583"/>
      <c r="H15" s="157"/>
    </row>
    <row r="16" spans="2:8" ht="60.75" thickBot="1">
      <c r="B16" s="164" t="s">
        <v>1406</v>
      </c>
      <c r="C16" s="165" t="s">
        <v>1407</v>
      </c>
      <c r="D16" s="166" t="s">
        <v>1354</v>
      </c>
      <c r="E16" s="4" t="s">
        <v>502</v>
      </c>
      <c r="F16" s="167" t="s">
        <v>819</v>
      </c>
      <c r="G16" s="168" t="s">
        <v>1408</v>
      </c>
      <c r="H16" s="157"/>
    </row>
    <row r="17" spans="2:8" ht="20.100000000000001" customHeight="1">
      <c r="B17" s="175"/>
      <c r="C17" s="175"/>
      <c r="D17" s="176"/>
      <c r="E17" s="177"/>
      <c r="F17" s="177"/>
      <c r="G17" s="175"/>
      <c r="H17" s="142"/>
    </row>
  </sheetData>
  <mergeCells count="2">
    <mergeCell ref="G7:G12"/>
    <mergeCell ref="G13: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2782-F803-4C03-BF42-B08C00FE4694}">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210</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20.100000000000001" customHeight="1" thickBot="1">
      <c r="B5" s="154" t="s">
        <v>271</v>
      </c>
      <c r="C5" s="155"/>
      <c r="D5" s="155"/>
      <c r="E5" s="155"/>
      <c r="F5" s="155"/>
      <c r="G5" s="156"/>
      <c r="H5" s="157"/>
    </row>
    <row r="6" spans="2:8">
      <c r="B6" s="158" t="s">
        <v>123</v>
      </c>
      <c r="C6" s="159" t="s">
        <v>430</v>
      </c>
      <c r="D6" s="160" t="s">
        <v>273</v>
      </c>
      <c r="E6" s="161" t="s">
        <v>274</v>
      </c>
      <c r="F6" s="162" t="s">
        <v>275</v>
      </c>
      <c r="G6" s="582" t="s">
        <v>276</v>
      </c>
      <c r="H6" s="157"/>
    </row>
    <row r="7" spans="2:8">
      <c r="B7" s="164" t="s">
        <v>259</v>
      </c>
      <c r="C7" s="165" t="s">
        <v>431</v>
      </c>
      <c r="D7" s="166" t="s">
        <v>365</v>
      </c>
      <c r="E7" s="4" t="s">
        <v>366</v>
      </c>
      <c r="F7" s="167" t="s">
        <v>275</v>
      </c>
      <c r="G7" s="583"/>
      <c r="H7" s="157"/>
    </row>
    <row r="8" spans="2:8">
      <c r="B8" s="164" t="s">
        <v>260</v>
      </c>
      <c r="C8" s="165" t="s">
        <v>432</v>
      </c>
      <c r="D8" s="166" t="s">
        <v>278</v>
      </c>
      <c r="E8" s="4" t="s">
        <v>279</v>
      </c>
      <c r="F8" s="167"/>
      <c r="G8" s="168"/>
      <c r="H8" s="157"/>
    </row>
    <row r="9" spans="2:8" ht="17.25" thickBot="1">
      <c r="B9" s="164" t="s">
        <v>125</v>
      </c>
      <c r="C9" s="165" t="s">
        <v>433</v>
      </c>
      <c r="D9" s="166" t="s">
        <v>281</v>
      </c>
      <c r="E9" s="4" t="s">
        <v>282</v>
      </c>
      <c r="F9" s="167"/>
      <c r="G9" s="168"/>
      <c r="H9" s="157"/>
    </row>
    <row r="10" spans="2:8" ht="20.100000000000001" customHeight="1" thickBot="1">
      <c r="B10" s="154" t="s">
        <v>296</v>
      </c>
      <c r="C10" s="155"/>
      <c r="D10" s="155"/>
      <c r="E10" s="155"/>
      <c r="F10" s="155"/>
      <c r="G10" s="156"/>
      <c r="H10" s="157"/>
    </row>
    <row r="11" spans="2:8" ht="45">
      <c r="B11" s="164" t="s">
        <v>225</v>
      </c>
      <c r="C11" s="165" t="s">
        <v>435</v>
      </c>
      <c r="D11" s="166" t="s">
        <v>293</v>
      </c>
      <c r="E11" s="4" t="s">
        <v>289</v>
      </c>
      <c r="F11" s="167"/>
      <c r="G11" s="168" t="s">
        <v>436</v>
      </c>
      <c r="H11" s="157"/>
    </row>
    <row r="12" spans="2:8">
      <c r="B12" s="164" t="s">
        <v>297</v>
      </c>
      <c r="C12" s="165" t="s">
        <v>437</v>
      </c>
      <c r="D12" s="166" t="s">
        <v>299</v>
      </c>
      <c r="E12" s="4" t="s">
        <v>300</v>
      </c>
      <c r="F12" s="167"/>
      <c r="G12" s="579" t="s">
        <v>438</v>
      </c>
      <c r="H12" s="157"/>
    </row>
    <row r="13" spans="2:8">
      <c r="B13" s="164" t="s">
        <v>302</v>
      </c>
      <c r="C13" s="165" t="s">
        <v>439</v>
      </c>
      <c r="D13" s="166" t="s">
        <v>299</v>
      </c>
      <c r="E13" s="4" t="s">
        <v>300</v>
      </c>
      <c r="F13" s="167"/>
      <c r="G13" s="583"/>
      <c r="H13" s="157"/>
    </row>
    <row r="14" spans="2:8" ht="45">
      <c r="B14" s="164" t="s">
        <v>305</v>
      </c>
      <c r="C14" s="165" t="s">
        <v>440</v>
      </c>
      <c r="D14" s="166" t="s">
        <v>293</v>
      </c>
      <c r="E14" s="4" t="s">
        <v>300</v>
      </c>
      <c r="F14" s="167"/>
      <c r="G14" s="168" t="s">
        <v>441</v>
      </c>
      <c r="H14" s="157"/>
    </row>
    <row r="15" spans="2:8" ht="45">
      <c r="B15" s="164" t="s">
        <v>308</v>
      </c>
      <c r="C15" s="165" t="s">
        <v>442</v>
      </c>
      <c r="D15" s="166" t="s">
        <v>293</v>
      </c>
      <c r="E15" s="4" t="s">
        <v>300</v>
      </c>
      <c r="F15" s="167"/>
      <c r="G15" s="168" t="s">
        <v>310</v>
      </c>
      <c r="H15" s="157"/>
    </row>
    <row r="16" spans="2:8" ht="45">
      <c r="B16" s="164" t="s">
        <v>311</v>
      </c>
      <c r="C16" s="165" t="s">
        <v>443</v>
      </c>
      <c r="D16" s="166" t="s">
        <v>293</v>
      </c>
      <c r="E16" s="4" t="s">
        <v>300</v>
      </c>
      <c r="F16" s="167"/>
      <c r="G16" s="168" t="s">
        <v>313</v>
      </c>
      <c r="H16" s="157"/>
    </row>
    <row r="17" spans="2:8" ht="17.25" thickBot="1">
      <c r="B17" s="164" t="s">
        <v>314</v>
      </c>
      <c r="C17" s="165" t="s">
        <v>444</v>
      </c>
      <c r="D17" s="166" t="s">
        <v>304</v>
      </c>
      <c r="E17" s="4" t="s">
        <v>300</v>
      </c>
      <c r="F17" s="167"/>
      <c r="G17" s="168" t="s">
        <v>445</v>
      </c>
      <c r="H17" s="157"/>
    </row>
    <row r="18" spans="2:8" ht="20.100000000000001" customHeight="1" thickBot="1">
      <c r="B18" s="154" t="s">
        <v>347</v>
      </c>
      <c r="C18" s="155"/>
      <c r="D18" s="155"/>
      <c r="E18" s="155"/>
      <c r="F18" s="155"/>
      <c r="G18" s="184" t="s">
        <v>348</v>
      </c>
      <c r="H18" s="157"/>
    </row>
    <row r="19" spans="2:8" ht="45">
      <c r="B19" s="164" t="s">
        <v>225</v>
      </c>
      <c r="C19" s="165" t="s">
        <v>446</v>
      </c>
      <c r="D19" s="166" t="s">
        <v>293</v>
      </c>
      <c r="E19" s="4" t="s">
        <v>300</v>
      </c>
      <c r="F19" s="167"/>
      <c r="G19" s="168" t="s">
        <v>436</v>
      </c>
      <c r="H19" s="157"/>
    </row>
    <row r="20" spans="2:8" ht="60">
      <c r="B20" s="164" t="s">
        <v>349</v>
      </c>
      <c r="C20" s="165" t="s">
        <v>447</v>
      </c>
      <c r="D20" s="166" t="s">
        <v>293</v>
      </c>
      <c r="E20" s="4" t="s">
        <v>300</v>
      </c>
      <c r="F20" s="167"/>
      <c r="G20" s="168" t="s">
        <v>351</v>
      </c>
      <c r="H20" s="157"/>
    </row>
    <row r="21" spans="2:8" ht="75">
      <c r="B21" s="164" t="s">
        <v>352</v>
      </c>
      <c r="C21" s="165" t="s">
        <v>448</v>
      </c>
      <c r="D21" s="166" t="s">
        <v>293</v>
      </c>
      <c r="E21" s="4" t="s">
        <v>300</v>
      </c>
      <c r="F21" s="167"/>
      <c r="G21" s="168" t="s">
        <v>354</v>
      </c>
      <c r="H21" s="157"/>
    </row>
    <row r="22" spans="2:8" ht="30">
      <c r="B22" s="164" t="s">
        <v>355</v>
      </c>
      <c r="C22" s="165" t="s">
        <v>449</v>
      </c>
      <c r="D22" s="166" t="s">
        <v>357</v>
      </c>
      <c r="E22" s="4" t="s">
        <v>358</v>
      </c>
      <c r="F22" s="167"/>
      <c r="G22" s="168" t="s">
        <v>359</v>
      </c>
      <c r="H22" s="157"/>
    </row>
    <row r="23" spans="2:8" ht="60">
      <c r="B23" s="164" t="s">
        <v>360</v>
      </c>
      <c r="C23" s="165" t="s">
        <v>450</v>
      </c>
      <c r="D23" s="166" t="s">
        <v>293</v>
      </c>
      <c r="E23" s="4" t="s">
        <v>300</v>
      </c>
      <c r="F23" s="167"/>
      <c r="G23" s="168" t="s">
        <v>451</v>
      </c>
      <c r="H23" s="157"/>
    </row>
    <row r="24" spans="2:8" ht="30.75" thickBot="1">
      <c r="B24" s="164" t="s">
        <v>363</v>
      </c>
      <c r="C24" s="165" t="s">
        <v>452</v>
      </c>
      <c r="D24" s="166" t="s">
        <v>365</v>
      </c>
      <c r="E24" s="4" t="s">
        <v>366</v>
      </c>
      <c r="F24" s="167"/>
      <c r="G24" s="168" t="s">
        <v>367</v>
      </c>
      <c r="H24" s="157"/>
    </row>
    <row r="25" spans="2:8" ht="20.100000000000001" customHeight="1" thickBot="1">
      <c r="B25" s="154" t="s">
        <v>368</v>
      </c>
      <c r="C25" s="155"/>
      <c r="D25" s="155"/>
      <c r="E25" s="155"/>
      <c r="F25" s="155"/>
      <c r="G25" s="156"/>
      <c r="H25" s="157"/>
    </row>
    <row r="26" spans="2:8" ht="45">
      <c r="B26" s="164" t="s">
        <v>225</v>
      </c>
      <c r="C26" s="165" t="s">
        <v>453</v>
      </c>
      <c r="D26" s="166" t="s">
        <v>293</v>
      </c>
      <c r="E26" s="4" t="s">
        <v>289</v>
      </c>
      <c r="F26" s="167"/>
      <c r="G26" s="168" t="s">
        <v>436</v>
      </c>
      <c r="H26" s="157"/>
    </row>
    <row r="27" spans="2:8">
      <c r="B27" s="164" t="s">
        <v>454</v>
      </c>
      <c r="C27" s="165" t="s">
        <v>455</v>
      </c>
      <c r="D27" s="166" t="s">
        <v>273</v>
      </c>
      <c r="E27" s="4" t="s">
        <v>366</v>
      </c>
      <c r="F27" s="167"/>
      <c r="G27" s="579" t="s">
        <v>438</v>
      </c>
      <c r="H27" s="157"/>
    </row>
    <row r="28" spans="2:8" ht="17.25" thickBot="1">
      <c r="B28" s="164" t="s">
        <v>456</v>
      </c>
      <c r="C28" s="165" t="s">
        <v>457</v>
      </c>
      <c r="D28" s="166" t="s">
        <v>273</v>
      </c>
      <c r="E28" s="4" t="s">
        <v>366</v>
      </c>
      <c r="F28" s="167"/>
      <c r="G28" s="581"/>
      <c r="H28" s="157"/>
    </row>
    <row r="29" spans="2:8" ht="20.100000000000001" customHeight="1" thickBot="1">
      <c r="B29" s="154" t="s">
        <v>373</v>
      </c>
      <c r="C29" s="155"/>
      <c r="D29" s="155"/>
      <c r="E29" s="155"/>
      <c r="F29" s="155"/>
      <c r="G29" s="156"/>
      <c r="H29" s="157"/>
    </row>
    <row r="30" spans="2:8" ht="45">
      <c r="B30" s="164" t="s">
        <v>225</v>
      </c>
      <c r="C30" s="165" t="s">
        <v>458</v>
      </c>
      <c r="D30" s="166" t="s">
        <v>293</v>
      </c>
      <c r="E30" s="4" t="s">
        <v>289</v>
      </c>
      <c r="F30" s="167"/>
      <c r="G30" s="168" t="s">
        <v>436</v>
      </c>
      <c r="H30" s="157"/>
    </row>
    <row r="31" spans="2:8" ht="60.75" thickBot="1">
      <c r="B31" s="164" t="s">
        <v>223</v>
      </c>
      <c r="C31" s="165" t="s">
        <v>459</v>
      </c>
      <c r="D31" s="166" t="s">
        <v>293</v>
      </c>
      <c r="E31" s="4" t="s">
        <v>300</v>
      </c>
      <c r="F31" s="167"/>
      <c r="G31" s="168" t="s">
        <v>460</v>
      </c>
      <c r="H31" s="157"/>
    </row>
    <row r="32" spans="2:8" ht="20.100000000000001" customHeight="1" thickBot="1">
      <c r="B32" s="154" t="s">
        <v>376</v>
      </c>
      <c r="C32" s="155"/>
      <c r="D32" s="155"/>
      <c r="E32" s="155"/>
      <c r="F32" s="155"/>
      <c r="G32" s="156"/>
      <c r="H32" s="157"/>
    </row>
    <row r="33" spans="2:8" ht="45.75" thickBot="1">
      <c r="B33" s="164" t="s">
        <v>377</v>
      </c>
      <c r="C33" s="165" t="s">
        <v>461</v>
      </c>
      <c r="D33" s="166" t="s">
        <v>293</v>
      </c>
      <c r="E33" s="4" t="s">
        <v>300</v>
      </c>
      <c r="F33" s="167"/>
      <c r="G33" s="168" t="s">
        <v>379</v>
      </c>
      <c r="H33" s="157"/>
    </row>
    <row r="34" spans="2:8" ht="20.100000000000001" customHeight="1" thickBot="1">
      <c r="B34" s="154" t="s">
        <v>380</v>
      </c>
      <c r="C34" s="155"/>
      <c r="D34" s="155"/>
      <c r="E34" s="155"/>
      <c r="F34" s="155"/>
      <c r="G34" s="156"/>
      <c r="H34" s="157"/>
    </row>
    <row r="35" spans="2:8" ht="45">
      <c r="B35" s="164" t="s">
        <v>462</v>
      </c>
      <c r="C35" s="165" t="s">
        <v>463</v>
      </c>
      <c r="D35" s="166" t="s">
        <v>293</v>
      </c>
      <c r="E35" s="4" t="s">
        <v>300</v>
      </c>
      <c r="F35" s="167"/>
      <c r="G35" s="168" t="s">
        <v>436</v>
      </c>
      <c r="H35" s="157"/>
    </row>
    <row r="36" spans="2:8" ht="90">
      <c r="B36" s="164" t="s">
        <v>381</v>
      </c>
      <c r="C36" s="165" t="s">
        <v>464</v>
      </c>
      <c r="D36" s="166" t="s">
        <v>293</v>
      </c>
      <c r="E36" s="4" t="s">
        <v>300</v>
      </c>
      <c r="F36" s="167"/>
      <c r="G36" s="168" t="s">
        <v>465</v>
      </c>
      <c r="H36" s="157"/>
    </row>
    <row r="37" spans="2:8" ht="45">
      <c r="B37" s="164" t="s">
        <v>466</v>
      </c>
      <c r="C37" s="165" t="s">
        <v>467</v>
      </c>
      <c r="D37" s="166" t="s">
        <v>293</v>
      </c>
      <c r="E37" s="4" t="s">
        <v>300</v>
      </c>
      <c r="F37" s="167"/>
      <c r="G37" s="168" t="s">
        <v>468</v>
      </c>
      <c r="H37" s="157"/>
    </row>
    <row r="38" spans="2:8" ht="30">
      <c r="B38" s="164" t="s">
        <v>387</v>
      </c>
      <c r="C38" s="165" t="s">
        <v>469</v>
      </c>
      <c r="D38" s="166" t="s">
        <v>470</v>
      </c>
      <c r="E38" s="4" t="s">
        <v>366</v>
      </c>
      <c r="F38" s="167"/>
      <c r="G38" s="168" t="s">
        <v>471</v>
      </c>
      <c r="H38" s="157"/>
    </row>
    <row r="39" spans="2:8" ht="45">
      <c r="B39" s="164" t="s">
        <v>391</v>
      </c>
      <c r="C39" s="165" t="s">
        <v>472</v>
      </c>
      <c r="D39" s="166" t="s">
        <v>293</v>
      </c>
      <c r="E39" s="4" t="s">
        <v>289</v>
      </c>
      <c r="F39" s="167"/>
      <c r="G39" s="168" t="s">
        <v>473</v>
      </c>
      <c r="H39" s="157"/>
    </row>
    <row r="40" spans="2:8" ht="30">
      <c r="B40" s="164" t="s">
        <v>394</v>
      </c>
      <c r="C40" s="165" t="s">
        <v>474</v>
      </c>
      <c r="D40" s="166" t="s">
        <v>470</v>
      </c>
      <c r="E40" s="4" t="s">
        <v>366</v>
      </c>
      <c r="F40" s="167"/>
      <c r="G40" s="168" t="s">
        <v>475</v>
      </c>
      <c r="H40" s="157"/>
    </row>
    <row r="41" spans="2:8" ht="60">
      <c r="B41" s="164" t="s">
        <v>397</v>
      </c>
      <c r="C41" s="165" t="s">
        <v>476</v>
      </c>
      <c r="D41" s="166" t="s">
        <v>293</v>
      </c>
      <c r="E41" s="4" t="s">
        <v>289</v>
      </c>
      <c r="F41" s="167"/>
      <c r="G41" s="168" t="s">
        <v>477</v>
      </c>
      <c r="H41" s="157"/>
    </row>
    <row r="42" spans="2:8" ht="30">
      <c r="B42" s="164" t="s">
        <v>400</v>
      </c>
      <c r="C42" s="165" t="s">
        <v>478</v>
      </c>
      <c r="D42" s="166" t="s">
        <v>470</v>
      </c>
      <c r="E42" s="4" t="s">
        <v>366</v>
      </c>
      <c r="F42" s="167"/>
      <c r="G42" s="168" t="s">
        <v>479</v>
      </c>
      <c r="H42" s="157"/>
    </row>
    <row r="43" spans="2:8" ht="60">
      <c r="B43" s="164" t="s">
        <v>480</v>
      </c>
      <c r="C43" s="165" t="s">
        <v>481</v>
      </c>
      <c r="D43" s="166" t="s">
        <v>293</v>
      </c>
      <c r="E43" s="4" t="s">
        <v>289</v>
      </c>
      <c r="F43" s="167"/>
      <c r="G43" s="168" t="s">
        <v>477</v>
      </c>
      <c r="H43" s="157"/>
    </row>
    <row r="44" spans="2:8" ht="30.75" thickBot="1">
      <c r="B44" s="164" t="s">
        <v>405</v>
      </c>
      <c r="C44" s="165" t="s">
        <v>482</v>
      </c>
      <c r="D44" s="166" t="s">
        <v>470</v>
      </c>
      <c r="E44" s="4" t="s">
        <v>366</v>
      </c>
      <c r="F44" s="167"/>
      <c r="G44" s="168" t="s">
        <v>483</v>
      </c>
      <c r="H44" s="157"/>
    </row>
    <row r="45" spans="2:8" ht="20.100000000000001" customHeight="1" thickBot="1">
      <c r="B45" s="154" t="s">
        <v>408</v>
      </c>
      <c r="C45" s="155"/>
      <c r="D45" s="155"/>
      <c r="E45" s="155"/>
      <c r="F45" s="155"/>
      <c r="G45" s="156"/>
      <c r="H45" s="157"/>
    </row>
    <row r="46" spans="2:8" ht="45">
      <c r="B46" s="164" t="s">
        <v>484</v>
      </c>
      <c r="C46" s="165" t="s">
        <v>485</v>
      </c>
      <c r="D46" s="166" t="s">
        <v>293</v>
      </c>
      <c r="E46" s="4" t="s">
        <v>289</v>
      </c>
      <c r="F46" s="167"/>
      <c r="G46" s="168" t="s">
        <v>436</v>
      </c>
      <c r="H46" s="157"/>
    </row>
    <row r="47" spans="2:8" ht="90">
      <c r="B47" s="164" t="s">
        <v>486</v>
      </c>
      <c r="C47" s="165" t="s">
        <v>487</v>
      </c>
      <c r="D47" s="166" t="s">
        <v>293</v>
      </c>
      <c r="E47" s="4" t="s">
        <v>289</v>
      </c>
      <c r="F47" s="167"/>
      <c r="G47" s="168" t="s">
        <v>488</v>
      </c>
      <c r="H47" s="157"/>
    </row>
    <row r="48" spans="2:8" ht="30">
      <c r="B48" s="164" t="s">
        <v>489</v>
      </c>
      <c r="C48" s="165" t="s">
        <v>490</v>
      </c>
      <c r="D48" s="166" t="s">
        <v>293</v>
      </c>
      <c r="E48" s="4" t="s">
        <v>289</v>
      </c>
      <c r="F48" s="167"/>
      <c r="G48" s="168" t="s">
        <v>491</v>
      </c>
      <c r="H48" s="157"/>
    </row>
    <row r="49" spans="2:8" ht="30">
      <c r="B49" s="164" t="s">
        <v>492</v>
      </c>
      <c r="C49" s="165" t="s">
        <v>493</v>
      </c>
      <c r="D49" s="166" t="s">
        <v>470</v>
      </c>
      <c r="E49" s="4" t="s">
        <v>366</v>
      </c>
      <c r="F49" s="167"/>
      <c r="G49" s="168" t="s">
        <v>471</v>
      </c>
      <c r="H49" s="157"/>
    </row>
    <row r="50" spans="2:8" ht="45">
      <c r="B50" s="164" t="s">
        <v>494</v>
      </c>
      <c r="C50" s="165" t="s">
        <v>495</v>
      </c>
      <c r="D50" s="166" t="s">
        <v>293</v>
      </c>
      <c r="E50" s="4" t="s">
        <v>289</v>
      </c>
      <c r="F50" s="167"/>
      <c r="G50" s="168" t="s">
        <v>496</v>
      </c>
      <c r="H50" s="157"/>
    </row>
    <row r="51" spans="2:8" ht="30">
      <c r="B51" s="164" t="s">
        <v>497</v>
      </c>
      <c r="C51" s="165" t="s">
        <v>498</v>
      </c>
      <c r="D51" s="166" t="s">
        <v>470</v>
      </c>
      <c r="E51" s="4" t="s">
        <v>366</v>
      </c>
      <c r="F51" s="167"/>
      <c r="G51" s="168" t="s">
        <v>479</v>
      </c>
      <c r="H51" s="157"/>
    </row>
    <row r="52" spans="2:8" ht="45">
      <c r="B52" s="164" t="s">
        <v>499</v>
      </c>
      <c r="C52" s="165" t="s">
        <v>500</v>
      </c>
      <c r="D52" s="166" t="s">
        <v>293</v>
      </c>
      <c r="E52" s="4" t="s">
        <v>289</v>
      </c>
      <c r="F52" s="167"/>
      <c r="G52" s="168" t="s">
        <v>496</v>
      </c>
      <c r="H52" s="157"/>
    </row>
    <row r="53" spans="2:8" ht="30.75" thickBot="1">
      <c r="B53" s="169" t="s">
        <v>265</v>
      </c>
      <c r="C53" s="170" t="s">
        <v>501</v>
      </c>
      <c r="D53" s="171" t="s">
        <v>470</v>
      </c>
      <c r="E53" s="172" t="s">
        <v>366</v>
      </c>
      <c r="F53" s="173"/>
      <c r="G53" s="174" t="s">
        <v>483</v>
      </c>
      <c r="H53" s="157"/>
    </row>
    <row r="54" spans="2:8" ht="17.25" thickBot="1">
      <c r="B54" s="209"/>
      <c r="C54" s="210"/>
      <c r="D54" s="211"/>
      <c r="E54" s="212"/>
      <c r="F54" s="212"/>
      <c r="G54" s="213"/>
      <c r="H54" s="189"/>
    </row>
    <row r="55" spans="2:8">
      <c r="B55" s="190" t="s">
        <v>425</v>
      </c>
      <c r="C55" s="186"/>
      <c r="D55" s="187"/>
      <c r="E55" s="178"/>
      <c r="F55" s="178"/>
      <c r="G55" s="191"/>
      <c r="H55" s="157"/>
    </row>
    <row r="56" spans="2:8">
      <c r="B56" s="192" t="s">
        <v>426</v>
      </c>
      <c r="C56" s="193"/>
      <c r="D56" s="194"/>
      <c r="G56" s="195"/>
      <c r="H56" s="157"/>
    </row>
    <row r="57" spans="2:8" ht="20.100000000000001" customHeight="1">
      <c r="B57" s="196" t="s">
        <v>56</v>
      </c>
      <c r="C57" s="197"/>
      <c r="D57" s="198" t="s">
        <v>427</v>
      </c>
      <c r="E57" s="199"/>
      <c r="F57" s="199"/>
      <c r="G57" s="200"/>
      <c r="H57" s="157"/>
    </row>
    <row r="58" spans="2:8">
      <c r="B58" s="201" t="s">
        <v>314</v>
      </c>
      <c r="C58" s="202"/>
      <c r="D58" s="203" t="s">
        <v>428</v>
      </c>
      <c r="G58" s="195"/>
      <c r="H58" s="157"/>
    </row>
    <row r="59" spans="2:8" ht="17.25" thickBot="1">
      <c r="B59" s="204"/>
      <c r="C59" s="205"/>
      <c r="D59" s="206" t="s">
        <v>429</v>
      </c>
      <c r="E59" s="207"/>
      <c r="F59" s="207"/>
      <c r="G59" s="208"/>
      <c r="H59" s="157"/>
    </row>
    <row r="60" spans="2:8" ht="20.100000000000001" customHeight="1">
      <c r="B60" s="175"/>
      <c r="C60" s="175"/>
      <c r="D60" s="176"/>
      <c r="E60" s="177"/>
      <c r="F60" s="177"/>
      <c r="G60" s="175"/>
      <c r="H60" s="142"/>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C2CF-3E25-4B6C-9795-3EBE83F44D7F}">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505</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131</v>
      </c>
      <c r="C5" s="159" t="s">
        <v>506</v>
      </c>
      <c r="D5" s="160" t="s">
        <v>326</v>
      </c>
      <c r="E5" s="161" t="s">
        <v>282</v>
      </c>
      <c r="F5" s="162" t="s">
        <v>275</v>
      </c>
      <c r="G5" s="163" t="s">
        <v>276</v>
      </c>
      <c r="H5" s="157"/>
    </row>
    <row r="6" spans="2:8">
      <c r="B6" s="164" t="s">
        <v>262</v>
      </c>
      <c r="C6" s="165" t="s">
        <v>507</v>
      </c>
      <c r="D6" s="166" t="s">
        <v>278</v>
      </c>
      <c r="E6" s="4" t="s">
        <v>279</v>
      </c>
      <c r="F6" s="167"/>
      <c r="G6" s="168"/>
      <c r="H6" s="157"/>
    </row>
    <row r="7" spans="2:8">
      <c r="B7" s="164" t="s">
        <v>125</v>
      </c>
      <c r="C7" s="165" t="s">
        <v>508</v>
      </c>
      <c r="D7" s="166" t="s">
        <v>281</v>
      </c>
      <c r="E7" s="4" t="s">
        <v>282</v>
      </c>
      <c r="F7" s="167"/>
      <c r="G7" s="168"/>
      <c r="H7" s="157"/>
    </row>
    <row r="8" spans="2:8">
      <c r="B8" s="164" t="s">
        <v>509</v>
      </c>
      <c r="C8" s="165" t="s">
        <v>510</v>
      </c>
      <c r="D8" s="166" t="s">
        <v>511</v>
      </c>
      <c r="E8" s="4" t="s">
        <v>279</v>
      </c>
      <c r="F8" s="167"/>
      <c r="G8" s="579" t="s">
        <v>512</v>
      </c>
      <c r="H8" s="157"/>
    </row>
    <row r="9" spans="2:8" ht="17.25" thickBot="1">
      <c r="B9" s="214" t="s">
        <v>513</v>
      </c>
      <c r="C9" s="215" t="s">
        <v>514</v>
      </c>
      <c r="D9" s="216" t="s">
        <v>511</v>
      </c>
      <c r="E9" s="217" t="s">
        <v>279</v>
      </c>
      <c r="F9" s="218"/>
      <c r="G9" s="580"/>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E1FC-2052-46A2-A88A-C8E86ED0261B}">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515</v>
      </c>
      <c r="C2" s="220"/>
      <c r="D2" s="220"/>
      <c r="E2" s="220"/>
      <c r="F2" s="220"/>
      <c r="G2" s="221"/>
      <c r="H2" s="148"/>
    </row>
    <row r="3" spans="2:8" ht="13.5" customHeight="1">
      <c r="D3" s="5"/>
      <c r="E3" s="5"/>
      <c r="F3" s="5"/>
    </row>
    <row r="4" spans="2:8" ht="13.5" customHeight="1">
      <c r="D4" s="5"/>
      <c r="E4" s="5"/>
      <c r="F4" s="5"/>
      <c r="G4" s="222" t="s">
        <v>516</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517</v>
      </c>
      <c r="C7" s="159" t="s">
        <v>518</v>
      </c>
      <c r="D7" s="160" t="s">
        <v>326</v>
      </c>
      <c r="E7" s="161" t="s">
        <v>282</v>
      </c>
      <c r="F7" s="162" t="s">
        <v>275</v>
      </c>
      <c r="G7" s="163" t="s">
        <v>276</v>
      </c>
      <c r="H7" s="157"/>
    </row>
    <row r="8" spans="2:8">
      <c r="B8" s="164" t="s">
        <v>519</v>
      </c>
      <c r="C8" s="165" t="s">
        <v>520</v>
      </c>
      <c r="D8" s="166" t="s">
        <v>278</v>
      </c>
      <c r="E8" s="4" t="s">
        <v>279</v>
      </c>
      <c r="F8" s="167"/>
      <c r="G8" s="179"/>
      <c r="H8" s="157"/>
    </row>
    <row r="9" spans="2:8" ht="39.950000000000003" customHeight="1">
      <c r="B9" s="224" t="s">
        <v>521</v>
      </c>
      <c r="C9" s="165" t="s">
        <v>522</v>
      </c>
      <c r="D9" s="166" t="s">
        <v>523</v>
      </c>
      <c r="E9" s="4" t="s">
        <v>282</v>
      </c>
      <c r="F9" s="167"/>
      <c r="G9" s="579" t="s">
        <v>524</v>
      </c>
      <c r="H9" s="157"/>
    </row>
    <row r="10" spans="2:8" ht="39.950000000000003" customHeight="1">
      <c r="B10" s="225" t="s">
        <v>525</v>
      </c>
      <c r="C10" s="226" t="s">
        <v>525</v>
      </c>
      <c r="D10" s="166" t="s">
        <v>523</v>
      </c>
      <c r="E10" s="4" t="s">
        <v>282</v>
      </c>
      <c r="F10" s="167"/>
      <c r="G10" s="580"/>
      <c r="H10" s="157"/>
    </row>
    <row r="11" spans="2:8" ht="39.950000000000003" customHeight="1">
      <c r="B11" s="224" t="s">
        <v>526</v>
      </c>
      <c r="C11" s="165" t="s">
        <v>527</v>
      </c>
      <c r="D11" s="166" t="s">
        <v>326</v>
      </c>
      <c r="E11" s="4" t="s">
        <v>282</v>
      </c>
      <c r="F11" s="167"/>
      <c r="G11" s="583"/>
      <c r="H11" s="157"/>
    </row>
    <row r="12" spans="2:8" ht="24.95" customHeight="1">
      <c r="B12" s="224" t="s">
        <v>528</v>
      </c>
      <c r="C12" s="165" t="s">
        <v>529</v>
      </c>
      <c r="D12" s="166" t="s">
        <v>278</v>
      </c>
      <c r="E12" s="4" t="s">
        <v>279</v>
      </c>
      <c r="F12" s="167"/>
      <c r="G12" s="579" t="s">
        <v>530</v>
      </c>
      <c r="H12" s="157"/>
    </row>
    <row r="13" spans="2:8" ht="24.95" customHeight="1">
      <c r="B13" s="225" t="s">
        <v>525</v>
      </c>
      <c r="C13" s="226" t="s">
        <v>525</v>
      </c>
      <c r="D13" s="166" t="s">
        <v>278</v>
      </c>
      <c r="E13" s="4" t="s">
        <v>279</v>
      </c>
      <c r="F13" s="167"/>
      <c r="G13" s="580"/>
      <c r="H13" s="157"/>
    </row>
    <row r="14" spans="2:8" ht="24.95" customHeight="1">
      <c r="B14" s="224" t="s">
        <v>531</v>
      </c>
      <c r="C14" s="165" t="s">
        <v>532</v>
      </c>
      <c r="D14" s="166" t="s">
        <v>278</v>
      </c>
      <c r="E14" s="4" t="s">
        <v>279</v>
      </c>
      <c r="F14" s="167"/>
      <c r="G14" s="583"/>
      <c r="H14" s="157"/>
    </row>
    <row r="15" spans="2:8" ht="30.75" thickBot="1">
      <c r="B15" s="169" t="s">
        <v>8</v>
      </c>
      <c r="C15" s="170" t="s">
        <v>533</v>
      </c>
      <c r="D15" s="171" t="s">
        <v>523</v>
      </c>
      <c r="E15" s="172" t="s">
        <v>282</v>
      </c>
      <c r="F15" s="173"/>
      <c r="G15" s="174" t="s">
        <v>534</v>
      </c>
      <c r="H15" s="157"/>
    </row>
    <row r="16" spans="2:8" ht="17.25" thickBot="1">
      <c r="B16" s="209"/>
      <c r="C16" s="210"/>
      <c r="D16" s="211"/>
      <c r="E16" s="212"/>
      <c r="F16" s="212"/>
      <c r="G16" s="213"/>
      <c r="H16" s="189"/>
    </row>
    <row r="17" spans="2:8">
      <c r="B17" s="190" t="s">
        <v>535</v>
      </c>
      <c r="C17" s="186"/>
      <c r="D17" s="187"/>
      <c r="E17" s="178"/>
      <c r="F17" s="178"/>
      <c r="G17" s="191"/>
      <c r="H17" s="157"/>
    </row>
    <row r="18" spans="2:8" ht="16.5" customHeight="1">
      <c r="B18" s="591" t="s">
        <v>536</v>
      </c>
      <c r="C18" s="592"/>
      <c r="D18" s="592"/>
      <c r="E18" s="592"/>
      <c r="F18" s="592"/>
      <c r="G18" s="593"/>
      <c r="H18" s="157"/>
    </row>
    <row r="19" spans="2:8">
      <c r="B19" s="591"/>
      <c r="C19" s="592"/>
      <c r="D19" s="592"/>
      <c r="E19" s="592"/>
      <c r="F19" s="592"/>
      <c r="G19" s="593"/>
      <c r="H19" s="157"/>
    </row>
    <row r="20" spans="2:8">
      <c r="B20" s="591"/>
      <c r="C20" s="592"/>
      <c r="D20" s="592"/>
      <c r="E20" s="592"/>
      <c r="F20" s="592"/>
      <c r="G20" s="593"/>
      <c r="H20" s="157"/>
    </row>
    <row r="21" spans="2:8">
      <c r="B21" s="591"/>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ht="17.25" thickBot="1">
      <c r="B30" s="594"/>
      <c r="C30" s="595"/>
      <c r="D30" s="595"/>
      <c r="E30" s="595"/>
      <c r="F30" s="595"/>
      <c r="G30" s="596"/>
      <c r="H30" s="157"/>
    </row>
    <row r="31" spans="2:8" ht="17.25" thickBot="1">
      <c r="B31" s="209"/>
      <c r="C31" s="210"/>
      <c r="D31" s="211"/>
      <c r="E31" s="212"/>
      <c r="F31" s="212"/>
      <c r="G31" s="213"/>
      <c r="H31" s="189"/>
    </row>
    <row r="32" spans="2:8">
      <c r="B32" s="227" t="s">
        <v>537</v>
      </c>
      <c r="C32" s="186"/>
      <c r="D32" s="187"/>
      <c r="E32" s="178"/>
      <c r="F32" s="178"/>
      <c r="G32" s="228"/>
      <c r="H32" s="157"/>
    </row>
    <row r="33" spans="2:8">
      <c r="B33" s="587" t="s">
        <v>538</v>
      </c>
      <c r="C33" s="588"/>
      <c r="D33" s="588"/>
      <c r="E33" s="588"/>
      <c r="F33" s="588"/>
      <c r="G33" s="231"/>
      <c r="H33" s="157"/>
    </row>
    <row r="34" spans="2:8">
      <c r="B34" s="587" t="s">
        <v>539</v>
      </c>
      <c r="C34" s="588"/>
      <c r="D34" s="588"/>
      <c r="E34" s="588"/>
      <c r="F34" s="588"/>
      <c r="G34" s="231"/>
      <c r="H34" s="157"/>
    </row>
    <row r="35" spans="2:8">
      <c r="B35" s="587"/>
      <c r="C35" s="588"/>
      <c r="D35" s="588"/>
      <c r="E35" s="588"/>
      <c r="F35" s="588"/>
      <c r="G35" s="231"/>
      <c r="H35" s="157"/>
    </row>
    <row r="36" spans="2:8">
      <c r="B36" s="232" t="s">
        <v>540</v>
      </c>
      <c r="C36" s="230"/>
      <c r="D36" s="230"/>
      <c r="E36" s="233" t="s">
        <v>541</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87"/>
      <c r="C46" s="588"/>
      <c r="D46" s="588"/>
      <c r="E46" s="588"/>
      <c r="F46" s="588"/>
      <c r="G46" s="231"/>
      <c r="H46" s="157"/>
    </row>
    <row r="47" spans="2:8">
      <c r="B47" s="587"/>
      <c r="C47" s="588"/>
      <c r="D47" s="588"/>
      <c r="E47" s="588"/>
      <c r="F47" s="588"/>
      <c r="G47" s="231"/>
      <c r="H47" s="157"/>
    </row>
    <row r="48" spans="2:8">
      <c r="B48" s="587"/>
      <c r="C48" s="588"/>
      <c r="D48" s="588"/>
      <c r="E48" s="588"/>
      <c r="F48" s="588"/>
      <c r="G48" s="231"/>
      <c r="H48" s="157"/>
    </row>
    <row r="49" spans="2:8">
      <c r="B49" s="229" t="s">
        <v>542</v>
      </c>
      <c r="C49" s="230"/>
      <c r="D49" s="230"/>
      <c r="E49" s="230"/>
      <c r="F49" s="230"/>
      <c r="G49" s="231"/>
      <c r="H49" s="157"/>
    </row>
    <row r="50" spans="2:8">
      <c r="B50" s="229" t="s">
        <v>543</v>
      </c>
      <c r="C50" s="230"/>
      <c r="D50" s="230"/>
      <c r="E50" s="230"/>
      <c r="F50" s="230"/>
      <c r="G50" s="231"/>
      <c r="H50" s="157"/>
    </row>
    <row r="51" spans="2:8">
      <c r="B51" s="229"/>
      <c r="C51" s="230"/>
      <c r="D51" s="230"/>
      <c r="E51" s="230"/>
      <c r="F51" s="230"/>
      <c r="G51" s="231"/>
      <c r="H51" s="157"/>
    </row>
    <row r="52" spans="2:8">
      <c r="B52" s="232" t="s">
        <v>540</v>
      </c>
      <c r="C52" s="230"/>
      <c r="D52" s="230"/>
      <c r="E52" s="233" t="s">
        <v>541</v>
      </c>
      <c r="F52" s="230"/>
      <c r="G52" s="231"/>
      <c r="H52" s="157"/>
    </row>
    <row r="53" spans="2:8">
      <c r="B53" s="229" t="s">
        <v>544</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545</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89"/>
      <c r="C78" s="590"/>
      <c r="D78" s="590"/>
      <c r="E78" s="590"/>
      <c r="F78" s="590"/>
      <c r="G78" s="234"/>
      <c r="H78" s="157"/>
    </row>
    <row r="79" spans="2:8" ht="20.100000000000001" customHeight="1">
      <c r="B79" s="175"/>
      <c r="C79" s="175"/>
      <c r="D79" s="176"/>
      <c r="E79" s="177"/>
      <c r="F79" s="177"/>
      <c r="G79" s="175"/>
      <c r="H79" s="142"/>
    </row>
  </sheetData>
  <mergeCells count="10">
    <mergeCell ref="G9:G11"/>
    <mergeCell ref="G12:G14"/>
    <mergeCell ref="B18:G30"/>
    <mergeCell ref="B33:F33"/>
    <mergeCell ref="B34:F34"/>
    <mergeCell ref="B35:F35"/>
    <mergeCell ref="B46:F46"/>
    <mergeCell ref="B47:F47"/>
    <mergeCell ref="B48:F48"/>
    <mergeCell ref="B78:F7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AF23-53BF-4912-B8F1-A3D3218FD3C6}">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546</v>
      </c>
      <c r="C2" s="146"/>
      <c r="D2" s="146"/>
      <c r="E2" s="146"/>
      <c r="F2" s="146"/>
      <c r="G2" s="147"/>
      <c r="H2" s="148"/>
    </row>
    <row r="3" spans="2:8" ht="13.5" customHeight="1">
      <c r="B3" s="235"/>
      <c r="C3" s="235"/>
      <c r="D3" s="235"/>
      <c r="E3" s="235"/>
      <c r="F3" s="235"/>
      <c r="G3" s="235"/>
    </row>
    <row r="4" spans="2:8" ht="13.5" customHeight="1">
      <c r="D4" s="5"/>
      <c r="E4" s="5"/>
      <c r="F4" s="5"/>
      <c r="G4" s="222" t="s">
        <v>547</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548</v>
      </c>
      <c r="C7" s="159" t="s">
        <v>518</v>
      </c>
      <c r="D7" s="160" t="s">
        <v>326</v>
      </c>
      <c r="E7" s="161" t="s">
        <v>282</v>
      </c>
      <c r="F7" s="162" t="s">
        <v>275</v>
      </c>
      <c r="G7" s="163" t="s">
        <v>276</v>
      </c>
      <c r="H7" s="157"/>
    </row>
    <row r="8" spans="2:8">
      <c r="B8" s="164" t="s">
        <v>549</v>
      </c>
      <c r="C8" s="165" t="s">
        <v>520</v>
      </c>
      <c r="D8" s="166" t="s">
        <v>278</v>
      </c>
      <c r="E8" s="4" t="s">
        <v>279</v>
      </c>
      <c r="F8" s="167"/>
      <c r="G8" s="168"/>
      <c r="H8" s="157"/>
    </row>
    <row r="9" spans="2:8" ht="39.950000000000003" customHeight="1">
      <c r="B9" s="224" t="s">
        <v>521</v>
      </c>
      <c r="C9" s="165" t="s">
        <v>522</v>
      </c>
      <c r="D9" s="166" t="s">
        <v>326</v>
      </c>
      <c r="E9" s="4" t="s">
        <v>282</v>
      </c>
      <c r="F9" s="167"/>
      <c r="G9" s="579" t="s">
        <v>524</v>
      </c>
      <c r="H9" s="157"/>
    </row>
    <row r="10" spans="2:8" ht="39.950000000000003" customHeight="1">
      <c r="B10" s="225" t="s">
        <v>525</v>
      </c>
      <c r="C10" s="226" t="s">
        <v>525</v>
      </c>
      <c r="D10" s="166" t="s">
        <v>326</v>
      </c>
      <c r="E10" s="4" t="s">
        <v>282</v>
      </c>
      <c r="F10" s="167"/>
      <c r="G10" s="580"/>
      <c r="H10" s="157"/>
    </row>
    <row r="11" spans="2:8" ht="39.950000000000003" customHeight="1">
      <c r="B11" s="224" t="s">
        <v>526</v>
      </c>
      <c r="C11" s="165" t="s">
        <v>527</v>
      </c>
      <c r="D11" s="166" t="s">
        <v>326</v>
      </c>
      <c r="E11" s="4" t="s">
        <v>282</v>
      </c>
      <c r="F11" s="167"/>
      <c r="G11" s="583"/>
      <c r="H11" s="157"/>
    </row>
    <row r="12" spans="2:8" ht="24.95" customHeight="1">
      <c r="B12" s="224" t="s">
        <v>528</v>
      </c>
      <c r="C12" s="165" t="s">
        <v>550</v>
      </c>
      <c r="D12" s="166" t="s">
        <v>278</v>
      </c>
      <c r="E12" s="4" t="s">
        <v>279</v>
      </c>
      <c r="F12" s="167"/>
      <c r="G12" s="579" t="s">
        <v>530</v>
      </c>
      <c r="H12" s="157"/>
    </row>
    <row r="13" spans="2:8" ht="24.95" customHeight="1">
      <c r="B13" s="225" t="s">
        <v>525</v>
      </c>
      <c r="C13" s="226" t="s">
        <v>525</v>
      </c>
      <c r="D13" s="166" t="s">
        <v>278</v>
      </c>
      <c r="E13" s="4" t="s">
        <v>279</v>
      </c>
      <c r="F13" s="167"/>
      <c r="G13" s="580"/>
      <c r="H13" s="157"/>
    </row>
    <row r="14" spans="2:8" ht="24.95" customHeight="1">
      <c r="B14" s="224" t="s">
        <v>531</v>
      </c>
      <c r="C14" s="165" t="s">
        <v>532</v>
      </c>
      <c r="D14" s="166" t="s">
        <v>278</v>
      </c>
      <c r="E14" s="4" t="s">
        <v>279</v>
      </c>
      <c r="F14" s="167"/>
      <c r="G14" s="583"/>
      <c r="H14" s="157"/>
    </row>
    <row r="15" spans="2:8" ht="30.75" thickBot="1">
      <c r="B15" s="169" t="s">
        <v>551</v>
      </c>
      <c r="C15" s="170" t="s">
        <v>533</v>
      </c>
      <c r="D15" s="171" t="s">
        <v>326</v>
      </c>
      <c r="E15" s="172" t="s">
        <v>282</v>
      </c>
      <c r="F15" s="173"/>
      <c r="G15" s="174" t="s">
        <v>534</v>
      </c>
      <c r="H15" s="157"/>
    </row>
    <row r="16" spans="2:8" ht="17.25" customHeight="1" thickBot="1">
      <c r="B16" s="236"/>
      <c r="C16" s="236"/>
      <c r="D16" s="236"/>
      <c r="E16" s="236"/>
      <c r="F16" s="236"/>
      <c r="G16" s="236"/>
      <c r="H16" s="189"/>
    </row>
    <row r="17" spans="2:8">
      <c r="B17" s="190" t="s">
        <v>535</v>
      </c>
      <c r="C17" s="186"/>
      <c r="D17" s="187"/>
      <c r="E17" s="178"/>
      <c r="F17" s="178"/>
      <c r="G17" s="191"/>
      <c r="H17" s="157"/>
    </row>
    <row r="18" spans="2:8" ht="16.5" customHeight="1">
      <c r="B18" s="591" t="s">
        <v>552</v>
      </c>
      <c r="C18" s="592"/>
      <c r="D18" s="592"/>
      <c r="E18" s="592"/>
      <c r="F18" s="592"/>
      <c r="G18" s="593"/>
      <c r="H18" s="157"/>
    </row>
    <row r="19" spans="2:8">
      <c r="B19" s="591"/>
      <c r="C19" s="592"/>
      <c r="D19" s="592"/>
      <c r="E19" s="592"/>
      <c r="F19" s="592"/>
      <c r="G19" s="593"/>
      <c r="H19" s="157"/>
    </row>
    <row r="20" spans="2:8">
      <c r="B20" s="591"/>
      <c r="C20" s="592"/>
      <c r="D20" s="592"/>
      <c r="E20" s="592"/>
      <c r="F20" s="592"/>
      <c r="G20" s="593"/>
      <c r="H20" s="157"/>
    </row>
    <row r="21" spans="2:8">
      <c r="B21" s="591"/>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ht="17.25" thickBot="1">
      <c r="B30" s="594"/>
      <c r="C30" s="595"/>
      <c r="D30" s="595"/>
      <c r="E30" s="595"/>
      <c r="F30" s="595"/>
      <c r="G30" s="596"/>
      <c r="H30" s="157"/>
    </row>
    <row r="31" spans="2:8" ht="17.25" thickBot="1">
      <c r="B31" s="209"/>
      <c r="C31" s="210"/>
      <c r="D31" s="211"/>
      <c r="E31" s="212"/>
      <c r="F31" s="212"/>
      <c r="G31" s="213"/>
      <c r="H31" s="189"/>
    </row>
    <row r="32" spans="2:8">
      <c r="B32" s="227" t="s">
        <v>537</v>
      </c>
      <c r="C32" s="186"/>
      <c r="D32" s="187"/>
      <c r="E32" s="178"/>
      <c r="F32" s="178"/>
      <c r="G32" s="228"/>
      <c r="H32" s="157"/>
    </row>
    <row r="33" spans="2:8">
      <c r="B33" s="587" t="s">
        <v>538</v>
      </c>
      <c r="C33" s="588"/>
      <c r="D33" s="588"/>
      <c r="E33" s="588"/>
      <c r="F33" s="588"/>
      <c r="G33" s="231"/>
      <c r="H33" s="157"/>
    </row>
    <row r="34" spans="2:8">
      <c r="B34" s="587" t="s">
        <v>539</v>
      </c>
      <c r="C34" s="588"/>
      <c r="D34" s="588"/>
      <c r="E34" s="588"/>
      <c r="F34" s="588"/>
      <c r="G34" s="231"/>
      <c r="H34" s="157"/>
    </row>
    <row r="35" spans="2:8">
      <c r="B35" s="587"/>
      <c r="C35" s="588"/>
      <c r="D35" s="588"/>
      <c r="E35" s="588"/>
      <c r="F35" s="588"/>
      <c r="G35" s="231"/>
      <c r="H35" s="157"/>
    </row>
    <row r="36" spans="2:8">
      <c r="B36" s="232" t="s">
        <v>540</v>
      </c>
      <c r="C36" s="230"/>
      <c r="D36" s="230"/>
      <c r="E36" s="233" t="s">
        <v>541</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87"/>
      <c r="C46" s="588"/>
      <c r="D46" s="588"/>
      <c r="E46" s="588"/>
      <c r="F46" s="588"/>
      <c r="G46" s="231"/>
      <c r="H46" s="157"/>
    </row>
    <row r="47" spans="2:8">
      <c r="B47" s="587"/>
      <c r="C47" s="588"/>
      <c r="D47" s="588"/>
      <c r="E47" s="588"/>
      <c r="F47" s="588"/>
      <c r="G47" s="231"/>
      <c r="H47" s="157"/>
    </row>
    <row r="48" spans="2:8">
      <c r="B48" s="587"/>
      <c r="C48" s="588"/>
      <c r="D48" s="588"/>
      <c r="E48" s="588"/>
      <c r="F48" s="588"/>
      <c r="G48" s="231"/>
      <c r="H48" s="157"/>
    </row>
    <row r="49" spans="2:8">
      <c r="B49" s="229" t="s">
        <v>542</v>
      </c>
      <c r="C49" s="230"/>
      <c r="D49" s="230"/>
      <c r="E49" s="230"/>
      <c r="F49" s="230"/>
      <c r="G49" s="231"/>
      <c r="H49" s="157"/>
    </row>
    <row r="50" spans="2:8">
      <c r="B50" s="229" t="s">
        <v>543</v>
      </c>
      <c r="C50" s="230"/>
      <c r="D50" s="230"/>
      <c r="E50" s="230"/>
      <c r="F50" s="230"/>
      <c r="G50" s="231"/>
      <c r="H50" s="157"/>
    </row>
    <row r="51" spans="2:8">
      <c r="B51" s="229"/>
      <c r="C51" s="230"/>
      <c r="D51" s="230"/>
      <c r="E51" s="230"/>
      <c r="F51" s="230"/>
      <c r="G51" s="231"/>
      <c r="H51" s="157"/>
    </row>
    <row r="52" spans="2:8">
      <c r="B52" s="232" t="s">
        <v>540</v>
      </c>
      <c r="C52" s="230"/>
      <c r="D52" s="230"/>
      <c r="E52" s="233" t="s">
        <v>541</v>
      </c>
      <c r="F52" s="230"/>
      <c r="G52" s="231"/>
      <c r="H52" s="157"/>
    </row>
    <row r="53" spans="2:8">
      <c r="B53" s="229" t="s">
        <v>544</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545</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89"/>
      <c r="C78" s="590"/>
      <c r="D78" s="590"/>
      <c r="E78" s="590"/>
      <c r="F78" s="590"/>
      <c r="G78" s="234"/>
      <c r="H78" s="157"/>
    </row>
    <row r="79" spans="2:8" ht="20.100000000000001" customHeight="1">
      <c r="B79" s="175"/>
      <c r="C79" s="175"/>
      <c r="D79" s="176"/>
      <c r="E79" s="177"/>
      <c r="F79" s="177"/>
      <c r="G79" s="175"/>
      <c r="H79" s="142"/>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56BDA-BEB5-48E0-8A76-041C8DD63DE8}">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0</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675" t="s">
        <v>56</v>
      </c>
      <c r="C6" s="676" t="s">
        <v>266</v>
      </c>
      <c r="D6" s="676" t="s">
        <v>267</v>
      </c>
      <c r="E6" s="676" t="s">
        <v>268</v>
      </c>
      <c r="F6" s="677" t="s">
        <v>269</v>
      </c>
      <c r="G6" s="678" t="s">
        <v>270</v>
      </c>
    </row>
    <row r="7" spans="2:8">
      <c r="B7" s="158" t="s">
        <v>115</v>
      </c>
      <c r="C7" s="159" t="s">
        <v>1793</v>
      </c>
      <c r="D7" s="160" t="s">
        <v>556</v>
      </c>
      <c r="E7" s="161" t="s">
        <v>285</v>
      </c>
      <c r="F7" s="162" t="s">
        <v>558</v>
      </c>
      <c r="G7" s="163" t="s">
        <v>276</v>
      </c>
      <c r="H7" s="157"/>
    </row>
    <row r="8" spans="2:8">
      <c r="B8" s="164" t="s">
        <v>1794</v>
      </c>
      <c r="C8" s="165" t="s">
        <v>1795</v>
      </c>
      <c r="D8" s="166" t="s">
        <v>561</v>
      </c>
      <c r="E8" s="4" t="s">
        <v>562</v>
      </c>
      <c r="F8" s="167"/>
      <c r="G8" s="168"/>
      <c r="H8" s="157"/>
    </row>
    <row r="9" spans="2:8" ht="17.25" thickBot="1">
      <c r="B9" s="214" t="s">
        <v>125</v>
      </c>
      <c r="C9" s="215" t="s">
        <v>1796</v>
      </c>
      <c r="D9" s="216" t="s">
        <v>564</v>
      </c>
      <c r="E9" s="217" t="s">
        <v>565</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42</vt:i4>
      </vt:variant>
    </vt:vector>
  </HeadingPairs>
  <TitlesOfParts>
    <vt:vector size="42"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業者データ</vt:lpstr>
      <vt:lpstr>業者区分データ</vt:lpstr>
      <vt:lpstr>為替レートデータ</vt:lpstr>
      <vt:lpstr>法人口座データ</vt:lpstr>
      <vt:lpstr>摘要データ</vt:lpstr>
      <vt:lpstr>工事データ</vt:lpstr>
      <vt:lpstr>工事区分データ</vt:lpstr>
      <vt:lpstr>工種データ</vt:lpstr>
      <vt:lpstr>注文者データ</vt:lpstr>
      <vt:lpstr>従業員データ</vt:lpstr>
      <vt:lpstr>工事予算額データ</vt:lpstr>
      <vt:lpstr>工事発注額データ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部門配賦基準データ</vt:lpstr>
      <vt:lpstr>工事配賦基準データ</vt:lpstr>
      <vt:lpstr>導入前工事累計額データ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2025-09-09T01:52:38Z</dcterms:created>
  <dcterms:modified xsi:type="dcterms:W3CDTF">2025-09-09T01:52:38Z</dcterms:modified>
</cp:coreProperties>
</file>