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79C69358-A2CC-4C0B-BA7B-90749CF45DDF}" xr6:coauthVersionLast="47" xr6:coauthVersionMax="47" xr10:uidLastSave="{00000000-0000-0000-0000-000000000000}"/>
  <bookViews>
    <workbookView xWindow="-120" yWindow="-120" windowWidth="29040" windowHeight="15720" xr2:uid="{434DBFB0-DCD3-4B82-AD23-6F7B6A7D69B2}"/>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47" r:id="rId9"/>
    <sheet name="セグメント２データ" sheetId="48" r:id="rId10"/>
    <sheet name="明細区分データ" sheetId="15" r:id="rId11"/>
    <sheet name="業者データ" sheetId="16" r:id="rId12"/>
    <sheet name="為替レートデータ" sheetId="49" r:id="rId13"/>
    <sheet name="法人口座データ" sheetId="50" r:id="rId14"/>
    <sheet name="摘要データ" sheetId="17" r:id="rId15"/>
    <sheet name="工事データ" sheetId="18" r:id="rId16"/>
    <sheet name="工事区分データ" sheetId="19" r:id="rId17"/>
    <sheet name="工種データ" sheetId="20" r:id="rId18"/>
    <sheet name="注文者データ" sheetId="21" r:id="rId19"/>
    <sheet name="従業員データ" sheetId="22" r:id="rId20"/>
    <sheet name="工事予算額データ" sheetId="23" r:id="rId21"/>
    <sheet name="工事発注額データ" sheetId="24" r:id="rId22"/>
    <sheet name="仕訳伝票データ" sheetId="25" r:id="rId23"/>
    <sheet name="仕訳伝票区分データ" sheetId="26" r:id="rId24"/>
    <sheet name="定型仕訳伝票データ" sheetId="27" r:id="rId25"/>
    <sheet name="銀行入出金明細辞書データ" sheetId="28" r:id="rId26"/>
    <sheet name="キャッシュレス明細辞書データ" sheetId="29" r:id="rId27"/>
    <sheet name="証憑辞書データ" sheetId="30" r:id="rId28"/>
    <sheet name="予算額データ" sheetId="32" r:id="rId29"/>
    <sheet name="期首残高データ" sheetId="33" r:id="rId30"/>
    <sheet name="通貨別期首残高データ" sheetId="34" r:id="rId31"/>
    <sheet name="導入前実績金額データ" sheetId="35" r:id="rId32"/>
    <sheet name="通貨別導入前実績金額データ" sheetId="36" r:id="rId33"/>
    <sheet name="作業時間データ" sheetId="40" r:id="rId34"/>
    <sheet name="支給額データ" sheetId="41" r:id="rId35"/>
    <sheet name="単価データ" sheetId="42" r:id="rId36"/>
    <sheet name="部門配賦基準データ" sheetId="31" r:id="rId37"/>
    <sheet name="工事配賦基準データ" sheetId="43" r:id="rId38"/>
    <sheet name="導入前工事累計額データ" sheetId="44" r:id="rId39"/>
    <sheet name="非会計情報データ" sheetId="45" r:id="rId40"/>
    <sheet name="期首残高(IFRS)データ" sheetId="46" r:id="rId41"/>
  </sheets>
  <definedNames>
    <definedName name="_xlnm._FilterDatabase" localSheetId="26" hidden="1">キャッシュレス明細辞書データ!$B$2:$H$124</definedName>
    <definedName name="_xlnm._FilterDatabase" localSheetId="8" hidden="1">セグメント１データ!$B$2:$H$10</definedName>
    <definedName name="_xlnm._FilterDatabase" localSheetId="9" hidden="1">セグメント２データ!$B$2:$H$10</definedName>
    <definedName name="_xlnm._FilterDatabase" localSheetId="12" hidden="1">為替レートデータ!$B$2:$H$18</definedName>
    <definedName name="_xlnm._FilterDatabase" localSheetId="3" hidden="1">勘定科目データ!$B$2:$H$71</definedName>
    <definedName name="_xlnm._FilterDatabase" localSheetId="7" hidden="1">管理会計部門体系データ!$B$2:$H$79</definedName>
    <definedName name="_xlnm._FilterDatabase" localSheetId="40" hidden="1">'期首残高(IFRS)データ'!$B$2:$H$16</definedName>
    <definedName name="_xlnm._FilterDatabase" localSheetId="29" hidden="1">期首残高データ!$B$2:$H$14</definedName>
    <definedName name="_xlnm._FilterDatabase" localSheetId="11" hidden="1">業者データ!$B$2:$H$28</definedName>
    <definedName name="_xlnm._FilterDatabase" localSheetId="25" hidden="1">銀行入出金明細辞書データ!$B$2:$H$130</definedName>
    <definedName name="_xlnm._FilterDatabase" localSheetId="15" hidden="1">工事データ!$B$2:$H$123</definedName>
    <definedName name="_xlnm._FilterDatabase" localSheetId="16" hidden="1">工事区分データ!$B$2:$H$8</definedName>
    <definedName name="_xlnm._FilterDatabase" localSheetId="37" hidden="1">工事配賦基準データ!$B$2:$H$14</definedName>
    <definedName name="_xlnm._FilterDatabase" localSheetId="21" hidden="1">工事発注額データ!$B$2:$H$10</definedName>
    <definedName name="_xlnm._FilterDatabase" localSheetId="20" hidden="1">工事予算額データ!$B$2:$H$13</definedName>
    <definedName name="_xlnm._FilterDatabase" localSheetId="17" hidden="1">工種データ!$B$2:$H$10</definedName>
    <definedName name="_xlnm._FilterDatabase" localSheetId="33" hidden="1">作業時間データ!$B$2:$H$35</definedName>
    <definedName name="_xlnm._FilterDatabase" localSheetId="22" hidden="1">仕訳伝票データ!$B$2:$H$229</definedName>
    <definedName name="_xlnm._FilterDatabase" localSheetId="23" hidden="1">仕訳伝票区分データ!$B$2:$H$12</definedName>
    <definedName name="_xlnm._FilterDatabase" localSheetId="34" hidden="1">支給額データ!$B$2:$H$26</definedName>
    <definedName name="_xlnm._FilterDatabase" localSheetId="19" hidden="1">従業員データ!$B$2:$H$10</definedName>
    <definedName name="_xlnm._FilterDatabase" localSheetId="27" hidden="1">証憑辞書データ!$B$2:$H$135</definedName>
    <definedName name="_xlnm._FilterDatabase" localSheetId="35" hidden="1">単価データ!$B$2:$H$26</definedName>
    <definedName name="_xlnm._FilterDatabase" localSheetId="18" hidden="1">注文者データ!$B$2:$H$22</definedName>
    <definedName name="_xlnm._FilterDatabase" localSheetId="30" hidden="1">通貨別期首残高データ!$B$2:$H$18</definedName>
    <definedName name="_xlnm._FilterDatabase" localSheetId="32" hidden="1">通貨別導入前実績金額データ!$B$2:$H$122</definedName>
    <definedName name="_xlnm._FilterDatabase" localSheetId="24" hidden="1">定型仕訳伝票データ!$B$2:$H$188</definedName>
    <definedName name="_xlnm._FilterDatabase" localSheetId="14" hidden="1">摘要データ!$B$2:$H$8</definedName>
    <definedName name="_xlnm._FilterDatabase" localSheetId="38" hidden="1">導入前工事累計額データ!$B$2:$H$14</definedName>
    <definedName name="_xlnm._FilterDatabase" localSheetId="31" hidden="1">導入前実績金額データ!$B$2:$H$80</definedName>
    <definedName name="_xlnm._FilterDatabase" localSheetId="39" hidden="1">非会計情報データ!$B$2:$H$45</definedName>
    <definedName name="_xlnm._FilterDatabase" localSheetId="6" hidden="1">部門グループデータ!$B$2:$H$79</definedName>
    <definedName name="_xlnm._FilterDatabase" localSheetId="5" hidden="1">部門データ!$B$2:$H$10</definedName>
    <definedName name="_xlnm._FilterDatabase" localSheetId="36" hidden="1">部門配賦基準データ!$B$2:$H$16</definedName>
    <definedName name="_xlnm._FilterDatabase" localSheetId="4" hidden="1">補助科目データ!$B$2:$H$60</definedName>
    <definedName name="_xlnm._FilterDatabase" localSheetId="13" hidden="1">法人口座データ!$B$2:$H$16</definedName>
    <definedName name="_xlnm._FilterDatabase" localSheetId="10" hidden="1">明細区分データ!$B$2:$H$10</definedName>
    <definedName name="_xlnm._FilterDatabase" localSheetId="28"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5" l="1"/>
  <c r="V49" i="5"/>
  <c r="V48" i="5"/>
  <c r="V27" i="5"/>
  <c r="V23" i="5"/>
  <c r="V22" i="5"/>
  <c r="V16" i="5"/>
  <c r="V55" i="5"/>
  <c r="V52" i="5"/>
  <c r="V47" i="5"/>
  <c r="V46" i="5"/>
  <c r="V45" i="5"/>
  <c r="V44" i="5"/>
  <c r="V41" i="5"/>
  <c r="V40" i="5"/>
  <c r="V39" i="5"/>
  <c r="V38" i="5"/>
  <c r="V37" i="5"/>
  <c r="V36" i="5"/>
  <c r="V35" i="5"/>
  <c r="V34" i="5"/>
  <c r="V33" i="5"/>
  <c r="V32" i="5"/>
  <c r="V31" i="5"/>
  <c r="V28" i="5"/>
  <c r="V26" i="5"/>
  <c r="V25" i="5"/>
  <c r="V19" i="5"/>
  <c r="V18" i="5"/>
  <c r="V17" i="5"/>
  <c r="V15" i="5"/>
  <c r="V14" i="5"/>
  <c r="V13" i="5"/>
  <c r="V12" i="5"/>
  <c r="V11" i="5"/>
  <c r="V10" i="5"/>
  <c r="V9" i="5"/>
  <c r="V8" i="5"/>
</calcChain>
</file>

<file path=xl/sharedStrings.xml><?xml version="1.0" encoding="utf-8"?>
<sst xmlns="http://schemas.openxmlformats.org/spreadsheetml/2006/main" count="5004" uniqueCount="1892">
  <si>
    <t>セグメント１データ</t>
    <phoneticPr fontId="3"/>
  </si>
  <si>
    <t>セグメント２データ</t>
    <phoneticPr fontId="3"/>
  </si>
  <si>
    <t>為替レートデータ</t>
    <phoneticPr fontId="3"/>
  </si>
  <si>
    <t>【財務会計】</t>
    <phoneticPr fontId="3"/>
  </si>
  <si>
    <t>証憑辞書データ</t>
    <phoneticPr fontId="3"/>
  </si>
  <si>
    <t>通貨別導入前実績金額データ</t>
    <rPh sb="0" eb="3">
      <t>ツウカベツ</t>
    </rPh>
    <phoneticPr fontId="3"/>
  </si>
  <si>
    <t>業者</t>
    <phoneticPr fontId="3"/>
  </si>
  <si>
    <t>工種</t>
    <phoneticPr fontId="3"/>
  </si>
  <si>
    <t>部門</t>
    <rPh sb="0" eb="2">
      <t>ブモン</t>
    </rPh>
    <phoneticPr fontId="3"/>
  </si>
  <si>
    <t>『奉行V ERPクラウド』をご利用の場合</t>
  </si>
  <si>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</si>
  <si>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</si>
  <si>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</si>
  <si>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</si>
  <si>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</si>
  <si>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</si>
  <si>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</si>
  <si>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</si>
  <si>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「GL1010001」＝ GL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</si>
  <si>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</si>
  <si>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</si>
  <si>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</si>
  <si>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</si>
  <si>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</si>
  <si>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</si>
  <si>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</si>
  <si>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</si>
  <si>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</si>
  <si>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</si>
  <si>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</si>
  <si>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</si>
  <si>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</si>
  <si>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</si>
  <si>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</si>
  <si>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</si>
  <si>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</si>
  <si>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</si>
  <si>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</si>
  <si>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</si>
  <si>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</si>
  <si>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</si>
  <si>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</si>
  <si>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</si>
  <si>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</si>
  <si>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</si>
  <si>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</si>
  <si>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</si>
  <si>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</si>
  <si>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目　次</t>
    <phoneticPr fontId="3"/>
  </si>
  <si>
    <t>【法人情報】</t>
    <phoneticPr fontId="3"/>
  </si>
  <si>
    <t>【原価管理】</t>
  </si>
  <si>
    <t>【オリジナル帳票】</t>
  </si>
  <si>
    <t>【決算処理】</t>
    <rPh sb="1" eb="3">
      <t>ケッサン</t>
    </rPh>
    <rPh sb="3" eb="5">
      <t>ショリ</t>
    </rPh>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</si>
  <si>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</si>
  <si>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</si>
  <si>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</si>
  <si>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</si>
  <si>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Ver240930　変更内容</t>
    <phoneticPr fontId="3"/>
  </si>
  <si>
    <t>勘定科目データ</t>
    <rPh sb="0" eb="2">
      <t>カンジョウ</t>
    </rPh>
    <rPh sb="2" eb="4">
      <t>カモク</t>
    </rPh>
    <phoneticPr fontId="3"/>
  </si>
  <si>
    <t>項目の新規追加</t>
    <phoneticPr fontId="3"/>
  </si>
  <si>
    <t>インデックス</t>
  </si>
  <si>
    <t>自社利用</t>
    <rPh sb="0" eb="4">
      <t>ジシャリヨウ</t>
    </rPh>
    <phoneticPr fontId="3"/>
  </si>
  <si>
    <t>項目の新規追加</t>
    <rPh sb="0" eb="2">
      <t>コウモク</t>
    </rPh>
    <rPh sb="3" eb="5">
      <t>シンキ</t>
    </rPh>
    <rPh sb="5" eb="7">
      <t>ツイカ</t>
    </rPh>
    <phoneticPr fontId="3"/>
  </si>
  <si>
    <t>注文者名</t>
    <rPh sb="0" eb="2">
      <t>チュウモン</t>
    </rPh>
    <rPh sb="2" eb="3">
      <t>シャ</t>
    </rPh>
    <rPh sb="3" eb="4">
      <t>メイ</t>
    </rPh>
    <phoneticPr fontId="3"/>
  </si>
  <si>
    <t>注文者郵便番号</t>
    <rPh sb="0" eb="2">
      <t>チュウモン</t>
    </rPh>
    <rPh sb="2" eb="3">
      <t>シャ</t>
    </rPh>
    <rPh sb="3" eb="7">
      <t>ユウビンバンゴウ</t>
    </rPh>
    <phoneticPr fontId="3"/>
  </si>
  <si>
    <t>注文者都道府県</t>
    <rPh sb="0" eb="2">
      <t>チュウモン</t>
    </rPh>
    <rPh sb="2" eb="3">
      <t>シャ</t>
    </rPh>
    <rPh sb="3" eb="7">
      <t>トドウフケン</t>
    </rPh>
    <phoneticPr fontId="3"/>
  </si>
  <si>
    <t>注文者市区町村</t>
    <rPh sb="0" eb="2">
      <t>チュウモン</t>
    </rPh>
    <rPh sb="2" eb="3">
      <t>シャ</t>
    </rPh>
    <rPh sb="3" eb="7">
      <t>シクチョウソン</t>
    </rPh>
    <phoneticPr fontId="3"/>
  </si>
  <si>
    <t>注文者番地</t>
    <rPh sb="0" eb="2">
      <t>チュウモン</t>
    </rPh>
    <rPh sb="2" eb="3">
      <t>シャ</t>
    </rPh>
    <rPh sb="3" eb="5">
      <t>バンチ</t>
    </rPh>
    <phoneticPr fontId="3"/>
  </si>
  <si>
    <t>注文者ビル等</t>
    <rPh sb="0" eb="2">
      <t>チュウモン</t>
    </rPh>
    <rPh sb="2" eb="3">
      <t>シャ</t>
    </rPh>
    <rPh sb="5" eb="6">
      <t>トウ</t>
    </rPh>
    <phoneticPr fontId="3"/>
  </si>
  <si>
    <t>原価振替</t>
    <phoneticPr fontId="3"/>
  </si>
  <si>
    <t>備考欄の説明内容を変更</t>
    <phoneticPr fontId="3"/>
  </si>
  <si>
    <t>従業員データ</t>
    <rPh sb="0" eb="3">
      <t>ジュウギョウイン</t>
    </rPh>
    <phoneticPr fontId="3"/>
  </si>
  <si>
    <t>労務費計算方法</t>
    <rPh sb="0" eb="3">
      <t>ロウムヒ</t>
    </rPh>
    <rPh sb="3" eb="5">
      <t>ケイサン</t>
    </rPh>
    <rPh sb="5" eb="7">
      <t>ホウホウ</t>
    </rPh>
    <phoneticPr fontId="3"/>
  </si>
  <si>
    <t>工事予算額データ</t>
    <rPh sb="0" eb="2">
      <t>コウジ</t>
    </rPh>
    <rPh sb="2" eb="5">
      <t>ヨサンガク</t>
    </rPh>
    <phoneticPr fontId="3"/>
  </si>
  <si>
    <t>業者コード</t>
    <rPh sb="0" eb="2">
      <t>ギョウシャ</t>
    </rPh>
    <phoneticPr fontId="3"/>
  </si>
  <si>
    <t>仕訳伝票データ</t>
    <rPh sb="0" eb="4">
      <t>シワケデンピョウ</t>
    </rPh>
    <phoneticPr fontId="3"/>
  </si>
  <si>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</si>
  <si>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3"/>
  </si>
  <si>
    <t>定型仕訳伝票データ</t>
    <rPh sb="0" eb="2">
      <t>テイケイ</t>
    </rPh>
    <rPh sb="2" eb="4">
      <t>シワケ</t>
    </rPh>
    <rPh sb="4" eb="6">
      <t>デンピョウ</t>
    </rPh>
    <phoneticPr fontId="3"/>
  </si>
  <si>
    <t>ー</t>
    <phoneticPr fontId="3"/>
  </si>
  <si>
    <t>シートの追加</t>
    <rPh sb="4" eb="6">
      <t>ツイカ</t>
    </rPh>
    <phoneticPr fontId="3"/>
  </si>
  <si>
    <t>証憑</t>
    <rPh sb="0" eb="2">
      <t>ショウヒョウ</t>
    </rPh>
    <phoneticPr fontId="3"/>
  </si>
  <si>
    <t>証憑辞書データ</t>
    <rPh sb="0" eb="2">
      <t>ショウヒョウ</t>
    </rPh>
    <rPh sb="2" eb="4">
      <t>ジショ</t>
    </rPh>
    <phoneticPr fontId="3"/>
  </si>
  <si>
    <t>借方摘要</t>
    <rPh sb="0" eb="2">
      <t>カリカタ</t>
    </rPh>
    <rPh sb="2" eb="4">
      <t>テキヨウ</t>
    </rPh>
    <phoneticPr fontId="3"/>
  </si>
  <si>
    <t>貸方摘要</t>
    <rPh sb="0" eb="2">
      <t>カシカタ</t>
    </rPh>
    <rPh sb="2" eb="4">
      <t>テキヨウ</t>
    </rPh>
    <phoneticPr fontId="3"/>
  </si>
  <si>
    <t>単価データ</t>
    <rPh sb="0" eb="2">
      <t>タンカ</t>
    </rPh>
    <phoneticPr fontId="3"/>
  </si>
  <si>
    <t>セグメント１コード</t>
    <phoneticPr fontId="3"/>
  </si>
  <si>
    <t>セグメント２コード</t>
    <phoneticPr fontId="3"/>
  </si>
  <si>
    <t>Ver240328　変更内容</t>
    <phoneticPr fontId="3"/>
  </si>
  <si>
    <t>セグメント１の入力欄へ移動</t>
    <phoneticPr fontId="3"/>
  </si>
  <si>
    <t>セグメント１の未入力確認</t>
    <phoneticPr fontId="3"/>
  </si>
  <si>
    <t>セグメント２の入力欄へ移動</t>
    <phoneticPr fontId="3"/>
  </si>
  <si>
    <t>セグメント２の未入力確認</t>
    <phoneticPr fontId="3"/>
  </si>
  <si>
    <t>補助科目データ</t>
    <rPh sb="0" eb="2">
      <t>ホジョ</t>
    </rPh>
    <rPh sb="2" eb="4">
      <t>カモク</t>
    </rPh>
    <phoneticPr fontId="3"/>
  </si>
  <si>
    <t>勘定科目コード</t>
    <rPh sb="0" eb="2">
      <t>カンジョウ</t>
    </rPh>
    <rPh sb="2" eb="4">
      <t>カモク</t>
    </rPh>
    <phoneticPr fontId="3"/>
  </si>
  <si>
    <t>補助科目コード</t>
    <phoneticPr fontId="3"/>
  </si>
  <si>
    <t>インデックス</t>
    <phoneticPr fontId="3"/>
  </si>
  <si>
    <t>汎用データの新規追加</t>
    <rPh sb="0" eb="2">
      <t>ハンヨウ</t>
    </rPh>
    <rPh sb="6" eb="8">
      <t>シンキ</t>
    </rPh>
    <rPh sb="8" eb="10">
      <t>ツイカ</t>
    </rPh>
    <phoneticPr fontId="3"/>
  </si>
  <si>
    <t>明細区分データ</t>
    <rPh sb="0" eb="2">
      <t>メイサイ</t>
    </rPh>
    <rPh sb="2" eb="4">
      <t>クブン</t>
    </rPh>
    <phoneticPr fontId="3"/>
  </si>
  <si>
    <t>注文者データ</t>
    <rPh sb="0" eb="2">
      <t>チュウモン</t>
    </rPh>
    <rPh sb="2" eb="3">
      <t>シャ</t>
    </rPh>
    <phoneticPr fontId="3"/>
  </si>
  <si>
    <t>注文者コード</t>
    <rPh sb="0" eb="2">
      <t>チュウモン</t>
    </rPh>
    <rPh sb="2" eb="3">
      <t>シャ</t>
    </rPh>
    <phoneticPr fontId="3"/>
  </si>
  <si>
    <t>仕訳伝票データ</t>
    <rPh sb="0" eb="2">
      <t>シワケ</t>
    </rPh>
    <rPh sb="2" eb="4">
      <t>デンピョウ</t>
    </rPh>
    <phoneticPr fontId="3"/>
  </si>
  <si>
    <t>明細区分１コード</t>
    <rPh sb="0" eb="2">
      <t>メイサイ</t>
    </rPh>
    <rPh sb="2" eb="4">
      <t>クブン</t>
    </rPh>
    <phoneticPr fontId="3"/>
  </si>
  <si>
    <t>明細区分２コード</t>
    <phoneticPr fontId="3"/>
  </si>
  <si>
    <t>明細区分３コード</t>
    <phoneticPr fontId="3"/>
  </si>
  <si>
    <t>明細区分４コード</t>
    <phoneticPr fontId="3"/>
  </si>
  <si>
    <t>明細区分５コード</t>
    <phoneticPr fontId="3"/>
  </si>
  <si>
    <t>明細区分６コード</t>
    <phoneticPr fontId="3"/>
  </si>
  <si>
    <t>明細区分７コード</t>
    <phoneticPr fontId="3"/>
  </si>
  <si>
    <t>明細区分８コード</t>
    <phoneticPr fontId="3"/>
  </si>
  <si>
    <t>明細区分９コード</t>
    <phoneticPr fontId="3"/>
  </si>
  <si>
    <t>明細区分10コード</t>
    <phoneticPr fontId="3"/>
  </si>
  <si>
    <t>伝票入力形式</t>
    <rPh sb="0" eb="2">
      <t>デンピョウ</t>
    </rPh>
    <rPh sb="2" eb="4">
      <t>ニュウリョク</t>
    </rPh>
    <rPh sb="4" eb="6">
      <t>ケイシキ</t>
    </rPh>
    <phoneticPr fontId="3"/>
  </si>
  <si>
    <t>定型仕訳伝票データ</t>
    <phoneticPr fontId="3"/>
  </si>
  <si>
    <t>銀行入出金明細辞書データ</t>
    <rPh sb="0" eb="2">
      <t>ギンコウ</t>
    </rPh>
    <rPh sb="2" eb="5">
      <t>ニュウシュッキン</t>
    </rPh>
    <rPh sb="5" eb="7">
      <t>メイサイ</t>
    </rPh>
    <rPh sb="7" eb="9">
      <t>ジショ</t>
    </rPh>
    <phoneticPr fontId="3"/>
  </si>
  <si>
    <t>伝票摘要</t>
    <rPh sb="0" eb="4">
      <t>デンピョウテキヨウ</t>
    </rPh>
    <phoneticPr fontId="3"/>
  </si>
  <si>
    <t>キャッシュレス明細辞書データ</t>
    <phoneticPr fontId="3"/>
  </si>
  <si>
    <t>予算額データ</t>
    <rPh sb="0" eb="3">
      <t>ヨサンガク</t>
    </rPh>
    <phoneticPr fontId="3"/>
  </si>
  <si>
    <t>部門コード</t>
    <rPh sb="0" eb="2">
      <t>ブモン</t>
    </rPh>
    <phoneticPr fontId="3"/>
  </si>
  <si>
    <t>セグメント１コード</t>
  </si>
  <si>
    <t>導入前実績金額データ</t>
    <phoneticPr fontId="3"/>
  </si>
  <si>
    <t>期首残高[IFRS]データ</t>
    <rPh sb="0" eb="2">
      <t>キシュ</t>
    </rPh>
    <rPh sb="2" eb="4">
      <t>ザンダカ</t>
    </rPh>
    <phoneticPr fontId="3"/>
  </si>
  <si>
    <t>備考欄の説明内容を変更</t>
    <rPh sb="0" eb="2">
      <t>ビコウ</t>
    </rPh>
    <rPh sb="2" eb="3">
      <t>ラン</t>
    </rPh>
    <rPh sb="4" eb="6">
      <t>セツメイ</t>
    </rPh>
    <rPh sb="6" eb="8">
      <t>ナイヨウ</t>
    </rPh>
    <rPh sb="9" eb="11">
      <t>ヘンコウ</t>
    </rPh>
    <phoneticPr fontId="3"/>
  </si>
  <si>
    <t>Ver230928　変更内容</t>
    <phoneticPr fontId="3"/>
  </si>
  <si>
    <t>インボイス登録区分</t>
    <rPh sb="5" eb="7">
      <t>トウロク</t>
    </rPh>
    <phoneticPr fontId="3"/>
  </si>
  <si>
    <t>項目の並び順を変更</t>
    <phoneticPr fontId="3"/>
  </si>
  <si>
    <t>インボイス登録番号</t>
    <rPh sb="5" eb="7">
      <t>トウロク</t>
    </rPh>
    <rPh sb="7" eb="9">
      <t>バンゴウ</t>
    </rPh>
    <phoneticPr fontId="3"/>
  </si>
  <si>
    <t>部門コード</t>
  </si>
  <si>
    <t>消費税区分コード</t>
    <phoneticPr fontId="3"/>
  </si>
  <si>
    <t>本体金額</t>
    <phoneticPr fontId="3"/>
  </si>
  <si>
    <t>消費税額</t>
    <phoneticPr fontId="3"/>
  </si>
  <si>
    <t>通貨</t>
    <phoneticPr fontId="3"/>
  </si>
  <si>
    <t>為替レート</t>
    <phoneticPr fontId="3"/>
  </si>
  <si>
    <t>為替レート種別コード</t>
    <phoneticPr fontId="3"/>
  </si>
  <si>
    <t>取引通貨金額</t>
    <phoneticPr fontId="3"/>
  </si>
  <si>
    <t>取引通貨消費税金額</t>
    <phoneticPr fontId="3"/>
  </si>
  <si>
    <t>借方摘要</t>
    <phoneticPr fontId="3"/>
  </si>
  <si>
    <t>貸方摘要</t>
    <phoneticPr fontId="3"/>
  </si>
  <si>
    <t>Ver230629　変更内容</t>
    <phoneticPr fontId="3"/>
  </si>
  <si>
    <t>部門コード</t>
    <phoneticPr fontId="3"/>
  </si>
  <si>
    <t>仕入税額控除割合</t>
    <rPh sb="0" eb="2">
      <t>シイレ</t>
    </rPh>
    <rPh sb="2" eb="4">
      <t>ゼイガク</t>
    </rPh>
    <rPh sb="4" eb="6">
      <t>コウジョ</t>
    </rPh>
    <rPh sb="6" eb="8">
      <t>ワリアイ</t>
    </rPh>
    <phoneticPr fontId="3"/>
  </si>
  <si>
    <t>項目名の変更</t>
    <rPh sb="0" eb="3">
      <t>コウモクメイ</t>
    </rPh>
    <rPh sb="4" eb="6">
      <t>ヘンコウ</t>
    </rPh>
    <phoneticPr fontId="3"/>
  </si>
  <si>
    <t>消費税の計算例</t>
    <phoneticPr fontId="3"/>
  </si>
  <si>
    <t>説明内容を変更</t>
    <phoneticPr fontId="3"/>
  </si>
  <si>
    <t>定型仕訳伝票データ</t>
    <rPh sb="0" eb="2">
      <t>テイケイ</t>
    </rPh>
    <rPh sb="2" eb="6">
      <t>シワケデンピョウ</t>
    </rPh>
    <phoneticPr fontId="3"/>
  </si>
  <si>
    <t>インボイス取引区分</t>
    <phoneticPr fontId="3"/>
  </si>
  <si>
    <t>Ver230330　変更内容</t>
    <phoneticPr fontId="3"/>
  </si>
  <si>
    <t>自動表示するレート</t>
    <phoneticPr fontId="3"/>
  </si>
  <si>
    <t>桁数と備考欄の説明内容を変更</t>
    <phoneticPr fontId="3"/>
  </si>
  <si>
    <t>予算入力</t>
    <phoneticPr fontId="3"/>
  </si>
  <si>
    <t>為替レートデータ</t>
    <rPh sb="0" eb="2">
      <t>カワセ</t>
    </rPh>
    <phoneticPr fontId="3"/>
  </si>
  <si>
    <t>桁数と備考欄の説明内容を変更</t>
    <rPh sb="0" eb="2">
      <t>ケタスウ</t>
    </rPh>
    <rPh sb="3" eb="5">
      <t>ビコウ</t>
    </rPh>
    <rPh sb="5" eb="6">
      <t>ラン</t>
    </rPh>
    <rPh sb="7" eb="9">
      <t>セツメイ</t>
    </rPh>
    <rPh sb="9" eb="11">
      <t>ナイヨウ</t>
    </rPh>
    <rPh sb="12" eb="14">
      <t>ヘンコウ</t>
    </rPh>
    <phoneticPr fontId="3"/>
  </si>
  <si>
    <t>為替レート</t>
    <rPh sb="0" eb="2">
      <t>カワセ</t>
    </rPh>
    <phoneticPr fontId="3"/>
  </si>
  <si>
    <t>伝票摘要</t>
    <rPh sb="0" eb="2">
      <t>デンピョウ</t>
    </rPh>
    <rPh sb="2" eb="4">
      <t>テキヨウ</t>
    </rPh>
    <phoneticPr fontId="3"/>
  </si>
  <si>
    <t>貸方摘要</t>
    <rPh sb="0" eb="4">
      <t>カシカタテキヨウ</t>
    </rPh>
    <phoneticPr fontId="3"/>
  </si>
  <si>
    <t>為替レート種別コード</t>
    <rPh sb="0" eb="2">
      <t>カワセ</t>
    </rPh>
    <rPh sb="5" eb="7">
      <t>シュベツ</t>
    </rPh>
    <phoneticPr fontId="3"/>
  </si>
  <si>
    <t>項目名の変更。および桁数と備考欄の説明内容を変更</t>
    <rPh sb="0" eb="2">
      <t>コウモク</t>
    </rPh>
    <rPh sb="2" eb="3">
      <t>メイ</t>
    </rPh>
    <rPh sb="4" eb="6">
      <t>ヘンコウ</t>
    </rPh>
    <rPh sb="10" eb="12">
      <t>ケタスウ</t>
    </rPh>
    <phoneticPr fontId="3"/>
  </si>
  <si>
    <t>取引通貨金額</t>
    <rPh sb="0" eb="2">
      <t>トリヒキ</t>
    </rPh>
    <rPh sb="2" eb="4">
      <t>ツウカ</t>
    </rPh>
    <rPh sb="4" eb="6">
      <t>キンガク</t>
    </rPh>
    <phoneticPr fontId="3"/>
  </si>
  <si>
    <t>通貨</t>
    <rPh sb="0" eb="2">
      <t>ツウカ</t>
    </rPh>
    <phoneticPr fontId="3"/>
  </si>
  <si>
    <t>年月</t>
    <rPh sb="0" eb="2">
      <t>ネンゲツ</t>
    </rPh>
    <phoneticPr fontId="3"/>
  </si>
  <si>
    <t>桁数と備考欄の説明内容を変更</t>
    <rPh sb="0" eb="2">
      <t>ケタスウ</t>
    </rPh>
    <phoneticPr fontId="3"/>
  </si>
  <si>
    <t>予算額データ</t>
    <phoneticPr fontId="3"/>
  </si>
  <si>
    <t>金額</t>
    <rPh sb="0" eb="2">
      <t>キンガク</t>
    </rPh>
    <phoneticPr fontId="3"/>
  </si>
  <si>
    <t>通貨別期首残高データ</t>
    <rPh sb="0" eb="3">
      <t>ツウカベツ</t>
    </rPh>
    <rPh sb="3" eb="7">
      <t>キシュザンダカ</t>
    </rPh>
    <phoneticPr fontId="3"/>
  </si>
  <si>
    <t>セグメント２コード</t>
  </si>
  <si>
    <t>通貨別導入前実績金額データ</t>
    <rPh sb="0" eb="3">
      <t>ツウカベツ</t>
    </rPh>
    <rPh sb="3" eb="6">
      <t>ドウニュウマエ</t>
    </rPh>
    <rPh sb="6" eb="8">
      <t>ジッセキ</t>
    </rPh>
    <rPh sb="8" eb="10">
      <t>キンガク</t>
    </rPh>
    <phoneticPr fontId="3"/>
  </si>
  <si>
    <t>作業時間データ</t>
    <rPh sb="0" eb="4">
      <t>サギョウジカン</t>
    </rPh>
    <phoneticPr fontId="3"/>
  </si>
  <si>
    <t>作業時間１（時間（60進法）の場合）</t>
  </si>
  <si>
    <t>～</t>
  </si>
  <si>
    <t>作業時間10（時間（60進法）の場合）</t>
  </si>
  <si>
    <t>作業時間１（数値の場合）</t>
  </si>
  <si>
    <t>作業時間10（数値の場合）</t>
  </si>
  <si>
    <t>支給額データ</t>
    <rPh sb="0" eb="3">
      <t>シキュウガク</t>
    </rPh>
    <phoneticPr fontId="3"/>
  </si>
  <si>
    <t>支給額１</t>
    <rPh sb="2" eb="3">
      <t>ガク</t>
    </rPh>
    <phoneticPr fontId="8"/>
  </si>
  <si>
    <t>支給額99</t>
    <rPh sb="2" eb="3">
      <t>ガク</t>
    </rPh>
    <phoneticPr fontId="8"/>
  </si>
  <si>
    <t>Ver221215　変更内容</t>
    <phoneticPr fontId="3"/>
  </si>
  <si>
    <t>インボイス登録区分</t>
    <rPh sb="5" eb="7">
      <t>トウロク</t>
    </rPh>
    <rPh sb="7" eb="9">
      <t>クブン</t>
    </rPh>
    <phoneticPr fontId="3"/>
  </si>
  <si>
    <t>インボイス取引区分</t>
    <rPh sb="5" eb="7">
      <t>トリヒキ</t>
    </rPh>
    <rPh sb="7" eb="9">
      <t>クブン</t>
    </rPh>
    <phoneticPr fontId="3"/>
  </si>
  <si>
    <t>仕入税額控除経過措置の控除割合</t>
    <rPh sb="0" eb="10">
      <t>シイレゼイガクコウジョケイカソチ</t>
    </rPh>
    <rPh sb="11" eb="15">
      <t>コウジョワリアイ</t>
    </rPh>
    <phoneticPr fontId="3"/>
  </si>
  <si>
    <t>Ver220929　変更内容</t>
    <phoneticPr fontId="3"/>
  </si>
  <si>
    <t>取引通貨の入力</t>
    <phoneticPr fontId="3"/>
  </si>
  <si>
    <t>通貨の指定方法</t>
    <phoneticPr fontId="3"/>
  </si>
  <si>
    <t>自動表示する通貨</t>
    <phoneticPr fontId="3"/>
  </si>
  <si>
    <t>レートの指定方法</t>
    <phoneticPr fontId="3"/>
  </si>
  <si>
    <t>勘定科目と同じ設定にする（取引通貨）</t>
    <phoneticPr fontId="3"/>
  </si>
  <si>
    <t>銀行入出金明細辞書データ</t>
    <phoneticPr fontId="3"/>
  </si>
  <si>
    <t>仕訳伝票データ</t>
    <phoneticPr fontId="3"/>
  </si>
  <si>
    <t>取引金額（開始）</t>
    <phoneticPr fontId="3"/>
  </si>
  <si>
    <t>桁数を変更</t>
    <rPh sb="0" eb="2">
      <t>ケタスウ</t>
    </rPh>
    <rPh sb="3" eb="5">
      <t>ヘンコウ</t>
    </rPh>
    <phoneticPr fontId="3"/>
  </si>
  <si>
    <t>取引金額（終了）</t>
    <phoneticPr fontId="3"/>
  </si>
  <si>
    <t>部門配賦基準データ</t>
    <phoneticPr fontId="3"/>
  </si>
  <si>
    <t>期首残高データ</t>
    <phoneticPr fontId="3"/>
  </si>
  <si>
    <t>非会計情報データ</t>
    <phoneticPr fontId="3"/>
  </si>
  <si>
    <t>通貨別期首残高データ</t>
    <phoneticPr fontId="3"/>
  </si>
  <si>
    <t>都道府県</t>
    <phoneticPr fontId="3"/>
  </si>
  <si>
    <t>市区町村</t>
    <phoneticPr fontId="3"/>
  </si>
  <si>
    <t>番地</t>
    <phoneticPr fontId="3"/>
  </si>
  <si>
    <t>勘定科目データ</t>
    <phoneticPr fontId="3"/>
  </si>
  <si>
    <t>補助科目データ</t>
    <phoneticPr fontId="3"/>
  </si>
  <si>
    <t>Ver220630　変更内容</t>
    <phoneticPr fontId="3"/>
  </si>
  <si>
    <t>キャッシュレス明細辞書データ</t>
    <rPh sb="7" eb="11">
      <t>メイサイジショ</t>
    </rPh>
    <phoneticPr fontId="3"/>
  </si>
  <si>
    <t>ルール種別</t>
    <rPh sb="3" eb="5">
      <t>シュベツ</t>
    </rPh>
    <phoneticPr fontId="3"/>
  </si>
  <si>
    <t>項目の削除</t>
    <rPh sb="0" eb="2">
      <t>コウモク</t>
    </rPh>
    <rPh sb="3" eb="5">
      <t>サクジョ</t>
    </rPh>
    <phoneticPr fontId="3"/>
  </si>
  <si>
    <t>Ver211223　変更内容</t>
    <phoneticPr fontId="3"/>
  </si>
  <si>
    <t>証憑種類名</t>
    <phoneticPr fontId="3"/>
  </si>
  <si>
    <t>項目名の変更</t>
    <rPh sb="0" eb="2">
      <t>コウモク</t>
    </rPh>
    <phoneticPr fontId="3"/>
  </si>
  <si>
    <t>最大桁数の拡張</t>
    <phoneticPr fontId="3"/>
  </si>
  <si>
    <t>取引内容</t>
    <phoneticPr fontId="3"/>
  </si>
  <si>
    <t>備考欄の説明内容を追加</t>
    <rPh sb="9" eb="11">
      <t>ツイカ</t>
    </rPh>
    <phoneticPr fontId="3"/>
  </si>
  <si>
    <t>取引金額（終了）</t>
    <rPh sb="5" eb="7">
      <t>シュウリョウ</t>
    </rPh>
    <phoneticPr fontId="3"/>
  </si>
  <si>
    <t>Ver210929　変更内容</t>
    <phoneticPr fontId="3"/>
  </si>
  <si>
    <t>費用区分コード</t>
    <rPh sb="0" eb="2">
      <t>ヒヨウ</t>
    </rPh>
    <rPh sb="2" eb="4">
      <t>クブン</t>
    </rPh>
    <phoneticPr fontId="3"/>
  </si>
  <si>
    <t>補助科目データ</t>
    <rPh sb="0" eb="4">
      <t>ホジョカモク</t>
    </rPh>
    <phoneticPr fontId="3"/>
  </si>
  <si>
    <t>勘定科目と同じ設定にする</t>
    <rPh sb="0" eb="2">
      <t>カンジョウ</t>
    </rPh>
    <rPh sb="2" eb="4">
      <t>カモク</t>
    </rPh>
    <rPh sb="5" eb="6">
      <t>オナ</t>
    </rPh>
    <rPh sb="7" eb="9">
      <t>セッテイ</t>
    </rPh>
    <phoneticPr fontId="3"/>
  </si>
  <si>
    <t>部門グループデータ</t>
    <rPh sb="0" eb="2">
      <t>ブモン</t>
    </rPh>
    <phoneticPr fontId="3"/>
  </si>
  <si>
    <t>管理会計部門体系データ</t>
    <rPh sb="0" eb="4">
      <t>カンリカイケイ</t>
    </rPh>
    <rPh sb="4" eb="6">
      <t>ブモン</t>
    </rPh>
    <rPh sb="6" eb="8">
      <t>タイケイ</t>
    </rPh>
    <phoneticPr fontId="3"/>
  </si>
  <si>
    <t>必須欄と備考欄の説明内容を変更</t>
    <rPh sb="0" eb="2">
      <t>ヒッス</t>
    </rPh>
    <rPh sb="2" eb="3">
      <t>ラン</t>
    </rPh>
    <rPh sb="13" eb="15">
      <t>ヘンコウ</t>
    </rPh>
    <phoneticPr fontId="3"/>
  </si>
  <si>
    <t>Ver210330　変更内容</t>
    <phoneticPr fontId="3"/>
  </si>
  <si>
    <t>工事データ</t>
    <rPh sb="0" eb="2">
      <t>コウジ</t>
    </rPh>
    <phoneticPr fontId="3"/>
  </si>
  <si>
    <t>建設工事の種類</t>
    <phoneticPr fontId="3"/>
  </si>
  <si>
    <t>元請または下請</t>
    <phoneticPr fontId="3"/>
  </si>
  <si>
    <t>ＪＶ</t>
    <phoneticPr fontId="3"/>
  </si>
  <si>
    <t>注文者コード</t>
    <phoneticPr fontId="3"/>
  </si>
  <si>
    <t>配置技術者コード</t>
    <phoneticPr fontId="3"/>
  </si>
  <si>
    <t>技術者区分</t>
    <rPh sb="0" eb="3">
      <t>ギジュツシャ</t>
    </rPh>
    <rPh sb="3" eb="5">
      <t>クブン</t>
    </rPh>
    <phoneticPr fontId="3"/>
  </si>
  <si>
    <t>作業時間データ</t>
    <phoneticPr fontId="3"/>
  </si>
  <si>
    <t>作業時間（時間（60進法）の場合）</t>
    <phoneticPr fontId="3"/>
  </si>
  <si>
    <t>作業時間（数値の場合）</t>
    <phoneticPr fontId="3"/>
  </si>
  <si>
    <t>支給額</t>
    <rPh sb="0" eb="3">
      <t>シキュウガク</t>
    </rPh>
    <phoneticPr fontId="3"/>
  </si>
  <si>
    <t>労務費計上方法コード</t>
    <rPh sb="0" eb="3">
      <t>ロウムヒ</t>
    </rPh>
    <rPh sb="3" eb="5">
      <t>ケイジョウ</t>
    </rPh>
    <rPh sb="5" eb="7">
      <t>ホウホウ</t>
    </rPh>
    <phoneticPr fontId="3"/>
  </si>
  <si>
    <t>項目の変更（項目名、種別、必須、備考欄）</t>
    <rPh sb="16" eb="18">
      <t>ビコウ</t>
    </rPh>
    <rPh sb="18" eb="19">
      <t>ラン</t>
    </rPh>
    <phoneticPr fontId="3"/>
  </si>
  <si>
    <t>配賦計数種類</t>
    <phoneticPr fontId="3"/>
  </si>
  <si>
    <t>備考欄の説明内容を変更（値の名称を変更）</t>
    <phoneticPr fontId="3"/>
  </si>
  <si>
    <t>配賦計数（数値の場合）</t>
    <rPh sb="0" eb="2">
      <t>ハイフ</t>
    </rPh>
    <rPh sb="2" eb="4">
      <t>ケイスウ</t>
    </rPh>
    <rPh sb="5" eb="7">
      <t>スウチ</t>
    </rPh>
    <rPh sb="8" eb="10">
      <t>バアイ</t>
    </rPh>
    <phoneticPr fontId="3"/>
  </si>
  <si>
    <t>配賦計数（時間（60進法）の場合）</t>
    <phoneticPr fontId="3"/>
  </si>
  <si>
    <t>配賦計数（実績金額の場合）</t>
    <phoneticPr fontId="3"/>
  </si>
  <si>
    <t>非会計情報データ</t>
    <rPh sb="0" eb="1">
      <t>ヒ</t>
    </rPh>
    <rPh sb="1" eb="3">
      <t>カイケイ</t>
    </rPh>
    <rPh sb="3" eb="5">
      <t>ジョウホウ</t>
    </rPh>
    <phoneticPr fontId="3"/>
  </si>
  <si>
    <t>メモ１</t>
    <phoneticPr fontId="3"/>
  </si>
  <si>
    <t>メモ２</t>
    <phoneticPr fontId="3"/>
  </si>
  <si>
    <t>メモ３</t>
    <phoneticPr fontId="3"/>
  </si>
  <si>
    <t>Ver201224　変更内容</t>
    <phoneticPr fontId="3"/>
  </si>
  <si>
    <t>キャッシュレス明細辞書データ</t>
    <rPh sb="7" eb="9">
      <t>メイサイ</t>
    </rPh>
    <rPh sb="9" eb="11">
      <t>ジショ</t>
    </rPh>
    <phoneticPr fontId="3"/>
  </si>
  <si>
    <t>備考</t>
    <rPh sb="0" eb="2">
      <t>ビコウ</t>
    </rPh>
    <phoneticPr fontId="3"/>
  </si>
  <si>
    <t>支給額データ</t>
    <phoneticPr fontId="3"/>
  </si>
  <si>
    <t>消費税率種別</t>
    <phoneticPr fontId="3"/>
  </si>
  <si>
    <t>消費税率</t>
    <rPh sb="0" eb="2">
      <t>ショウヒ</t>
    </rPh>
    <rPh sb="2" eb="4">
      <t>ゼイリツ</t>
    </rPh>
    <phoneticPr fontId="3"/>
  </si>
  <si>
    <t>消費税率種別</t>
    <rPh sb="0" eb="2">
      <t>ショウヒ</t>
    </rPh>
    <rPh sb="2" eb="4">
      <t>ゼイリツ</t>
    </rPh>
    <rPh sb="4" eb="6">
      <t>シュベツ</t>
    </rPh>
    <phoneticPr fontId="3"/>
  </si>
  <si>
    <t>勘定科目名</t>
    <rPh sb="0" eb="2">
      <t>カンジョウ</t>
    </rPh>
    <rPh sb="2" eb="4">
      <t>カモク</t>
    </rPh>
    <rPh sb="4" eb="5">
      <t>メイ</t>
    </rPh>
    <phoneticPr fontId="3"/>
  </si>
  <si>
    <t>補助科目コード</t>
    <rPh sb="0" eb="2">
      <t>ホジョ</t>
    </rPh>
    <rPh sb="2" eb="4">
      <t>カモク</t>
    </rPh>
    <phoneticPr fontId="3"/>
  </si>
  <si>
    <t>補助科目名</t>
    <rPh sb="0" eb="2">
      <t>ホジョ</t>
    </rPh>
    <rPh sb="2" eb="4">
      <t>カモク</t>
    </rPh>
    <rPh sb="4" eb="5">
      <t>メイ</t>
    </rPh>
    <phoneticPr fontId="3"/>
  </si>
  <si>
    <t>科目区分コード</t>
    <rPh sb="0" eb="2">
      <t>カモク</t>
    </rPh>
    <rPh sb="2" eb="4">
      <t>クブン</t>
    </rPh>
    <phoneticPr fontId="3"/>
  </si>
  <si>
    <t>部門名</t>
    <rPh sb="0" eb="2">
      <t>ブモン</t>
    </rPh>
    <rPh sb="2" eb="3">
      <t>メイ</t>
    </rPh>
    <phoneticPr fontId="3"/>
  </si>
  <si>
    <t>摘要コード</t>
    <rPh sb="0" eb="2">
      <t>テキヨウ</t>
    </rPh>
    <phoneticPr fontId="3"/>
  </si>
  <si>
    <t>伝票No.</t>
    <rPh sb="0" eb="2">
      <t>デンピョウ</t>
    </rPh>
    <phoneticPr fontId="3"/>
  </si>
  <si>
    <t>（直）貸方金額の振替先コード</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</si>
  <si>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</si>
  <si>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</si>
  <si>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</si>
  <si>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0"/>
  </si>
  <si>
    <t>備考</t>
  </si>
  <si>
    <t>【基本】</t>
    <rPh sb="1" eb="3">
      <t>キホン</t>
    </rPh>
    <phoneticPr fontId="3"/>
  </si>
  <si>
    <t>GL1010001</t>
    <phoneticPr fontId="3"/>
  </si>
  <si>
    <t>３～10</t>
    <phoneticPr fontId="3"/>
  </si>
  <si>
    <t>英数</t>
    <rPh sb="0" eb="2">
      <t>エイスウ</t>
    </rPh>
    <phoneticPr fontId="3"/>
  </si>
  <si>
    <t>必須</t>
    <rPh sb="0" eb="2">
      <t>ヒッス</t>
    </rPh>
    <phoneticPr fontId="3"/>
  </si>
  <si>
    <t>桁数は、設定（メインメニュー右上にある[設定]アイコンから[運用設定]メニューの[基本]ページ）によって異なります。</t>
    <phoneticPr fontId="3"/>
  </si>
  <si>
    <t>GL1010002</t>
    <phoneticPr fontId="3"/>
  </si>
  <si>
    <t>40</t>
    <phoneticPr fontId="3"/>
  </si>
  <si>
    <t>文字</t>
    <rPh sb="0" eb="2">
      <t>モジ</t>
    </rPh>
    <phoneticPr fontId="3"/>
  </si>
  <si>
    <t>GL1010003</t>
    <phoneticPr fontId="3"/>
  </si>
  <si>
    <t>10</t>
    <phoneticPr fontId="3"/>
  </si>
  <si>
    <t>英数カナ</t>
    <rPh sb="0" eb="2">
      <t>エイスウ</t>
    </rPh>
    <phoneticPr fontId="3"/>
  </si>
  <si>
    <t>GL1010101</t>
    <phoneticPr fontId="3"/>
  </si>
  <si>
    <t>５～10</t>
    <phoneticPr fontId="3"/>
  </si>
  <si>
    <t>英数</t>
  </si>
  <si>
    <t>貸借</t>
    <rPh sb="0" eb="2">
      <t>タイシャク</t>
    </rPh>
    <phoneticPr fontId="3"/>
  </si>
  <si>
    <t>GL1010102</t>
    <phoneticPr fontId="3"/>
  </si>
  <si>
    <t>1</t>
    <phoneticPr fontId="3"/>
  </si>
  <si>
    <t>数字</t>
    <rPh sb="0" eb="2">
      <t>スウジ</t>
    </rPh>
    <phoneticPr fontId="3"/>
  </si>
  <si>
    <t>0：借方　1：貸方
空白データを受け入れた場合は、「0：借方」が設定されます。</t>
    <phoneticPr fontId="3"/>
  </si>
  <si>
    <t>使用</t>
    <rPh sb="0" eb="2">
      <t>シヨウ</t>
    </rPh>
    <phoneticPr fontId="3"/>
  </si>
  <si>
    <t>GL1010103</t>
    <phoneticPr fontId="3"/>
  </si>
  <si>
    <t>１</t>
    <phoneticPr fontId="3"/>
  </si>
  <si>
    <t>0：使用しない　1：使用する
空白データを受け入れた場合は、「1：使用する」が設定されます。</t>
    <phoneticPr fontId="3"/>
  </si>
  <si>
    <t>文字</t>
  </si>
  <si>
    <t>【消費税】</t>
    <rPh sb="1" eb="4">
      <t>ショウヒゼイ</t>
    </rPh>
    <phoneticPr fontId="3"/>
  </si>
  <si>
    <t>借方消費税区分コード</t>
    <rPh sb="0" eb="2">
      <t>カリカタ</t>
    </rPh>
    <rPh sb="2" eb="5">
      <t>ショウヒゼイ</t>
    </rPh>
    <rPh sb="5" eb="7">
      <t>クブン</t>
    </rPh>
    <phoneticPr fontId="3"/>
  </si>
  <si>
    <t>GL1010201</t>
    <phoneticPr fontId="3"/>
  </si>
  <si>
    <t>4</t>
    <phoneticPr fontId="3"/>
  </si>
  <si>
    <t>数字</t>
    <phoneticPr fontId="3"/>
  </si>
  <si>
    <t>空白データを受け入れた場合は、対象外が設定されます。</t>
    <phoneticPr fontId="3"/>
  </si>
  <si>
    <t>貸方消費税区分コード</t>
    <rPh sb="0" eb="2">
      <t>カシカタ</t>
    </rPh>
    <rPh sb="2" eb="5">
      <t>ショウヒゼイ</t>
    </rPh>
    <rPh sb="5" eb="7">
      <t>クブン</t>
    </rPh>
    <phoneticPr fontId="3"/>
  </si>
  <si>
    <t>GL1010202</t>
    <phoneticPr fontId="3"/>
  </si>
  <si>
    <t>４</t>
    <phoneticPr fontId="3"/>
  </si>
  <si>
    <t>消費税率種別</t>
    <rPh sb="0" eb="3">
      <t>ショウヒゼイ</t>
    </rPh>
    <rPh sb="3" eb="4">
      <t>リツ</t>
    </rPh>
    <rPh sb="4" eb="6">
      <t>シュベツ</t>
    </rPh>
    <phoneticPr fontId="3"/>
  </si>
  <si>
    <t>GL1010212</t>
    <phoneticPr fontId="3"/>
  </si>
  <si>
    <t>0：標準　1：軽減
空白データを受け入れた場合は、「0：標準（税率）」が設定されます。</t>
    <phoneticPr fontId="3"/>
  </si>
  <si>
    <t>消費税自動計算</t>
    <rPh sb="0" eb="3">
      <t>ショウヒゼイ</t>
    </rPh>
    <rPh sb="3" eb="5">
      <t>ジドウ</t>
    </rPh>
    <rPh sb="5" eb="7">
      <t>ケイサン</t>
    </rPh>
    <phoneticPr fontId="3"/>
  </si>
  <si>
    <t>GL1010203</t>
    <phoneticPr fontId="3"/>
  </si>
  <si>
    <t>0：計算しない　1：税抜金額から計算する　2：税込金額から計算する
空白データを受け入れた場合は、[経理業務設定]メニューの[取引入力]ページで登録されている内容で、設定されます。</t>
    <phoneticPr fontId="3"/>
  </si>
  <si>
    <t>端数処理</t>
    <rPh sb="0" eb="2">
      <t>ハスウ</t>
    </rPh>
    <rPh sb="2" eb="4">
      <t>ショリ</t>
    </rPh>
    <phoneticPr fontId="3"/>
  </si>
  <si>
    <t>GL1010204</t>
    <phoneticPr fontId="3"/>
  </si>
  <si>
    <t>0：切り上げ　1：四捨五入　2：切り捨て
空白データを受け入れた場合は、[経理業務設定]メニューの[取引入力]ページで登録されている内容で、設定されます。</t>
    <phoneticPr fontId="3"/>
  </si>
  <si>
    <t>事業区分コード</t>
    <rPh sb="0" eb="2">
      <t>ジギョウ</t>
    </rPh>
    <rPh sb="2" eb="4">
      <t>クブン</t>
    </rPh>
    <phoneticPr fontId="3"/>
  </si>
  <si>
    <t>GL1010205</t>
    <phoneticPr fontId="3"/>
  </si>
  <si>
    <t>空白データを受け入れた場合は、[税務申告設定]メニューの[消費税]ページで登録されている内容で、設定されます。</t>
    <rPh sb="16" eb="18">
      <t>ゼイム</t>
    </rPh>
    <rPh sb="29" eb="31">
      <t>ショウヒ</t>
    </rPh>
    <rPh sb="31" eb="32">
      <t>ゼイ</t>
    </rPh>
    <phoneticPr fontId="3"/>
  </si>
  <si>
    <t>【取引入力】</t>
    <rPh sb="1" eb="3">
      <t>トリヒキ</t>
    </rPh>
    <rPh sb="3" eb="5">
      <t>ニュウリョク</t>
    </rPh>
    <phoneticPr fontId="3"/>
  </si>
  <si>
    <t>部門の入力欄へ移動</t>
    <rPh sb="0" eb="2">
      <t>ブモン</t>
    </rPh>
    <rPh sb="3" eb="5">
      <t>ニュウリョク</t>
    </rPh>
    <rPh sb="5" eb="6">
      <t>ラン</t>
    </rPh>
    <rPh sb="7" eb="9">
      <t>イドウ</t>
    </rPh>
    <phoneticPr fontId="3"/>
  </si>
  <si>
    <t>GL1010206</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</si>
  <si>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3"/>
  </si>
  <si>
    <t>部門の未入力確認</t>
    <rPh sb="0" eb="2">
      <t>ブモン</t>
    </rPh>
    <rPh sb="3" eb="6">
      <t>ミニュウリョク</t>
    </rPh>
    <rPh sb="6" eb="8">
      <t>カクニン</t>
    </rPh>
    <phoneticPr fontId="3"/>
  </si>
  <si>
    <t>GL1010207</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</si>
  <si>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3"/>
  </si>
  <si>
    <t>自動表示する部門コード</t>
    <rPh sb="0" eb="2">
      <t>ジドウ</t>
    </rPh>
    <rPh sb="2" eb="4">
      <t>ヒョウジ</t>
    </rPh>
    <rPh sb="6" eb="8">
      <t>ブモン</t>
    </rPh>
    <phoneticPr fontId="3"/>
  </si>
  <si>
    <t>GL1010208</t>
    <phoneticPr fontId="3"/>
  </si>
  <si>
    <t>１～15</t>
    <phoneticPr fontId="3"/>
  </si>
  <si>
    <t>桁数は、設定（メインメニュー右上にある[設定]アイコンから[運用設定]メニューの[基本]ページ）によって異なります。
空白データを受け入れた場合は、「その他部門」が設定されます。</t>
    <phoneticPr fontId="3"/>
  </si>
  <si>
    <t>補助科目の未入力確認</t>
    <rPh sb="0" eb="2">
      <t>ホジョ</t>
    </rPh>
    <rPh sb="2" eb="4">
      <t>カモク</t>
    </rPh>
    <rPh sb="5" eb="10">
      <t>ミニュウリョクカクニン</t>
    </rPh>
    <phoneticPr fontId="3"/>
  </si>
  <si>
    <t>GL1010209</t>
    <phoneticPr fontId="3"/>
  </si>
  <si>
    <t>GL1010210</t>
    <phoneticPr fontId="3"/>
  </si>
  <si>
    <t>GL1010211</t>
    <phoneticPr fontId="3"/>
  </si>
  <si>
    <t>数字</t>
  </si>
  <si>
    <t>セグメント１の入力欄へ移動</t>
    <rPh sb="7" eb="9">
      <t>ニュウリョク</t>
    </rPh>
    <rPh sb="9" eb="10">
      <t>ラン</t>
    </rPh>
    <rPh sb="11" eb="13">
      <t>イドウ</t>
    </rPh>
    <phoneticPr fontId="3"/>
  </si>
  <si>
    <t>GL1010220</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</si>
  <si>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</si>
  <si>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3"/>
  </si>
  <si>
    <t>GL1010221</t>
    <phoneticPr fontId="3"/>
  </si>
  <si>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</si>
  <si>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3"/>
  </si>
  <si>
    <t>GL1010222</t>
    <phoneticPr fontId="3"/>
  </si>
  <si>
    <t>セグメント２の未入力確認</t>
    <rPh sb="7" eb="12">
      <t>ミニュウリョクカクニン</t>
    </rPh>
    <phoneticPr fontId="3"/>
  </si>
  <si>
    <t>GL1010223</t>
    <phoneticPr fontId="3"/>
  </si>
  <si>
    <t>GL1010216</t>
    <phoneticPr fontId="3"/>
  </si>
  <si>
    <t>GL1010217</t>
    <phoneticPr fontId="3"/>
  </si>
  <si>
    <t>GL1010218</t>
    <phoneticPr fontId="3"/>
  </si>
  <si>
    <t>GL1010219</t>
    <phoneticPr fontId="3"/>
  </si>
  <si>
    <t>【取引通貨】</t>
    <rPh sb="1" eb="3">
      <t>トリヒキ</t>
    </rPh>
    <rPh sb="3" eb="5">
      <t>ツウカ</t>
    </rPh>
    <phoneticPr fontId="3"/>
  </si>
  <si>
    <t>『外貨入力オプション for 奉行クラウド』をご利用の場合</t>
    <rPh sb="24" eb="26">
      <t>リヨウ</t>
    </rPh>
    <rPh sb="27" eb="29">
      <t>バアイ</t>
    </rPh>
    <phoneticPr fontId="3"/>
  </si>
  <si>
    <t>取引通貨の入力</t>
    <rPh sb="0" eb="2">
      <t>トリヒキ</t>
    </rPh>
    <rPh sb="2" eb="4">
      <t>ツウカ</t>
    </rPh>
    <rPh sb="5" eb="7">
      <t>ニュウリョク</t>
    </rPh>
    <phoneticPr fontId="3"/>
  </si>
  <si>
    <t>GL1010701</t>
    <phoneticPr fontId="3"/>
  </si>
  <si>
    <t>0：入力しない
1：入力する
空白データを受け入れた場合は、「0：入力しない」が設定されます。</t>
    <phoneticPr fontId="3"/>
  </si>
  <si>
    <t>通貨の指定方法</t>
    <rPh sb="0" eb="2">
      <t>ツウカ</t>
    </rPh>
    <rPh sb="3" eb="5">
      <t>シテイ</t>
    </rPh>
    <rPh sb="5" eb="7">
      <t>ホウホウ</t>
    </rPh>
    <phoneticPr fontId="3"/>
  </si>
  <si>
    <t>GL1010702</t>
    <phoneticPr fontId="3"/>
  </si>
  <si>
    <t>「取引通貨の入力」が「1：入力する」の場合に設定します。
0：都度指定する
1：自動表示する
空白データを受け入れた場合は、「0：都度指定する」が設定されます。</t>
    <phoneticPr fontId="3"/>
  </si>
  <si>
    <t>自動表示する通貨</t>
    <rPh sb="0" eb="2">
      <t>ジドウ</t>
    </rPh>
    <rPh sb="2" eb="4">
      <t>ヒョウジ</t>
    </rPh>
    <rPh sb="6" eb="8">
      <t>ツウカ</t>
    </rPh>
    <phoneticPr fontId="3"/>
  </si>
  <si>
    <t>GL1010703</t>
    <phoneticPr fontId="3"/>
  </si>
  <si>
    <t>３</t>
    <phoneticPr fontId="3"/>
  </si>
  <si>
    <t>大文字英字</t>
    <rPh sb="0" eb="3">
      <t>オオモジ</t>
    </rPh>
    <rPh sb="3" eb="5">
      <t>エイジ</t>
    </rPh>
    <phoneticPr fontId="3"/>
  </si>
  <si>
    <t>「取引通貨の入力」が「1：入力する」かつ、
「通貨の指定方法」が「1：自動表示する」の場合に設定します。</t>
    <phoneticPr fontId="3"/>
  </si>
  <si>
    <t>レートの指定方法</t>
    <rPh sb="4" eb="6">
      <t>シテイ</t>
    </rPh>
    <rPh sb="6" eb="8">
      <t>ホウホウ</t>
    </rPh>
    <phoneticPr fontId="3"/>
  </si>
  <si>
    <t>GL1010704</t>
    <phoneticPr fontId="3"/>
  </si>
  <si>
    <t>0：都度指定する
1：自動表示する
空白データを受け入れた場合は、「0：都度表指定する」が設定されます。</t>
    <phoneticPr fontId="3"/>
  </si>
  <si>
    <t>自動表示するレート</t>
    <rPh sb="0" eb="2">
      <t>ジドウ</t>
    </rPh>
    <rPh sb="2" eb="4">
      <t>ヒョウジ</t>
    </rPh>
    <phoneticPr fontId="3"/>
  </si>
  <si>
    <t>GL1010705</t>
    <phoneticPr fontId="3"/>
  </si>
  <si>
    <t>１～10</t>
    <phoneticPr fontId="3"/>
  </si>
  <si>
    <t>英数</t>
    <phoneticPr fontId="3"/>
  </si>
  <si>
    <t>「レートの指定方法」が「1：自動表示する」の場合に設定します。
桁数は、設定（メインメニュー右上にある[設定]アイコンから[運用設定]メニューの[基本]ページ）によって異なります。</t>
    <phoneticPr fontId="3"/>
  </si>
  <si>
    <t>【資金繰り】</t>
    <rPh sb="1" eb="3">
      <t>シキン</t>
    </rPh>
    <rPh sb="3" eb="4">
      <t>グ</t>
    </rPh>
    <phoneticPr fontId="3"/>
  </si>
  <si>
    <t>借方資金繰り項目</t>
    <rPh sb="0" eb="2">
      <t>カリカタ</t>
    </rPh>
    <rPh sb="2" eb="5">
      <t>シキング</t>
    </rPh>
    <rPh sb="6" eb="8">
      <t>コウモク</t>
    </rPh>
    <phoneticPr fontId="3"/>
  </si>
  <si>
    <t>GL1010601</t>
    <phoneticPr fontId="3"/>
  </si>
  <si>
    <t>貸方資金繰り項目</t>
    <rPh sb="0" eb="2">
      <t>カシカタ</t>
    </rPh>
    <rPh sb="2" eb="5">
      <t>シキング</t>
    </rPh>
    <rPh sb="6" eb="8">
      <t>コウモク</t>
    </rPh>
    <phoneticPr fontId="3"/>
  </si>
  <si>
    <t>GL1010602</t>
    <phoneticPr fontId="3"/>
  </si>
  <si>
    <t>【損益分岐点】</t>
    <rPh sb="1" eb="3">
      <t>ソンエキ</t>
    </rPh>
    <rPh sb="3" eb="6">
      <t>ブンキテン</t>
    </rPh>
    <phoneticPr fontId="3"/>
  </si>
  <si>
    <t>GL1010801</t>
    <phoneticPr fontId="3"/>
  </si>
  <si>
    <t>0：対象外
1：変動費
2：固定費
3：売上高
9：未設定</t>
    <phoneticPr fontId="3"/>
  </si>
  <si>
    <t>【予算】</t>
    <rPh sb="1" eb="3">
      <t>ヨサン</t>
    </rPh>
    <phoneticPr fontId="3"/>
  </si>
  <si>
    <t>予算入力</t>
    <rPh sb="0" eb="2">
      <t>ヨサン</t>
    </rPh>
    <rPh sb="2" eb="4">
      <t>ニュウリョク</t>
    </rPh>
    <phoneticPr fontId="3"/>
  </si>
  <si>
    <t>GL1010901</t>
    <phoneticPr fontId="3"/>
  </si>
  <si>
    <t>0：しない　1：する
空白データを受け入れた場合は、「0：しない」が設定されます。</t>
    <phoneticPr fontId="3"/>
  </si>
  <si>
    <t>【キャッシュ・フロー：間接法】</t>
    <rPh sb="11" eb="13">
      <t>カンセツ</t>
    </rPh>
    <rPh sb="13" eb="14">
      <t>ホウ</t>
    </rPh>
    <phoneticPr fontId="3"/>
  </si>
  <si>
    <t>（間）振替元金額</t>
    <rPh sb="1" eb="2">
      <t>カン</t>
    </rPh>
    <rPh sb="3" eb="5">
      <t>フリカエ</t>
    </rPh>
    <rPh sb="5" eb="6">
      <t>モト</t>
    </rPh>
    <rPh sb="6" eb="8">
      <t>キンガク</t>
    </rPh>
    <phoneticPr fontId="3"/>
  </si>
  <si>
    <t>GL1010401</t>
    <phoneticPr fontId="3"/>
  </si>
  <si>
    <t>0：対象外
1：増減額
2：借方金額・貸方金額
3：期首残高・期末残高（現金同等物）
9：未設定
損益計算書の科目の場合は、「0：対象外」「1：増減額」「9：未設定」が設定できます。</t>
    <phoneticPr fontId="3"/>
  </si>
  <si>
    <t>（間）増減額の振替先種類</t>
    <rPh sb="1" eb="2">
      <t>カン</t>
    </rPh>
    <rPh sb="3" eb="6">
      <t>ゾウゲンガク</t>
    </rPh>
    <rPh sb="7" eb="9">
      <t>フリカエ</t>
    </rPh>
    <rPh sb="9" eb="10">
      <t>サキ</t>
    </rPh>
    <rPh sb="10" eb="12">
      <t>シュルイ</t>
    </rPh>
    <phoneticPr fontId="3"/>
  </si>
  <si>
    <t>GL1010402</t>
    <phoneticPr fontId="3"/>
  </si>
  <si>
    <t>「振替元金額」が「1：増減額」の場合に指定します。
0：キャッシュ・フロー項目
1：繰越利益剰余金</t>
    <phoneticPr fontId="3"/>
  </si>
  <si>
    <t>（間）増減額の振替先コード</t>
    <rPh sb="3" eb="6">
      <t>ゾウゲンガク</t>
    </rPh>
    <rPh sb="7" eb="9">
      <t>フリカエ</t>
    </rPh>
    <rPh sb="9" eb="10">
      <t>サキ</t>
    </rPh>
    <phoneticPr fontId="3"/>
  </si>
  <si>
    <t>GL1010403</t>
    <phoneticPr fontId="3"/>
  </si>
  <si>
    <t>４～10</t>
    <phoneticPr fontId="3"/>
  </si>
  <si>
    <t>「振替元金額」が「1：増減額」かつ、「増減額の振替先種類」が
「0：キャッシュ・フロー項目」の場合に指定します。</t>
    <phoneticPr fontId="3"/>
  </si>
  <si>
    <t>（間）調整項目種類</t>
    <rPh sb="3" eb="5">
      <t>チョウセイ</t>
    </rPh>
    <rPh sb="5" eb="7">
      <t>コウモク</t>
    </rPh>
    <rPh sb="7" eb="9">
      <t>シュルイ</t>
    </rPh>
    <phoneticPr fontId="3"/>
  </si>
  <si>
    <t>GL1010404</t>
    <phoneticPr fontId="3"/>
  </si>
  <si>
    <t>損益計算書の科目で、「振替元金額」が「1：増減額」の場合に指定します。
0：キャッシュ・フロー項目
1：繰越利益剰余金</t>
    <phoneticPr fontId="3"/>
  </si>
  <si>
    <t>（間）調整項目コード</t>
    <rPh sb="3" eb="5">
      <t>チョウセイ</t>
    </rPh>
    <rPh sb="5" eb="7">
      <t>コウモク</t>
    </rPh>
    <phoneticPr fontId="3"/>
  </si>
  <si>
    <t>GL1010405</t>
    <phoneticPr fontId="3"/>
  </si>
  <si>
    <t>損益計算書の科目で、「振替元金額」が「1：増減額」かつ、
「調整項目種類」が「0：キャッシュ・フロー項目」の場合に指定します。</t>
    <phoneticPr fontId="3"/>
  </si>
  <si>
    <t>（間）借方金額の振替先種類</t>
    <rPh sb="3" eb="5">
      <t>カリカタ</t>
    </rPh>
    <rPh sb="5" eb="7">
      <t>キンガク</t>
    </rPh>
    <rPh sb="8" eb="10">
      <t>フリカエ</t>
    </rPh>
    <rPh sb="10" eb="11">
      <t>サキ</t>
    </rPh>
    <rPh sb="11" eb="13">
      <t>シュルイ</t>
    </rPh>
    <phoneticPr fontId="3"/>
  </si>
  <si>
    <t>GL1010406</t>
    <phoneticPr fontId="3"/>
  </si>
  <si>
    <t>「振替元金額」が「2：借方金額・貸方金額」の場合に指定します。
0：キャッシュ・フロー項目
1：繰越利益剰余金
2：対象外</t>
    <phoneticPr fontId="3"/>
  </si>
  <si>
    <t>（間）借方金額の振替先コード</t>
    <rPh sb="3" eb="5">
      <t>カリカタ</t>
    </rPh>
    <rPh sb="5" eb="7">
      <t>キンガク</t>
    </rPh>
    <rPh sb="8" eb="10">
      <t>フリカエ</t>
    </rPh>
    <rPh sb="10" eb="11">
      <t>サキ</t>
    </rPh>
    <phoneticPr fontId="3"/>
  </si>
  <si>
    <t>GL1010407</t>
    <phoneticPr fontId="3"/>
  </si>
  <si>
    <t>「振替元金額」が「2：借方金額・貸方金額」かつ、「借方金額の振替先種類」が「0：キャッシュ・フロー項目」の場合に指定します。</t>
    <phoneticPr fontId="3"/>
  </si>
  <si>
    <t>（間）貸方金額の振替先種類</t>
    <rPh sb="3" eb="5">
      <t>カシカタ</t>
    </rPh>
    <rPh sb="5" eb="7">
      <t>キンガク</t>
    </rPh>
    <rPh sb="8" eb="10">
      <t>フリカエ</t>
    </rPh>
    <rPh sb="10" eb="11">
      <t>サキ</t>
    </rPh>
    <rPh sb="11" eb="13">
      <t>シュルイ</t>
    </rPh>
    <phoneticPr fontId="3"/>
  </si>
  <si>
    <t>GL1010408</t>
    <phoneticPr fontId="3"/>
  </si>
  <si>
    <t>（間）貸方金額の振替先コード</t>
    <rPh sb="3" eb="7">
      <t>カシカタキンガク</t>
    </rPh>
    <rPh sb="8" eb="10">
      <t>フリカエ</t>
    </rPh>
    <rPh sb="10" eb="11">
      <t>サキ</t>
    </rPh>
    <phoneticPr fontId="3"/>
  </si>
  <si>
    <t>GL1010409</t>
    <phoneticPr fontId="3"/>
  </si>
  <si>
    <t>「振替元金額」が「2：借方金額・貸方金額」かつ、「貸方金額の振替先種類」が「0：キャッシュ・フロー項目」の場合に指定します。</t>
    <phoneticPr fontId="3"/>
  </si>
  <si>
    <t>【キャッシュ・フロー：直接法】</t>
    <rPh sb="11" eb="13">
      <t>チョクセツ</t>
    </rPh>
    <rPh sb="13" eb="14">
      <t>ホウ</t>
    </rPh>
    <phoneticPr fontId="3"/>
  </si>
  <si>
    <t>（直）振替元金額</t>
    <rPh sb="1" eb="2">
      <t>チョク</t>
    </rPh>
    <rPh sb="3" eb="5">
      <t>フリカエ</t>
    </rPh>
    <rPh sb="5" eb="6">
      <t>モト</t>
    </rPh>
    <rPh sb="6" eb="8">
      <t>キンガク</t>
    </rPh>
    <phoneticPr fontId="3"/>
  </si>
  <si>
    <t>GL1010501</t>
    <phoneticPr fontId="3"/>
  </si>
  <si>
    <t>0：対象外
1：増減額
2：借方金額・貸方金額
3：期首残高・期末残高（現金同等物）
9：未設定
損益計算書の科目の場合は、「0：対象外」「1：増減額」「2：借方金額・貸方金額」「9：未設定」が設定できます。</t>
    <phoneticPr fontId="3"/>
  </si>
  <si>
    <t>（直）増減額の振替先種類</t>
    <rPh sb="1" eb="2">
      <t>チョク</t>
    </rPh>
    <rPh sb="3" eb="6">
      <t>ゾウゲンガク</t>
    </rPh>
    <rPh sb="7" eb="9">
      <t>フリカエ</t>
    </rPh>
    <rPh sb="9" eb="10">
      <t>サキ</t>
    </rPh>
    <rPh sb="10" eb="12">
      <t>シュルイ</t>
    </rPh>
    <phoneticPr fontId="3"/>
  </si>
  <si>
    <t>GL1010502</t>
    <phoneticPr fontId="3"/>
  </si>
  <si>
    <t>「振替元金額」が「1：増減額」の場合に指定します。
0：キャッシュ・フロー項目</t>
    <phoneticPr fontId="3"/>
  </si>
  <si>
    <t>（直）増減額の振替先コード</t>
    <rPh sb="1" eb="2">
      <t>チョク</t>
    </rPh>
    <rPh sb="3" eb="6">
      <t>ゾウゲンガク</t>
    </rPh>
    <rPh sb="7" eb="9">
      <t>フリカエ</t>
    </rPh>
    <rPh sb="9" eb="10">
      <t>サキ</t>
    </rPh>
    <phoneticPr fontId="3"/>
  </si>
  <si>
    <t>GL1010503</t>
    <phoneticPr fontId="3"/>
  </si>
  <si>
    <t>（直）借方金額の振替先種類</t>
    <rPh sb="1" eb="2">
      <t>チョク</t>
    </rPh>
    <rPh sb="3" eb="5">
      <t>カリカタ</t>
    </rPh>
    <rPh sb="5" eb="7">
      <t>キンガク</t>
    </rPh>
    <rPh sb="8" eb="10">
      <t>フリカエ</t>
    </rPh>
    <rPh sb="10" eb="11">
      <t>サキ</t>
    </rPh>
    <rPh sb="11" eb="13">
      <t>シュルイ</t>
    </rPh>
    <phoneticPr fontId="3"/>
  </si>
  <si>
    <t>GL1010506</t>
    <phoneticPr fontId="3"/>
  </si>
  <si>
    <t>「振替元金額」が「2：借方金額・貸方金額」の場合に指定します。
0：キャッシュ・フロー項目
2：対象外</t>
    <phoneticPr fontId="3"/>
  </si>
  <si>
    <t>（直）借方金額の振替先コード</t>
    <rPh sb="1" eb="2">
      <t>チョク</t>
    </rPh>
    <rPh sb="3" eb="5">
      <t>カリカタ</t>
    </rPh>
    <rPh sb="5" eb="7">
      <t>キンガク</t>
    </rPh>
    <rPh sb="8" eb="10">
      <t>フリカエ</t>
    </rPh>
    <rPh sb="10" eb="11">
      <t>サキ</t>
    </rPh>
    <phoneticPr fontId="3"/>
  </si>
  <si>
    <t>GL1010507</t>
    <phoneticPr fontId="3"/>
  </si>
  <si>
    <t>（直）貸方金額の振替先種類</t>
    <rPh sb="1" eb="2">
      <t>チョク</t>
    </rPh>
    <rPh sb="3" eb="5">
      <t>カシカタ</t>
    </rPh>
    <rPh sb="5" eb="7">
      <t>キンガク</t>
    </rPh>
    <rPh sb="8" eb="10">
      <t>フリカエ</t>
    </rPh>
    <rPh sb="10" eb="11">
      <t>サキ</t>
    </rPh>
    <rPh sb="11" eb="13">
      <t>シュルイ</t>
    </rPh>
    <phoneticPr fontId="3"/>
  </si>
  <si>
    <t>GL1010508</t>
    <phoneticPr fontId="3"/>
  </si>
  <si>
    <t>GL1010509</t>
    <phoneticPr fontId="3"/>
  </si>
  <si>
    <t>【条件によって値が反映されない項目】</t>
    <rPh sb="1" eb="3">
      <t>ジョウケン</t>
    </rPh>
    <rPh sb="7" eb="8">
      <t>アタイ</t>
    </rPh>
    <rPh sb="9" eb="11">
      <t>ハンエイ</t>
    </rPh>
    <rPh sb="15" eb="17">
      <t>コウモク</t>
    </rPh>
    <phoneticPr fontId="3"/>
  </si>
  <si>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3"/>
  </si>
  <si>
    <t>条件</t>
    <rPh sb="0" eb="2">
      <t>ジョウケン</t>
    </rPh>
    <phoneticPr fontId="3"/>
  </si>
  <si>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3"/>
  </si>
  <si>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3"/>
  </si>
  <si>
    <t>GL1020001</t>
    <phoneticPr fontId="3"/>
  </si>
  <si>
    <t>GL1020002</t>
    <phoneticPr fontId="3"/>
  </si>
  <si>
    <t>GL1020003</t>
    <phoneticPr fontId="3"/>
  </si>
  <si>
    <t>GL1020004</t>
    <phoneticPr fontId="3"/>
  </si>
  <si>
    <t>文字</t>
    <phoneticPr fontId="3"/>
  </si>
  <si>
    <t>GL1020101</t>
    <phoneticPr fontId="3"/>
  </si>
  <si>
    <t>0：しない　1：する
空白データを受け入れた場合は、「1：する」が設定されます。</t>
    <phoneticPr fontId="3"/>
  </si>
  <si>
    <t>GL1020102</t>
  </si>
  <si>
    <t>空白データを受け入れた場合は、勘定科目と同じように設定されます。</t>
    <phoneticPr fontId="3"/>
  </si>
  <si>
    <t>GL1020103</t>
  </si>
  <si>
    <t>GL1020107</t>
  </si>
  <si>
    <t>0：標準　1：軽減
空白データを受け入れた場合は、勘定科目と同じように設定されます。</t>
    <phoneticPr fontId="3"/>
  </si>
  <si>
    <t>GL1020104</t>
    <phoneticPr fontId="3"/>
  </si>
  <si>
    <t>GL1020105</t>
    <phoneticPr fontId="3"/>
  </si>
  <si>
    <t>GL1020106</t>
    <phoneticPr fontId="3"/>
  </si>
  <si>
    <t>空白データを受け入れた場合は、[税務申告設定]メニューの[消費税]ページで登録されている内容で、設定されます。</t>
    <rPh sb="29" eb="32">
      <t>ショウヒゼイ</t>
    </rPh>
    <phoneticPr fontId="3"/>
  </si>
  <si>
    <t>GL1020501</t>
    <phoneticPr fontId="3"/>
  </si>
  <si>
    <t>GL1020502</t>
    <phoneticPr fontId="3"/>
  </si>
  <si>
    <t>GL1020503</t>
    <phoneticPr fontId="3"/>
  </si>
  <si>
    <t>GL1020504</t>
    <phoneticPr fontId="3"/>
  </si>
  <si>
    <t>GL1020505</t>
    <phoneticPr fontId="3"/>
  </si>
  <si>
    <t>0：都度指定する
1：自動表示する
空白データを受け入れた場合は、「0：都度指定する」が設定されます。</t>
    <phoneticPr fontId="3"/>
  </si>
  <si>
    <t>GL1020506</t>
    <phoneticPr fontId="3"/>
  </si>
  <si>
    <t>GL1020401</t>
    <phoneticPr fontId="3"/>
  </si>
  <si>
    <t>借方資金繰り項目</t>
    <rPh sb="0" eb="2">
      <t>カリカタ</t>
    </rPh>
    <rPh sb="2" eb="4">
      <t>シキン</t>
    </rPh>
    <rPh sb="4" eb="5">
      <t>グ</t>
    </rPh>
    <rPh sb="6" eb="8">
      <t>コウモク</t>
    </rPh>
    <phoneticPr fontId="3"/>
  </si>
  <si>
    <t>GL1020402</t>
    <phoneticPr fontId="3"/>
  </si>
  <si>
    <t>貸方資金繰り項目</t>
    <rPh sb="0" eb="2">
      <t>カシカタ</t>
    </rPh>
    <rPh sb="2" eb="4">
      <t>シキン</t>
    </rPh>
    <rPh sb="4" eb="5">
      <t>グ</t>
    </rPh>
    <rPh sb="6" eb="8">
      <t>コウモク</t>
    </rPh>
    <phoneticPr fontId="3"/>
  </si>
  <si>
    <t>GL1020403</t>
    <phoneticPr fontId="3"/>
  </si>
  <si>
    <t>GL1020601</t>
    <phoneticPr fontId="3"/>
  </si>
  <si>
    <t>GL1020602</t>
    <phoneticPr fontId="3"/>
  </si>
  <si>
    <t>0：対象外
1：変動費
2：固定費
3：売上高</t>
    <phoneticPr fontId="3"/>
  </si>
  <si>
    <t>GL1020701</t>
    <phoneticPr fontId="3"/>
  </si>
  <si>
    <t>（間）勘定科目と同じ設定にする</t>
    <rPh sb="1" eb="2">
      <t>カン</t>
    </rPh>
    <rPh sb="3" eb="5">
      <t>カンジョウ</t>
    </rPh>
    <rPh sb="5" eb="7">
      <t>カモク</t>
    </rPh>
    <rPh sb="8" eb="9">
      <t>オナ</t>
    </rPh>
    <rPh sb="10" eb="12">
      <t>セッテイ</t>
    </rPh>
    <phoneticPr fontId="3"/>
  </si>
  <si>
    <t>GL1020201</t>
    <phoneticPr fontId="3"/>
  </si>
  <si>
    <t>GL1020202</t>
    <phoneticPr fontId="3"/>
  </si>
  <si>
    <t>0：対象外
1：増減額
2：借方金額・貸方金額
3：期首残高・期末残高（現金同等物）
損益計算書の科目の場合は、「0：対象外」「1：増減額」が設定できます。</t>
    <phoneticPr fontId="3"/>
  </si>
  <si>
    <t>（間）増減額の振替先種類</t>
    <rPh sb="3" eb="6">
      <t>ゾウゲンガク</t>
    </rPh>
    <rPh sb="7" eb="9">
      <t>フリカエ</t>
    </rPh>
    <rPh sb="9" eb="10">
      <t>サキ</t>
    </rPh>
    <rPh sb="10" eb="12">
      <t>シュルイ</t>
    </rPh>
    <phoneticPr fontId="3"/>
  </si>
  <si>
    <t>GL1020203</t>
    <phoneticPr fontId="3"/>
  </si>
  <si>
    <t>「振替元金額」が「1：増減額」の場合に設定します。
0：キャッシュ・フロー項目
1：繰越利益剰余金</t>
    <phoneticPr fontId="3"/>
  </si>
  <si>
    <t>GL1020204</t>
    <phoneticPr fontId="3"/>
  </si>
  <si>
    <t>4～10</t>
    <phoneticPr fontId="3"/>
  </si>
  <si>
    <t>「振替元金額」が「1：増減額」かつ、「増減額の振替先種類」が
「0：キャッシュ・フロー項目」の場合に設定します。</t>
    <phoneticPr fontId="3"/>
  </si>
  <si>
    <t>GL1020205</t>
    <phoneticPr fontId="3"/>
  </si>
  <si>
    <t>損益計算書の科目で、「振替元金額」が「1：増減額」の場合に設定します。
0：キャッシュ・フロー項目
1：繰越利益剰余金</t>
    <phoneticPr fontId="3"/>
  </si>
  <si>
    <t>GL1020206</t>
    <phoneticPr fontId="3"/>
  </si>
  <si>
    <t>損益計算書の科目で、「振替元金額」が「1：増減額」かつ、「調整項目種類」が「0：キャッシュ・フロー項目」の場合に設定します。</t>
    <phoneticPr fontId="3"/>
  </si>
  <si>
    <t>GL1020207</t>
    <phoneticPr fontId="3"/>
  </si>
  <si>
    <t>「振替元金額」が「2：借方金額・貸方金額」の場合に設定します。
0：キャッシュ・フロー項目
1：繰越利益剰余金
2：対象外</t>
    <phoneticPr fontId="3"/>
  </si>
  <si>
    <t>GL1020208</t>
    <phoneticPr fontId="3"/>
  </si>
  <si>
    <t>「振替元金額」が「2：借方金額・貸方金額」かつ、「借方金額の振替先種類」が「0：キャッシュ・フロー項目」の場合に設定します。</t>
    <phoneticPr fontId="3"/>
  </si>
  <si>
    <t>（間）貸方金額の振替先種類</t>
    <rPh sb="3" eb="5">
      <t>カシカタ</t>
    </rPh>
    <rPh sb="5" eb="7">
      <t>キンガク</t>
    </rPh>
    <rPh sb="8" eb="13">
      <t>フリカエサキシュルイ</t>
    </rPh>
    <phoneticPr fontId="3"/>
  </si>
  <si>
    <t>GL1020209</t>
    <phoneticPr fontId="3"/>
  </si>
  <si>
    <t>GL1020210</t>
    <phoneticPr fontId="3"/>
  </si>
  <si>
    <t>「振替元金額」が「2：借方金額・貸方金額」かつ、「貸方金額の振替先種類」が「0：キャッシュ・フロー項目」の場合に設定します。</t>
    <phoneticPr fontId="3"/>
  </si>
  <si>
    <t>（直）勘定科目と同じ設定にする</t>
    <rPh sb="1" eb="2">
      <t>チョク</t>
    </rPh>
    <rPh sb="3" eb="5">
      <t>カンジョウ</t>
    </rPh>
    <rPh sb="5" eb="7">
      <t>カモク</t>
    </rPh>
    <rPh sb="8" eb="9">
      <t>オナ</t>
    </rPh>
    <rPh sb="10" eb="12">
      <t>セッテイ</t>
    </rPh>
    <phoneticPr fontId="3"/>
  </si>
  <si>
    <t>GL1020301</t>
    <phoneticPr fontId="3"/>
  </si>
  <si>
    <t>（直）振替元金額</t>
    <rPh sb="3" eb="5">
      <t>フリカエ</t>
    </rPh>
    <rPh sb="5" eb="6">
      <t>モト</t>
    </rPh>
    <rPh sb="6" eb="8">
      <t>キンガク</t>
    </rPh>
    <phoneticPr fontId="3"/>
  </si>
  <si>
    <t>GL1020302</t>
    <phoneticPr fontId="3"/>
  </si>
  <si>
    <t>0：対象外
1：増減額
2：借方金額・貸方金額
3：期首残高・期末残高（現金同等物）
損益計算書の科目の場合は、「0：対象外」「1：増減額」「2：借方金額・貸方金額」が設定できます。</t>
    <phoneticPr fontId="3"/>
  </si>
  <si>
    <t>（直）増減額の振替先種類</t>
    <rPh sb="3" eb="6">
      <t>ゾウゲンガク</t>
    </rPh>
    <rPh sb="7" eb="9">
      <t>フリカエ</t>
    </rPh>
    <rPh sb="9" eb="10">
      <t>サキ</t>
    </rPh>
    <rPh sb="10" eb="12">
      <t>シュルイ</t>
    </rPh>
    <phoneticPr fontId="3"/>
  </si>
  <si>
    <t>GL1020303</t>
    <phoneticPr fontId="3"/>
  </si>
  <si>
    <t>「振替元金額」が「1：増減額」の場合に設定します。
0：キャッシュ・フロー項目</t>
    <phoneticPr fontId="3"/>
  </si>
  <si>
    <t>（直）増減額の振替先コード</t>
    <rPh sb="3" eb="6">
      <t>ゾウゲンガク</t>
    </rPh>
    <rPh sb="7" eb="9">
      <t>フリカエ</t>
    </rPh>
    <rPh sb="9" eb="10">
      <t>サキ</t>
    </rPh>
    <phoneticPr fontId="3"/>
  </si>
  <si>
    <t>GL1020304</t>
    <phoneticPr fontId="3"/>
  </si>
  <si>
    <t>（直）借方金額の振替先種類</t>
    <rPh sb="3" eb="5">
      <t>カリカタ</t>
    </rPh>
    <rPh sb="5" eb="7">
      <t>キンガク</t>
    </rPh>
    <rPh sb="8" eb="10">
      <t>フリカエ</t>
    </rPh>
    <rPh sb="10" eb="11">
      <t>サキ</t>
    </rPh>
    <rPh sb="11" eb="13">
      <t>シュルイ</t>
    </rPh>
    <phoneticPr fontId="3"/>
  </si>
  <si>
    <t>GL1020307</t>
    <phoneticPr fontId="3"/>
  </si>
  <si>
    <t>「振替元金額」が「2：借方金額・貸方金額」の場合に設定します。
0：キャッシュ・フロー項目
2：対象外</t>
    <phoneticPr fontId="3"/>
  </si>
  <si>
    <t>（直）借方金額の振替先コード</t>
    <rPh sb="3" eb="5">
      <t>カリカタ</t>
    </rPh>
    <rPh sb="5" eb="7">
      <t>キンガク</t>
    </rPh>
    <rPh sb="8" eb="10">
      <t>フリカエ</t>
    </rPh>
    <rPh sb="10" eb="11">
      <t>サキ</t>
    </rPh>
    <phoneticPr fontId="3"/>
  </si>
  <si>
    <t>GL1020308</t>
    <phoneticPr fontId="3"/>
  </si>
  <si>
    <t>（直）貸方金額の振替先種類</t>
    <rPh sb="3" eb="5">
      <t>カシカタ</t>
    </rPh>
    <rPh sb="5" eb="7">
      <t>キンガク</t>
    </rPh>
    <rPh sb="8" eb="13">
      <t>フリカエサキシュルイ</t>
    </rPh>
    <phoneticPr fontId="3"/>
  </si>
  <si>
    <t>GL1020309</t>
    <phoneticPr fontId="3"/>
  </si>
  <si>
    <t>GL1020310</t>
    <phoneticPr fontId="3"/>
  </si>
  <si>
    <t>数字</t>
    <rPh sb="0" eb="2">
      <t>スウジ</t>
    </rPh>
    <phoneticPr fontId="8"/>
  </si>
  <si>
    <t>30</t>
  </si>
  <si>
    <t>文字</t>
    <rPh sb="0" eb="2">
      <t>モジ</t>
    </rPh>
    <phoneticPr fontId="8"/>
  </si>
  <si>
    <t>部門データ</t>
    <phoneticPr fontId="3"/>
  </si>
  <si>
    <t>GL1030001</t>
    <phoneticPr fontId="3"/>
  </si>
  <si>
    <t>GL1030002</t>
    <phoneticPr fontId="3"/>
  </si>
  <si>
    <t>GL1030003</t>
    <phoneticPr fontId="3"/>
  </si>
  <si>
    <t>有効期間（開始）</t>
    <rPh sb="0" eb="2">
      <t>ユウコウ</t>
    </rPh>
    <rPh sb="2" eb="4">
      <t>キカン</t>
    </rPh>
    <rPh sb="5" eb="7">
      <t>カイシ</t>
    </rPh>
    <phoneticPr fontId="3"/>
  </si>
  <si>
    <t>GL1030004</t>
    <phoneticPr fontId="3"/>
  </si>
  <si>
    <t>11</t>
    <phoneticPr fontId="3"/>
  </si>
  <si>
    <t>形式は、表紙の「日付の形式」参照</t>
    <phoneticPr fontId="3"/>
  </si>
  <si>
    <t>有効期間（終了）</t>
    <phoneticPr fontId="3"/>
  </si>
  <si>
    <t>GL1030005</t>
    <phoneticPr fontId="3"/>
  </si>
  <si>
    <t>部門グループデータ</t>
    <phoneticPr fontId="3"/>
  </si>
  <si>
    <t>『Bシステム』以上、または『奉行V ERPクラウド』をご利用の場合</t>
  </si>
  <si>
    <t>部門グループコード（階層１）</t>
    <rPh sb="0" eb="2">
      <t>ブモン</t>
    </rPh>
    <rPh sb="10" eb="12">
      <t>カイソウ</t>
    </rPh>
    <phoneticPr fontId="3"/>
  </si>
  <si>
    <t>GL1110011</t>
    <phoneticPr fontId="3"/>
  </si>
  <si>
    <t>部門グループ名（階層１）</t>
    <rPh sb="0" eb="2">
      <t>ブモン</t>
    </rPh>
    <rPh sb="6" eb="7">
      <t>メイ</t>
    </rPh>
    <rPh sb="8" eb="10">
      <t>カイソウ</t>
    </rPh>
    <phoneticPr fontId="3"/>
  </si>
  <si>
    <t>GL1110012</t>
    <phoneticPr fontId="3"/>
  </si>
  <si>
    <t>部門グループコード（階層２）</t>
    <phoneticPr fontId="3"/>
  </si>
  <si>
    <r>
      <t xml:space="preserve">GL1110021
</t>
    </r>
    <r>
      <rPr>
        <sz val="11"/>
        <rFont val="ＭＳ Ｐゴシック"/>
        <family val="3"/>
        <charset val="128"/>
      </rPr>
      <t/>
    </r>
    <phoneticPr fontId="3"/>
  </si>
  <si>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</si>
  <si>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3"/>
  </si>
  <si>
    <t>~</t>
    <phoneticPr fontId="3"/>
  </si>
  <si>
    <t>部門グループコード（階層99）</t>
    <phoneticPr fontId="3"/>
  </si>
  <si>
    <t>GL1110991</t>
    <phoneticPr fontId="3"/>
  </si>
  <si>
    <t>部門グループ名（階層２）</t>
    <phoneticPr fontId="3"/>
  </si>
  <si>
    <r>
      <t xml:space="preserve">GL1110022
</t>
    </r>
    <r>
      <rPr>
        <sz val="11"/>
        <rFont val="ＭＳ Ｐゴシック"/>
        <family val="3"/>
        <charset val="128"/>
      </rPr>
      <t/>
    </r>
    <phoneticPr fontId="3"/>
  </si>
  <si>
    <t>階層により、受入記号の指定が異なります。
詳細は、欄外の【階層の受入記号】参照
※必ず部門グループコードも指定してください。
　詳細は、欄外の【設定例】参照</t>
    <phoneticPr fontId="3"/>
  </si>
  <si>
    <t>部門グループ名（階層99）</t>
    <phoneticPr fontId="3"/>
  </si>
  <si>
    <t>GL1110992</t>
    <phoneticPr fontId="3"/>
  </si>
  <si>
    <t>GL1111001</t>
    <phoneticPr fontId="3"/>
  </si>
  <si>
    <t>桁数は、設定（メインメニュー右上にある[設定]アイコンから[運用設定]メニューの[基本]ページ）によって異なります。
詳細は、欄外の【設定例】参照</t>
    <phoneticPr fontId="3"/>
  </si>
  <si>
    <t>【階層の受入記号】</t>
    <rPh sb="1" eb="3">
      <t>カイソウ</t>
    </rPh>
    <rPh sb="4" eb="6">
      <t>ウケイレ</t>
    </rPh>
    <rPh sb="6" eb="8">
      <t>キゴウ</t>
    </rPh>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</si>
  <si>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23"/>
  </si>
  <si>
    <t>【設定例】</t>
    <rPh sb="1" eb="3">
      <t>セッテイ</t>
    </rPh>
    <rPh sb="3" eb="4">
      <t>レイ</t>
    </rPh>
    <phoneticPr fontId="3"/>
  </si>
  <si>
    <t>　○部門グループ（Ｃグループ）の内訳に部門グループ（Ａ・Ｂグループ）を設定し、</t>
    <rPh sb="2" eb="4">
      <t>ブモン</t>
    </rPh>
    <rPh sb="16" eb="18">
      <t>ウチワケ</t>
    </rPh>
    <rPh sb="19" eb="21">
      <t>ブモン</t>
    </rPh>
    <rPh sb="35" eb="37">
      <t>セッテイ</t>
    </rPh>
    <phoneticPr fontId="3"/>
  </si>
  <si>
    <t>　　部門グループ（Ａ・Ｂグループ）にそれぞれ部門（部門１～４）を設定する場合</t>
    <rPh sb="2" eb="4">
      <t>ブモン</t>
    </rPh>
    <rPh sb="22" eb="24">
      <t>ブモン</t>
    </rPh>
    <rPh sb="25" eb="27">
      <t>ブモン</t>
    </rPh>
    <rPh sb="32" eb="34">
      <t>セッテイ</t>
    </rPh>
    <rPh sb="36" eb="38">
      <t>バアイ</t>
    </rPh>
    <phoneticPr fontId="3"/>
  </si>
  <si>
    <t>　　≪階層例≫</t>
    <rPh sb="3" eb="5">
      <t>カイソウ</t>
    </rPh>
    <rPh sb="5" eb="6">
      <t>レイ</t>
    </rPh>
    <phoneticPr fontId="3"/>
  </si>
  <si>
    <t>≪汎用データ例≫</t>
    <rPh sb="1" eb="3">
      <t>ハンヨウ</t>
    </rPh>
    <rPh sb="6" eb="7">
      <t>レイ</t>
    </rPh>
    <phoneticPr fontId="3"/>
  </si>
  <si>
    <t>　○部門グループの名称を変更する場合</t>
    <rPh sb="2" eb="4">
      <t>ブモン</t>
    </rPh>
    <rPh sb="9" eb="11">
      <t>メイショウ</t>
    </rPh>
    <rPh sb="12" eb="14">
      <t>ヘンコウ</t>
    </rPh>
    <rPh sb="16" eb="18">
      <t>バアイ</t>
    </rPh>
    <phoneticPr fontId="23"/>
  </si>
  <si>
    <t>　「A1　Aグループ」の名称を「A1　AAグループ」に変更する場合</t>
    <rPh sb="12" eb="14">
      <t>メイショウ</t>
    </rPh>
    <rPh sb="27" eb="29">
      <t>ヘンコウ</t>
    </rPh>
    <rPh sb="31" eb="33">
      <t>バアイ</t>
    </rPh>
    <phoneticPr fontId="23"/>
  </si>
  <si>
    <t>　　修正前</t>
    <rPh sb="2" eb="5">
      <t>シュウセイマエ</t>
    </rPh>
    <phoneticPr fontId="23"/>
  </si>
  <si>
    <t>　　修正後</t>
    <rPh sb="2" eb="5">
      <t>シュウセイゴ</t>
    </rPh>
    <phoneticPr fontId="23"/>
  </si>
  <si>
    <t>管理会計部門体系データ</t>
    <phoneticPr fontId="3"/>
  </si>
  <si>
    <t>『Sシステム』または『奉行V ERPクラウド』をご利用の場合</t>
  </si>
  <si>
    <t>部門グループコード（階層１）</t>
    <phoneticPr fontId="3"/>
  </si>
  <si>
    <t>部門グループ名（階層１）</t>
    <phoneticPr fontId="3"/>
  </si>
  <si>
    <r>
      <t xml:space="preserve">GL1110022
</t>
    </r>
    <r>
      <rPr>
        <sz val="11"/>
        <rFont val="ＭＳ Ｐゴシック"/>
        <family val="3"/>
        <charset val="128"/>
      </rPr>
      <t xml:space="preserve">～
</t>
    </r>
    <r>
      <rPr>
        <sz val="11"/>
        <rFont val="Consolas"/>
        <family val="3"/>
      </rPr>
      <t>GL1110992</t>
    </r>
    <phoneticPr fontId="3"/>
  </si>
  <si>
    <t>部門</t>
    <phoneticPr fontId="3"/>
  </si>
  <si>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</si>
  <si>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3"/>
  </si>
  <si>
    <t>明細区分コード</t>
    <rPh sb="0" eb="4">
      <t>メイサイクブン</t>
    </rPh>
    <phoneticPr fontId="3"/>
  </si>
  <si>
    <t>GL1120001</t>
    <phoneticPr fontId="3"/>
  </si>
  <si>
    <t>1～20</t>
  </si>
  <si>
    <t>英数カナ</t>
    <phoneticPr fontId="3"/>
  </si>
  <si>
    <t>必須</t>
    <rPh sb="0" eb="2">
      <t>ヒッス</t>
    </rPh>
    <phoneticPr fontId="7"/>
  </si>
  <si>
    <t>明細区分名</t>
    <phoneticPr fontId="3"/>
  </si>
  <si>
    <t>GL1120002</t>
    <phoneticPr fontId="3"/>
  </si>
  <si>
    <t>40</t>
  </si>
  <si>
    <t>文字</t>
    <rPh sb="0" eb="2">
      <t>モジ</t>
    </rPh>
    <phoneticPr fontId="24"/>
  </si>
  <si>
    <t>GL1120003</t>
    <phoneticPr fontId="3"/>
  </si>
  <si>
    <t>10</t>
  </si>
  <si>
    <t>英数カナ</t>
    <rPh sb="0" eb="2">
      <t>エイスウ</t>
    </rPh>
    <phoneticPr fontId="24"/>
  </si>
  <si>
    <t>GL1040001</t>
    <phoneticPr fontId="3"/>
  </si>
  <si>
    <t>１～20</t>
    <phoneticPr fontId="3"/>
  </si>
  <si>
    <t>法人番号</t>
    <phoneticPr fontId="3"/>
  </si>
  <si>
    <t>GL1040002</t>
  </si>
  <si>
    <t>13</t>
    <phoneticPr fontId="3"/>
  </si>
  <si>
    <t>GL1040003</t>
  </si>
  <si>
    <t>60</t>
    <phoneticPr fontId="3"/>
  </si>
  <si>
    <t>GL1040010</t>
    <phoneticPr fontId="3"/>
  </si>
  <si>
    <t>0：適格請求書発行事業者　1：免税事業者等</t>
    <phoneticPr fontId="3"/>
  </si>
  <si>
    <t>GL1040011</t>
    <phoneticPr fontId="3"/>
  </si>
  <si>
    <t>14</t>
    <phoneticPr fontId="3"/>
  </si>
  <si>
    <t>T＋整数13桁
「T」を付けなくても受け入れられます。</t>
    <phoneticPr fontId="3"/>
  </si>
  <si>
    <t>事業所名</t>
    <phoneticPr fontId="3"/>
  </si>
  <si>
    <t>GL1040004</t>
    <phoneticPr fontId="3"/>
  </si>
  <si>
    <t>GL1040005</t>
  </si>
  <si>
    <t>事業所名カナ</t>
    <rPh sb="0" eb="3">
      <t>ジギョウショ</t>
    </rPh>
    <rPh sb="3" eb="4">
      <t>メイ</t>
    </rPh>
    <phoneticPr fontId="3"/>
  </si>
  <si>
    <t>GL1040006</t>
    <phoneticPr fontId="3"/>
  </si>
  <si>
    <t>GL1040007</t>
    <phoneticPr fontId="3"/>
  </si>
  <si>
    <t>有効期間（開始）</t>
  </si>
  <si>
    <t>GL1040008</t>
    <phoneticPr fontId="3"/>
  </si>
  <si>
    <t>有効期間（終了）</t>
  </si>
  <si>
    <t>GL1040009</t>
    <phoneticPr fontId="3"/>
  </si>
  <si>
    <t>郵便番号</t>
    <phoneticPr fontId="3"/>
  </si>
  <si>
    <t>GL1040101</t>
    <phoneticPr fontId="3"/>
  </si>
  <si>
    <t>GL1040102</t>
    <phoneticPr fontId="3"/>
  </si>
  <si>
    <t>12</t>
    <phoneticPr fontId="3"/>
  </si>
  <si>
    <t>新規データとして空白データを受け入れた場合は、以下の優先順位で、各項目をもとに設定されます。
①郵便番号（GL1040101）
②法人番号（GL1040002）</t>
    <phoneticPr fontId="3"/>
  </si>
  <si>
    <t>GL1040103</t>
    <phoneticPr fontId="3"/>
  </si>
  <si>
    <t>24</t>
    <phoneticPr fontId="3"/>
  </si>
  <si>
    <t>GL1040104</t>
    <phoneticPr fontId="3"/>
  </si>
  <si>
    <t>30</t>
    <phoneticPr fontId="3"/>
  </si>
  <si>
    <t>ビル等</t>
    <phoneticPr fontId="3"/>
  </si>
  <si>
    <t>GL1040105</t>
    <phoneticPr fontId="3"/>
  </si>
  <si>
    <t>50</t>
    <phoneticPr fontId="3"/>
  </si>
  <si>
    <t>電話番号</t>
    <phoneticPr fontId="3"/>
  </si>
  <si>
    <t>GL1040106</t>
    <phoneticPr fontId="3"/>
  </si>
  <si>
    <t>20</t>
    <phoneticPr fontId="3"/>
  </si>
  <si>
    <t>ＦＡＸ番号</t>
    <phoneticPr fontId="3"/>
  </si>
  <si>
    <t>GL1040107</t>
    <phoneticPr fontId="3"/>
  </si>
  <si>
    <t>GL1040108</t>
    <phoneticPr fontId="3"/>
  </si>
  <si>
    <t>GL1040109</t>
    <phoneticPr fontId="3"/>
  </si>
  <si>
    <t>GL1040110</t>
    <phoneticPr fontId="3"/>
  </si>
  <si>
    <t>GL1040201</t>
    <phoneticPr fontId="3"/>
  </si>
  <si>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</si>
  <si>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</si>
  <si>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3"/>
  </si>
  <si>
    <t>「通貨の指定方法」が「1：自動表示する」の場合に設定します。
この項目は、『外貨入力オプション for 奉行クラウド』をご利用の場合に受け入れできます。</t>
  </si>
  <si>
    <t>200</t>
    <phoneticPr fontId="3"/>
  </si>
  <si>
    <t>摘要データ</t>
    <phoneticPr fontId="3"/>
  </si>
  <si>
    <t>GL1050001</t>
    <phoneticPr fontId="3"/>
  </si>
  <si>
    <t>摘要内容</t>
    <rPh sb="0" eb="2">
      <t>テキヨウ</t>
    </rPh>
    <rPh sb="2" eb="4">
      <t>ナイヨウ</t>
    </rPh>
    <phoneticPr fontId="3"/>
  </si>
  <si>
    <t>GL1050002</t>
    <phoneticPr fontId="3"/>
  </si>
  <si>
    <t>GL1050003</t>
    <phoneticPr fontId="3"/>
  </si>
  <si>
    <t>区切</t>
    <rPh sb="0" eb="2">
      <t>クギ</t>
    </rPh>
    <phoneticPr fontId="3"/>
  </si>
  <si>
    <t>GL0010000</t>
    <phoneticPr fontId="3"/>
  </si>
  <si>
    <t>GL1060001</t>
    <phoneticPr fontId="3"/>
  </si>
  <si>
    <t>4～20</t>
    <phoneticPr fontId="3"/>
  </si>
  <si>
    <t>工事番号</t>
    <rPh sb="0" eb="2">
      <t>コウジ</t>
    </rPh>
    <rPh sb="2" eb="4">
      <t>バンゴウ</t>
    </rPh>
    <phoneticPr fontId="3"/>
  </si>
  <si>
    <t>GL1060005</t>
    <phoneticPr fontId="3"/>
  </si>
  <si>
    <t>GL1060002</t>
    <phoneticPr fontId="3"/>
  </si>
  <si>
    <t>100</t>
    <phoneticPr fontId="3"/>
  </si>
  <si>
    <t>GL1060003</t>
    <phoneticPr fontId="3"/>
  </si>
  <si>
    <t>GL1060004</t>
    <phoneticPr fontId="3"/>
  </si>
  <si>
    <t>GL1060104</t>
    <phoneticPr fontId="3"/>
  </si>
  <si>
    <t>0：しない 　1：する
空白データを受け入れた場合は、「0：しない」が設定されます。</t>
    <phoneticPr fontId="3"/>
  </si>
  <si>
    <t>GL1060101</t>
    <phoneticPr fontId="3"/>
  </si>
  <si>
    <t>GL1060102</t>
    <phoneticPr fontId="3"/>
  </si>
  <si>
    <t>完成日</t>
    <rPh sb="0" eb="2">
      <t>カンセイ</t>
    </rPh>
    <rPh sb="2" eb="3">
      <t>ビ</t>
    </rPh>
    <phoneticPr fontId="3"/>
  </si>
  <si>
    <t>GL1060204</t>
    <phoneticPr fontId="3"/>
  </si>
  <si>
    <t>引渡日</t>
    <rPh sb="0" eb="2">
      <t>ヒキワタシ</t>
    </rPh>
    <rPh sb="2" eb="3">
      <t>ビ</t>
    </rPh>
    <phoneticPr fontId="3"/>
  </si>
  <si>
    <t>GL1060205</t>
    <phoneticPr fontId="3"/>
  </si>
  <si>
    <t>郵便番号</t>
    <rPh sb="0" eb="4">
      <t>ユウビンバンゴウ</t>
    </rPh>
    <phoneticPr fontId="3"/>
  </si>
  <si>
    <t>GL1060105</t>
    <phoneticPr fontId="3"/>
  </si>
  <si>
    <t>都道府県</t>
    <rPh sb="0" eb="4">
      <t>トドウフケン</t>
    </rPh>
    <phoneticPr fontId="3"/>
  </si>
  <si>
    <t>GL1060106</t>
    <phoneticPr fontId="3"/>
  </si>
  <si>
    <t>市区町村</t>
    <rPh sb="0" eb="2">
      <t>シク</t>
    </rPh>
    <rPh sb="2" eb="4">
      <t>チョウソン</t>
    </rPh>
    <phoneticPr fontId="3"/>
  </si>
  <si>
    <t>GL1060107</t>
    <phoneticPr fontId="3"/>
  </si>
  <si>
    <t>工事場所</t>
    <rPh sb="0" eb="2">
      <t>コウジ</t>
    </rPh>
    <rPh sb="2" eb="4">
      <t>バショ</t>
    </rPh>
    <phoneticPr fontId="3"/>
  </si>
  <si>
    <t>GL1060108</t>
    <phoneticPr fontId="3"/>
  </si>
  <si>
    <t>延べ面積（㎡）</t>
    <rPh sb="0" eb="1">
      <t>ノ</t>
    </rPh>
    <rPh sb="2" eb="4">
      <t>メンセキ</t>
    </rPh>
    <phoneticPr fontId="3"/>
  </si>
  <si>
    <t>GL1060109</t>
    <phoneticPr fontId="3"/>
  </si>
  <si>
    <t>整数12桁
小数2桁</t>
    <rPh sb="0" eb="2">
      <t>セイスウ</t>
    </rPh>
    <rPh sb="4" eb="5">
      <t>ケタ</t>
    </rPh>
    <rPh sb="6" eb="8">
      <t>ショウスウ</t>
    </rPh>
    <rPh sb="9" eb="10">
      <t>ケタ</t>
    </rPh>
    <phoneticPr fontId="3"/>
  </si>
  <si>
    <t>延べ面積（坪）</t>
    <phoneticPr fontId="3"/>
  </si>
  <si>
    <t>GL1060110</t>
    <phoneticPr fontId="3"/>
  </si>
  <si>
    <t>整数12桁
小数2桁</t>
    <phoneticPr fontId="3"/>
  </si>
  <si>
    <t>GL1060112</t>
    <phoneticPr fontId="3"/>
  </si>
  <si>
    <t>010：土木一式工事 011：プレストレストコンクリート工事
020：建築一式工事 030：大工工事 040：左官工事　
050：とび・土工・コンクリート工事 051：法面処理工事
060：石工事 070：屋根工事 080：電気工事 090：管工事　
100：タイル・れんが・ブロック工事 110：鋼構造物工事
111：鋼橋上部工事 120：鉄筋工事 130：舗装工事　
140：しゅんせつ工事 150：板金工事 160：ガラス工事
170：塗装工事 180：防水工事 190：内装仕上工事
200：機械器具設置工事 210：熱絶縁工事 220：電気通信工事
230：造園工事 240：さく井工事 250：建具工事
260：水道施設工事 270：消防施設工事 280：清掃施設工事
290：解体工事 000：その他
空白データを受け入れた場合は、「000：その他」が設定されます。</t>
    <phoneticPr fontId="3"/>
  </si>
  <si>
    <t>GL1060113</t>
    <phoneticPr fontId="3"/>
  </si>
  <si>
    <t>0：元請 　1：下請
空白データを受け入れた場合は、「0：元請」が設定されます。</t>
    <phoneticPr fontId="3"/>
  </si>
  <si>
    <t>GL1060114</t>
    <phoneticPr fontId="3"/>
  </si>
  <si>
    <t>0：単一企業 　1：共同企業体（ＪＶ）
空白データを受け入れた場合は、「0：単一企業」が設定されます。</t>
    <phoneticPr fontId="3"/>
  </si>
  <si>
    <t>自社利用</t>
    <rPh sb="0" eb="4">
      <t>ジシャリヨウ</t>
    </rPh>
    <phoneticPr fontId="8"/>
  </si>
  <si>
    <t>GL1060206</t>
  </si>
  <si>
    <t>１</t>
  </si>
  <si>
    <t>GL1060111</t>
    <phoneticPr fontId="3"/>
  </si>
  <si>
    <t>【注文者】</t>
    <rPh sb="1" eb="3">
      <t>チュウモン</t>
    </rPh>
    <rPh sb="3" eb="4">
      <t>シャ</t>
    </rPh>
    <phoneticPr fontId="3"/>
  </si>
  <si>
    <t>GL1060801</t>
    <phoneticPr fontId="3"/>
  </si>
  <si>
    <t>1～20</t>
    <phoneticPr fontId="3"/>
  </si>
  <si>
    <t>桁数は、設定（メインメニュー右上にある[設定]アイコンから[運用設定]メニューの[工事管理]ページ）によって異なります。</t>
    <phoneticPr fontId="3"/>
  </si>
  <si>
    <t>GL1060802</t>
  </si>
  <si>
    <t>GL1060803</t>
  </si>
  <si>
    <t>GL1060804</t>
  </si>
  <si>
    <t>GL1060805</t>
  </si>
  <si>
    <t>GL1060806</t>
  </si>
  <si>
    <t>GL1060807</t>
  </si>
  <si>
    <t>【配置技術者】</t>
    <rPh sb="1" eb="3">
      <t>ハイチ</t>
    </rPh>
    <rPh sb="3" eb="6">
      <t>ギジュツシャ</t>
    </rPh>
    <phoneticPr fontId="3"/>
  </si>
  <si>
    <t>配置技術者コード</t>
    <rPh sb="0" eb="2">
      <t>ハイチ</t>
    </rPh>
    <rPh sb="2" eb="5">
      <t>ギジュツシャ</t>
    </rPh>
    <phoneticPr fontId="3"/>
  </si>
  <si>
    <t>GL1060901</t>
    <phoneticPr fontId="3"/>
  </si>
  <si>
    <t>GL1060902</t>
    <phoneticPr fontId="3"/>
  </si>
  <si>
    <t>0：主任技術者 　1：監督技術者 　2：該当しない
空白データを受け入れた場合は、「0：主任技術者」が設定されます。</t>
    <phoneticPr fontId="3"/>
  </si>
  <si>
    <t>【請負】</t>
    <rPh sb="1" eb="3">
      <t>ウケオイ</t>
    </rPh>
    <phoneticPr fontId="3"/>
  </si>
  <si>
    <t>請負日付</t>
    <rPh sb="0" eb="2">
      <t>ウケオイ</t>
    </rPh>
    <rPh sb="2" eb="4">
      <t>ヒヅケ</t>
    </rPh>
    <phoneticPr fontId="3"/>
  </si>
  <si>
    <t>GL1060301</t>
    <phoneticPr fontId="3"/>
  </si>
  <si>
    <t>[税抜金額]、または[消費税額]を受け入れる場合に、準必須になります。
形式は、表紙の「日付の形式」参照</t>
    <phoneticPr fontId="3"/>
  </si>
  <si>
    <t>請負区分</t>
    <rPh sb="0" eb="2">
      <t>ウケオイ</t>
    </rPh>
    <rPh sb="2" eb="4">
      <t>クブン</t>
    </rPh>
    <phoneticPr fontId="3"/>
  </si>
  <si>
    <t>GL1060302</t>
    <phoneticPr fontId="3"/>
  </si>
  <si>
    <t>[税抜金額]、または[消費税額]を受け入れる場合に、準必須になります。
0:売上 1：返品・値引</t>
    <phoneticPr fontId="3"/>
  </si>
  <si>
    <t>税抜金額</t>
    <rPh sb="0" eb="2">
      <t>ゼイヌキ</t>
    </rPh>
    <rPh sb="2" eb="4">
      <t>キンガク</t>
    </rPh>
    <phoneticPr fontId="3"/>
  </si>
  <si>
    <t>GL1060303</t>
    <phoneticPr fontId="3"/>
  </si>
  <si>
    <t>マイナスも可
※形式は、表紙の「金額の形式」参照
０を受け入れた場合は、金額は０円で上書きされます。
空白データを受け入れた場合は、上書きされません。</t>
    <phoneticPr fontId="3"/>
  </si>
  <si>
    <t>消費税額</t>
    <rPh sb="0" eb="3">
      <t>ショウヒゼイ</t>
    </rPh>
    <rPh sb="3" eb="4">
      <t>ガク</t>
    </rPh>
    <phoneticPr fontId="3"/>
  </si>
  <si>
    <t>GL1060304</t>
    <phoneticPr fontId="3"/>
  </si>
  <si>
    <t>【完成】</t>
    <rPh sb="1" eb="3">
      <t>カンセイ</t>
    </rPh>
    <phoneticPr fontId="3"/>
  </si>
  <si>
    <t>GL1060201</t>
    <phoneticPr fontId="3"/>
  </si>
  <si>
    <t>0：完成時に計上　 1：進捗度にもとづき計上
空白データを受け入れた場合は、「0：完成時に計上」が設定されます。
収益認識に関する会計基準が、「適用する」の場合は、以下を設定します。
0：完成時に計上 1：進捗度にもとづき計上 2：原価回収基準
空白データを受け入れた場合は、「1：進捗度にもとづき計上」が設定されます。</t>
    <phoneticPr fontId="3"/>
  </si>
  <si>
    <t>完成区分</t>
    <rPh sb="0" eb="2">
      <t>カンセイ</t>
    </rPh>
    <rPh sb="2" eb="4">
      <t>クブン</t>
    </rPh>
    <phoneticPr fontId="3"/>
  </si>
  <si>
    <t>GL1060202</t>
    <phoneticPr fontId="3"/>
  </si>
  <si>
    <t>進捗度</t>
    <rPh sb="0" eb="2">
      <t>シンチョク</t>
    </rPh>
    <rPh sb="2" eb="3">
      <t>ド</t>
    </rPh>
    <phoneticPr fontId="3"/>
  </si>
  <si>
    <t>GL1060203</t>
    <phoneticPr fontId="3"/>
  </si>
  <si>
    <t>整数3桁
小数2桁</t>
    <phoneticPr fontId="3"/>
  </si>
  <si>
    <t>空白データを受け入れた場合は、「0.00」が設定されます。</t>
    <phoneticPr fontId="3"/>
  </si>
  <si>
    <t>【区分】</t>
    <rPh sb="1" eb="3">
      <t>クブン</t>
    </rPh>
    <phoneticPr fontId="3"/>
  </si>
  <si>
    <r>
      <t xml:space="preserve">GL1060701
</t>
    </r>
    <r>
      <rPr>
        <sz val="11"/>
        <rFont val="ＭＳ Ｐゴシック"/>
        <family val="3"/>
        <charset val="128"/>
      </rPr>
      <t/>
    </r>
    <phoneticPr fontId="3"/>
  </si>
  <si>
    <t>～</t>
    <phoneticPr fontId="3"/>
  </si>
  <si>
    <t>GL1060705</t>
    <phoneticPr fontId="3"/>
  </si>
  <si>
    <t>GL1060103</t>
    <phoneticPr fontId="3"/>
  </si>
  <si>
    <t>【振替伝票】</t>
    <rPh sb="1" eb="3">
      <t>フリカエ</t>
    </rPh>
    <rPh sb="3" eb="5">
      <t>デンピョウ</t>
    </rPh>
    <phoneticPr fontId="3"/>
  </si>
  <si>
    <t>基準値を使用する</t>
    <rPh sb="0" eb="3">
      <t>キジュンチ</t>
    </rPh>
    <rPh sb="4" eb="6">
      <t>シヨウ</t>
    </rPh>
    <phoneticPr fontId="3"/>
  </si>
  <si>
    <t>GL1060401</t>
    <phoneticPr fontId="3"/>
  </si>
  <si>
    <t>0：使用しない 　1：使用する
空白データを受け入れた場合は、「1：使用する」が設定されます。</t>
    <phoneticPr fontId="3"/>
  </si>
  <si>
    <t>売上科目</t>
    <rPh sb="0" eb="2">
      <t>ウリアゲ</t>
    </rPh>
    <rPh sb="2" eb="4">
      <t>カモク</t>
    </rPh>
    <phoneticPr fontId="3"/>
  </si>
  <si>
    <t>売上</t>
    <rPh sb="0" eb="2">
      <t>ウリアゲ</t>
    </rPh>
    <phoneticPr fontId="3"/>
  </si>
  <si>
    <t>GL1060402</t>
    <phoneticPr fontId="3"/>
  </si>
  <si>
    <t>3～10</t>
    <phoneticPr fontId="3"/>
  </si>
  <si>
    <t>[基準値を使用する]が「0：使用しない」の場合に、準必須になります。
桁数は、設定（メインメニュー右上にある[設定]アイコンから[運用設定]メニューの[基本]ページ）によって異なります。</t>
    <phoneticPr fontId="3"/>
  </si>
  <si>
    <t>GL1060403</t>
    <phoneticPr fontId="3"/>
  </si>
  <si>
    <t>1～10</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</si>
  <si>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※必ず勘定科目コード（GL1060402）も指定してください。</t>
    <phoneticPr fontId="3"/>
  </si>
  <si>
    <t>税区分コード</t>
    <rPh sb="0" eb="3">
      <t>ゼイクブン</t>
    </rPh>
    <phoneticPr fontId="3"/>
  </si>
  <si>
    <t>GL1060404</t>
    <phoneticPr fontId="3"/>
  </si>
  <si>
    <t>空白データを受け入れた場合は、勘定（補助）科目の貸借区分に合った税区分が設定されます。</t>
    <phoneticPr fontId="3"/>
  </si>
  <si>
    <t>返品・値引</t>
    <rPh sb="0" eb="2">
      <t>ヘンピン</t>
    </rPh>
    <rPh sb="3" eb="5">
      <t>ネビ</t>
    </rPh>
    <phoneticPr fontId="3"/>
  </si>
  <si>
    <t>勘定科目コード</t>
    <rPh sb="0" eb="4">
      <t>カンジョウカモク</t>
    </rPh>
    <phoneticPr fontId="3"/>
  </si>
  <si>
    <t>GL1060405</t>
    <phoneticPr fontId="3"/>
  </si>
  <si>
    <t>補助科目コード</t>
    <rPh sb="0" eb="4">
      <t>ホジョカモク</t>
    </rPh>
    <phoneticPr fontId="3"/>
  </si>
  <si>
    <t>GL1060406</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</si>
  <si>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※必ず勘定科目コード（GL1060405）も指定してください。</t>
    <phoneticPr fontId="3"/>
  </si>
  <si>
    <t>GL1060407</t>
    <phoneticPr fontId="3"/>
  </si>
  <si>
    <t>GL1060408</t>
    <phoneticPr fontId="3"/>
  </si>
  <si>
    <t>1～15</t>
    <phoneticPr fontId="3"/>
  </si>
  <si>
    <t>桁数は、設定（メインメニュー右上にある[設定]アイコンから[運用設定]メニューの[基本]ページ）によって異なります。
空白データを受け入れた場合は、「0：その他」が設定されます。</t>
    <phoneticPr fontId="3"/>
  </si>
  <si>
    <t>GL1060409</t>
    <phoneticPr fontId="3"/>
  </si>
  <si>
    <t>セグメント１</t>
    <phoneticPr fontId="3"/>
  </si>
  <si>
    <t>GL1060423</t>
    <phoneticPr fontId="3"/>
  </si>
  <si>
    <t>桁数は、設定（メインメニュー右上にある[設定]アイコンから[運用設定]メニューの[基本]ページ）によって異なります。
空白データを受け入れた場合は、「0：その他」が設定されます。
セグメント１を「使用しない」(メインメニュー右上にある[設定]アイコンから[運用設定]メニューの[基本]ページ）場合は、「0：その他」が設定されます。</t>
    <phoneticPr fontId="3"/>
  </si>
  <si>
    <t>セグメント２</t>
    <phoneticPr fontId="3"/>
  </si>
  <si>
    <t>GL1060424</t>
  </si>
  <si>
    <t>桁数は、設定（メインメニュー右上にある[設定]アイコンから[運用設定]メニューの[基本]ページ）によって異なります。
空白データを受け入れた場合は、「0：その他」が設定されます。
セグメント２を「使用しない」(メインメニュー右上にある[設定]アイコンから[運用設定]メニューの[基本]ページ）場合は、「0：その他」が設定されます。</t>
    <phoneticPr fontId="3"/>
  </si>
  <si>
    <t>GL1060421</t>
  </si>
  <si>
    <t>相手科目</t>
    <rPh sb="0" eb="2">
      <t>アイテ</t>
    </rPh>
    <rPh sb="2" eb="4">
      <t>カモク</t>
    </rPh>
    <phoneticPr fontId="3"/>
  </si>
  <si>
    <t>契約資産</t>
    <rPh sb="0" eb="2">
      <t>ケイヤク</t>
    </rPh>
    <rPh sb="2" eb="4">
      <t>シサン</t>
    </rPh>
    <phoneticPr fontId="3"/>
  </si>
  <si>
    <t>GL1060410</t>
    <phoneticPr fontId="3"/>
  </si>
  <si>
    <t>GL1060411</t>
  </si>
  <si>
    <t>桁数は、設定（メインメニュー右上にある[設定]アイコンから[運用設定]メニューの[基本]ページ）によって異なります。
空白データを受け入れた場合は、「0：その他」が設定されます。
※必ず勘定科目コード（GL1060410）も指定してください。</t>
    <phoneticPr fontId="3"/>
  </si>
  <si>
    <t>GL1060412</t>
  </si>
  <si>
    <t>売上　債権</t>
    <phoneticPr fontId="3"/>
  </si>
  <si>
    <t>GL1060413</t>
  </si>
  <si>
    <t>GL1060414</t>
  </si>
  <si>
    <t>桁数は、設定（メインメニュー右上にある[設定]アイコンから[運用設定]メニューの[基本]ページ）によって異なります。
空白データを受け入れた場合は、「0：その他」が設定されます。
※必ず勘定科目コード（GL1060413）も指定してください。</t>
    <phoneticPr fontId="3"/>
  </si>
  <si>
    <t>GL1060415</t>
  </si>
  <si>
    <t>返品・値引　債権</t>
    <phoneticPr fontId="3"/>
  </si>
  <si>
    <t>GL1060416</t>
    <phoneticPr fontId="3"/>
  </si>
  <si>
    <t>GL1060417</t>
    <phoneticPr fontId="3"/>
  </si>
  <si>
    <t>桁数は、設定（メインメニュー右上にある[設定]アイコンから[運用設定]メニューの[基本]ページ）によって異なります。
空白データを受け入れた場合は、「0：その他」が設定されます。
※必ず勘定科目コード（GL1060416）も指定してください。</t>
    <phoneticPr fontId="3"/>
  </si>
  <si>
    <t>GL1060418</t>
    <phoneticPr fontId="3"/>
  </si>
  <si>
    <t>GL1060419</t>
    <phoneticPr fontId="3"/>
  </si>
  <si>
    <t>GL1060420</t>
    <phoneticPr fontId="3"/>
  </si>
  <si>
    <t>GL1060425</t>
    <phoneticPr fontId="3"/>
  </si>
  <si>
    <t>GL1060426</t>
    <phoneticPr fontId="3"/>
  </si>
  <si>
    <t>GL1060422</t>
    <phoneticPr fontId="3"/>
  </si>
  <si>
    <t>【原価振替】</t>
    <rPh sb="1" eb="5">
      <t>ゲンカフリカエ</t>
    </rPh>
    <phoneticPr fontId="3"/>
  </si>
  <si>
    <t>　この項目は、[自社利用]が「1：する」の場合に受け入れできます。</t>
    <phoneticPr fontId="3"/>
  </si>
  <si>
    <t>原価振替 基本</t>
    <rPh sb="0" eb="2">
      <t>ゲンカ</t>
    </rPh>
    <rPh sb="2" eb="4">
      <t>フリカエ</t>
    </rPh>
    <rPh sb="5" eb="7">
      <t>キホン</t>
    </rPh>
    <phoneticPr fontId="3"/>
  </si>
  <si>
    <t>仮勘定勘定科目コード</t>
    <rPh sb="0" eb="3">
      <t>カリカンジョウ</t>
    </rPh>
    <rPh sb="3" eb="5">
      <t>カンジョウ</t>
    </rPh>
    <rPh sb="5" eb="7">
      <t>カモク</t>
    </rPh>
    <phoneticPr fontId="3"/>
  </si>
  <si>
    <t>GL1061015</t>
    <phoneticPr fontId="3"/>
  </si>
  <si>
    <t>仮勘定補助科目コード</t>
    <rPh sb="3" eb="5">
      <t>ホジョ</t>
    </rPh>
    <phoneticPr fontId="3"/>
  </si>
  <si>
    <t>GL1061016</t>
    <phoneticPr fontId="3"/>
  </si>
  <si>
    <t>桁数は、設定（メインメニュー右上にある[設定]アイコンから[運用設定]メニューの[基本]ページ）によって異なります。
空白データを受け入れた場合は、「0：その他」が設定されます。
※必ず仮勘定勘定科目コード（GL1061015）も指定してください。</t>
    <phoneticPr fontId="3"/>
  </si>
  <si>
    <t>資産勘定科目コード</t>
    <rPh sb="0" eb="2">
      <t>シサン</t>
    </rPh>
    <rPh sb="2" eb="4">
      <t>カンジョウ</t>
    </rPh>
    <rPh sb="4" eb="6">
      <t>カモク</t>
    </rPh>
    <phoneticPr fontId="3"/>
  </si>
  <si>
    <t>GL1061001</t>
    <phoneticPr fontId="3"/>
  </si>
  <si>
    <t>資産補助科目コード</t>
    <rPh sb="2" eb="4">
      <t>ホジョ</t>
    </rPh>
    <phoneticPr fontId="3"/>
  </si>
  <si>
    <t>GL1061002</t>
    <phoneticPr fontId="3"/>
  </si>
  <si>
    <t>桁数は、設定（メインメニュー右上にある[設定]アイコンから[運用設定]メニューの[基本]ページ）によって異なります。
空白データを受け入れた場合は、「0：その他」が設定されます。
※必ず資産勘定科目コード（GL1061001）も指定してください。</t>
    <phoneticPr fontId="3"/>
  </si>
  <si>
    <t>原価振替 拡張</t>
    <rPh sb="0" eb="2">
      <t>ゲンカ</t>
    </rPh>
    <rPh sb="2" eb="4">
      <t>フリカエ</t>
    </rPh>
    <rPh sb="5" eb="7">
      <t>カクチョウ</t>
    </rPh>
    <phoneticPr fontId="3"/>
  </si>
  <si>
    <t>部門振替方法</t>
    <rPh sb="0" eb="2">
      <t>ブモン</t>
    </rPh>
    <rPh sb="2" eb="4">
      <t>フリカエ</t>
    </rPh>
    <rPh sb="4" eb="6">
      <t>ホウホウ</t>
    </rPh>
    <phoneticPr fontId="3"/>
  </si>
  <si>
    <t>GL1061003</t>
    <phoneticPr fontId="3"/>
  </si>
  <si>
    <t>0：振替元と同一のマスターを使用する
1：マスターを指定する
空白データを受け入れた場合は、「0：振替元と同一のマスターを使用する」が設定されます。</t>
    <phoneticPr fontId="3"/>
  </si>
  <si>
    <t>GL1061004</t>
    <phoneticPr fontId="3"/>
  </si>
  <si>
    <t>桁数は、設定（メインメニュー右上にある[設定]アイコンから[運用設定]メニューの[基本]ページ）によって異なります。
部門振替方法が「1：マスターを指定する」の場合に、準必須になります。</t>
    <phoneticPr fontId="3"/>
  </si>
  <si>
    <t>GL1061005</t>
    <phoneticPr fontId="3"/>
  </si>
  <si>
    <t>GL1061006</t>
    <phoneticPr fontId="3"/>
  </si>
  <si>
    <t>セグメント１振替方法</t>
    <rPh sb="6" eb="8">
      <t>フリカエ</t>
    </rPh>
    <rPh sb="8" eb="10">
      <t>ホウホウ</t>
    </rPh>
    <phoneticPr fontId="3"/>
  </si>
  <si>
    <t>GL1061011</t>
    <phoneticPr fontId="3"/>
  </si>
  <si>
    <t>この項目は、『奉行V ERPクラウド』をご利用の場合に受け入れできます。
0：振替元と同一のマスターを使用する
1：マスターを指定する
空白データを受け入れた場合は、「0：振替元と同一のマスターを使用する」が設定されます。</t>
    <phoneticPr fontId="3"/>
  </si>
  <si>
    <t>GL1061012</t>
    <phoneticPr fontId="3"/>
  </si>
  <si>
    <t>この項目は、『奉行V ERPクラウド』をご利用の場合に受け入れできます。
桁数は、設定（メインメニュー右上にある[設定]アイコンから[運用設定]メニューの[基本]ページ）によって異なります。
セグメント１振替方法が「1：マスターを指定する」の場合に、準必須になります。</t>
    <phoneticPr fontId="3"/>
  </si>
  <si>
    <t>セグメント２振替方法</t>
    <rPh sb="6" eb="8">
      <t>フリカエ</t>
    </rPh>
    <rPh sb="8" eb="10">
      <t>ホウホウ</t>
    </rPh>
    <phoneticPr fontId="3"/>
  </si>
  <si>
    <t>GL1061013</t>
    <phoneticPr fontId="3"/>
  </si>
  <si>
    <t>GL1061014</t>
    <phoneticPr fontId="3"/>
  </si>
  <si>
    <t>この項目は、『奉行V ERPクラウド』をご利用の場合に受け入れできます。
桁数は、設定（メインメニュー右上にある[設定]アイコンから[運用設定]メニューの[基本]ページ）によって異なります。
セグメント２振替方法が「1：マスターを指定する」の場合に、準必須になります。</t>
    <phoneticPr fontId="3"/>
  </si>
  <si>
    <t>GL1061007</t>
    <phoneticPr fontId="3"/>
  </si>
  <si>
    <t>GL1061008</t>
    <phoneticPr fontId="3"/>
  </si>
  <si>
    <t>４～20</t>
    <phoneticPr fontId="3"/>
  </si>
  <si>
    <t>GL1061009</t>
    <phoneticPr fontId="3"/>
  </si>
  <si>
    <t>GL1061010</t>
    <phoneticPr fontId="3"/>
  </si>
  <si>
    <t>【入金】</t>
    <rPh sb="1" eb="3">
      <t>ニュウキン</t>
    </rPh>
    <phoneticPr fontId="3"/>
  </si>
  <si>
    <t>導入前の入金額</t>
    <rPh sb="0" eb="2">
      <t>ドウニュウ</t>
    </rPh>
    <rPh sb="2" eb="3">
      <t>マエ</t>
    </rPh>
    <rPh sb="4" eb="6">
      <t>ニュウキン</t>
    </rPh>
    <rPh sb="6" eb="7">
      <t>ガク</t>
    </rPh>
    <phoneticPr fontId="3"/>
  </si>
  <si>
    <t>GL1060501</t>
    <phoneticPr fontId="3"/>
  </si>
  <si>
    <t>【有効期間】</t>
    <rPh sb="1" eb="3">
      <t>ユウコウ</t>
    </rPh>
    <rPh sb="3" eb="5">
      <t>キカン</t>
    </rPh>
    <phoneticPr fontId="3"/>
  </si>
  <si>
    <t>GL1060601</t>
    <phoneticPr fontId="3"/>
  </si>
  <si>
    <t>GL1060602</t>
    <phoneticPr fontId="3"/>
  </si>
  <si>
    <t>GL1070001</t>
    <phoneticPr fontId="3"/>
  </si>
  <si>
    <t>GL1070002</t>
    <phoneticPr fontId="3"/>
  </si>
  <si>
    <t>GL1070003</t>
    <phoneticPr fontId="3"/>
  </si>
  <si>
    <t>GL1080001</t>
    <phoneticPr fontId="3"/>
  </si>
  <si>
    <t>GL1080002</t>
    <phoneticPr fontId="3"/>
  </si>
  <si>
    <t>GL1080003</t>
    <phoneticPr fontId="3"/>
  </si>
  <si>
    <t>GL1080004</t>
    <phoneticPr fontId="3"/>
  </si>
  <si>
    <t>GL1080005</t>
    <phoneticPr fontId="3"/>
  </si>
  <si>
    <t>注文者データ</t>
    <phoneticPr fontId="3"/>
  </si>
  <si>
    <t>注文者コード</t>
    <rPh sb="0" eb="3">
      <t>チュウモンシャ</t>
    </rPh>
    <phoneticPr fontId="26"/>
  </si>
  <si>
    <t>GL1100001</t>
  </si>
  <si>
    <t>１～20</t>
  </si>
  <si>
    <t>英数カナ</t>
  </si>
  <si>
    <t>必須</t>
    <rPh sb="0" eb="2">
      <t>ヒッス</t>
    </rPh>
    <phoneticPr fontId="8"/>
  </si>
  <si>
    <t>桁数は、設定（メインメニュー右上にある[設定]アイコンから[運用設定]メニューの[基本]ページ）によって異なります。</t>
    <rPh sb="4" eb="6">
      <t>セッテイ</t>
    </rPh>
    <phoneticPr fontId="8"/>
  </si>
  <si>
    <t>注文者名１</t>
    <rPh sb="0" eb="3">
      <t>チュウモンシャ</t>
    </rPh>
    <rPh sb="3" eb="4">
      <t>ナ</t>
    </rPh>
    <phoneticPr fontId="26"/>
  </si>
  <si>
    <t>GL1100002</t>
  </si>
  <si>
    <t>60</t>
  </si>
  <si>
    <t>文字</t>
    <rPh sb="0" eb="2">
      <t>モジ</t>
    </rPh>
    <phoneticPr fontId="26"/>
  </si>
  <si>
    <t>注文者名２</t>
    <rPh sb="0" eb="3">
      <t>チュウモンシャ</t>
    </rPh>
    <rPh sb="3" eb="4">
      <t>ナ</t>
    </rPh>
    <phoneticPr fontId="26"/>
  </si>
  <si>
    <t>GL1100003</t>
  </si>
  <si>
    <t>注文者名カナ</t>
    <rPh sb="0" eb="3">
      <t>チュウモンシャ</t>
    </rPh>
    <rPh sb="3" eb="4">
      <t>メイ</t>
    </rPh>
    <phoneticPr fontId="8"/>
  </si>
  <si>
    <t>GL1100004</t>
  </si>
  <si>
    <t>英数カナ</t>
    <rPh sb="0" eb="2">
      <t>エイスウ</t>
    </rPh>
    <phoneticPr fontId="26"/>
  </si>
  <si>
    <t>GL1100005</t>
  </si>
  <si>
    <t>GL1100006</t>
  </si>
  <si>
    <t>11</t>
  </si>
  <si>
    <t>GL1100007</t>
  </si>
  <si>
    <t>郵便番号</t>
    <rPh sb="0" eb="4">
      <t>ユウビンバンゴウ</t>
    </rPh>
    <phoneticPr fontId="26"/>
  </si>
  <si>
    <t>GL1100008</t>
  </si>
  <si>
    <t>数字</t>
    <rPh sb="0" eb="2">
      <t>スウジ</t>
    </rPh>
    <phoneticPr fontId="26"/>
  </si>
  <si>
    <t>都道府県</t>
    <rPh sb="0" eb="4">
      <t>トドウフケン</t>
    </rPh>
    <phoneticPr fontId="8"/>
  </si>
  <si>
    <t>GL1100009</t>
  </si>
  <si>
    <t>12</t>
  </si>
  <si>
    <t>市区町村</t>
    <rPh sb="0" eb="2">
      <t>シク</t>
    </rPh>
    <rPh sb="2" eb="4">
      <t>チョウソン</t>
    </rPh>
    <phoneticPr fontId="8"/>
  </si>
  <si>
    <t>GL1100010</t>
  </si>
  <si>
    <t>24</t>
  </si>
  <si>
    <t>番地</t>
    <rPh sb="0" eb="2">
      <t>バンチ</t>
    </rPh>
    <phoneticPr fontId="8"/>
  </si>
  <si>
    <t>GL1100011</t>
  </si>
  <si>
    <t>ビル等</t>
    <rPh sb="2" eb="3">
      <t>ナド</t>
    </rPh>
    <phoneticPr fontId="8"/>
  </si>
  <si>
    <t>GL1100012</t>
  </si>
  <si>
    <t>50</t>
  </si>
  <si>
    <t>電話番号</t>
    <rPh sb="0" eb="2">
      <t>デンワ</t>
    </rPh>
    <rPh sb="2" eb="4">
      <t>バンゴウ</t>
    </rPh>
    <phoneticPr fontId="26"/>
  </si>
  <si>
    <t>GL1100013</t>
  </si>
  <si>
    <t>20</t>
  </si>
  <si>
    <t>ＦＡＸ番号</t>
    <rPh sb="3" eb="5">
      <t>バンゴウ</t>
    </rPh>
    <phoneticPr fontId="26"/>
  </si>
  <si>
    <t>GL1100014</t>
  </si>
  <si>
    <t>メモ１</t>
  </si>
  <si>
    <t>GL1100015</t>
  </si>
  <si>
    <t>メモ２</t>
  </si>
  <si>
    <t>GL1100016</t>
  </si>
  <si>
    <t>メモ３</t>
  </si>
  <si>
    <t>GL1100017</t>
  </si>
  <si>
    <t>従業員データ</t>
    <phoneticPr fontId="3"/>
  </si>
  <si>
    <t>従業員番号</t>
  </si>
  <si>
    <t>GL1090001</t>
  </si>
  <si>
    <t>4~10</t>
  </si>
  <si>
    <t>桁数は、設定（メインメニュー右上にある[設定]アイコンから[運用設定]メニューの[工事管理]ページ）によって異なります。</t>
    <rPh sb="4" eb="6">
      <t>セッテイ</t>
    </rPh>
    <rPh sb="43" eb="45">
      <t>カンリ</t>
    </rPh>
    <phoneticPr fontId="8"/>
  </si>
  <si>
    <t>従業員名</t>
    <rPh sb="0" eb="3">
      <t>ジュウギョウイン</t>
    </rPh>
    <rPh sb="3" eb="4">
      <t>メイ</t>
    </rPh>
    <phoneticPr fontId="26"/>
  </si>
  <si>
    <t>GL1090002</t>
  </si>
  <si>
    <t>GL1090003</t>
  </si>
  <si>
    <t>準必須</t>
  </si>
  <si>
    <t>桁数は、設定（メインメニュー右上にある[設定]アイコンから[運用設定]メニューの[基本]ページ）によって異なります。
【必須になる条件】
部門が登録されている場合は必須です。
空白データの場合は、未受入になります。</t>
    <rPh sb="4" eb="6">
      <t>セッテイ</t>
    </rPh>
    <rPh sb="41" eb="43">
      <t>キホン</t>
    </rPh>
    <rPh sb="70" eb="72">
      <t>ブモン</t>
    </rPh>
    <phoneticPr fontId="8"/>
  </si>
  <si>
    <t>労務費計上方法コード</t>
  </si>
  <si>
    <t>GL1090004</t>
  </si>
  <si>
    <t>【必須になる条件】
労務費計上方法が登録されている場合は必須です。
空白データの場合は、未受入になります。</t>
    <rPh sb="10" eb="17">
      <t>ロウムヒケイジョウホウホウ</t>
    </rPh>
    <phoneticPr fontId="13"/>
  </si>
  <si>
    <t>労務費計算方法</t>
    <rPh sb="3" eb="5">
      <t>ケイサン</t>
    </rPh>
    <rPh sb="5" eb="7">
      <t>ホウホウ</t>
    </rPh>
    <phoneticPr fontId="3"/>
  </si>
  <si>
    <t>GL1090005</t>
    <phoneticPr fontId="3"/>
  </si>
  <si>
    <t>この項目は、単価計算（[原価管理設定]メニューの[労務費処理]ページ）が「使用する」の場合だけ、設定します。
0：支給額から計算する　1：単価から計算する
空白データを受け入れた場合は、「0：支給額から計算する」が設定されます。</t>
    <rPh sb="58" eb="61">
      <t>シキュウガク</t>
    </rPh>
    <rPh sb="63" eb="65">
      <t>ケイサン</t>
    </rPh>
    <rPh sb="70" eb="72">
      <t>タンカ</t>
    </rPh>
    <rPh sb="74" eb="76">
      <t>ケイサン</t>
    </rPh>
    <phoneticPr fontId="3"/>
  </si>
  <si>
    <t>GL2210001</t>
  </si>
  <si>
    <t>4～20</t>
  </si>
  <si>
    <t>必須</t>
  </si>
  <si>
    <t>GL2210002</t>
  </si>
  <si>
    <t>２</t>
  </si>
  <si>
    <t>GL2210003</t>
  </si>
  <si>
    <t>文字</t>
    <rPh sb="0" eb="2">
      <t>モジ</t>
    </rPh>
    <phoneticPr fontId="13"/>
  </si>
  <si>
    <t>原価管理科目コード</t>
    <rPh sb="0" eb="2">
      <t>ゲンカ</t>
    </rPh>
    <rPh sb="2" eb="4">
      <t>カンリ</t>
    </rPh>
    <rPh sb="4" eb="6">
      <t>カモク</t>
    </rPh>
    <phoneticPr fontId="26"/>
  </si>
  <si>
    <t>GL2210004</t>
  </si>
  <si>
    <t>３～10</t>
  </si>
  <si>
    <t>桁数は、設定（メインメニュー右上にある[設定]アイコンから[運用設定]メニューの[基本]ページ）によって異なります。</t>
    <rPh sb="4" eb="6">
      <t>セッテイ</t>
    </rPh>
    <rPh sb="41" eb="43">
      <t>キホン</t>
    </rPh>
    <phoneticPr fontId="8"/>
  </si>
  <si>
    <t>GL2210005</t>
  </si>
  <si>
    <t>業者コード</t>
    <rPh sb="0" eb="2">
      <t>ギョウシャ</t>
    </rPh>
    <phoneticPr fontId="26"/>
  </si>
  <si>
    <t>GL2210006</t>
    <phoneticPr fontId="3"/>
  </si>
  <si>
    <t>桁数は、設定（メインメニュー右上にある[設定]アイコンから[運用設定]メニューの[基本]ページ）によって異なります。
【必須になる条件】
業者別の予算管理が「する」([原価管理設定]メニューの[基本]ページ）場合は必須です。
空白データの場合は、未受入になります。</t>
    <rPh sb="4" eb="6">
      <t>セッテイ</t>
    </rPh>
    <rPh sb="41" eb="43">
      <t>キホン</t>
    </rPh>
    <rPh sb="70" eb="72">
      <t>ギョウシャ</t>
    </rPh>
    <rPh sb="72" eb="73">
      <t>ベツ</t>
    </rPh>
    <rPh sb="74" eb="78">
      <t>ヨサンカンリ</t>
    </rPh>
    <rPh sb="85" eb="91">
      <t>ゲンカカンリセッテイ</t>
    </rPh>
    <rPh sb="98" eb="100">
      <t>キホン</t>
    </rPh>
    <rPh sb="105" eb="107">
      <t>バアイ</t>
    </rPh>
    <rPh sb="108" eb="110">
      <t>ヒッス</t>
    </rPh>
    <phoneticPr fontId="8"/>
  </si>
  <si>
    <t>予算日付</t>
    <rPh sb="0" eb="2">
      <t>ヨサン</t>
    </rPh>
    <rPh sb="2" eb="4">
      <t>ヒヅケ</t>
    </rPh>
    <phoneticPr fontId="26"/>
  </si>
  <si>
    <t>GL2210100</t>
  </si>
  <si>
    <r>
      <t xml:space="preserve">形式は、表紙の「日付の形式」参照
年と月だけでも受け入れられます。
</t>
    </r>
    <r>
      <rPr>
        <sz val="9"/>
        <color rgb="FF00B050"/>
        <rFont val="メイリオ"/>
        <family val="3"/>
        <charset val="128"/>
      </rPr>
      <t>【例】</t>
    </r>
    <r>
      <rPr>
        <sz val="9"/>
        <rFont val="メイリオ"/>
        <family val="3"/>
        <charset val="128"/>
      </rPr>
      <t>・平成30年04月　・2018年04月　・Ｈ30/04　・2018/04
空白データを受け入れた場合は、総額として登録されます。
月別に工事予算額を登録したいときだけ設定します。</t>
    </r>
    <rPh sb="0" eb="2">
      <t>ケイシキ</t>
    </rPh>
    <rPh sb="4" eb="6">
      <t>ヒョウシ</t>
    </rPh>
    <rPh sb="8" eb="10">
      <t>ヒヅケ</t>
    </rPh>
    <rPh sb="11" eb="13">
      <t>ケイシキ</t>
    </rPh>
    <rPh sb="14" eb="16">
      <t>サンショウ</t>
    </rPh>
    <rPh sb="17" eb="18">
      <t>ネン</t>
    </rPh>
    <rPh sb="19" eb="20">
      <t>ツキ</t>
    </rPh>
    <rPh sb="24" eb="25">
      <t>ウ</t>
    </rPh>
    <rPh sb="26" eb="27">
      <t>イ</t>
    </rPh>
    <rPh sb="35" eb="36">
      <t>レイ</t>
    </rPh>
    <rPh sb="38" eb="40">
      <t>ヘイセイ</t>
    </rPh>
    <rPh sb="42" eb="43">
      <t>ネン</t>
    </rPh>
    <rPh sb="45" eb="46">
      <t>ツキ</t>
    </rPh>
    <rPh sb="52" eb="53">
      <t>ネン</t>
    </rPh>
    <rPh sb="55" eb="56">
      <t>ツキ</t>
    </rPh>
    <rPh sb="81" eb="82">
      <t>ウ</t>
    </rPh>
    <rPh sb="83" eb="84">
      <t>イ</t>
    </rPh>
    <rPh sb="108" eb="110">
      <t>ヨサン</t>
    </rPh>
    <rPh sb="110" eb="111">
      <t>ガク</t>
    </rPh>
    <rPh sb="112" eb="114">
      <t>トウロク</t>
    </rPh>
    <phoneticPr fontId="8"/>
  </si>
  <si>
    <t>GL2210101</t>
  </si>
  <si>
    <t>13</t>
  </si>
  <si>
    <t>マイナスも可
※形式は、表紙の「金額の形式」参照
０を受け入れた場合は、金額は０円で上書きされます。
空白データを受け入れた場合は、上書きされません。</t>
    <rPh sb="5" eb="6">
      <t>カ</t>
    </rPh>
    <rPh sb="19" eb="21">
      <t>ケイシキ</t>
    </rPh>
    <phoneticPr fontId="8"/>
  </si>
  <si>
    <t>工事発注額データ</t>
    <phoneticPr fontId="3"/>
  </si>
  <si>
    <t>工事コード</t>
  </si>
  <si>
    <t>GL2220001</t>
  </si>
  <si>
    <t>工種コード</t>
    <rPh sb="0" eb="1">
      <t>コウ</t>
    </rPh>
    <rPh sb="1" eb="2">
      <t>シュ</t>
    </rPh>
    <phoneticPr fontId="26"/>
  </si>
  <si>
    <t>GL2220002</t>
  </si>
  <si>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rPh sb="41" eb="43">
      <t>コウジ</t>
    </rPh>
    <rPh sb="72" eb="73">
      <t>コウ</t>
    </rPh>
    <rPh sb="73" eb="74">
      <t>シュ</t>
    </rPh>
    <rPh sb="116" eb="118">
      <t>コウジ</t>
    </rPh>
    <rPh sb="127" eb="128">
      <t>コウ</t>
    </rPh>
    <rPh sb="128" eb="129">
      <t>シュ</t>
    </rPh>
    <phoneticPr fontId="8"/>
  </si>
  <si>
    <t>GL2220003</t>
  </si>
  <si>
    <t>桁数は、設定（メインメニュー右上にある[設定]アイコンから[運用設定]メニューの[基本]ページ）によって異なります。
【必須になる条件】
業者が登録されている場合は必須です。
空白データの場合は、未受入になります。</t>
    <rPh sb="4" eb="6">
      <t>セッテイ</t>
    </rPh>
    <rPh sb="41" eb="43">
      <t>キホン</t>
    </rPh>
    <phoneticPr fontId="8"/>
  </si>
  <si>
    <t>発注日付</t>
  </si>
  <si>
    <t>GL2220100</t>
  </si>
  <si>
    <t>形式は、表紙の「日付の形式」参照</t>
    <rPh sb="0" eb="2">
      <t>ケイシキ</t>
    </rPh>
    <rPh sb="4" eb="6">
      <t>ヒョウシ</t>
    </rPh>
    <rPh sb="8" eb="10">
      <t>ヒヅケ</t>
    </rPh>
    <rPh sb="11" eb="13">
      <t>ケイシキ</t>
    </rPh>
    <rPh sb="14" eb="16">
      <t>サンショウ</t>
    </rPh>
    <phoneticPr fontId="8"/>
  </si>
  <si>
    <t>発注額</t>
    <rPh sb="0" eb="2">
      <t>ハッチュウ</t>
    </rPh>
    <rPh sb="2" eb="3">
      <t>ガク</t>
    </rPh>
    <phoneticPr fontId="26"/>
  </si>
  <si>
    <t>GL2220101</t>
  </si>
  <si>
    <t>マイナスも可
※形式は、表紙の「金額の形式」参照</t>
    <rPh sb="5" eb="6">
      <t>カ</t>
    </rPh>
    <rPh sb="19" eb="21">
      <t>ケイシキ</t>
    </rPh>
    <phoneticPr fontId="8"/>
  </si>
  <si>
    <t>GL0010000</t>
    <phoneticPr fontId="20"/>
  </si>
  <si>
    <t>文字</t>
    <phoneticPr fontId="20"/>
  </si>
  <si>
    <t>各伝票の１明細目に「*」を必ず付けます。</t>
    <phoneticPr fontId="3"/>
  </si>
  <si>
    <t>【ヘッダー情報】</t>
    <rPh sb="5" eb="7">
      <t>ジョウホウ</t>
    </rPh>
    <phoneticPr fontId="3"/>
  </si>
  <si>
    <t>日付</t>
    <rPh sb="0" eb="2">
      <t>ヒヅケ</t>
    </rPh>
    <phoneticPr fontId="3"/>
  </si>
  <si>
    <t>GL0010001</t>
    <phoneticPr fontId="20"/>
  </si>
  <si>
    <t>形式は、表紙の「日付の形式」参照</t>
    <rPh sb="0" eb="2">
      <t>ケイシキ</t>
    </rPh>
    <rPh sb="4" eb="6">
      <t>ヒョウシ</t>
    </rPh>
    <rPh sb="8" eb="10">
      <t>ヒヅケ</t>
    </rPh>
    <rPh sb="11" eb="13">
      <t>ケイシキ</t>
    </rPh>
    <rPh sb="14" eb="16">
      <t>サンショウ</t>
    </rPh>
    <phoneticPr fontId="3"/>
  </si>
  <si>
    <t>整理区分</t>
    <rPh sb="0" eb="2">
      <t>セイリ</t>
    </rPh>
    <rPh sb="2" eb="4">
      <t>クブン</t>
    </rPh>
    <phoneticPr fontId="3"/>
  </si>
  <si>
    <t>GL0010002</t>
    <phoneticPr fontId="20"/>
  </si>
  <si>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3"/>
  </si>
  <si>
    <t>GL0010003</t>
    <phoneticPr fontId="3"/>
  </si>
  <si>
    <t>６~15</t>
    <phoneticPr fontId="3"/>
  </si>
  <si>
    <t>データ上のNo.を使用する設定で、空白データを受け入れた場合は、伝票番号なしに設定されます。</t>
    <phoneticPr fontId="3"/>
  </si>
  <si>
    <t>仕訳伝票区分</t>
    <rPh sb="0" eb="2">
      <t>シワケ</t>
    </rPh>
    <rPh sb="2" eb="4">
      <t>デンピョウ</t>
    </rPh>
    <rPh sb="4" eb="6">
      <t>クブン</t>
    </rPh>
    <phoneticPr fontId="3"/>
  </si>
  <si>
    <t>GL0010007</t>
    <phoneticPr fontId="20"/>
  </si>
  <si>
    <t>3</t>
    <phoneticPr fontId="3"/>
  </si>
  <si>
    <t>空白データを受け入れた場合は、「通常伝票」が設定されます。</t>
    <rPh sb="16" eb="18">
      <t>ツウジョウ</t>
    </rPh>
    <rPh sb="18" eb="20">
      <t>デンピョウ</t>
    </rPh>
    <phoneticPr fontId="3"/>
  </si>
  <si>
    <t>部門指定方法</t>
    <rPh sb="0" eb="2">
      <t>ブモン</t>
    </rPh>
    <rPh sb="2" eb="4">
      <t>シテイ</t>
    </rPh>
    <rPh sb="4" eb="6">
      <t>ホウホウ</t>
    </rPh>
    <phoneticPr fontId="3"/>
  </si>
  <si>
    <t>GL0010005</t>
    <phoneticPr fontId="20"/>
  </si>
  <si>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0"/>
  </si>
  <si>
    <t>伝票部門コード</t>
    <rPh sb="0" eb="2">
      <t>デンピョウ</t>
    </rPh>
    <rPh sb="2" eb="4">
      <t>ブモン</t>
    </rPh>
    <phoneticPr fontId="3"/>
  </si>
  <si>
    <t>GL0010006</t>
    <phoneticPr fontId="20"/>
  </si>
  <si>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0"/>
  </si>
  <si>
    <t>GL0010010</t>
    <phoneticPr fontId="20"/>
  </si>
  <si>
    <t>この項目は、伝票摘要の使用設定（メインメニュー右上にある[設定]アイコンから[運用設定]メニューの[基本]ページ）が
「する」の場合だけ、設定します。</t>
    <phoneticPr fontId="20"/>
  </si>
  <si>
    <t>GL0010004</t>
    <phoneticPr fontId="20"/>
  </si>
  <si>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3"/>
  </si>
  <si>
    <t>【証憑】</t>
    <rPh sb="1" eb="3">
      <t>ショウヒョウ</t>
    </rPh>
    <phoneticPr fontId="3"/>
  </si>
  <si>
    <t>GL0010008</t>
    <phoneticPr fontId="3"/>
  </si>
  <si>
    <t>2083</t>
    <phoneticPr fontId="3"/>
  </si>
  <si>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3"/>
  </si>
  <si>
    <t>【明細情報】</t>
    <rPh sb="1" eb="3">
      <t>メイサイ</t>
    </rPh>
    <rPh sb="3" eb="5">
      <t>ジョウホウ</t>
    </rPh>
    <phoneticPr fontId="3"/>
  </si>
  <si>
    <t>数字</t>
    <rPh sb="0" eb="2">
      <t>スウジ</t>
    </rPh>
    <phoneticPr fontId="20"/>
  </si>
  <si>
    <t>借方情報</t>
    <rPh sb="0" eb="1">
      <t>カ</t>
    </rPh>
    <rPh sb="1" eb="2">
      <t>カタ</t>
    </rPh>
    <rPh sb="2" eb="4">
      <t>ジョウホウ</t>
    </rPh>
    <phoneticPr fontId="3"/>
  </si>
  <si>
    <t>GL0012001</t>
    <phoneticPr fontId="20"/>
  </si>
  <si>
    <t>英数カナ</t>
    <rPh sb="0" eb="2">
      <t>エイスウ</t>
    </rPh>
    <phoneticPr fontId="20"/>
  </si>
  <si>
    <t>準必須</t>
    <rPh sb="0" eb="1">
      <t>ジュン</t>
    </rPh>
    <rPh sb="1" eb="3">
      <t>ヒッス</t>
    </rPh>
    <phoneticPr fontId="3"/>
  </si>
  <si>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3"/>
  </si>
  <si>
    <t>GL0012002</t>
    <phoneticPr fontId="20"/>
  </si>
  <si>
    <t>桁数は、設定（メインメニュー右上にある[設定]アイコンから[運用設定]メニューの[基本]ページ）によって異なります。</t>
  </si>
  <si>
    <t>GL0012003</t>
    <phoneticPr fontId="20"/>
  </si>
  <si>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3"/>
  </si>
  <si>
    <t>消費税区分コード</t>
    <rPh sb="0" eb="2">
      <t>ショウヒ</t>
    </rPh>
    <rPh sb="2" eb="5">
      <t>ゼイクブン</t>
    </rPh>
    <phoneticPr fontId="3"/>
  </si>
  <si>
    <t>GL0012004</t>
    <phoneticPr fontId="20"/>
  </si>
  <si>
    <t>空白データを受け入れた場合は、消費税区分の設定にしたがって初期値が設定されます。
詳細は、欄外の【空白の場合に設定される消費税区分】参照</t>
    <phoneticPr fontId="3"/>
  </si>
  <si>
    <t>GL0012015</t>
    <phoneticPr fontId="3"/>
  </si>
  <si>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3"/>
  </si>
  <si>
    <t>消費税率</t>
    <rPh sb="0" eb="3">
      <t>ショウヒゼイ</t>
    </rPh>
    <rPh sb="3" eb="4">
      <t>リツ</t>
    </rPh>
    <phoneticPr fontId="3"/>
  </si>
  <si>
    <t>GL0012005</t>
    <phoneticPr fontId="20"/>
  </si>
  <si>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3"/>
  </si>
  <si>
    <t>GL0012006</t>
    <phoneticPr fontId="20"/>
  </si>
  <si>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3"/>
  </si>
  <si>
    <t>GL0012007</t>
    <phoneticPr fontId="20"/>
  </si>
  <si>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0"/>
  </si>
  <si>
    <t>GL0012008</t>
    <phoneticPr fontId="20"/>
  </si>
  <si>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</si>
  <si>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GL0012016</t>
    <phoneticPr fontId="3"/>
  </si>
  <si>
    <t>仕入税額控除割合</t>
    <phoneticPr fontId="3"/>
  </si>
  <si>
    <t>GL0012017</t>
    <phoneticPr fontId="3"/>
  </si>
  <si>
    <t>2</t>
    <phoneticPr fontId="3"/>
  </si>
  <si>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3"/>
  </si>
  <si>
    <t>GL0012009</t>
    <phoneticPr fontId="20"/>
  </si>
  <si>
    <t>GL0012010</t>
    <phoneticPr fontId="3"/>
  </si>
  <si>
    <t>１～20</t>
    <phoneticPr fontId="23"/>
  </si>
  <si>
    <t>英数</t>
    <rPh sb="0" eb="2">
      <t>エイスウ</t>
    </rPh>
    <phoneticPr fontId="20"/>
  </si>
  <si>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3"/>
  </si>
  <si>
    <t>GL0012011</t>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</si>
  <si>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3"/>
  </si>
  <si>
    <t>GL0012012</t>
    <phoneticPr fontId="20"/>
  </si>
  <si>
    <t>GL0012013</t>
    <phoneticPr fontId="20"/>
  </si>
  <si>
    <t>GL0012018</t>
    <phoneticPr fontId="20"/>
  </si>
  <si>
    <t>この項目は、『奉行V ERPクラウド』をご利用の場合に受け入れできます。</t>
  </si>
  <si>
    <t>～</t>
    <phoneticPr fontId="20"/>
  </si>
  <si>
    <t>明細区分10コード</t>
    <rPh sb="0" eb="2">
      <t>メイサイ</t>
    </rPh>
    <rPh sb="2" eb="4">
      <t>クブン</t>
    </rPh>
    <phoneticPr fontId="3"/>
  </si>
  <si>
    <t>GL0012027</t>
    <phoneticPr fontId="20"/>
  </si>
  <si>
    <t>空白データを受け入れた場合は、「その他（＝明細区分なし）」が設定されます。</t>
    <phoneticPr fontId="3"/>
  </si>
  <si>
    <t>本体金額</t>
    <rPh sb="0" eb="2">
      <t>ホンタイ</t>
    </rPh>
    <rPh sb="2" eb="4">
      <t>キンガク</t>
    </rPh>
    <phoneticPr fontId="3"/>
  </si>
  <si>
    <t>GL0012101</t>
    <phoneticPr fontId="20"/>
  </si>
  <si>
    <t>マイナスも可
※形式は、表紙の「金額の形式」参照</t>
    <rPh sb="19" eb="21">
      <t>ケイシキ</t>
    </rPh>
    <phoneticPr fontId="28"/>
  </si>
  <si>
    <t>GL0012102</t>
    <phoneticPr fontId="20"/>
  </si>
  <si>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8"/>
  </si>
  <si>
    <t>16</t>
    <phoneticPr fontId="3"/>
  </si>
  <si>
    <t>GL0012201</t>
    <phoneticPr fontId="20"/>
  </si>
  <si>
    <t>この項目は、『外貨入力オプション for 奉行クラウド』をご利用の場合に受け入れできます。</t>
  </si>
  <si>
    <t>GL0012202</t>
    <phoneticPr fontId="20"/>
  </si>
  <si>
    <t>１～16</t>
    <phoneticPr fontId="3"/>
  </si>
  <si>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</si>
  <si>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0"/>
  </si>
  <si>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</si>
  <si>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0"/>
  </si>
  <si>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</si>
  <si>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3"/>
  </si>
  <si>
    <t>GL0012212</t>
    <phoneticPr fontId="20"/>
  </si>
  <si>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</si>
  <si>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3"/>
  </si>
  <si>
    <t>貸方情報</t>
    <rPh sb="0" eb="2">
      <t>カシカタ</t>
    </rPh>
    <rPh sb="2" eb="4">
      <t>ジョウホウ</t>
    </rPh>
    <phoneticPr fontId="3"/>
  </si>
  <si>
    <t>GL0013001</t>
    <phoneticPr fontId="20"/>
  </si>
  <si>
    <t>詳細については、借方情報と同様です。</t>
    <rPh sb="0" eb="2">
      <t>ショウサイ</t>
    </rPh>
    <rPh sb="8" eb="10">
      <t>カリカタ</t>
    </rPh>
    <rPh sb="10" eb="12">
      <t>ジョウホウ</t>
    </rPh>
    <rPh sb="13" eb="15">
      <t>ドウヨウ</t>
    </rPh>
    <phoneticPr fontId="3"/>
  </si>
  <si>
    <t>GL0013002</t>
    <phoneticPr fontId="20"/>
  </si>
  <si>
    <t>GL0013003</t>
    <phoneticPr fontId="20"/>
  </si>
  <si>
    <t>GL0013004</t>
    <phoneticPr fontId="20"/>
  </si>
  <si>
    <t>GL0013015</t>
    <phoneticPr fontId="3"/>
  </si>
  <si>
    <t>GL0013005</t>
    <phoneticPr fontId="20"/>
  </si>
  <si>
    <t>GL0013006</t>
    <phoneticPr fontId="20"/>
  </si>
  <si>
    <t>GL0013007</t>
    <phoneticPr fontId="20"/>
  </si>
  <si>
    <t>GL0013008</t>
    <phoneticPr fontId="20"/>
  </si>
  <si>
    <t>インボイス取引区分</t>
    <rPh sb="5" eb="9">
      <t>トリヒキクブン</t>
    </rPh>
    <phoneticPr fontId="3"/>
  </si>
  <si>
    <t>GL0013016</t>
    <phoneticPr fontId="3"/>
  </si>
  <si>
    <t>GL0013017</t>
    <phoneticPr fontId="3"/>
  </si>
  <si>
    <t>GL0013009</t>
    <phoneticPr fontId="20"/>
  </si>
  <si>
    <t>GL0013010</t>
    <phoneticPr fontId="20"/>
  </si>
  <si>
    <t>GL0013011</t>
    <phoneticPr fontId="20"/>
  </si>
  <si>
    <t>GL0013012</t>
    <phoneticPr fontId="20"/>
  </si>
  <si>
    <t>GL0013013</t>
    <phoneticPr fontId="20"/>
  </si>
  <si>
    <t>GL0013018</t>
    <phoneticPr fontId="20"/>
  </si>
  <si>
    <t>GL0013027</t>
    <phoneticPr fontId="20"/>
  </si>
  <si>
    <t>GL0013101</t>
    <phoneticPr fontId="20"/>
  </si>
  <si>
    <t>GL0013102</t>
    <phoneticPr fontId="20"/>
  </si>
  <si>
    <t>GL0013201</t>
    <phoneticPr fontId="20"/>
  </si>
  <si>
    <t>GL0013202</t>
    <phoneticPr fontId="20"/>
  </si>
  <si>
    <t>GL0013203</t>
    <phoneticPr fontId="20"/>
  </si>
  <si>
    <t>GL0013211</t>
    <phoneticPr fontId="20"/>
  </si>
  <si>
    <t>GL0013212</t>
    <phoneticPr fontId="20"/>
  </si>
  <si>
    <t>摘要など</t>
    <rPh sb="0" eb="2">
      <t>テキヨウ</t>
    </rPh>
    <phoneticPr fontId="3"/>
  </si>
  <si>
    <t>摘要</t>
    <rPh sb="0" eb="2">
      <t>テキヨウ</t>
    </rPh>
    <phoneticPr fontId="3"/>
  </si>
  <si>
    <t>GL0011001</t>
    <phoneticPr fontId="20"/>
  </si>
  <si>
    <t>GL0012301</t>
    <phoneticPr fontId="3"/>
  </si>
  <si>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3"/>
  </si>
  <si>
    <t>GL0013301</t>
  </si>
  <si>
    <t>付箋色</t>
    <rPh sb="0" eb="2">
      <t>フセン</t>
    </rPh>
    <rPh sb="2" eb="3">
      <t>ショク</t>
    </rPh>
    <phoneticPr fontId="3"/>
  </si>
  <si>
    <t>GL0011002</t>
    <phoneticPr fontId="20"/>
  </si>
  <si>
    <t>0：赤　1：青　2：黄　3：橙　4：緑　5：紫</t>
    <rPh sb="2" eb="3">
      <t>アカ</t>
    </rPh>
    <rPh sb="6" eb="7">
      <t>アオ</t>
    </rPh>
    <rPh sb="10" eb="11">
      <t>キ</t>
    </rPh>
    <rPh sb="14" eb="15">
      <t>ダイダイ</t>
    </rPh>
    <rPh sb="18" eb="19">
      <t>ミドリ</t>
    </rPh>
    <rPh sb="22" eb="23">
      <t>ムラサキ</t>
    </rPh>
    <phoneticPr fontId="20"/>
  </si>
  <si>
    <t>付箋メモ</t>
    <rPh sb="0" eb="2">
      <t>フセン</t>
    </rPh>
    <phoneticPr fontId="3"/>
  </si>
  <si>
    <t>GL0011003</t>
    <phoneticPr fontId="20"/>
  </si>
  <si>
    <t>【条件によって値が反映されない項目】</t>
    <phoneticPr fontId="20"/>
  </si>
  <si>
    <t>　以下の項目は、条件によって、値を設定していても反映されません。</t>
    <phoneticPr fontId="3"/>
  </si>
  <si>
    <t>項目名</t>
    <rPh sb="0" eb="2">
      <t>コウモク</t>
    </rPh>
    <rPh sb="2" eb="3">
      <t>メイ</t>
    </rPh>
    <phoneticPr fontId="20"/>
  </si>
  <si>
    <t>条件</t>
    <rPh sb="0" eb="2">
      <t>ジョウケン</t>
    </rPh>
    <phoneticPr fontId="20"/>
  </si>
  <si>
    <t>事業区分コード</t>
    <phoneticPr fontId="20"/>
  </si>
  <si>
    <t>・計算方法（[税務申告設定]メニューの[基本]ページで設定）が「原則課税」「免税」の場合</t>
    <rPh sb="20" eb="22">
      <t>キホン</t>
    </rPh>
    <rPh sb="38" eb="40">
      <t>メンゼイ</t>
    </rPh>
    <phoneticPr fontId="20"/>
  </si>
  <si>
    <t>・「消費税区分コード」が課税の対象外の場合</t>
    <rPh sb="2" eb="4">
      <t>ショウヒ</t>
    </rPh>
    <rPh sb="4" eb="7">
      <t>ゼイクブン</t>
    </rPh>
    <rPh sb="15" eb="17">
      <t>タイショウ</t>
    </rPh>
    <rPh sb="17" eb="18">
      <t>ガイ</t>
    </rPh>
    <phoneticPr fontId="3"/>
  </si>
  <si>
    <t>・「消費税区分コード」が課税の対象外の場合</t>
    <rPh sb="2" eb="4">
      <t>ショウヒ</t>
    </rPh>
    <phoneticPr fontId="3"/>
  </si>
  <si>
    <t>・消費税科目（仮払消費税・仮受消費税）の場合</t>
    <phoneticPr fontId="3"/>
  </si>
  <si>
    <t>【消費税の計算例】</t>
    <phoneticPr fontId="20"/>
  </si>
  <si>
    <t xml:space="preserve">　○「税込金額から計算する」で、消費税額を自動計算する場合     </t>
    <phoneticPr fontId="3"/>
  </si>
  <si>
    <t>　　　　消費税自動計算　⇒　2：税込金額から計算する</t>
    <phoneticPr fontId="3"/>
  </si>
  <si>
    <t>　　　　本体金額　　　　⇒　11,000円</t>
    <phoneticPr fontId="3"/>
  </si>
  <si>
    <t>　　　　消費税額　　　　⇒　空欄またはスペース</t>
    <phoneticPr fontId="3"/>
  </si>
  <si>
    <t xml:space="preserve">       ※免税事業者等から購入した取引の消費税額は</t>
    <phoneticPr fontId="3"/>
  </si>
  <si>
    <t xml:space="preserve">         「免税事業者等との取引で仕入税額控除できない消費税額」</t>
    <phoneticPr fontId="3"/>
  </si>
  <si>
    <t xml:space="preserve">         （[経理業務設定]メニューの[基本]ページ）の設定によって計算されます。</t>
    <phoneticPr fontId="3"/>
  </si>
  <si>
    <t xml:space="preserve">　○「税込金額から計算する」で、消費税額を直接指定する場合 </t>
    <phoneticPr fontId="3"/>
  </si>
  <si>
    <t>　　　　消費税額　　　　⇒　  1,000円</t>
    <phoneticPr fontId="3"/>
  </si>
  <si>
    <t>　○「税抜金額から計算する」で、消費税額を直接指定する場合</t>
    <phoneticPr fontId="3"/>
  </si>
  <si>
    <t>　　　　消費税自動計算　⇒　1：税抜金額から計算する</t>
    <phoneticPr fontId="3"/>
  </si>
  <si>
    <t>　　　　本体金額　　　　⇒　10,000円</t>
    <phoneticPr fontId="3"/>
  </si>
  <si>
    <t>　※「税抜金額から計算する」で、消費税額を自動計算することはできません。</t>
    <phoneticPr fontId="3"/>
  </si>
  <si>
    <t>【空白の場合に設定される消費税区分】</t>
    <phoneticPr fontId="3"/>
  </si>
  <si>
    <t>　「消費税区分コード」を指定していない（空白の）場合は、当システムでの消費税区分の設定にしたがって以下の順で決定されます。</t>
    <phoneticPr fontId="3"/>
  </si>
  <si>
    <t>　１．部門別補助科目別の消費税区分（［消費税区分表示設定］メニューで設定）</t>
    <phoneticPr fontId="3"/>
  </si>
  <si>
    <t>　２．部門別勘定科目別の消費税区分（［消費税区分表示設定］メニューで設定）</t>
    <phoneticPr fontId="3"/>
  </si>
  <si>
    <t>　３．補助科目の消費税区分（［補助科目］メニュー／［消費税区分表示設定］メニューで設定）</t>
    <phoneticPr fontId="3"/>
  </si>
  <si>
    <t>　４．勘定科目の消費税区分（［勘定科目］メニュー／［消費税区分表示設定］メニューで設定）</t>
    <phoneticPr fontId="3"/>
  </si>
  <si>
    <t>　※「インボイス取引区分」が「1：免税事業者等から購入」の場合は、決定した消費税区分を免税事業者等との取引用の消費税区分に変換します。</t>
    <rPh sb="55" eb="58">
      <t>ショウヒゼイ</t>
    </rPh>
    <phoneticPr fontId="3"/>
  </si>
  <si>
    <t>　　詳細は、【インボイス取引区分の設定】参照</t>
    <phoneticPr fontId="3"/>
  </si>
  <si>
    <t>　具体的な消費税区分の設定については、ヘルプ「初期表示される消費税の計算方法を変更する（消費税区分・消費税率種別・自動計算・端数処理・事業区分）」をご確認ください。</t>
    <phoneticPr fontId="3"/>
  </si>
  <si>
    <t>【消費税率と消費税率種別の設定】</t>
    <rPh sb="1" eb="3">
      <t>ショウヒ</t>
    </rPh>
    <rPh sb="3" eb="5">
      <t>ゼイリツ</t>
    </rPh>
    <rPh sb="6" eb="8">
      <t>ショウヒ</t>
    </rPh>
    <rPh sb="8" eb="10">
      <t>ゼイリツ</t>
    </rPh>
    <rPh sb="10" eb="12">
      <t>シュベツ</t>
    </rPh>
    <rPh sb="13" eb="15">
      <t>セッテイ</t>
    </rPh>
    <phoneticPr fontId="20"/>
  </si>
  <si>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3"/>
  </si>
  <si>
    <t>　＜汎用データ上の値＞</t>
    <rPh sb="2" eb="4">
      <t>ハンヨウ</t>
    </rPh>
    <rPh sb="7" eb="8">
      <t>ジョウ</t>
    </rPh>
    <rPh sb="9" eb="10">
      <t>アタイ</t>
    </rPh>
    <phoneticPr fontId="3"/>
  </si>
  <si>
    <t>＜勘定科目（補助科目）メニューの</t>
    <phoneticPr fontId="3"/>
  </si>
  <si>
    <t>　　　　　　＜受入結果＞</t>
    <rPh sb="7" eb="9">
      <t>ウケイレ</t>
    </rPh>
    <rPh sb="9" eb="11">
      <t>ケッカ</t>
    </rPh>
    <phoneticPr fontId="3"/>
  </si>
  <si>
    <t>　消費税率　消費税率種別</t>
    <rPh sb="1" eb="3">
      <t>ショウヒ</t>
    </rPh>
    <rPh sb="3" eb="5">
      <t>ゼイリツ</t>
    </rPh>
    <rPh sb="6" eb="8">
      <t>ショウヒ</t>
    </rPh>
    <rPh sb="8" eb="10">
      <t>ゼイリツ</t>
    </rPh>
    <rPh sb="10" eb="12">
      <t>シュベツ</t>
    </rPh>
    <phoneticPr fontId="3"/>
  </si>
  <si>
    <t>　「消費税率種別」の設定＞</t>
    <rPh sb="2" eb="4">
      <t>ショウヒ</t>
    </rPh>
    <rPh sb="4" eb="6">
      <t>ゼイリツ</t>
    </rPh>
    <rPh sb="6" eb="8">
      <t>シュベツ</t>
    </rPh>
    <rPh sb="10" eb="12">
      <t>セッテイ</t>
    </rPh>
    <phoneticPr fontId="3"/>
  </si>
  <si>
    <t>　 　10　  　0（標準）</t>
    <rPh sb="11" eb="13">
      <t>ヒョウジュン</t>
    </rPh>
    <phoneticPr fontId="3"/>
  </si>
  <si>
    <t>　 設定は考慮されません</t>
    <rPh sb="2" eb="4">
      <t>セッテイ</t>
    </rPh>
    <rPh sb="5" eb="7">
      <t>コウリョ</t>
    </rPh>
    <phoneticPr fontId="3"/>
  </si>
  <si>
    <t>　⇒　　　　  10％の取引伝票</t>
    <rPh sb="14" eb="16">
      <t>デンピョウ</t>
    </rPh>
    <phoneticPr fontId="3"/>
  </si>
  <si>
    <t>　 　10　  　空白</t>
    <rPh sb="9" eb="11">
      <t>クウハク</t>
    </rPh>
    <phoneticPr fontId="3"/>
  </si>
  <si>
    <t xml:space="preserve"> 　設定は考慮されません</t>
    <rPh sb="2" eb="4">
      <t>セッテイ</t>
    </rPh>
    <rPh sb="5" eb="7">
      <t>コウリョ</t>
    </rPh>
    <phoneticPr fontId="3"/>
  </si>
  <si>
    <t>　 　空白  　0（標準）</t>
    <rPh sb="3" eb="5">
      <t>クウハク</t>
    </rPh>
    <phoneticPr fontId="3"/>
  </si>
  <si>
    <t>　 　空白  　空白</t>
    <rPh sb="3" eb="5">
      <t>クウハク</t>
    </rPh>
    <rPh sb="8" eb="10">
      <t>クウハク</t>
    </rPh>
    <phoneticPr fontId="3"/>
  </si>
  <si>
    <t>　0（標準）</t>
    <phoneticPr fontId="3"/>
  </si>
  <si>
    <t>　 　8　   　1（軽減）</t>
    <rPh sb="11" eb="13">
      <t>ケイゲン</t>
    </rPh>
    <phoneticPr fontId="3"/>
  </si>
  <si>
    <t xml:space="preserve"> 　設定は考慮されません </t>
    <rPh sb="2" eb="4">
      <t>セッテイ</t>
    </rPh>
    <rPh sb="5" eb="7">
      <t>コウリョ</t>
    </rPh>
    <phoneticPr fontId="3"/>
  </si>
  <si>
    <t>　⇒　　　 　 軽減税率８％の取引伝票</t>
    <rPh sb="17" eb="19">
      <t>デンピョウ</t>
    </rPh>
    <phoneticPr fontId="3"/>
  </si>
  <si>
    <t>　 　8　   　空白</t>
    <rPh sb="9" eb="11">
      <t>クウハク</t>
    </rPh>
    <phoneticPr fontId="3"/>
  </si>
  <si>
    <t>　1（軽減）</t>
    <rPh sb="3" eb="5">
      <t>ケイゲン</t>
    </rPh>
    <phoneticPr fontId="3"/>
  </si>
  <si>
    <t>　 　空白  　1（軽減）</t>
    <rPh sb="3" eb="5">
      <t>クウハク</t>
    </rPh>
    <rPh sb="10" eb="12">
      <t>ケイゲン</t>
    </rPh>
    <phoneticPr fontId="3"/>
  </si>
  <si>
    <t>　 　8、5    0（標準）</t>
    <rPh sb="12" eb="14">
      <t>ヒョウジュン</t>
    </rPh>
    <phoneticPr fontId="3"/>
  </si>
  <si>
    <t>　⇒　　　 　 経過措置８％、５％の取引伝票</t>
    <rPh sb="20" eb="22">
      <t>デンピョウ</t>
    </rPh>
    <phoneticPr fontId="3"/>
  </si>
  <si>
    <t>　 　8、5　　空白</t>
    <rPh sb="8" eb="10">
      <t>クウハク</t>
    </rPh>
    <phoneticPr fontId="3"/>
  </si>
  <si>
    <t>　0（標準）</t>
    <rPh sb="3" eb="5">
      <t>ヒョウジュン</t>
    </rPh>
    <phoneticPr fontId="3"/>
  </si>
  <si>
    <t xml:space="preserve">  ※施行日（2019年10月１日）より前でも、[補助科目（勘定科目）]メニューで「消費税率種別」の設定を準備できます。</t>
    <rPh sb="42" eb="45">
      <t>ショウヒゼイ</t>
    </rPh>
    <phoneticPr fontId="3"/>
  </si>
  <si>
    <t xml:space="preserve">     「消費税率種別」を「1：軽減」に設定していても、伝票日付が2019年10月１日より前の場合は「0：標準」となり、通常の取引として受け入れられます。</t>
    <rPh sb="6" eb="9">
      <t>ショウヒゼイ</t>
    </rPh>
    <phoneticPr fontId="3"/>
  </si>
  <si>
    <t>【インボイス取引区分の設定】</t>
    <phoneticPr fontId="3"/>
  </si>
  <si>
    <t>　伝票日付が2023年10月１日以後の場合、「インボイス取引区分」を「1：免税事業者等から購入」にすることで免税事業者等から購入した取引と判断し、</t>
    <phoneticPr fontId="3"/>
  </si>
  <si>
    <t>　免税事業者等との取引用の消費税区分に変換します。</t>
    <phoneticPr fontId="3"/>
  </si>
  <si>
    <r>
      <t>　</t>
    </r>
    <r>
      <rPr>
        <sz val="10"/>
        <color rgb="FF00B050"/>
        <rFont val="メイリオ"/>
        <family val="3"/>
        <charset val="128"/>
      </rPr>
      <t>【例】</t>
    </r>
    <r>
      <rPr>
        <sz val="10"/>
        <rFont val="メイリオ"/>
        <family val="3"/>
        <charset val="128"/>
      </rPr>
      <t>免税事業者等との取引用の消費税区分への変換</t>
    </r>
    <phoneticPr fontId="3"/>
  </si>
  <si>
    <t>　　「0010：課税売上分課税仕入」　　　　　⇒　「0310：課税売上分課税仕入 （免税事業者等）」</t>
    <phoneticPr fontId="3"/>
  </si>
  <si>
    <t>　　　　～　　　　　　　　　　　　　　　　　　　　～</t>
    <phoneticPr fontId="3"/>
  </si>
  <si>
    <t>　　「0022：共通売上分課税仕入の返還等」　⇒　「0322：共通売上分課税仕入の返還等 （免税事業者等）」</t>
    <phoneticPr fontId="3"/>
  </si>
  <si>
    <t>　【参考】免税事業者等との取引用の消費税区分</t>
    <phoneticPr fontId="3"/>
  </si>
  <si>
    <t>　　　　「0310：課税売上分課税仕入 （免税事業者等）」</t>
    <phoneticPr fontId="3"/>
  </si>
  <si>
    <t>　　　　「0311：非課税売上分課税仕入 （免税事業者等）」</t>
    <phoneticPr fontId="3"/>
  </si>
  <si>
    <t>　　　　「0312：共通売上分課税仕入 （免税事業者等）」</t>
    <phoneticPr fontId="3"/>
  </si>
  <si>
    <t>　　　　「0320：課税売上分課税仕入の返還等 （免税事業者等）」</t>
    <phoneticPr fontId="3"/>
  </si>
  <si>
    <t>　　　　「0321：非課税売上分課税仕入の返還等 （免税事業者等）」</t>
    <phoneticPr fontId="3"/>
  </si>
  <si>
    <t>　　　　「0322：共通売上分課税仕入の返還等 （免税事業者等）」</t>
    <phoneticPr fontId="3"/>
  </si>
  <si>
    <t>　○「インボイス取引区分」の設定が必要ない場合</t>
    <phoneticPr fontId="3"/>
  </si>
  <si>
    <t>　　以下の場合は、「インボイス取引区分」の設定は必要ないため、今までの受入形式のまま変更はありません。</t>
    <phoneticPr fontId="3"/>
  </si>
  <si>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3"/>
  </si>
  <si>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3"/>
  </si>
  <si>
    <r>
      <t>　　・</t>
    </r>
    <r>
      <rPr>
        <b/>
        <sz val="10"/>
        <rFont val="メイリオ"/>
        <family val="3"/>
        <charset val="128"/>
      </rPr>
      <t>課税仕入れ以外の取引</t>
    </r>
    <r>
      <rPr>
        <sz val="10"/>
        <rFont val="メイリオ"/>
        <family val="3"/>
        <charset val="128"/>
      </rPr>
      <t>の場合</t>
    </r>
    <phoneticPr fontId="3"/>
  </si>
  <si>
    <t>　○「インボイス取引区分」を設定しない（空白）場合</t>
    <phoneticPr fontId="3"/>
  </si>
  <si>
    <t>　　以下の項目のいずれかに免税事業者等の設定があれば、免税事業者等から購入した取引として受け入れられます。</t>
    <phoneticPr fontId="3"/>
  </si>
  <si>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3"/>
  </si>
  <si>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3"/>
  </si>
  <si>
    <t>　　　（詳細は、欄外の【空白の場合に設定される消費税区分】参照）で、免税事業者等との取引用の消費税区分を設定</t>
    <rPh sb="46" eb="49">
      <t>ショウヒゼイ</t>
    </rPh>
    <phoneticPr fontId="3"/>
  </si>
  <si>
    <t>　　　　＜汎用データ上の値＞                                                                 　　         ＜受入結果＞</t>
    <phoneticPr fontId="3"/>
  </si>
  <si>
    <t>　　　　　課税仕入れ                               ０：適格請求書発行事業者                ⇒　   課税仕入れ</t>
    <phoneticPr fontId="3"/>
  </si>
  <si>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3"/>
  </si>
  <si>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3"/>
  </si>
  <si>
    <t>　　　　　課税仕入れ以外                        －（設定値に関わらず）                    ⇒　   課税仕入れ以外</t>
    <phoneticPr fontId="3"/>
  </si>
  <si>
    <t>　※伝票日付が施行日（2023年10月1日）より前の場合には、</t>
    <phoneticPr fontId="3"/>
  </si>
  <si>
    <t>　　免税事業者等との取引用の消費税区分に変換されず、免税事業者等との取引用の消費税区分を設定している場合は未受入になります。</t>
    <phoneticPr fontId="3"/>
  </si>
  <si>
    <t>【仕入税額控除割合の設定】</t>
    <phoneticPr fontId="3"/>
  </si>
  <si>
    <t>　通常は、この項目の設定は必要ありません。</t>
    <phoneticPr fontId="3"/>
  </si>
  <si>
    <t>　課税仕入れの返還/値引の取引で、かつ返還/値引元の課税仕入れの伝票日付が「経過措置の控除割合の切替り日」をまたぐ場合に設定します。</t>
    <phoneticPr fontId="3"/>
  </si>
  <si>
    <t>　「返還/値引元」の伝票日付　 　施行日　　　　　　 「返還/値引」の伝票日付　　　　　　設定する「インボイス取引区分」　　　  　　　設定する「仕入税額控除割合」</t>
    <phoneticPr fontId="3"/>
  </si>
  <si>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3"/>
  </si>
  <si>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3"/>
  </si>
  <si>
    <t>　○「仕入税額控除割合」を設定しない（空白）場合</t>
    <phoneticPr fontId="3"/>
  </si>
  <si>
    <t>　　「伝票日付」をもとに設定されます。</t>
    <phoneticPr fontId="3"/>
  </si>
  <si>
    <t>　　　＜汎用データ上の値＞                                              ＜受入結果＞</t>
    <phoneticPr fontId="3"/>
  </si>
  <si>
    <t>　　　「伝票日付」                                                             自動設定される「仕入税額控除割合」</t>
    <phoneticPr fontId="3"/>
  </si>
  <si>
    <t>　　　　　　　　　　　～ 2023年９月30日　       ⇒            ー（施行日前のため設定されません）</t>
    <phoneticPr fontId="3"/>
  </si>
  <si>
    <r>
      <t xml:space="preserve">　　　2023年10月１日 ～ 2026年９月30日　       ⇒  　       </t>
    </r>
    <r>
      <rPr>
        <b/>
        <sz val="10"/>
        <rFont val="メイリオ"/>
        <family val="3"/>
        <charset val="128"/>
      </rPr>
      <t>80：控除割合80％</t>
    </r>
    <phoneticPr fontId="3"/>
  </si>
  <si>
    <r>
      <t xml:space="preserve">　　　2026年10月１日 ～ 2029年９月30日　       ⇒            </t>
    </r>
    <r>
      <rPr>
        <b/>
        <sz val="10"/>
        <rFont val="メイリオ"/>
        <family val="3"/>
        <charset val="128"/>
      </rPr>
      <t>50：控除割合50％</t>
    </r>
    <phoneticPr fontId="3"/>
  </si>
  <si>
    <r>
      <t xml:space="preserve">　　　2029年10月１日 ～　                                 ⇒             </t>
    </r>
    <r>
      <rPr>
        <b/>
        <sz val="10"/>
        <rFont val="メイリオ"/>
        <family val="3"/>
        <charset val="128"/>
      </rPr>
      <t xml:space="preserve"> 0：経過措置の対象外</t>
    </r>
    <phoneticPr fontId="3"/>
  </si>
  <si>
    <t>【伝票と証憑の関連付け】</t>
    <rPh sb="1" eb="3">
      <t>デンピョウ</t>
    </rPh>
    <rPh sb="4" eb="6">
      <t>ショウヒョウ</t>
    </rPh>
    <rPh sb="7" eb="10">
      <t>カンレンヅ</t>
    </rPh>
    <phoneticPr fontId="20"/>
  </si>
  <si>
    <t xml:space="preserve"> １つの伝票に複数の証憑を関連付ける場合は、上から順番に証憑を入力していきます。</t>
    <phoneticPr fontId="3"/>
  </si>
  <si>
    <t>【例】</t>
    <phoneticPr fontId="3"/>
  </si>
  <si>
    <t>仕訳伝票区分データ</t>
    <phoneticPr fontId="3"/>
  </si>
  <si>
    <t>コード</t>
  </si>
  <si>
    <t>GL0110001</t>
    <phoneticPr fontId="23"/>
  </si>
  <si>
    <t>数字</t>
    <rPh sb="0" eb="2">
      <t>スウジ</t>
    </rPh>
    <phoneticPr fontId="23"/>
  </si>
  <si>
    <t>仕訳伝票区分名</t>
    <rPh sb="0" eb="7">
      <t>シワケデンピョウクブンメイ</t>
    </rPh>
    <phoneticPr fontId="23"/>
  </si>
  <si>
    <t>GL0110002</t>
  </si>
  <si>
    <t>文字</t>
    <rPh sb="0" eb="2">
      <t>モジ</t>
    </rPh>
    <phoneticPr fontId="23"/>
  </si>
  <si>
    <t>略称</t>
    <rPh sb="0" eb="2">
      <t>リャクショウ</t>
    </rPh>
    <phoneticPr fontId="23"/>
  </si>
  <si>
    <t>GL0110003</t>
  </si>
  <si>
    <t>空白データを受け入れた場合は、「仕訳伝票区分名」が設定されます。</t>
    <phoneticPr fontId="23"/>
  </si>
  <si>
    <t>有効期間（終了）</t>
    <rPh sb="0" eb="2">
      <t>ユウコウ</t>
    </rPh>
    <rPh sb="2" eb="4">
      <t>キカン</t>
    </rPh>
    <rPh sb="5" eb="7">
      <t>シュウリョウ</t>
    </rPh>
    <phoneticPr fontId="23"/>
  </si>
  <si>
    <t>GL0110004</t>
  </si>
  <si>
    <t>形式は、表紙の「日付の形式」参照</t>
    <phoneticPr fontId="23"/>
  </si>
  <si>
    <t>背景色</t>
    <rPh sb="0" eb="3">
      <t>ハイケイショク</t>
    </rPh>
    <phoneticPr fontId="23"/>
  </si>
  <si>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</si>
  <si>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23"/>
  </si>
  <si>
    <t>伝票種類</t>
    <rPh sb="0" eb="2">
      <t>デンピョウ</t>
    </rPh>
    <rPh sb="2" eb="4">
      <t>シュルイ</t>
    </rPh>
    <phoneticPr fontId="23"/>
  </si>
  <si>
    <t>GL0110006</t>
    <phoneticPr fontId="23"/>
  </si>
  <si>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23"/>
  </si>
  <si>
    <t>伝票種類詳細</t>
    <rPh sb="0" eb="2">
      <t>デンピョウ</t>
    </rPh>
    <rPh sb="2" eb="4">
      <t>シュルイ</t>
    </rPh>
    <rPh sb="4" eb="6">
      <t>ショウサイ</t>
    </rPh>
    <phoneticPr fontId="23"/>
  </si>
  <si>
    <t>GL0110007</t>
    <phoneticPr fontId="23"/>
  </si>
  <si>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23"/>
  </si>
  <si>
    <t>GL0010000</t>
  </si>
  <si>
    <t>必須</t>
    <phoneticPr fontId="3"/>
  </si>
  <si>
    <t>各伝票の１明細目に「*」を必ず付けます。</t>
  </si>
  <si>
    <t>コード</t>
    <phoneticPr fontId="3"/>
  </si>
  <si>
    <t>GL0020001</t>
    <phoneticPr fontId="3"/>
  </si>
  <si>
    <t>最大桁数10文字</t>
    <phoneticPr fontId="3"/>
  </si>
  <si>
    <t>名称</t>
    <rPh sb="0" eb="2">
      <t>メイショウ</t>
    </rPh>
    <phoneticPr fontId="3"/>
  </si>
  <si>
    <t>GL0020002</t>
    <phoneticPr fontId="3"/>
  </si>
  <si>
    <t>空白データを受け入れた場合は、「通常伝票」が設定されます。</t>
    <phoneticPr fontId="3"/>
  </si>
  <si>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</si>
  <si>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</si>
  <si>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0：通常入力　1：借方固定入力　2：貸方固定入力
空白データを受け入れた場合は、「0：通常入力」が設定されます。</t>
    <phoneticPr fontId="3"/>
  </si>
  <si>
    <t>【証憑】</t>
    <phoneticPr fontId="3"/>
  </si>
  <si>
    <t>証憑の保存先のパス情報を指定します。
【参考】１つの伝票に複数の証憑を関連付ける場合は、欄外の【伝票と証憑の関連付け】参照</t>
    <phoneticPr fontId="3"/>
  </si>
  <si>
    <t>借方情報</t>
    <rPh sb="0" eb="2">
      <t>カリカタ</t>
    </rPh>
    <rPh sb="2" eb="4">
      <t>ジョウホウ</t>
    </rPh>
    <phoneticPr fontId="3"/>
  </si>
  <si>
    <t>GL0012001</t>
    <phoneticPr fontId="3"/>
  </si>
  <si>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3"/>
  </si>
  <si>
    <t>GL0012002</t>
    <phoneticPr fontId="3"/>
  </si>
  <si>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3"/>
  </si>
  <si>
    <t>GL0012003</t>
    <phoneticPr fontId="3"/>
  </si>
  <si>
    <t>GL0012004</t>
    <phoneticPr fontId="3"/>
  </si>
  <si>
    <t>空白データを受け入れた場合は、欄外の【空白の場合に設定される消費税区分】参照</t>
    <phoneticPr fontId="3"/>
  </si>
  <si>
    <t>0：標準　1：軽減
空白データを受け入れた場合は、勘定科目または補助科目の初期値が設定されます。
詳細は、欄外の【消費税率と消費税率種別の設定】参照</t>
    <phoneticPr fontId="3"/>
  </si>
  <si>
    <t>GL0012005</t>
    <phoneticPr fontId="3"/>
  </si>
  <si>
    <t>詳細は、欄外の【消費税率と消費税率種別の設定】参照
空白データを受け入れた場合は、「消費税率種別」にしたがって新税率が設定されます。
整数２桁　小数１桁</t>
    <phoneticPr fontId="3"/>
  </si>
  <si>
    <t>GL0012006</t>
    <phoneticPr fontId="3"/>
  </si>
  <si>
    <t>空白データを受け入れた場合は、勘定科目か補助科目の初期値が設定されます。
※原則課税、免税の場合は、必要ありません。</t>
    <phoneticPr fontId="3"/>
  </si>
  <si>
    <t>GL0012007</t>
    <phoneticPr fontId="3"/>
  </si>
  <si>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3"/>
  </si>
  <si>
    <t>GL0012008</t>
    <phoneticPr fontId="3"/>
  </si>
  <si>
    <t>0：切り上げ　1：四捨五入　2：切り捨て
空白データを受け入れた場合は、勘定科目か補助科目の初期値が設定されます。</t>
    <phoneticPr fontId="3"/>
  </si>
  <si>
    <t>GL0012009</t>
    <phoneticPr fontId="3"/>
  </si>
  <si>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</si>
  <si>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</si>
  <si>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GL0012012</t>
    <phoneticPr fontId="3"/>
  </si>
  <si>
    <t>４～20</t>
    <phoneticPr fontId="23"/>
  </si>
  <si>
    <t>GL0012013</t>
    <phoneticPr fontId="3"/>
  </si>
  <si>
    <t>GL0012101</t>
    <phoneticPr fontId="3"/>
  </si>
  <si>
    <t>マイナスも可
※形式は、表紙の「金額の形式」参照</t>
    <phoneticPr fontId="3"/>
  </si>
  <si>
    <t>GL0012102</t>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</si>
  <si>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3"/>
  </si>
  <si>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3"/>
  </si>
  <si>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</si>
  <si>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3"/>
  </si>
  <si>
    <t>GL0013001</t>
    <phoneticPr fontId="3"/>
  </si>
  <si>
    <t>GL0013002</t>
    <phoneticPr fontId="3"/>
  </si>
  <si>
    <t>GL0013003</t>
    <phoneticPr fontId="3"/>
  </si>
  <si>
    <t>GL0013004</t>
    <phoneticPr fontId="3"/>
  </si>
  <si>
    <t>GL0013005</t>
    <phoneticPr fontId="3"/>
  </si>
  <si>
    <t>GL0013006</t>
    <phoneticPr fontId="3"/>
  </si>
  <si>
    <t>GL0013007</t>
    <phoneticPr fontId="3"/>
  </si>
  <si>
    <t>GL0013008</t>
    <phoneticPr fontId="3"/>
  </si>
  <si>
    <t>GL0013009</t>
    <phoneticPr fontId="3"/>
  </si>
  <si>
    <t>英数カナ</t>
    <rPh sb="0" eb="2">
      <t>エイスウ</t>
    </rPh>
    <phoneticPr fontId="0"/>
  </si>
  <si>
    <t>GL0013010</t>
    <phoneticPr fontId="3"/>
  </si>
  <si>
    <t>GL0013011</t>
    <phoneticPr fontId="3"/>
  </si>
  <si>
    <t>GL0013012</t>
    <phoneticPr fontId="3"/>
  </si>
  <si>
    <t>英数カナ</t>
    <rPh sb="0" eb="2">
      <t>エイスウ</t>
    </rPh>
    <phoneticPr fontId="1"/>
  </si>
  <si>
    <t>GL0013013</t>
    <phoneticPr fontId="3"/>
  </si>
  <si>
    <t>GL0013101</t>
    <phoneticPr fontId="3"/>
  </si>
  <si>
    <t>GL0013102</t>
    <phoneticPr fontId="3"/>
  </si>
  <si>
    <t>GL0011001</t>
    <phoneticPr fontId="3"/>
  </si>
  <si>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</si>
  <si>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</si>
  <si>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3"/>
  </si>
  <si>
    <t>貸方摘要</t>
  </si>
  <si>
    <t>GL0011002</t>
    <phoneticPr fontId="3"/>
  </si>
  <si>
    <t>GL0011003</t>
    <phoneticPr fontId="3"/>
  </si>
  <si>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3"/>
  </si>
  <si>
    <t xml:space="preserve">　⇒　　　　  10％の取引用の定型仕訳 </t>
    <phoneticPr fontId="3"/>
  </si>
  <si>
    <t>　⇒　　　 　 軽減税率８％の取引用の定型仕訳</t>
    <phoneticPr fontId="3"/>
  </si>
  <si>
    <t>　⇒　　　 　 経過措置８％、５％の取引用の定型仕訳</t>
    <phoneticPr fontId="3"/>
  </si>
  <si>
    <t>　「インボイス取引区分」を「1：免税事業者等から購入」にすることで免税事業者等から購入した取引と判断し、</t>
    <phoneticPr fontId="3"/>
  </si>
  <si>
    <t>入払区分</t>
    <rPh sb="0" eb="1">
      <t>イ</t>
    </rPh>
    <rPh sb="1" eb="2">
      <t>バラ</t>
    </rPh>
    <rPh sb="2" eb="4">
      <t>クブン</t>
    </rPh>
    <phoneticPr fontId="23"/>
  </si>
  <si>
    <t>GL0030001</t>
    <phoneticPr fontId="3"/>
  </si>
  <si>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23"/>
  </si>
  <si>
    <t>法人口座コード</t>
    <rPh sb="0" eb="2">
      <t>ホウジン</t>
    </rPh>
    <rPh sb="2" eb="4">
      <t>コウザ</t>
    </rPh>
    <phoneticPr fontId="23"/>
  </si>
  <si>
    <t>GL0030002</t>
    <phoneticPr fontId="3"/>
  </si>
  <si>
    <t>最大桁数３文字
空白データを受け入れた場合は「すべての口座」が設定されます。</t>
    <rPh sb="0" eb="2">
      <t>サイダイ</t>
    </rPh>
    <rPh sb="2" eb="4">
      <t>ケタスウ</t>
    </rPh>
    <rPh sb="5" eb="7">
      <t>モジ</t>
    </rPh>
    <rPh sb="27" eb="29">
      <t>コウザ</t>
    </rPh>
    <phoneticPr fontId="3"/>
  </si>
  <si>
    <t>一致条件</t>
    <rPh sb="0" eb="2">
      <t>イッチ</t>
    </rPh>
    <rPh sb="2" eb="4">
      <t>ジョウケン</t>
    </rPh>
    <phoneticPr fontId="23"/>
  </si>
  <si>
    <t>GL0030003</t>
    <phoneticPr fontId="23"/>
  </si>
  <si>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23"/>
  </si>
  <si>
    <t>取引項目</t>
    <rPh sb="0" eb="2">
      <t>トリヒキ</t>
    </rPh>
    <rPh sb="2" eb="4">
      <t>コウモク</t>
    </rPh>
    <phoneticPr fontId="23"/>
  </si>
  <si>
    <t>GL0030004</t>
    <phoneticPr fontId="23"/>
  </si>
  <si>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23"/>
  </si>
  <si>
    <t>取引内容</t>
    <rPh sb="0" eb="2">
      <t>トリヒキ</t>
    </rPh>
    <rPh sb="2" eb="4">
      <t>ナイヨウ</t>
    </rPh>
    <phoneticPr fontId="23"/>
  </si>
  <si>
    <t>GL0030005</t>
  </si>
  <si>
    <t>処理内容</t>
    <rPh sb="0" eb="2">
      <t>ショリ</t>
    </rPh>
    <rPh sb="2" eb="4">
      <t>ナイヨウ</t>
    </rPh>
    <phoneticPr fontId="23"/>
  </si>
  <si>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</si>
  <si>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23"/>
  </si>
  <si>
    <t>優先度</t>
    <rPh sb="0" eb="3">
      <t>ユウセンド</t>
    </rPh>
    <phoneticPr fontId="23"/>
  </si>
  <si>
    <t>GL0030007</t>
    <phoneticPr fontId="23"/>
  </si>
  <si>
    <t>０から100までの値
空白データを受入れた場合は「0」が設定されます。</t>
    <rPh sb="9" eb="10">
      <t>アタイ</t>
    </rPh>
    <rPh sb="11" eb="13">
      <t>クウハク</t>
    </rPh>
    <rPh sb="17" eb="19">
      <t>ウケイ</t>
    </rPh>
    <rPh sb="21" eb="23">
      <t>バアイ</t>
    </rPh>
    <rPh sb="28" eb="30">
      <t>セッテイ</t>
    </rPh>
    <phoneticPr fontId="23"/>
  </si>
  <si>
    <t>取引金額（開始）</t>
    <rPh sb="0" eb="2">
      <t>トリヒキ</t>
    </rPh>
    <rPh sb="2" eb="4">
      <t>キンガク</t>
    </rPh>
    <rPh sb="5" eb="7">
      <t>カイシ</t>
    </rPh>
    <phoneticPr fontId="23"/>
  </si>
  <si>
    <t>GL0030008</t>
    <phoneticPr fontId="23"/>
  </si>
  <si>
    <t>マイナスは不可
※形式は、表紙の「金額の形式」参照</t>
    <rPh sb="5" eb="7">
      <t>フカ</t>
    </rPh>
    <phoneticPr fontId="23"/>
  </si>
  <si>
    <t>取引金額（終了）</t>
    <rPh sb="0" eb="2">
      <t>トリヒキ</t>
    </rPh>
    <rPh sb="2" eb="4">
      <t>キンガク</t>
    </rPh>
    <rPh sb="5" eb="7">
      <t>シュウリョウ</t>
    </rPh>
    <phoneticPr fontId="23"/>
  </si>
  <si>
    <t>GL0030009</t>
    <phoneticPr fontId="23"/>
  </si>
  <si>
    <t>対象外理由</t>
    <rPh sb="0" eb="3">
      <t>タイショウガイ</t>
    </rPh>
    <rPh sb="3" eb="5">
      <t>リユウ</t>
    </rPh>
    <phoneticPr fontId="23"/>
  </si>
  <si>
    <t>GL0030010</t>
    <phoneticPr fontId="23"/>
  </si>
  <si>
    <t>400</t>
    <phoneticPr fontId="3"/>
  </si>
  <si>
    <t>ルール種別</t>
    <rPh sb="3" eb="5">
      <t>シュベツ</t>
    </rPh>
    <phoneticPr fontId="23"/>
  </si>
  <si>
    <t>GL0030011</t>
    <phoneticPr fontId="23"/>
  </si>
  <si>
    <t>数字</t>
    <phoneticPr fontId="20"/>
  </si>
  <si>
    <t>振込の都度、摘要や振込依頼人名が異なる口座（入金専用口座）の辞書を登録する場合などは
「１：どのルールにも一致しなかった場合の辞書」と指定します。</t>
    <phoneticPr fontId="3"/>
  </si>
  <si>
    <t>伝票No.付番部門コード</t>
    <rPh sb="0" eb="2">
      <t>デンピョウ</t>
    </rPh>
    <rPh sb="5" eb="7">
      <t>フバン</t>
    </rPh>
    <rPh sb="7" eb="9">
      <t>ブモン</t>
    </rPh>
    <phoneticPr fontId="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</si>
  <si>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</si>
  <si>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3"/>
  </si>
  <si>
    <t>桁数は、設定（メインメニュー右上にある[設定]アイコンから[運用設定]メニューの[基本]ページ）によって異なります。</t>
    <rPh sb="41" eb="43">
      <t>キホン</t>
    </rPh>
    <phoneticPr fontId="3"/>
  </si>
  <si>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3"/>
  </si>
  <si>
    <t>GL0012015</t>
    <phoneticPr fontId="20"/>
  </si>
  <si>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3"/>
  </si>
  <si>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3"/>
  </si>
  <si>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0"/>
  </si>
  <si>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</si>
  <si>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</si>
  <si>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3"/>
  </si>
  <si>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3"/>
  </si>
  <si>
    <t>一致条件</t>
  </si>
  <si>
    <t>ルール種別が「１：どのルールにも一致しなかった場合の辞書」の場合
もしくは
取引内容が空白の場合</t>
    <rPh sb="30" eb="32">
      <t>バアイ</t>
    </rPh>
    <rPh sb="43" eb="45">
      <t>クウハク</t>
    </rPh>
    <rPh sb="46" eb="48">
      <t>バアイ</t>
    </rPh>
    <phoneticPr fontId="23"/>
  </si>
  <si>
    <t>取引項目</t>
  </si>
  <si>
    <t>ルール種別が「１：どのルールにも一致しなかった場合の辞書」の場合</t>
    <rPh sb="30" eb="32">
      <t>バアイ</t>
    </rPh>
    <phoneticPr fontId="23"/>
  </si>
  <si>
    <t>取引内容</t>
  </si>
  <si>
    <t>優先度</t>
  </si>
  <si>
    <t>・計算方法（[税務申告設定]メニューの[基本]ページで設定）が「原則課税」「免税」の場合</t>
    <rPh sb="38" eb="40">
      <t>メンゼイ</t>
    </rPh>
    <phoneticPr fontId="20"/>
  </si>
  <si>
    <t>【ヘッダー情報】</t>
    <phoneticPr fontId="3"/>
  </si>
  <si>
    <t>支払取消区分</t>
    <rPh sb="0" eb="2">
      <t>シハライ</t>
    </rPh>
    <rPh sb="2" eb="4">
      <t>トリケシ</t>
    </rPh>
    <rPh sb="4" eb="6">
      <t>クブン</t>
    </rPh>
    <phoneticPr fontId="23"/>
  </si>
  <si>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</si>
  <si>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23"/>
  </si>
  <si>
    <t>GL0050003</t>
  </si>
  <si>
    <t>GL0050005</t>
  </si>
  <si>
    <t>マッチングの対象となる加盟店名を指定します。</t>
    <rPh sb="6" eb="8">
      <t>タイショウ</t>
    </rPh>
    <rPh sb="11" eb="15">
      <t>カメイテンメイ</t>
    </rPh>
    <rPh sb="16" eb="18">
      <t>シテイ</t>
    </rPh>
    <phoneticPr fontId="23"/>
  </si>
  <si>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</si>
  <si>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23"/>
  </si>
  <si>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</si>
  <si>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</si>
  <si>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</si>
  <si>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</si>
  <si>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0"/>
  </si>
  <si>
    <t>【明細情報】</t>
    <rPh sb="1" eb="3">
      <t>メイサイ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</si>
  <si>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</si>
  <si>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</si>
  <si>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</si>
  <si>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3"/>
  </si>
  <si>
    <t>一致条件</t>
    <rPh sb="0" eb="4">
      <t>イッチジョウケン</t>
    </rPh>
    <phoneticPr fontId="3"/>
  </si>
  <si>
    <t>取引内容が空白の場合</t>
    <phoneticPr fontId="3"/>
  </si>
  <si>
    <t>証憑種類名</t>
    <phoneticPr fontId="23"/>
  </si>
  <si>
    <t>GL0060002</t>
  </si>
  <si>
    <t>最大桁数30文字
空白データを受け入れた場合は「すべての証憑種類」が設定されます。</t>
    <rPh sb="0" eb="2">
      <t>サイダイ</t>
    </rPh>
    <rPh sb="2" eb="4">
      <t>ケタスウ</t>
    </rPh>
    <rPh sb="6" eb="8">
      <t>モジ</t>
    </rPh>
    <phoneticPr fontId="3"/>
  </si>
  <si>
    <t>GL0060003</t>
  </si>
  <si>
    <t>GL0060005</t>
  </si>
  <si>
    <t>最大桁数200文字
桁数は、[証憑種類]メニューで設定している「証憑項目」の設定によって異なります。</t>
    <rPh sb="0" eb="4">
      <t>サイダイケタスウ</t>
    </rPh>
    <rPh sb="7" eb="9">
      <t>モジ</t>
    </rPh>
    <phoneticPr fontId="3"/>
  </si>
  <si>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</si>
  <si>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</si>
  <si>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23"/>
  </si>
  <si>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</si>
  <si>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</si>
  <si>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</si>
  <si>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23"/>
  </si>
  <si>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0"/>
  </si>
  <si>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</si>
  <si>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3"/>
  </si>
  <si>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3"/>
  </si>
  <si>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</si>
  <si>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</si>
  <si>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</si>
  <si>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23"/>
  </si>
  <si>
    <t>摘要など</t>
    <phoneticPr fontId="3"/>
  </si>
  <si>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3"/>
  </si>
  <si>
    <t>・計算方法（[税務申告設定]メニューの[基本]ページで設定）が「原則課税」「免税」の場合</t>
    <rPh sb="7" eb="11">
      <t>ゼイムシンコク</t>
    </rPh>
    <rPh sb="38" eb="40">
      <t>メンゼイ</t>
    </rPh>
    <phoneticPr fontId="20"/>
  </si>
  <si>
    <t>区切</t>
    <rPh sb="0" eb="2">
      <t>クギ</t>
    </rPh>
    <phoneticPr fontId="8"/>
  </si>
  <si>
    <t>各部門配賦基準の１行目に「*」を必ず付けます。</t>
    <rPh sb="1" eb="3">
      <t>ブモン</t>
    </rPh>
    <rPh sb="3" eb="5">
      <t>ハイフ</t>
    </rPh>
    <rPh sb="5" eb="7">
      <t>キジュン</t>
    </rPh>
    <rPh sb="9" eb="11">
      <t>ギョウメ</t>
    </rPh>
    <phoneticPr fontId="8"/>
  </si>
  <si>
    <t>配賦基準コード</t>
    <rPh sb="0" eb="2">
      <t>ハイフ</t>
    </rPh>
    <rPh sb="2" eb="4">
      <t>キジュン</t>
    </rPh>
    <phoneticPr fontId="8"/>
  </si>
  <si>
    <t>GL3010001</t>
  </si>
  <si>
    <t>4</t>
  </si>
  <si>
    <t>英数</t>
    <rPh sb="0" eb="2">
      <t>エイスウ</t>
    </rPh>
    <phoneticPr fontId="35"/>
  </si>
  <si>
    <t>配賦基準名</t>
    <rPh sb="0" eb="2">
      <t>ハイフ</t>
    </rPh>
    <rPh sb="2" eb="4">
      <t>キジュン</t>
    </rPh>
    <rPh sb="4" eb="5">
      <t>メイ</t>
    </rPh>
    <phoneticPr fontId="35"/>
  </si>
  <si>
    <t>GL3010002</t>
  </si>
  <si>
    <t>配賦計数種類</t>
    <rPh sb="0" eb="2">
      <t>ハイフ</t>
    </rPh>
    <rPh sb="2" eb="4">
      <t>ケイスウ</t>
    </rPh>
    <rPh sb="4" eb="6">
      <t>シュルイ</t>
    </rPh>
    <phoneticPr fontId="8"/>
  </si>
  <si>
    <t>GL3010003</t>
  </si>
  <si>
    <t>0：数値　1：時間（60進法）　2：実績金額</t>
    <rPh sb="2" eb="4">
      <t>スウチ</t>
    </rPh>
    <rPh sb="7" eb="9">
      <t>ジカン</t>
    </rPh>
    <rPh sb="12" eb="14">
      <t>シンホウ</t>
    </rPh>
    <rPh sb="18" eb="20">
      <t>ジッセキ</t>
    </rPh>
    <rPh sb="20" eb="22">
      <t>キンガク</t>
    </rPh>
    <phoneticPr fontId="35"/>
  </si>
  <si>
    <t>部門コード</t>
    <rPh sb="0" eb="2">
      <t>ブモン</t>
    </rPh>
    <phoneticPr fontId="35"/>
  </si>
  <si>
    <t>GL3010101</t>
  </si>
  <si>
    <t>英数カナ</t>
    <rPh sb="0" eb="2">
      <t>エイスウ</t>
    </rPh>
    <phoneticPr fontId="35"/>
  </si>
  <si>
    <t>配賦計数（数値の場合）</t>
    <rPh sb="0" eb="2">
      <t>ハイフ</t>
    </rPh>
    <rPh sb="2" eb="4">
      <t>ケイスウ</t>
    </rPh>
    <rPh sb="5" eb="7">
      <t>スウチ</t>
    </rPh>
    <rPh sb="8" eb="10">
      <t>バアイ</t>
    </rPh>
    <phoneticPr fontId="35"/>
  </si>
  <si>
    <t>GL3010102</t>
  </si>
  <si>
    <t>15</t>
  </si>
  <si>
    <t>数字</t>
    <rPh sb="0" eb="2">
      <t>スウジ</t>
    </rPh>
    <phoneticPr fontId="35"/>
  </si>
  <si>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8"/>
  </si>
  <si>
    <t>配賦計数（時間（60進法）の場合）</t>
    <rPh sb="0" eb="2">
      <t>ハイフ</t>
    </rPh>
    <rPh sb="2" eb="4">
      <t>ケイスウ</t>
    </rPh>
    <rPh sb="5" eb="7">
      <t>ジカン</t>
    </rPh>
    <rPh sb="10" eb="12">
      <t>シンホウ</t>
    </rPh>
    <rPh sb="14" eb="16">
      <t>バアイ</t>
    </rPh>
    <phoneticPr fontId="35"/>
  </si>
  <si>
    <t>９</t>
  </si>
  <si>
    <t>配賦計数（実績金額の場合）</t>
    <rPh sb="0" eb="2">
      <t>ハイフ</t>
    </rPh>
    <rPh sb="2" eb="4">
      <t>ケイスウ</t>
    </rPh>
    <rPh sb="5" eb="7">
      <t>ジッセキ</t>
    </rPh>
    <rPh sb="7" eb="9">
      <t>キンガク</t>
    </rPh>
    <rPh sb="10" eb="12">
      <t>バアイ</t>
    </rPh>
    <phoneticPr fontId="35"/>
  </si>
  <si>
    <t>GL3010103</t>
  </si>
  <si>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</si>
  <si>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</si>
  <si>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</si>
  <si>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</si>
  <si>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</si>
  <si>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</si>
  <si>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0"/>
  </si>
  <si>
    <t>GL2110001</t>
    <phoneticPr fontId="3"/>
  </si>
  <si>
    <t>英数</t>
    <phoneticPr fontId="20"/>
  </si>
  <si>
    <t>補助科目コード</t>
    <rPh sb="0" eb="4">
      <t>ホジョカモク</t>
    </rPh>
    <phoneticPr fontId="20"/>
  </si>
  <si>
    <t>GL2110003</t>
    <phoneticPr fontId="3"/>
  </si>
  <si>
    <t>部門コード</t>
    <rPh sb="0" eb="2">
      <t>ブモン</t>
    </rPh>
    <phoneticPr fontId="20"/>
  </si>
  <si>
    <t>GL2110002</t>
    <phoneticPr fontId="3"/>
  </si>
  <si>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3"/>
  </si>
  <si>
    <t>セグメント１コード</t>
    <phoneticPr fontId="20"/>
  </si>
  <si>
    <t>GL2110004</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</si>
  <si>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</si>
  <si>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セグメント２コード</t>
    <phoneticPr fontId="20"/>
  </si>
  <si>
    <t>GL2110005</t>
    <phoneticPr fontId="3"/>
  </si>
  <si>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3"/>
  </si>
  <si>
    <t>年月</t>
    <rPh sb="0" eb="2">
      <t>ネンゲツ</t>
    </rPh>
    <phoneticPr fontId="20"/>
  </si>
  <si>
    <t>GL2110100</t>
    <phoneticPr fontId="3"/>
  </si>
  <si>
    <t>6～8</t>
    <phoneticPr fontId="3"/>
  </si>
  <si>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3"/>
  </si>
  <si>
    <t>予算額</t>
    <rPh sb="0" eb="3">
      <t>ヨサンガク</t>
    </rPh>
    <phoneticPr fontId="20"/>
  </si>
  <si>
    <t>GL2110101</t>
    <phoneticPr fontId="3"/>
  </si>
  <si>
    <t>13</t>
    <phoneticPr fontId="20"/>
  </si>
  <si>
    <t>マイナスも可
※形式は、表紙の「金額の形式」参照
０を受け入れた場合は、金額は０円で上書きされます。
空白データを受け入れた場合は、上書きされません。</t>
    <rPh sb="5" eb="6">
      <t>カ</t>
    </rPh>
    <rPh sb="19" eb="21">
      <t>ケイシキ</t>
    </rPh>
    <phoneticPr fontId="3"/>
  </si>
  <si>
    <t>16</t>
    <phoneticPr fontId="20"/>
  </si>
  <si>
    <t>【条件によって値が反映されない項目】     
　以下の項目は、条件によって、値を設定していても反映されません。</t>
    <phoneticPr fontId="20"/>
  </si>
  <si>
    <t>「予算管理単位」が「全社」または「セグメント１」または「セグメント２」の場合
（[法人情報]-[経理規程]-[経理業務設定]メニューの[予算管理]ページ）</t>
    <phoneticPr fontId="3"/>
  </si>
  <si>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3"/>
  </si>
  <si>
    <t>「予算管理単位」が「全社」または「部門」または「セグメント１」の場合（[法人情報]-[経理規程]-[経理業務設定]メニューの[予算管理]ページ）</t>
    <phoneticPr fontId="3"/>
  </si>
  <si>
    <t>勘定科目コード</t>
    <rPh sb="0" eb="2">
      <t>カンジョウ</t>
    </rPh>
    <rPh sb="2" eb="4">
      <t>カモク</t>
    </rPh>
    <phoneticPr fontId="35"/>
  </si>
  <si>
    <t>GL2010001</t>
  </si>
  <si>
    <t>補助科目コード</t>
    <rPh sb="0" eb="2">
      <t>ホジョ</t>
    </rPh>
    <rPh sb="2" eb="4">
      <t>カモク</t>
    </rPh>
    <phoneticPr fontId="35"/>
  </si>
  <si>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</si>
  <si>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</si>
  <si>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</si>
  <si>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</si>
  <si>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</si>
  <si>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</si>
  <si>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</si>
  <si>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GL2010005</t>
  </si>
  <si>
    <t>GL2010006</t>
  </si>
  <si>
    <t>金額</t>
    <rPh sb="0" eb="2">
      <t>キンガク</t>
    </rPh>
    <phoneticPr fontId="35"/>
  </si>
  <si>
    <t>GL2010100</t>
  </si>
  <si>
    <t>マイナスも可
※形式は、表紙の「金額の形式」参照
０を受け入れた場合は、金額は０円で上書きされます。
空白データを受け入れた場合は、上書きされません。</t>
  </si>
  <si>
    <t>18</t>
    <phoneticPr fontId="3"/>
  </si>
  <si>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</si>
  <si>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</si>
  <si>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8"/>
  </si>
  <si>
    <t>GL2030002</t>
  </si>
  <si>
    <t>通貨</t>
    <rPh sb="0" eb="2">
      <t>ツウカ</t>
    </rPh>
    <phoneticPr fontId="8"/>
  </si>
  <si>
    <t>GL2030003</t>
  </si>
  <si>
    <t>3</t>
  </si>
  <si>
    <t>大文字英字</t>
  </si>
  <si>
    <t>GL2030004</t>
  </si>
  <si>
    <t>GL2030008</t>
    <phoneticPr fontId="3"/>
  </si>
  <si>
    <t>GL2030009</t>
    <phoneticPr fontId="3"/>
  </si>
  <si>
    <t>GL2030005</t>
  </si>
  <si>
    <t>GL2030006</t>
    <phoneticPr fontId="3"/>
  </si>
  <si>
    <t>GL2030007</t>
    <phoneticPr fontId="3"/>
  </si>
  <si>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</si>
  <si>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8"/>
  </si>
  <si>
    <t>換算額</t>
    <rPh sb="0" eb="2">
      <t>カンサン</t>
    </rPh>
    <rPh sb="2" eb="3">
      <t>ガク</t>
    </rPh>
    <phoneticPr fontId="35"/>
  </si>
  <si>
    <t>GL2030200</t>
  </si>
  <si>
    <t>以下のデータを受け入れます。</t>
  </si>
  <si>
    <t>○導入前５年の「期首残高（金額）」・「各月の発生金額（借方・貸方）」</t>
    <phoneticPr fontId="3"/>
  </si>
  <si>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</si>
  <si>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</si>
  <si>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</si>
  <si>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5"/>
  </si>
  <si>
    <t>GL2020002</t>
  </si>
  <si>
    <t>GL2020003</t>
  </si>
  <si>
    <t>GL2020007</t>
  </si>
  <si>
    <t>GL2020008</t>
  </si>
  <si>
    <t>GL2020004</t>
  </si>
  <si>
    <t>GL2020005</t>
  </si>
  <si>
    <t>GL2020006</t>
  </si>
  <si>
    <t>期首残高（金額）</t>
    <phoneticPr fontId="3"/>
  </si>
  <si>
    <t>GL2020100</t>
  </si>
  <si>
    <t>マイナスも可
※形式は、表紙の「金額の形式」参照</t>
  </si>
  <si>
    <t>金額１ヵ月目振戻（借方）</t>
    <phoneticPr fontId="3"/>
  </si>
  <si>
    <t>GL2020121</t>
    <phoneticPr fontId="3"/>
  </si>
  <si>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5"/>
  </si>
  <si>
    <t>金額１ヵ月目振戻（貸方）</t>
    <phoneticPr fontId="3"/>
  </si>
  <si>
    <t>GL2020122</t>
    <phoneticPr fontId="3"/>
  </si>
  <si>
    <t>金額１ヵ月目（借方）</t>
    <phoneticPr fontId="3"/>
  </si>
  <si>
    <t>GL2020101</t>
    <phoneticPr fontId="3"/>
  </si>
  <si>
    <t>金額１ヵ月目（貸方）</t>
    <phoneticPr fontId="3"/>
  </si>
  <si>
    <t>GL2020102</t>
    <phoneticPr fontId="3"/>
  </si>
  <si>
    <t>金額２ヵ月目（借方）</t>
    <phoneticPr fontId="3"/>
  </si>
  <si>
    <t>GL2020201</t>
    <phoneticPr fontId="3"/>
  </si>
  <si>
    <t>金額２ヵ月目（貸方）</t>
    <phoneticPr fontId="3"/>
  </si>
  <si>
    <t>GL2020202</t>
    <phoneticPr fontId="3"/>
  </si>
  <si>
    <t>金額３ヵ月目（借方）</t>
    <phoneticPr fontId="3"/>
  </si>
  <si>
    <t>GL2020301</t>
    <phoneticPr fontId="3"/>
  </si>
  <si>
    <t>金額３ヵ月目（貸方）</t>
    <phoneticPr fontId="3"/>
  </si>
  <si>
    <t>GL2020302</t>
    <phoneticPr fontId="3"/>
  </si>
  <si>
    <t>金額３ヵ月目整理（借方）</t>
    <phoneticPr fontId="3"/>
  </si>
  <si>
    <t>GL2020311</t>
    <phoneticPr fontId="3"/>
  </si>
  <si>
    <t>金額３ヵ月目整理（貸方）</t>
    <phoneticPr fontId="3"/>
  </si>
  <si>
    <t>GL2020312</t>
    <phoneticPr fontId="3"/>
  </si>
  <si>
    <t>金額４ヵ月目振戻（借方）</t>
    <phoneticPr fontId="3"/>
  </si>
  <si>
    <t>GL2020421</t>
    <phoneticPr fontId="3"/>
  </si>
  <si>
    <t>金額４ヵ月目振戻（貸方）</t>
    <phoneticPr fontId="3"/>
  </si>
  <si>
    <t>GL2020422</t>
    <phoneticPr fontId="3"/>
  </si>
  <si>
    <t>金額４ヵ月目（借方）</t>
    <phoneticPr fontId="3"/>
  </si>
  <si>
    <t>GL2020401</t>
    <phoneticPr fontId="3"/>
  </si>
  <si>
    <t>金額４ヵ月目（貸方）</t>
    <phoneticPr fontId="3"/>
  </si>
  <si>
    <t>GL2020402</t>
    <phoneticPr fontId="3"/>
  </si>
  <si>
    <t>金額５ヵ月目（借方）</t>
    <phoneticPr fontId="3"/>
  </si>
  <si>
    <t>GL2020501</t>
    <phoneticPr fontId="3"/>
  </si>
  <si>
    <t>金額５ヵ月目（貸方）</t>
    <phoneticPr fontId="3"/>
  </si>
  <si>
    <t>GL2020502</t>
    <phoneticPr fontId="3"/>
  </si>
  <si>
    <t>金額６ヵ月目（借方）</t>
    <phoneticPr fontId="3"/>
  </si>
  <si>
    <t>GL2020601</t>
    <phoneticPr fontId="3"/>
  </si>
  <si>
    <t>金額６ヵ月目（貸方）</t>
    <phoneticPr fontId="3"/>
  </si>
  <si>
    <t>GL2020602</t>
    <phoneticPr fontId="3"/>
  </si>
  <si>
    <t>金額６ヵ月目整理（借方）</t>
    <phoneticPr fontId="3"/>
  </si>
  <si>
    <t>GL2020611</t>
    <phoneticPr fontId="3"/>
  </si>
  <si>
    <t>金額６ヵ月目整理（貸方）</t>
    <phoneticPr fontId="3"/>
  </si>
  <si>
    <t>GL2020612</t>
    <phoneticPr fontId="3"/>
  </si>
  <si>
    <t>金額７ヵ月目振戻（借方）</t>
    <phoneticPr fontId="3"/>
  </si>
  <si>
    <t>GL2020721</t>
    <phoneticPr fontId="3"/>
  </si>
  <si>
    <t>金額７ヵ月目振戻（貸方）</t>
    <phoneticPr fontId="3"/>
  </si>
  <si>
    <t>GL2020722</t>
    <phoneticPr fontId="3"/>
  </si>
  <si>
    <t>金額７ヵ月目（借方）</t>
    <phoneticPr fontId="3"/>
  </si>
  <si>
    <t>GL2020701</t>
    <phoneticPr fontId="3"/>
  </si>
  <si>
    <t>金額７ヵ月目（貸方）</t>
    <phoneticPr fontId="3"/>
  </si>
  <si>
    <t>GL2020702</t>
    <phoneticPr fontId="3"/>
  </si>
  <si>
    <t>金額８ヵ月目（借方）</t>
    <phoneticPr fontId="3"/>
  </si>
  <si>
    <t>GL2020801</t>
    <phoneticPr fontId="3"/>
  </si>
  <si>
    <t>金額８ヵ月目（貸方）</t>
    <phoneticPr fontId="3"/>
  </si>
  <si>
    <t>GL2020802</t>
    <phoneticPr fontId="3"/>
  </si>
  <si>
    <t>金額９ヵ月目（借方）</t>
    <phoneticPr fontId="3"/>
  </si>
  <si>
    <t>GL2020901</t>
    <phoneticPr fontId="3"/>
  </si>
  <si>
    <t>金額９ヵ月目（貸方）</t>
    <phoneticPr fontId="3"/>
  </si>
  <si>
    <t>GL2020902</t>
    <phoneticPr fontId="3"/>
  </si>
  <si>
    <t>金額９ヵ月目整理（借方）</t>
    <phoneticPr fontId="3"/>
  </si>
  <si>
    <t>GL2020911</t>
    <phoneticPr fontId="3"/>
  </si>
  <si>
    <t>金額９ヵ月目整理（貸方）</t>
    <phoneticPr fontId="3"/>
  </si>
  <si>
    <t>GL2020912</t>
    <phoneticPr fontId="3"/>
  </si>
  <si>
    <t>金額10ヵ月目振戻（借方）</t>
    <phoneticPr fontId="3"/>
  </si>
  <si>
    <t>GL2021021</t>
    <phoneticPr fontId="3"/>
  </si>
  <si>
    <t>金額10ヵ月目振戻（貸方）</t>
    <phoneticPr fontId="3"/>
  </si>
  <si>
    <t>GL2021022</t>
    <phoneticPr fontId="3"/>
  </si>
  <si>
    <t>金額10ヵ月目（借方）</t>
    <phoneticPr fontId="3"/>
  </si>
  <si>
    <t>GL2021001</t>
    <phoneticPr fontId="3"/>
  </si>
  <si>
    <t>金額10ヵ月目（貸方）</t>
    <phoneticPr fontId="3"/>
  </si>
  <si>
    <t>GL2021002</t>
    <phoneticPr fontId="3"/>
  </si>
  <si>
    <t>金額11ヵ月目（借方）</t>
    <phoneticPr fontId="3"/>
  </si>
  <si>
    <t>GL2021101</t>
    <phoneticPr fontId="3"/>
  </si>
  <si>
    <t>金額11ヵ月目（貸方）</t>
    <phoneticPr fontId="3"/>
  </si>
  <si>
    <t>GL2021102</t>
    <phoneticPr fontId="3"/>
  </si>
  <si>
    <t>金額12ヵ月目（借方）</t>
    <phoneticPr fontId="3"/>
  </si>
  <si>
    <t>GL2021201</t>
    <phoneticPr fontId="3"/>
  </si>
  <si>
    <t>金額12ヵ月目（貸方）</t>
    <phoneticPr fontId="3"/>
  </si>
  <si>
    <t>GL2021202</t>
    <phoneticPr fontId="3"/>
  </si>
  <si>
    <t>金額12ヵ月目整理（借方）</t>
    <phoneticPr fontId="3"/>
  </si>
  <si>
    <t>GL2021211</t>
    <phoneticPr fontId="3"/>
  </si>
  <si>
    <t>金額12ヵ月目整理（貸方）</t>
    <phoneticPr fontId="3"/>
  </si>
  <si>
    <t>GL2021212</t>
    <phoneticPr fontId="3"/>
  </si>
  <si>
    <t>【金額の受入記号の設定方法】</t>
  </si>
  <si>
    <t>金額の受入記号「GL202XXXX」の下４桁は、以下を参考に設定します。</t>
    <phoneticPr fontId="3"/>
  </si>
  <si>
    <t>・期首月から○ヵ月目　⇒　01～12：期首月から数えて何ヵ月目の金額かを入力します。</t>
    <phoneticPr fontId="3"/>
  </si>
  <si>
    <t>　　　　　　　　　　　　　　　　　※１～９ヵ月目の場合は、前に０を付けて２桁で入力します。</t>
    <phoneticPr fontId="3"/>
  </si>
  <si>
    <t>・整理区分　　　　　　⇒　0：日常仕訳　1：整理仕訳　2：振戻仕訳</t>
    <phoneticPr fontId="3"/>
  </si>
  <si>
    <t>・貸借　　　　　　　　⇒　1：借方　2：貸方</t>
    <phoneticPr fontId="3"/>
  </si>
  <si>
    <t>　導入初年度が４月～翌年３月の場合に、以下の導入前実績金額を受け入れる場合</t>
    <phoneticPr fontId="3"/>
  </si>
  <si>
    <r>
      <t>　・４月（借方金額）  　　　　⇒　GL202</t>
    </r>
    <r>
      <rPr>
        <b/>
        <sz val="10"/>
        <rFont val="メイリオ"/>
        <family val="3"/>
        <charset val="128"/>
      </rPr>
      <t>0101</t>
    </r>
    <r>
      <rPr>
        <sz val="10"/>
        <rFont val="メイリオ"/>
        <family val="3"/>
        <charset val="128"/>
      </rPr>
      <t>　(4月／日常仕訳／借方)</t>
    </r>
    <phoneticPr fontId="3"/>
  </si>
  <si>
    <r>
      <t>　・１０月振戻（借方金額） 　 ⇒　GL202</t>
    </r>
    <r>
      <rPr>
        <b/>
        <sz val="10"/>
        <rFont val="メイリオ"/>
        <family val="3"/>
        <charset val="128"/>
      </rPr>
      <t>0721</t>
    </r>
    <r>
      <rPr>
        <sz val="10"/>
        <rFont val="メイリオ"/>
        <family val="3"/>
        <charset val="128"/>
      </rPr>
      <t>　(10月／振戻仕訳／借方)</t>
    </r>
    <phoneticPr fontId="3"/>
  </si>
  <si>
    <r>
      <t>　・３月整理（貸方金額）  　　⇒　GL202</t>
    </r>
    <r>
      <rPr>
        <b/>
        <sz val="10"/>
        <rFont val="メイリオ"/>
        <family val="3"/>
        <charset val="128"/>
      </rPr>
      <t>1212</t>
    </r>
    <r>
      <rPr>
        <sz val="10"/>
        <rFont val="メイリオ"/>
        <family val="3"/>
        <charset val="128"/>
      </rPr>
      <t xml:space="preserve">　(翌年3月／整理仕訳／貸方) </t>
    </r>
    <phoneticPr fontId="3"/>
  </si>
  <si>
    <t>○期中導入の場合の伝票入力開始日より前の「各月の金額（借方・貸方）」・「各月の換算額（借方・貸方）」</t>
    <phoneticPr fontId="3"/>
  </si>
  <si>
    <t>　※期中導入の場合の「期首残高（金額）」・「期首残高(換算額)」は、受け入れられません。[通貨別期首残高]メニューで受け入れます。</t>
    <rPh sb="54" eb="57">
      <t>ツウカベツ</t>
    </rPh>
    <phoneticPr fontId="3"/>
  </si>
  <si>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3"/>
  </si>
  <si>
    <t>GL2050001</t>
  </si>
  <si>
    <t>GL2050002</t>
  </si>
  <si>
    <t>GL2050003</t>
  </si>
  <si>
    <t>GL2050004</t>
    <phoneticPr fontId="3"/>
  </si>
  <si>
    <t>GL2050008</t>
    <phoneticPr fontId="3"/>
  </si>
  <si>
    <t>桁数は、設定（メインメニュー右上にある[設定]アイコンから[運用設定]メニューの[基本]ページ）によって異なります。
この項目は、『奉行V ERPクラウド』をご利用の場合に受け入れできます。</t>
    <phoneticPr fontId="3"/>
  </si>
  <si>
    <t>GL2050009</t>
    <phoneticPr fontId="3"/>
  </si>
  <si>
    <t>GL2050005</t>
    <phoneticPr fontId="3"/>
  </si>
  <si>
    <t>GL2050006</t>
    <phoneticPr fontId="3"/>
  </si>
  <si>
    <t>GL2050007</t>
    <phoneticPr fontId="3"/>
  </si>
  <si>
    <t>期首残高(金額)</t>
    <phoneticPr fontId="3"/>
  </si>
  <si>
    <t>GL2050050</t>
    <phoneticPr fontId="3"/>
  </si>
  <si>
    <t>整数部分１～15桁 小数 ０～２桁
マイナスも可
※小数部分の桁数は、「通貨小数桁数」（[通貨]メニューで設定）の設定によって異なります。
※形式は、表紙の「金額の形式」参照</t>
    <phoneticPr fontId="3"/>
  </si>
  <si>
    <t>期首残高(換算額)</t>
    <rPh sb="5" eb="8">
      <t>カンザンガク</t>
    </rPh>
    <phoneticPr fontId="3"/>
  </si>
  <si>
    <t>GL2050051</t>
    <phoneticPr fontId="3"/>
  </si>
  <si>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</si>
  <si>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5"/>
  </si>
  <si>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</si>
  <si>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</si>
  <si>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</si>
  <si>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</si>
  <si>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</si>
  <si>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</si>
  <si>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</si>
  <si>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</si>
  <si>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</si>
  <si>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</si>
  <si>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</si>
  <si>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</si>
  <si>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</si>
  <si>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</si>
  <si>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</si>
  <si>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</si>
  <si>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</si>
  <si>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</si>
  <si>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</si>
  <si>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</si>
  <si>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</si>
  <si>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</si>
  <si>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</si>
  <si>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</si>
  <si>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</si>
  <si>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</si>
  <si>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</si>
  <si>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</si>
  <si>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</si>
  <si>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</si>
  <si>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</si>
  <si>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</si>
  <si>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</si>
  <si>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</si>
  <si>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</si>
  <si>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</si>
  <si>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</si>
  <si>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</si>
  <si>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</si>
  <si>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</si>
  <si>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</si>
  <si>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5"/>
  </si>
  <si>
    <t>換算額１ヵ月目振戻（貸方）</t>
  </si>
  <si>
    <t>GL2050124</t>
  </si>
  <si>
    <t>換算額１ヵ月目（借方）</t>
    <phoneticPr fontId="3"/>
  </si>
  <si>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</si>
  <si>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</si>
  <si>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</si>
  <si>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</si>
  <si>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</si>
  <si>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</si>
  <si>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</si>
  <si>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</si>
  <si>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</si>
  <si>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</si>
  <si>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</si>
  <si>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</si>
  <si>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</si>
  <si>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</si>
  <si>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</si>
  <si>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</si>
  <si>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</si>
  <si>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</si>
  <si>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</si>
  <si>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</si>
  <si>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</si>
  <si>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</si>
  <si>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</si>
  <si>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</si>
  <si>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</si>
  <si>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</si>
  <si>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</si>
  <si>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</si>
  <si>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</si>
  <si>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</si>
  <si>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</si>
  <si>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</si>
  <si>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</si>
  <si>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</si>
  <si>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</si>
  <si>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</si>
  <si>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</si>
  <si>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</si>
  <si>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</si>
  <si>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</si>
  <si>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</si>
  <si>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</si>
  <si>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</si>
  <si>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</si>
  <si>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</si>
  <si>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</si>
  <si>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</si>
  <si>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</si>
  <si>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</si>
  <si>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</si>
  <si>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</si>
  <si>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</si>
  <si>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</si>
  <si>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</si>
  <si>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</si>
  <si>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</si>
  <si>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</si>
  <si>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</si>
  <si>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</si>
  <si>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</si>
  <si>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</si>
  <si>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</si>
  <si>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</si>
  <si>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</si>
  <si>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</si>
  <si>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</si>
  <si>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</si>
  <si>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</si>
  <si>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</si>
  <si>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</si>
  <si>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</si>
  <si>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</si>
  <si>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</si>
  <si>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</si>
  <si>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</si>
  <si>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</si>
  <si>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3"/>
  </si>
  <si>
    <t>　導入初年度が４月～翌年３月の場合に、以下の通貨別導入前実績金額を受け入れる場合</t>
    <rPh sb="22" eb="25">
      <t>ツウカベツ</t>
    </rPh>
    <phoneticPr fontId="3"/>
  </si>
  <si>
    <t>　・４月 金額(借方）  　　　　⇒　GL2050101　(4月／日常仕訳／金額(借方）)</t>
    <rPh sb="8" eb="10">
      <t>カリカタ</t>
    </rPh>
    <phoneticPr fontId="3"/>
  </si>
  <si>
    <t>　・１０月振戻 金額（借方） 　 ⇒　GL2050721　(10月／振戻仕訳／金額(借方）)</t>
    <rPh sb="11" eb="13">
      <t>カリカタ</t>
    </rPh>
    <rPh sb="39" eb="41">
      <t>キンガク</t>
    </rPh>
    <rPh sb="42" eb="44">
      <t>カリカタ</t>
    </rPh>
    <phoneticPr fontId="3"/>
  </si>
  <si>
    <t xml:space="preserve">　・３月整理 換算額（貸方）  　　⇒　GL2051214　(翌年3月／整理仕訳／換算額（貸方）) </t>
    <rPh sb="7" eb="10">
      <t>カンザンガク</t>
    </rPh>
    <phoneticPr fontId="3"/>
  </si>
  <si>
    <t>1～20</t>
    <phoneticPr fontId="23"/>
  </si>
  <si>
    <t>4～10</t>
  </si>
  <si>
    <t>日付</t>
  </si>
  <si>
    <t>GL3030001</t>
  </si>
  <si>
    <t>形式は、表紙の「日付の形式」参照</t>
  </si>
  <si>
    <t>GL3030002</t>
  </si>
  <si>
    <t>従業員番号</t>
    <rPh sb="0" eb="3">
      <t>ジュウギョウイン</t>
    </rPh>
    <rPh sb="3" eb="5">
      <t>バンゴウ</t>
    </rPh>
    <phoneticPr fontId="26"/>
  </si>
  <si>
    <t>GL3030003</t>
  </si>
  <si>
    <t>GL3030004</t>
    <phoneticPr fontId="3"/>
  </si>
  <si>
    <t>作業時間１（時間（60進法）の場合）</t>
    <phoneticPr fontId="3"/>
  </si>
  <si>
    <t>GL3030101</t>
  </si>
  <si>
    <t>受入記号「GLGL30301XX」の「XX」は、作業時間項目の行番号が入ります。（[労務費計上科目]メニューの[作業時間項目ページ]）
詳細は、欄外の【作業時間と受入記号との関連付け】参照
この項目は、従業員番号と関連付いている労務費計上方法の作業時間入力形式によって設定します。（[労務費体系]メニューの[作業時間項目]ページ「作業時間入力形式」）
桁数は、作業時間入力形式の設定によって異なります。
「0：時間（60進法）」⇒時６桁　分２桁
「1：数値」⇒整数12桁　小数２桁
空白データを受け入れた場合は、以下が設定されます。
「0：時間（60進法）」⇒0:00
「1：数値」⇒0.00</t>
    <rPh sb="24" eb="26">
      <t>サギョウ</t>
    </rPh>
    <rPh sb="26" eb="28">
      <t>ジカン</t>
    </rPh>
    <rPh sb="56" eb="58">
      <t>サギョウ</t>
    </rPh>
    <rPh sb="58" eb="60">
      <t>ジカン</t>
    </rPh>
    <rPh sb="76" eb="78">
      <t>サギョウ</t>
    </rPh>
    <rPh sb="78" eb="80">
      <t>ジカン</t>
    </rPh>
    <rPh sb="118" eb="120">
      <t>ケイジョウ</t>
    </rPh>
    <rPh sb="120" eb="122">
      <t>ホウホウ</t>
    </rPh>
    <rPh sb="123" eb="125">
      <t>サギョウ</t>
    </rPh>
    <rPh sb="125" eb="127">
      <t>ジカン</t>
    </rPh>
    <rPh sb="127" eb="129">
      <t>ニュウリョク</t>
    </rPh>
    <rPh sb="129" eb="131">
      <t>ケイシキ</t>
    </rPh>
    <rPh sb="135" eb="137">
      <t>セッテイ</t>
    </rPh>
    <rPh sb="185" eb="187">
      <t>ニュウリョク</t>
    </rPh>
    <rPh sb="187" eb="189">
      <t>ケイシキ</t>
    </rPh>
    <phoneticPr fontId="8"/>
  </si>
  <si>
    <t>GL3030110</t>
  </si>
  <si>
    <t>作業時間１（数値の場合）</t>
    <phoneticPr fontId="3"/>
  </si>
  <si>
    <t>作業時間10（数値の場合）</t>
    <phoneticPr fontId="3"/>
  </si>
  <si>
    <t>【作業時間と受入記号との関連付け】</t>
    <phoneticPr fontId="3"/>
  </si>
  <si>
    <t>　作業時間の受入記号の下２桁は、[労務費計上科目]メニューの作業時間項目の行番号が関連付いています。</t>
    <phoneticPr fontId="3"/>
  </si>
  <si>
    <t>　　　　１行目「作業時間」の受入記号</t>
    <phoneticPr fontId="3"/>
  </si>
  <si>
    <r>
      <t>⇒　GL30301</t>
    </r>
    <r>
      <rPr>
        <u val="double"/>
        <sz val="10"/>
        <rFont val="メイリオ"/>
        <family val="3"/>
        <charset val="128"/>
      </rPr>
      <t>01</t>
    </r>
    <phoneticPr fontId="3"/>
  </si>
  <si>
    <t>　　　　２行目「残業時間」の受入記号</t>
    <phoneticPr fontId="3"/>
  </si>
  <si>
    <r>
      <t>⇒　GL30301</t>
    </r>
    <r>
      <rPr>
        <u val="double"/>
        <sz val="10"/>
        <rFont val="メイリオ"/>
        <family val="3"/>
        <charset val="128"/>
      </rPr>
      <t>02</t>
    </r>
    <phoneticPr fontId="3"/>
  </si>
  <si>
    <t>GL2230001</t>
  </si>
  <si>
    <t>GL2230101</t>
  </si>
  <si>
    <t>GL2230199</t>
  </si>
  <si>
    <t>【支給額と受入記号との関連付け】</t>
    <phoneticPr fontId="3"/>
  </si>
  <si>
    <t>　支給額の受入記号の下２桁は、[労務費計上科目]メニューの支給項目の行番号が関連付いています。</t>
    <phoneticPr fontId="3"/>
  </si>
  <si>
    <t>　　　　１行目「基本給」の受入記号</t>
    <phoneticPr fontId="3"/>
  </si>
  <si>
    <r>
      <t>　⇒　GL22301</t>
    </r>
    <r>
      <rPr>
        <u val="double"/>
        <sz val="10"/>
        <rFont val="メイリオ"/>
        <family val="3"/>
        <charset val="128"/>
      </rPr>
      <t>01</t>
    </r>
    <phoneticPr fontId="3"/>
  </si>
  <si>
    <t>　　　　２行目「法定福利費」の受入記号</t>
    <phoneticPr fontId="3"/>
  </si>
  <si>
    <r>
      <t>　⇒　GL22301</t>
    </r>
    <r>
      <rPr>
        <u val="double"/>
        <sz val="10"/>
        <rFont val="メイリオ"/>
        <family val="3"/>
        <charset val="128"/>
      </rPr>
      <t>02</t>
    </r>
    <phoneticPr fontId="3"/>
  </si>
  <si>
    <t>GL2240001</t>
    <phoneticPr fontId="3"/>
  </si>
  <si>
    <t>単価１</t>
    <rPh sb="0" eb="2">
      <t>タンカ</t>
    </rPh>
    <phoneticPr fontId="8"/>
  </si>
  <si>
    <t>GL2240101</t>
    <phoneticPr fontId="3"/>
  </si>
  <si>
    <t>受入記号「GL22401XX」の「XX」は、作業時間項目の行番号が入ります。（[労務費計上科目]メニューの[作業時間項目]ページ）
整数部分１～9桁 小数 ０～２桁
マイナス不可
※形式は、表紙の「金額の形式」参照
０を受け入れた場合は、金額は０円で上書きされます。
空白データを受け入れた場合は、上書きされません。</t>
    <rPh sb="22" eb="26">
      <t>サギョウジカン</t>
    </rPh>
    <rPh sb="54" eb="58">
      <t>サギョウジカン</t>
    </rPh>
    <rPh sb="58" eb="60">
      <t>シキュウ</t>
    </rPh>
    <rPh sb="61" eb="63">
      <t>コウモク</t>
    </rPh>
    <phoneticPr fontId="8"/>
  </si>
  <si>
    <t>単価10</t>
    <rPh sb="0" eb="2">
      <t>タンカ</t>
    </rPh>
    <phoneticPr fontId="8"/>
  </si>
  <si>
    <t>GL2240110</t>
    <phoneticPr fontId="3"/>
  </si>
  <si>
    <t>【単価と受入記号との関連付け】</t>
    <rPh sb="1" eb="3">
      <t>タンカ</t>
    </rPh>
    <phoneticPr fontId="3"/>
  </si>
  <si>
    <t>　単価の受入記号の下２桁は、[労務費計上科目]メニューの作業時間項目の行番号が関連付いています。</t>
    <rPh sb="1" eb="3">
      <t>タンカ</t>
    </rPh>
    <phoneticPr fontId="3"/>
  </si>
  <si>
    <t>　　　　１行目「単価」の受入記号</t>
    <rPh sb="8" eb="10">
      <t>タンカ</t>
    </rPh>
    <phoneticPr fontId="3"/>
  </si>
  <si>
    <r>
      <t>⇒　GL22401</t>
    </r>
    <r>
      <rPr>
        <u val="double"/>
        <sz val="10"/>
        <rFont val="メイリオ"/>
        <family val="3"/>
        <charset val="128"/>
      </rPr>
      <t>01</t>
    </r>
    <phoneticPr fontId="3"/>
  </si>
  <si>
    <t>　　　　２行目「単価」の受入記号</t>
    <rPh sb="8" eb="10">
      <t>タンカ</t>
    </rPh>
    <phoneticPr fontId="3"/>
  </si>
  <si>
    <r>
      <t>⇒　GL22401</t>
    </r>
    <r>
      <rPr>
        <u val="double"/>
        <sz val="10"/>
        <rFont val="メイリオ"/>
        <family val="3"/>
        <charset val="128"/>
      </rPr>
      <t>02</t>
    </r>
    <phoneticPr fontId="3"/>
  </si>
  <si>
    <t>GL3020001</t>
  </si>
  <si>
    <t>GL3020002</t>
  </si>
  <si>
    <t>GL3020003</t>
  </si>
  <si>
    <t>0：数値　1：時間（60進法）　2：実績金額　3：請負金額　４：延べ面積（㎡）　５：延べ面積（坪）　６：作業時間</t>
    <rPh sb="2" eb="4">
      <t>スウチ</t>
    </rPh>
    <rPh sb="7" eb="9">
      <t>ジカン</t>
    </rPh>
    <rPh sb="12" eb="14">
      <t>シンホウ</t>
    </rPh>
    <rPh sb="18" eb="20">
      <t>ジッセキ</t>
    </rPh>
    <rPh sb="20" eb="22">
      <t>キンガク</t>
    </rPh>
    <rPh sb="25" eb="27">
      <t>ウケオイ</t>
    </rPh>
    <rPh sb="27" eb="29">
      <t>キンガク</t>
    </rPh>
    <phoneticPr fontId="35"/>
  </si>
  <si>
    <t>GL3020004</t>
  </si>
  <si>
    <t>0：しない 　1：する
空白データを受け入れた場合は、「0：しない」が設定されます。
配賦計数種類が「0：数値」「1：時間（60進法）」の場合は、必ず「1：する」が設定されます。</t>
    <rPh sb="70" eb="72">
      <t>バアイ</t>
    </rPh>
    <rPh sb="74" eb="75">
      <t>カナラ</t>
    </rPh>
    <rPh sb="83" eb="85">
      <t>セッテイ</t>
    </rPh>
    <phoneticPr fontId="8"/>
  </si>
  <si>
    <t>GL3020101</t>
  </si>
  <si>
    <t>GL3020102</t>
  </si>
  <si>
    <t>配賦計数種類が「2：実績金額」の場合は実績配賦基準コード（[工事配賦基準]メニューの[F8実績基準]から登録）を設定します。
配賦計数種類が「3：請負金額」「４：延べ面積（㎡）」「５：延べ面積（坪）」「６：作業時間」の場合は空白を設定します。
桁数は、配賦計数種類の設定によって異なります。
「0：数値」⇒整数12桁　小数２桁
「1：時間（60進法）」⇒時６桁　分２桁
「2：実績金額」⇒４桁
空白データを受け入れた場合は、以下が設定されます。
「0：数値」⇒0.00
「1：時間（60進法）」⇒0:00
「2：実績金額」⇒未設定</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2" eb="34">
      <t>ハイフ</t>
    </rPh>
    <rPh sb="34" eb="36">
      <t>キジュン</t>
    </rPh>
    <rPh sb="45" eb="47">
      <t>ジッセキ</t>
    </rPh>
    <rPh sb="47" eb="49">
      <t>キジュン</t>
    </rPh>
    <rPh sb="52" eb="54">
      <t>トウロク</t>
    </rPh>
    <rPh sb="56" eb="58">
      <t>セッテイ</t>
    </rPh>
    <rPh sb="73" eb="75">
      <t>ウケオイ</t>
    </rPh>
    <rPh sb="75" eb="77">
      <t>キンガク</t>
    </rPh>
    <rPh sb="112" eb="114">
      <t>クウハク</t>
    </rPh>
    <rPh sb="123" eb="125">
      <t>ケタスウ</t>
    </rPh>
    <rPh sb="127" eb="129">
      <t>ハイフ</t>
    </rPh>
    <rPh sb="129" eb="131">
      <t>ケイスウ</t>
    </rPh>
    <rPh sb="131" eb="133">
      <t>シュルイ</t>
    </rPh>
    <rPh sb="134" eb="136">
      <t>セッテイ</t>
    </rPh>
    <rPh sb="140" eb="141">
      <t>コト</t>
    </rPh>
    <rPh sb="154" eb="156">
      <t>セイスウ</t>
    </rPh>
    <rPh sb="158" eb="159">
      <t>ケタ</t>
    </rPh>
    <rPh sb="160" eb="162">
      <t>ショウスウ</t>
    </rPh>
    <rPh sb="163" eb="164">
      <t>ケタ</t>
    </rPh>
    <rPh sb="180" eb="181">
      <t>ケタ</t>
    </rPh>
    <rPh sb="182" eb="183">
      <t>フン</t>
    </rPh>
    <rPh sb="184" eb="185">
      <t>ケタ</t>
    </rPh>
    <rPh sb="189" eb="191">
      <t>ジッセキ</t>
    </rPh>
    <rPh sb="191" eb="193">
      <t>キンガク</t>
    </rPh>
    <rPh sb="196" eb="197">
      <t>ケタ</t>
    </rPh>
    <rPh sb="199" eb="201">
      <t>クウハク</t>
    </rPh>
    <rPh sb="205" eb="206">
      <t>ウ</t>
    </rPh>
    <rPh sb="207" eb="208">
      <t>イ</t>
    </rPh>
    <rPh sb="210" eb="212">
      <t>バアイ</t>
    </rPh>
    <rPh sb="214" eb="216">
      <t>イカ</t>
    </rPh>
    <rPh sb="217" eb="219">
      <t>セッテイ</t>
    </rPh>
    <rPh sb="260" eb="262">
      <t>キンガク</t>
    </rPh>
    <rPh sb="264" eb="267">
      <t>ミセッテイ</t>
    </rPh>
    <phoneticPr fontId="8"/>
  </si>
  <si>
    <t>GL2040001</t>
  </si>
  <si>
    <t>桁数は、設定（メインメニュー右上にある[設定]アイコンから[運用設定]メニューの[基本]ページ）によって異なります。</t>
    <rPh sb="41" eb="43">
      <t>キホン</t>
    </rPh>
    <phoneticPr fontId="35"/>
  </si>
  <si>
    <t>GL2040002</t>
  </si>
  <si>
    <t>GL2040003</t>
  </si>
  <si>
    <t>GL2040007</t>
    <phoneticPr fontId="3"/>
  </si>
  <si>
    <t>GL2040008</t>
    <phoneticPr fontId="3"/>
  </si>
  <si>
    <t>GL2040004</t>
  </si>
  <si>
    <t>GL2040005</t>
  </si>
  <si>
    <t>GL2040006</t>
  </si>
  <si>
    <t>累計額</t>
  </si>
  <si>
    <t>GL2040100</t>
  </si>
  <si>
    <t>マイナスも可
※形式は、表紙の「金額の形式」参照
０を受け入れた場合は、金額は０円で上書きされます。
空白データを受け入れた場合は、上書きされません。</t>
  </si>
  <si>
    <t>『オリジナル帳票オプション for 勘定奉行クラウド』をご利用の場合</t>
    <phoneticPr fontId="3"/>
  </si>
  <si>
    <t>GL2310001</t>
  </si>
  <si>
    <t>準必須</t>
    <phoneticPr fontId="3"/>
  </si>
  <si>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3"/>
  </si>
  <si>
    <t>GL2310005</t>
    <phoneticPr fontId="23"/>
  </si>
  <si>
    <t>GL2310006</t>
    <phoneticPr fontId="23"/>
  </si>
  <si>
    <t>GL2310002</t>
  </si>
  <si>
    <t>GL2310003</t>
  </si>
  <si>
    <t>GL2310004</t>
  </si>
  <si>
    <t>値１</t>
    <phoneticPr fontId="3"/>
  </si>
  <si>
    <t>GL2310100</t>
    <phoneticPr fontId="3"/>
  </si>
  <si>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</si>
  <si>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0"/>
  </si>
  <si>
    <t>値12</t>
    <phoneticPr fontId="20"/>
  </si>
  <si>
    <t>GL2311200</t>
    <phoneticPr fontId="20"/>
  </si>
  <si>
    <t>【値の受入記号の設定方法】</t>
    <phoneticPr fontId="23"/>
  </si>
  <si>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23"/>
  </si>
  <si>
    <t>期首残高[IFRS]データ</t>
    <phoneticPr fontId="3"/>
  </si>
  <si>
    <t>勘定奉行クラウド[建設業編]</t>
  </si>
  <si>
    <t>【工事管理】</t>
  </si>
  <si>
    <t>業者データ</t>
  </si>
  <si>
    <t>業者データ</t>
    <phoneticPr fontId="3"/>
  </si>
  <si>
    <t>工事データ</t>
  </si>
  <si>
    <t>導入前工事累計額データ</t>
  </si>
  <si>
    <t>導入前工事累計額データ</t>
    <rPh sb="0" eb="2">
      <t>ドウニュウ</t>
    </rPh>
    <rPh sb="2" eb="3">
      <t>マエ</t>
    </rPh>
    <rPh sb="5" eb="7">
      <t>ルイケイ</t>
    </rPh>
    <rPh sb="7" eb="8">
      <t>ガク</t>
    </rPh>
    <phoneticPr fontId="3"/>
  </si>
  <si>
    <t>工事データ</t>
    <phoneticPr fontId="3"/>
  </si>
  <si>
    <t>工事配賦基準データ</t>
  </si>
  <si>
    <t>工事配賦基準データ</t>
    <phoneticPr fontId="3"/>
  </si>
  <si>
    <t>対象の工事を指定する</t>
  </si>
  <si>
    <t>対象の工事を指定する</t>
    <rPh sb="0" eb="2">
      <t>タイショウ</t>
    </rPh>
    <rPh sb="6" eb="8">
      <t>シテイ</t>
    </rPh>
    <phoneticPr fontId="3"/>
  </si>
  <si>
    <t>工種コード</t>
  </si>
  <si>
    <t>工種コード</t>
    <phoneticPr fontId="3"/>
  </si>
  <si>
    <t>完成工事高の計上方法</t>
  </si>
  <si>
    <t>業者の入力欄へ移動</t>
    <rPh sb="3" eb="5">
      <t>ニュウリョク</t>
    </rPh>
    <rPh sb="5" eb="6">
      <t>ラン</t>
    </rPh>
    <rPh sb="7" eb="9">
      <t>イドウ</t>
    </rPh>
    <phoneticPr fontId="3"/>
  </si>
  <si>
    <t>業者の未入力確認</t>
    <rPh sb="3" eb="8">
      <t>ミニュウリョクカクニン</t>
    </rPh>
    <phoneticPr fontId="3"/>
  </si>
  <si>
    <t>工事の入力欄へ移動</t>
    <rPh sb="3" eb="5">
      <t>ニュウリョク</t>
    </rPh>
    <rPh sb="5" eb="6">
      <t>ラン</t>
    </rPh>
    <rPh sb="7" eb="9">
      <t>イドウ</t>
    </rPh>
    <phoneticPr fontId="3"/>
  </si>
  <si>
    <t>工事の未入力確認</t>
    <rPh sb="3" eb="6">
      <t>ミニュウリョク</t>
    </rPh>
    <rPh sb="6" eb="8">
      <t>カクニン</t>
    </rPh>
    <phoneticPr fontId="3"/>
  </si>
  <si>
    <t>工種の入力欄へ移動</t>
    <rPh sb="3" eb="6">
      <t>ニュウリョクラン</t>
    </rPh>
    <rPh sb="7" eb="9">
      <t>イドウ</t>
    </rPh>
    <phoneticPr fontId="3"/>
  </si>
  <si>
    <t>工種の未入力確認</t>
    <rPh sb="3" eb="8">
      <t>ミニュウリョクカクニン</t>
    </rPh>
    <phoneticPr fontId="3"/>
  </si>
  <si>
    <t>MD1030001</t>
  </si>
  <si>
    <t>セグメント１名</t>
    <phoneticPr fontId="3"/>
  </si>
  <si>
    <t>MD1030002</t>
  </si>
  <si>
    <t>MD1030003</t>
  </si>
  <si>
    <t>MD1040001</t>
  </si>
  <si>
    <t>セグメント２名</t>
    <phoneticPr fontId="3"/>
  </si>
  <si>
    <t>MD1040002</t>
  </si>
  <si>
    <t>MD1040003</t>
  </si>
  <si>
    <t>業者コード</t>
  </si>
  <si>
    <t>業者コード</t>
    <phoneticPr fontId="3"/>
  </si>
  <si>
    <t>個人事業主として業者を登録している場合は、１桁目に半角スペースを入力することで、
12桁の個人番号を受け入れできます。</t>
    <phoneticPr fontId="3"/>
  </si>
  <si>
    <t>業者名</t>
    <phoneticPr fontId="3"/>
  </si>
  <si>
    <t>業者名カナ</t>
    <phoneticPr fontId="3"/>
  </si>
  <si>
    <t>『外貨入力オプション for 奉行クラウド』をご利用の場合</t>
    <phoneticPr fontId="3"/>
  </si>
  <si>
    <t>【ヘッダー】</t>
    <phoneticPr fontId="3"/>
  </si>
  <si>
    <t>為替レート種別コード</t>
    <rPh sb="0" eb="2">
      <t>カワセ</t>
    </rPh>
    <rPh sb="5" eb="7">
      <t>シュベツ</t>
    </rPh>
    <phoneticPr fontId="38"/>
  </si>
  <si>
    <t>MD1020001</t>
  </si>
  <si>
    <t>４</t>
  </si>
  <si>
    <t>為替レート種別名</t>
    <rPh sb="0" eb="2">
      <t>カワセ</t>
    </rPh>
    <rPh sb="5" eb="7">
      <t>シュベツ</t>
    </rPh>
    <rPh sb="7" eb="8">
      <t>ナ</t>
    </rPh>
    <phoneticPr fontId="38"/>
  </si>
  <si>
    <t>MD1020002</t>
  </si>
  <si>
    <t>文字</t>
    <rPh sb="0" eb="2">
      <t>モジ</t>
    </rPh>
    <phoneticPr fontId="38"/>
  </si>
  <si>
    <t>為替レート種別略称</t>
    <rPh sb="0" eb="2">
      <t>カワセ</t>
    </rPh>
    <rPh sb="5" eb="7">
      <t>シュベツ</t>
    </rPh>
    <rPh sb="7" eb="9">
      <t>リャクショウ</t>
    </rPh>
    <phoneticPr fontId="38"/>
  </si>
  <si>
    <t>MD1020003</t>
  </si>
  <si>
    <t>８</t>
  </si>
  <si>
    <t>入力単位</t>
    <rPh sb="0" eb="2">
      <t>ニュウリョク</t>
    </rPh>
    <rPh sb="2" eb="4">
      <t>タンイ</t>
    </rPh>
    <phoneticPr fontId="39"/>
  </si>
  <si>
    <t>MD1020004</t>
  </si>
  <si>
    <t>数字</t>
    <rPh sb="0" eb="2">
      <t>スウジ</t>
    </rPh>
    <phoneticPr fontId="39"/>
  </si>
  <si>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9"/>
  </si>
  <si>
    <t>【為替レート明細】</t>
    <rPh sb="1" eb="3">
      <t>カワセ</t>
    </rPh>
    <phoneticPr fontId="3"/>
  </si>
  <si>
    <t>ISO通貨コード</t>
    <phoneticPr fontId="3"/>
  </si>
  <si>
    <t>MD1020005</t>
  </si>
  <si>
    <t>３</t>
  </si>
  <si>
    <t>大文字英字</t>
    <rPh sb="0" eb="3">
      <t>オオモジ</t>
    </rPh>
    <rPh sb="3" eb="5">
      <t>エイジ</t>
    </rPh>
    <phoneticPr fontId="28"/>
  </si>
  <si>
    <t>為替レート日付（開始）</t>
    <rPh sb="0" eb="2">
      <t>カワセ</t>
    </rPh>
    <rPh sb="5" eb="7">
      <t>ヒヅケ</t>
    </rPh>
    <rPh sb="8" eb="10">
      <t>カイシ</t>
    </rPh>
    <phoneticPr fontId="38"/>
  </si>
  <si>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</si>
  <si>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40"/>
  </si>
  <si>
    <t>為替レート日付（終了）</t>
    <rPh sb="0" eb="2">
      <t>カワセ</t>
    </rPh>
    <rPh sb="5" eb="7">
      <t>ヒヅケ</t>
    </rPh>
    <rPh sb="8" eb="10">
      <t>シュウリョウ</t>
    </rPh>
    <phoneticPr fontId="3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</si>
  <si>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</si>
  <si>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40"/>
  </si>
  <si>
    <t>MD1020008</t>
  </si>
  <si>
    <t>数字</t>
    <rPh sb="0" eb="2">
      <t>スウジ</t>
    </rPh>
    <phoneticPr fontId="38"/>
  </si>
  <si>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9"/>
  </si>
  <si>
    <t>法人口座データ</t>
    <phoneticPr fontId="3"/>
  </si>
  <si>
    <t>【基本】</t>
    <rPh sb="1" eb="3">
      <t>キホン</t>
    </rPh>
    <phoneticPr fontId="41"/>
  </si>
  <si>
    <t>法人口座コード</t>
    <rPh sb="0" eb="2">
      <t>ホウジン</t>
    </rPh>
    <rPh sb="2" eb="4">
      <t>コウザ</t>
    </rPh>
    <phoneticPr fontId="42"/>
  </si>
  <si>
    <t>BK1010001</t>
  </si>
  <si>
    <t>法人口座名</t>
    <rPh sb="0" eb="2">
      <t>ホウジン</t>
    </rPh>
    <rPh sb="2" eb="4">
      <t>コウザ</t>
    </rPh>
    <rPh sb="4" eb="5">
      <t>メイ</t>
    </rPh>
    <phoneticPr fontId="43"/>
  </si>
  <si>
    <t>BK1010002</t>
  </si>
  <si>
    <t>文字</t>
    <rPh sb="0" eb="2">
      <t>モジ</t>
    </rPh>
    <phoneticPr fontId="43"/>
  </si>
  <si>
    <t>銀行コード</t>
    <rPh sb="0" eb="2">
      <t>ギンコウ</t>
    </rPh>
    <phoneticPr fontId="44"/>
  </si>
  <si>
    <t>BK1010101</t>
  </si>
  <si>
    <t>数字</t>
    <rPh sb="0" eb="2">
      <t>スウジ</t>
    </rPh>
    <phoneticPr fontId="44"/>
  </si>
  <si>
    <t>支店コード</t>
  </si>
  <si>
    <t>BK1010102</t>
  </si>
  <si>
    <t>数字</t>
    <rPh sb="0" eb="2">
      <t>スウジ</t>
    </rPh>
    <phoneticPr fontId="42"/>
  </si>
  <si>
    <t>支店住所</t>
    <rPh sb="0" eb="2">
      <t>シテン</t>
    </rPh>
    <rPh sb="2" eb="4">
      <t>ジュウショ</t>
    </rPh>
    <phoneticPr fontId="42"/>
  </si>
  <si>
    <t>BK1010103</t>
  </si>
  <si>
    <t>48</t>
  </si>
  <si>
    <t>文字</t>
    <rPh sb="0" eb="2">
      <t>モジ</t>
    </rPh>
    <phoneticPr fontId="44"/>
  </si>
  <si>
    <t>預金種目</t>
    <rPh sb="0" eb="2">
      <t>ヨキン</t>
    </rPh>
    <rPh sb="2" eb="4">
      <t>シュモク</t>
    </rPh>
    <phoneticPr fontId="42"/>
  </si>
  <si>
    <t>BK1010104</t>
  </si>
  <si>
    <t>1：普通 　2：当座　4：貯蓄　9：その他</t>
    <rPh sb="2" eb="4">
      <t>フツウ</t>
    </rPh>
    <rPh sb="8" eb="10">
      <t>トウザ</t>
    </rPh>
    <rPh sb="13" eb="15">
      <t>チョチク</t>
    </rPh>
    <rPh sb="20" eb="21">
      <t>タ</t>
    </rPh>
    <phoneticPr fontId="44"/>
  </si>
  <si>
    <t>口座番号</t>
    <rPh sb="0" eb="2">
      <t>コウザ</t>
    </rPh>
    <rPh sb="2" eb="4">
      <t>バンゴウ</t>
    </rPh>
    <phoneticPr fontId="42"/>
  </si>
  <si>
    <t>BK1010105</t>
  </si>
  <si>
    <t>7</t>
  </si>
  <si>
    <t>数字</t>
    <rPh sb="1" eb="2">
      <t>ジ</t>
    </rPh>
    <phoneticPr fontId="43"/>
  </si>
  <si>
    <t>口座名義</t>
    <rPh sb="0" eb="2">
      <t>コウザ</t>
    </rPh>
    <rPh sb="2" eb="4">
      <t>メイギ</t>
    </rPh>
    <phoneticPr fontId="44"/>
  </si>
  <si>
    <t>BK1010106</t>
  </si>
  <si>
    <t>文字</t>
    <rPh sb="0" eb="2">
      <t>モジ</t>
    </rPh>
    <phoneticPr fontId="42"/>
  </si>
  <si>
    <t>口座名義カナ</t>
    <rPh sb="0" eb="2">
      <t>コウザ</t>
    </rPh>
    <rPh sb="2" eb="4">
      <t>メイギ</t>
    </rPh>
    <phoneticPr fontId="44"/>
  </si>
  <si>
    <t>BK1010107</t>
  </si>
  <si>
    <t>連絡先電話番号</t>
    <rPh sb="0" eb="3">
      <t>レンラクサキ</t>
    </rPh>
    <rPh sb="3" eb="5">
      <t>デンワ</t>
    </rPh>
    <rPh sb="5" eb="7">
      <t>バンゴウ</t>
    </rPh>
    <phoneticPr fontId="44"/>
  </si>
  <si>
    <t>BK1010108</t>
  </si>
  <si>
    <t>業者振替方法</t>
    <rPh sb="2" eb="4">
      <t>フリカエ</t>
    </rPh>
    <rPh sb="4" eb="6">
      <t>ホウホウ</t>
    </rPh>
    <phoneticPr fontId="3"/>
  </si>
  <si>
    <t>桁数は、設定（メインメニュー右上にある[設定]アイコンから[運用設定]メニューの[基本]ページ）によって異なります。
業者振替方法が「1：マスターを指定する」の場合に、準必須になります。</t>
  </si>
  <si>
    <t>各工事の１行目に「*」を必ず付けます。</t>
  </si>
  <si>
    <t>工事コード</t>
    <phoneticPr fontId="3"/>
  </si>
  <si>
    <t>桁数は、設定（メインメニュー右上にある[設定]アイコンから[運用設定]メニューの[工事管理]ページ）によって異なります。</t>
  </si>
  <si>
    <t>工事名</t>
    <rPh sb="2" eb="3">
      <t>メイ</t>
    </rPh>
    <phoneticPr fontId="3"/>
  </si>
  <si>
    <t>工事略称</t>
    <rPh sb="2" eb="4">
      <t>リャクショウ</t>
    </rPh>
    <phoneticPr fontId="3"/>
  </si>
  <si>
    <t>空白データを受け入れた場合は、「工事名」が設定されます。</t>
    <phoneticPr fontId="3"/>
  </si>
  <si>
    <t>共通工事にする</t>
    <rPh sb="0" eb="2">
      <t>キョウツウ</t>
    </rPh>
    <phoneticPr fontId="3"/>
  </si>
  <si>
    <t>工事区分１コード</t>
    <rPh sb="2" eb="4">
      <t>クブン</t>
    </rPh>
    <phoneticPr fontId="3"/>
  </si>
  <si>
    <t>桁数は、設定（メインメニュー右上にある[設定]アイコンから[運用設定]メニューの[工事管理]ページ）によって異なります。
空白データを受け入れた場合は、工事区分の指定なしに設定されます。</t>
    <phoneticPr fontId="3"/>
  </si>
  <si>
    <t>工事区分５コード</t>
    <rPh sb="2" eb="4">
      <t>クブン</t>
    </rPh>
    <phoneticPr fontId="3"/>
  </si>
  <si>
    <t>【親工事】</t>
    <rPh sb="1" eb="2">
      <t>オヤ</t>
    </rPh>
    <phoneticPr fontId="3"/>
  </si>
  <si>
    <t>親工事コード</t>
    <rPh sb="0" eb="1">
      <t>オヤ</t>
    </rPh>
    <phoneticPr fontId="3"/>
  </si>
  <si>
    <t>桁数は、設定（メインメニュー右上にある[設定]アイコンから[運用設定]メニューの[工事管理]ページ）によって異なります。
空白データを受け入れた場合は、親工事の指定なしに設定されます。</t>
    <phoneticPr fontId="3"/>
  </si>
  <si>
    <t>工事振替方法</t>
    <rPh sb="2" eb="4">
      <t>フリカエ</t>
    </rPh>
    <rPh sb="4" eb="6">
      <t>ホウホウ</t>
    </rPh>
    <phoneticPr fontId="3"/>
  </si>
  <si>
    <t>桁数は、設定（メインメニュー右上にある[設定]アイコンから[運用設定]メニューの[工事管理]ページ）によって異なります。
工事振替方法が「1：マスターを指定する」の場合に、準必須になります。</t>
  </si>
  <si>
    <t>桁数は、設定（メインメニュー右上にある[設定]アイコンから[運用設定]メニューの[工事管理]ページ）によって異なります。
空白データを受け入れた場合は、「0：その他」が設定されます。
工種を「使用しない」(メインメニュー右上にある[設定]アイコンから[運用設定]メニューの[工事管理]ページ）場合は、「0：その他」が設定されます。</t>
    <phoneticPr fontId="3"/>
  </si>
  <si>
    <t>工種振替方法</t>
    <rPh sb="2" eb="4">
      <t>フリカエ</t>
    </rPh>
    <rPh sb="4" eb="6">
      <t>ホウホウ</t>
    </rPh>
    <phoneticPr fontId="3"/>
  </si>
  <si>
    <t>桁数は、設定（メインメニュー右上にある[設定]アイコンから[運用設定]メニューの[工事管理]ページ）によって異なります。
工種振替方法が「1：マスターを指定する」の場合に、準必須になります。</t>
  </si>
  <si>
    <t>工期（開始）</t>
    <rPh sb="3" eb="5">
      <t>カイシ</t>
    </rPh>
    <phoneticPr fontId="3"/>
  </si>
  <si>
    <t>工期（終了）</t>
    <rPh sb="3" eb="5">
      <t>シュウリョウ</t>
    </rPh>
    <phoneticPr fontId="3"/>
  </si>
  <si>
    <t>完成工事高の計上方法</t>
    <rPh sb="6" eb="8">
      <t>ケイジョウ</t>
    </rPh>
    <rPh sb="8" eb="10">
      <t>ホウホウ</t>
    </rPh>
    <phoneticPr fontId="3"/>
  </si>
  <si>
    <t>0：未成 　1：完成
空白データを受け入れた場合は、「0：未成」が設定されます。</t>
    <phoneticPr fontId="3"/>
  </si>
  <si>
    <t>工事区分データ</t>
  </si>
  <si>
    <t>工事区分コード</t>
    <rPh sb="2" eb="4">
      <t>クブン</t>
    </rPh>
    <phoneticPr fontId="3"/>
  </si>
  <si>
    <t>工事区分名</t>
    <rPh sb="2" eb="4">
      <t>クブン</t>
    </rPh>
    <rPh sb="4" eb="5">
      <t>メイ</t>
    </rPh>
    <phoneticPr fontId="3"/>
  </si>
  <si>
    <t>工種データ</t>
  </si>
  <si>
    <t>工種名</t>
    <rPh sb="2" eb="3">
      <t>メイ</t>
    </rPh>
    <phoneticPr fontId="3"/>
  </si>
  <si>
    <t>工事予算額データ</t>
  </si>
  <si>
    <t>工事予算コード</t>
    <rPh sb="2" eb="4">
      <t>ヨサン</t>
    </rPh>
    <phoneticPr fontId="13"/>
  </si>
  <si>
    <t>工事予算名</t>
    <rPh sb="2" eb="4">
      <t>ヨサン</t>
    </rPh>
    <rPh sb="4" eb="5">
      <t>メイ</t>
    </rPh>
    <phoneticPr fontId="13"/>
  </si>
  <si>
    <t>工事予算額</t>
    <rPh sb="2" eb="5">
      <t>ヨサンガク</t>
    </rPh>
    <phoneticPr fontId="26"/>
  </si>
  <si>
    <t>桁数は、設定（メインメニュー右上にある[設定]アイコンから[運用設定]メニューの[工事管理]ページ）によって異なります。
【必須になる条件】
工種が「使用する」(メインメニュー右上にある[設定]アイコンから[運用設定]メニューの[工事管理]ページ）かつ工種が登録されている場合は必須です。
空白データの場合は、未受入になります。</t>
    <rPh sb="4" eb="6">
      <t>セッテイ</t>
    </rPh>
    <phoneticPr fontId="8"/>
  </si>
  <si>
    <t>0：適格請求書発行事業者から購入
1：免税事業者等から購入
2：購入以外または施行日前の取引
空白データを受け入れた場合は、「消費税区分」と業者の「インボイス登録区分」をもとに設定されます。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</si>
  <si>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空白データを受け入れた場合は、「その他業者」が設定されます。
【必須になる条件】
「業者の未入力確認」が「1：する」の場合（[勘定科目]メニューの[取引入力]ページ）は、必須です。
空白データの場合は自動で「その他業者」が設定されず、受け入れできません。</t>
  </si>
  <si>
    <t>　　・免税事業者等の業者から購入はしない場合、つまり適格請求書発行事業者の業者だけから購入する場合</t>
  </si>
  <si>
    <t>　　・業者の「インボイス登録区分」（[業者]メニューで設定）で、「1：免税事業者等」を設定</t>
  </si>
  <si>
    <t>　　【例】「消費税区分」と業者の「インボイス登録区分」をもとに設定されます。</t>
  </si>
  <si>
    <t>　　　　「消費税区分」                          業者の「インボイス登録区分」           　　消費税区分</t>
  </si>
  <si>
    <t>桁数は、設定（メインメニュー右上にある[設定]アイコンから[運用設定]メニューの[工事管理]ページ）によって異なります。
空白データを受け入れた場合は、「その他工事」が設定されます。
【準必須の条件】
[勘定科目]メニューの[取引入力]ページで、工事の「未入力確認」が「1：する」の場合は工事コードを指定する必要があります。空白データの場合は自動で「その他工事」が設定されず、未受入になります。</t>
    <rPh sb="43" eb="45">
      <t>カンリ</t>
    </rPh>
    <phoneticPr fontId="3"/>
  </si>
  <si>
    <t>桁数は、設定（メインメニュー右上にある[設定]アイコンから[運用設定]メニューの[工事管理]ページ）によって異なります。
空白データを受け入れた場合は、「その他工種」が設定されます。
【準必須の条件】
[勘定科目]メニューの[取引入力]ページで、工種の「未入力確認」が「1：する」の場合は工種コードを指定する必要があります。空白データの場合は自動で「その他工種」が設定されず、未受入になります。</t>
    <rPh sb="43" eb="45">
      <t>カンリ</t>
    </rPh>
    <phoneticPr fontId="3"/>
  </si>
  <si>
    <t>桁数は、設定（メインメニュー右上にある[設定]アイコンから[運用設定]メニューの[工事管理]ページ）によって異なります。
空白データを受け入れた場合は、「未指定」が設定されます。
「未指定」の場合は、定型仕訳を呼び出して仕訳伝票を登録する際に指定します。</t>
    <rPh sb="43" eb="45">
      <t>カンリ</t>
    </rPh>
    <rPh sb="77" eb="80">
      <t>ミシテイ</t>
    </rPh>
    <phoneticPr fontId="3"/>
  </si>
  <si>
    <t>桁数は、設定（メインメニュー右上にある[設定]アイコンから[運用設定]メニューの[工事管理]ページ）によって異なります。
空白データを受け入れた場合は、「未指定」が設定されます。
「未指定」の場合は、[銀行入出金明細入力]メニューにて仕訳伝票を登録する際に指定します。</t>
    <rPh sb="43" eb="45">
      <t>カンリ</t>
    </rPh>
    <rPh sb="77" eb="80">
      <t>ミシテイ</t>
    </rPh>
    <rPh sb="101" eb="110">
      <t>ギンコウニュウシュッキンメイサイニュウリョク</t>
    </rPh>
    <phoneticPr fontId="3"/>
  </si>
  <si>
    <t>桁数は、設定（メインメニュー右上にある[設定]アイコンから[運用設定]メニューの[工事管理]ページ）によって異なります。
空白データを受け入れた場合は、「未指定」が設定されます。
「未指定」の場合は、[キャッシュレス明細入力]メニューにて仕訳伝票を登録する際に指定します。</t>
    <rPh sb="43" eb="45">
      <t>カンリ</t>
    </rPh>
    <rPh sb="77" eb="80">
      <t>ミシテイ</t>
    </rPh>
    <phoneticPr fontId="3"/>
  </si>
  <si>
    <t>桁数は、設定（メインメニュー右上にある[設定]アイコンから[運用設定]メニューの[工事管理]ページ）によって異なります。
空白データを受け入れた場合は、「未指定」が設定されます。
「未指定」の場合は、[証憑入力]メニューにて仕訳伝票を登録する際に指定します。</t>
    <rPh sb="77" eb="80">
      <t>ミシテイ</t>
    </rPh>
    <phoneticPr fontId="3"/>
  </si>
  <si>
    <t>桁数は、設定（メインメニュー右上にある[設定]アイコンから[運用設定]メニューの[工事管理]ページ）によって異なります。
空白データを受け入れた場合は、「その他工種」が設定されます。</t>
  </si>
  <si>
    <t>共通工事コード</t>
  </si>
  <si>
    <t>桁数は、設定（メインメニュー右上にある[設定]アイコンから[運用設定]メニューの[基本]ページ）によって異なります。
空白データを受け入れた場合は、共通工事の指定なしに設定されます。</t>
  </si>
  <si>
    <t>各工事配賦基準の１行目に「*」を必ず付けます。</t>
    <rPh sb="3" eb="5">
      <t>ハイフ</t>
    </rPh>
    <rPh sb="5" eb="7">
      <t>キジュン</t>
    </rPh>
    <rPh sb="9" eb="11">
      <t>ギョウメ</t>
    </rPh>
    <phoneticPr fontId="8"/>
  </si>
  <si>
    <t>受入記号「GL22301XX」の「XX」は、支給項目の行番号が入ります。（[労務費計上科目]メニューの[支給項目]ページ）
詳細は、欄外の【支給額と受入記号との関連付け】参照
マイナスも可
※形式は、表紙の「金額の形式」参照</t>
    <rPh sb="54" eb="56">
      <t>シキュウ</t>
    </rPh>
    <rPh sb="57" eb="59">
      <t>コウモク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</si>
</sst>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color theme="1"/>
      <name val="游ゴシック"/>
      <family val="2"/>
      <charset val="128"/>
      <scheme val="minor"/>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6"/>
      <name val="游ゴシック"/>
      <family val="2"/>
      <charset val="128"/>
      <scheme val="minor"/>
    </font>
    <font>
      <sz val="11"/>
      <name val="ＭＳ ゴシック"/>
      <family val="3"/>
      <charset val="128"/>
    </font>
    <font>
      <b/>
      <sz val="9"/>
      <name val="メイリオ"/>
      <family val="3"/>
      <charset val="128"/>
    </font>
    <font>
      <b/>
      <sz val="18"/>
      <color indexed="56"/>
      <name val="ＭＳ Ｐ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u val="double"/>
      <sz val="10"/>
      <name val="メイリオ"/>
      <family val="3"/>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7" fillId="0" borderId="0">
      <alignment vertical="center"/>
    </xf>
    <xf numFmtId="0" fontId="1" fillId="0" borderId="0">
      <alignment vertical="center"/>
    </xf>
    <xf numFmtId="0" fontId="1" fillId="0" borderId="0">
      <alignment vertical="center"/>
    </xf>
    <xf numFmtId="0" fontId="17" fillId="0" borderId="0"/>
    <xf numFmtId="0" fontId="7" fillId="0" borderId="0">
      <alignment vertical="center"/>
    </xf>
    <xf numFmtId="0" fontId="1" fillId="0" borderId="0">
      <alignment vertical="center"/>
    </xf>
    <xf numFmtId="0" fontId="7" fillId="0" borderId="0"/>
    <xf numFmtId="0" fontId="1" fillId="0" borderId="0"/>
    <xf numFmtId="0" fontId="7" fillId="0" borderId="0">
      <alignment vertical="center"/>
    </xf>
    <xf numFmtId="0" fontId="1" fillId="0" borderId="0">
      <alignment vertical="center"/>
    </xf>
    <xf numFmtId="0" fontId="7" fillId="0" borderId="0"/>
    <xf numFmtId="0" fontId="36" fillId="0" borderId="0">
      <alignment vertical="center"/>
    </xf>
    <xf numFmtId="0" fontId="1" fillId="0" borderId="0">
      <alignment vertical="center"/>
    </xf>
  </cellStyleXfs>
  <cellXfs count="679">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11" fillId="2" borderId="0" xfId="1" applyFont="1" applyFill="1" applyAlignment="1">
      <alignment horizontal="centerContinuous" vertical="center"/>
    </xf>
    <xf numFmtId="0" fontId="5" fillId="2" borderId="13" xfId="1" applyFont="1" applyFill="1" applyBorder="1" applyAlignment="1">
      <alignment horizontal="center" wrapText="1"/>
    </xf>
    <xf numFmtId="14" fontId="5" fillId="2" borderId="13" xfId="1" applyNumberFormat="1" applyFont="1" applyFill="1" applyBorder="1" applyAlignment="1">
      <alignment horizontal="right" vertical="center" wrapText="1"/>
    </xf>
    <xf numFmtId="0" fontId="5" fillId="2" borderId="0" xfId="1" applyFont="1" applyFill="1" applyAlignment="1">
      <alignment horizontal="center" wrapText="1"/>
    </xf>
    <xf numFmtId="0" fontId="6" fillId="2" borderId="14" xfId="1" applyFont="1" applyFill="1" applyBorder="1">
      <alignment vertical="center"/>
    </xf>
    <xf numFmtId="0" fontId="6" fillId="2" borderId="15" xfId="1" applyFont="1" applyFill="1" applyBorder="1">
      <alignment vertical="center"/>
    </xf>
    <xf numFmtId="0" fontId="6" fillId="2" borderId="16" xfId="1" applyFont="1" applyFill="1" applyBorder="1">
      <alignment vertical="center"/>
    </xf>
    <xf numFmtId="0" fontId="6" fillId="2" borderId="17"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6" fillId="2" borderId="18" xfId="1" applyFont="1" applyFill="1" applyBorder="1">
      <alignment vertical="center"/>
    </xf>
    <xf numFmtId="0" fontId="6" fillId="2" borderId="0" xfId="3" applyFont="1" applyFill="1">
      <alignment vertical="center"/>
    </xf>
    <xf numFmtId="0" fontId="6" fillId="2" borderId="0" xfId="4" applyFont="1" applyFill="1" applyAlignment="1">
      <alignment horizontal="left" vertical="center"/>
    </xf>
    <xf numFmtId="0" fontId="5" fillId="2" borderId="18" xfId="3" applyFont="1" applyFill="1" applyBorder="1">
      <alignment vertical="center"/>
    </xf>
    <xf numFmtId="0" fontId="5" fillId="2" borderId="0" xfId="3" applyFont="1" applyFill="1" applyAlignment="1">
      <alignment vertical="center" wrapText="1"/>
    </xf>
    <xf numFmtId="0" fontId="12" fillId="2" borderId="0" xfId="4" applyFont="1" applyFill="1" applyAlignment="1">
      <alignment horizontal="left" vertical="center"/>
    </xf>
    <xf numFmtId="0" fontId="12" fillId="2" borderId="0" xfId="4" applyFont="1" applyFill="1" applyAlignment="1">
      <alignment horizontal="left" vertical="top"/>
    </xf>
    <xf numFmtId="0" fontId="6" fillId="2" borderId="18" xfId="4" applyFont="1" applyFill="1" applyBorder="1">
      <alignment vertical="center"/>
    </xf>
    <xf numFmtId="0" fontId="6" fillId="2" borderId="0" xfId="4" applyFont="1" applyFill="1" applyAlignment="1">
      <alignment vertical="center" wrapText="1"/>
    </xf>
    <xf numFmtId="0" fontId="5"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6" fillId="3" borderId="19" xfId="1" applyFont="1" applyFill="1" applyBorder="1">
      <alignment vertical="center"/>
    </xf>
    <xf numFmtId="0" fontId="6" fillId="3" borderId="6" xfId="1" applyFont="1" applyFill="1" applyBorder="1">
      <alignment vertical="center"/>
    </xf>
    <xf numFmtId="49" fontId="6" fillId="2" borderId="2" xfId="1" applyNumberFormat="1" applyFont="1" applyFill="1" applyBorder="1">
      <alignment vertical="center"/>
    </xf>
    <xf numFmtId="49" fontId="6" fillId="2" borderId="11" xfId="1" applyNumberFormat="1" applyFont="1" applyFill="1" applyBorder="1">
      <alignment vertical="center"/>
    </xf>
    <xf numFmtId="49" fontId="6" fillId="2" borderId="6"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6" xfId="1" applyNumberFormat="1" applyFont="1" applyFill="1" applyBorder="1" applyAlignment="1">
      <alignment horizontal="left" vertical="center"/>
    </xf>
    <xf numFmtId="0" fontId="6" fillId="2" borderId="0" xfId="1" applyFont="1" applyFill="1" applyAlignment="1">
      <alignment horizontal="left" vertical="center"/>
    </xf>
    <xf numFmtId="49" fontId="6" fillId="2" borderId="0" xfId="1" applyNumberFormat="1" applyFont="1" applyFill="1" applyAlignment="1">
      <alignment horizontal="left" vertical="center"/>
    </xf>
    <xf numFmtId="0" fontId="12" fillId="2" borderId="0" xfId="3" applyFont="1" applyFill="1" applyAlignment="1">
      <alignment horizontal="left" vertical="center"/>
    </xf>
    <xf numFmtId="0" fontId="6" fillId="3" borderId="20"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6"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1" xfId="1" applyFont="1" applyFill="1" applyBorder="1" applyAlignment="1">
      <alignment horizontal="left" vertical="center"/>
    </xf>
    <xf numFmtId="0" fontId="6" fillId="2" borderId="6"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6" xfId="1" applyFont="1" applyFill="1" applyBorder="1" applyAlignment="1">
      <alignment horizontal="left" vertical="center"/>
    </xf>
    <xf numFmtId="0" fontId="14" fillId="2" borderId="0" xfId="1" applyFont="1" applyFill="1" applyAlignment="1">
      <alignment horizontal="left" vertical="center"/>
    </xf>
    <xf numFmtId="0" fontId="6" fillId="2" borderId="21" xfId="1" applyFont="1" applyFill="1" applyBorder="1">
      <alignment vertical="center"/>
    </xf>
    <xf numFmtId="0" fontId="6" fillId="2" borderId="22" xfId="1" applyFont="1" applyFill="1" applyBorder="1">
      <alignment vertical="center"/>
    </xf>
    <xf numFmtId="0" fontId="6" fillId="2" borderId="23" xfId="1" applyFont="1" applyFill="1" applyBorder="1">
      <alignment vertical="center"/>
    </xf>
    <xf numFmtId="0" fontId="6" fillId="2" borderId="24" xfId="1" applyFont="1" applyFill="1" applyBorder="1">
      <alignment vertical="center"/>
    </xf>
    <xf numFmtId="0" fontId="5" fillId="2" borderId="25" xfId="1" applyFont="1" applyFill="1" applyBorder="1">
      <alignment vertical="center"/>
    </xf>
    <xf numFmtId="0" fontId="5" fillId="2" borderId="25" xfId="1" applyFont="1" applyFill="1" applyBorder="1" applyAlignment="1">
      <alignment horizontal="left" vertical="center"/>
    </xf>
    <xf numFmtId="0" fontId="6" fillId="2" borderId="26" xfId="1" applyFont="1" applyFill="1" applyBorder="1">
      <alignment vertical="center"/>
    </xf>
    <xf numFmtId="0" fontId="6" fillId="2" borderId="27" xfId="1" applyFont="1" applyFill="1" applyBorder="1">
      <alignment vertical="center"/>
    </xf>
    <xf numFmtId="0" fontId="15" fillId="2" borderId="0" xfId="1" applyFont="1" applyFill="1">
      <alignment vertical="center"/>
    </xf>
    <xf numFmtId="0" fontId="16" fillId="2" borderId="0" xfId="1" applyFont="1" applyFill="1" applyAlignment="1">
      <alignment horizontal="left" vertical="center"/>
    </xf>
    <xf numFmtId="0" fontId="5" fillId="2" borderId="0" xfId="1" applyFont="1" applyFill="1" applyAlignment="1">
      <alignment horizontal="left" vertical="center"/>
    </xf>
    <xf numFmtId="0" fontId="6" fillId="2" borderId="28" xfId="1" applyFont="1" applyFill="1" applyBorder="1">
      <alignment vertical="center"/>
    </xf>
    <xf numFmtId="0" fontId="4" fillId="2" borderId="0" xfId="2" applyNumberFormat="1" applyFill="1" applyBorder="1" applyAlignment="1" applyProtection="1">
      <alignment horizontal="left" vertical="center"/>
    </xf>
    <xf numFmtId="0" fontId="5" fillId="2" borderId="28" xfId="3" applyFont="1" applyFill="1" applyBorder="1">
      <alignment vertical="center"/>
    </xf>
    <xf numFmtId="0" fontId="6" fillId="2" borderId="28" xfId="4" applyFont="1" applyFill="1" applyBorder="1">
      <alignment vertical="center"/>
    </xf>
    <xf numFmtId="0" fontId="6" fillId="2" borderId="29" xfId="1" applyFont="1" applyFill="1" applyBorder="1">
      <alignment vertical="center"/>
    </xf>
    <xf numFmtId="0" fontId="6" fillId="2" borderId="30" xfId="1" applyFont="1" applyFill="1" applyBorder="1">
      <alignment vertical="center"/>
    </xf>
    <xf numFmtId="0" fontId="14" fillId="2" borderId="30" xfId="1" applyFont="1" applyFill="1" applyBorder="1" applyAlignment="1">
      <alignment horizontal="left" vertical="center"/>
    </xf>
    <xf numFmtId="49" fontId="6" fillId="2" borderId="30" xfId="1" applyNumberFormat="1" applyFont="1" applyFill="1" applyBorder="1" applyAlignment="1">
      <alignment horizontal="left" vertical="center"/>
    </xf>
    <xf numFmtId="0" fontId="6" fillId="2" borderId="30" xfId="1" applyFont="1" applyFill="1" applyBorder="1" applyAlignment="1">
      <alignment horizontal="left" vertical="center"/>
    </xf>
    <xf numFmtId="0" fontId="6" fillId="2" borderId="31" xfId="1" applyFont="1" applyFill="1" applyBorder="1">
      <alignment vertical="center"/>
    </xf>
    <xf numFmtId="0" fontId="6" fillId="2" borderId="25"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5" fillId="4" borderId="8" xfId="0" applyFont="1" applyFill="1" applyBorder="1">
      <alignment vertical="center"/>
    </xf>
    <xf numFmtId="0" fontId="5" fillId="6" borderId="9" xfId="0" applyFont="1" applyFill="1" applyBorder="1">
      <alignment vertical="center"/>
    </xf>
    <xf numFmtId="0" fontId="5" fillId="6" borderId="35" xfId="0" applyFont="1" applyFill="1" applyBorder="1">
      <alignment vertical="center"/>
    </xf>
    <xf numFmtId="0" fontId="6" fillId="0" borderId="36" xfId="5" applyFont="1" applyBorder="1" applyAlignment="1">
      <alignment horizontal="left" vertical="center" wrapText="1"/>
    </xf>
    <xf numFmtId="0" fontId="6" fillId="0" borderId="37" xfId="5" applyFont="1" applyBorder="1">
      <alignment vertical="center"/>
    </xf>
    <xf numFmtId="49" fontId="6" fillId="0" borderId="38" xfId="5" applyNumberFormat="1" applyFont="1" applyBorder="1" applyAlignment="1">
      <alignment horizontal="left" vertical="center" wrapText="1"/>
    </xf>
    <xf numFmtId="0" fontId="6" fillId="0" borderId="39" xfId="5" applyFont="1" applyBorder="1" applyAlignment="1">
      <alignment horizontal="left" vertical="center" wrapText="1"/>
    </xf>
    <xf numFmtId="0" fontId="6" fillId="0" borderId="4" xfId="5" applyFont="1" applyBorder="1">
      <alignment vertical="center"/>
    </xf>
    <xf numFmtId="49" fontId="6" fillId="0" borderId="40" xfId="5" applyNumberFormat="1" applyFont="1" applyBorder="1" applyAlignment="1">
      <alignment horizontal="left" vertical="center" wrapText="1"/>
    </xf>
    <xf numFmtId="0" fontId="6" fillId="0" borderId="1" xfId="5" applyFont="1" applyBorder="1">
      <alignment vertical="center"/>
    </xf>
    <xf numFmtId="49" fontId="6" fillId="0" borderId="43" xfId="5" applyNumberFormat="1" applyFont="1" applyBorder="1" applyAlignment="1">
      <alignment horizontal="left" vertical="center" wrapText="1"/>
    </xf>
    <xf numFmtId="0" fontId="6" fillId="0" borderId="44" xfId="5" applyFont="1" applyBorder="1">
      <alignment vertical="center"/>
    </xf>
    <xf numFmtId="0" fontId="6" fillId="0" borderId="45" xfId="5" applyFont="1" applyBorder="1">
      <alignment vertical="center"/>
    </xf>
    <xf numFmtId="49" fontId="6" fillId="0" borderId="46" xfId="5" applyNumberFormat="1" applyFont="1" applyBorder="1" applyAlignment="1">
      <alignment horizontal="left" vertical="center" wrapText="1"/>
    </xf>
    <xf numFmtId="0" fontId="6" fillId="0" borderId="37" xfId="5" applyFont="1" applyBorder="1" applyAlignment="1">
      <alignment horizontal="left" vertical="center"/>
    </xf>
    <xf numFmtId="49" fontId="6" fillId="0" borderId="38" xfId="5" applyNumberFormat="1" applyFont="1" applyBorder="1">
      <alignment vertical="center"/>
    </xf>
    <xf numFmtId="49" fontId="6" fillId="0" borderId="47" xfId="5" applyNumberFormat="1" applyFont="1" applyBorder="1" applyAlignment="1">
      <alignment vertical="center" wrapText="1"/>
    </xf>
    <xf numFmtId="0" fontId="6" fillId="0" borderId="32" xfId="5" applyFont="1" applyBorder="1" applyAlignment="1">
      <alignment horizontal="left" vertical="center" wrapText="1"/>
    </xf>
    <xf numFmtId="0" fontId="6" fillId="0" borderId="33" xfId="5" applyFont="1" applyBorder="1">
      <alignment vertical="center"/>
    </xf>
    <xf numFmtId="49" fontId="6" fillId="0" borderId="34" xfId="5" applyNumberFormat="1" applyFont="1" applyBorder="1" applyAlignment="1">
      <alignment horizontal="left" vertical="center" wrapText="1"/>
    </xf>
    <xf numFmtId="0" fontId="6" fillId="0" borderId="36" xfId="0" applyFont="1" applyBorder="1" applyAlignment="1">
      <alignment horizontal="left" vertical="center" wrapText="1"/>
    </xf>
    <xf numFmtId="49" fontId="6" fillId="0" borderId="34" xfId="5" applyNumberFormat="1" applyFont="1" applyBorder="1" applyAlignment="1">
      <alignment horizontal="left" vertical="center"/>
    </xf>
    <xf numFmtId="0" fontId="6" fillId="0" borderId="37" xfId="5" applyFont="1" applyBorder="1" applyAlignment="1">
      <alignment horizontal="center" vertical="center"/>
    </xf>
    <xf numFmtId="49" fontId="6" fillId="0" borderId="38" xfId="5" applyNumberFormat="1" applyFont="1" applyBorder="1" applyAlignment="1">
      <alignment vertical="center" wrapText="1"/>
    </xf>
    <xf numFmtId="0" fontId="5" fillId="6" borderId="10" xfId="0" applyFont="1" applyFill="1" applyBorder="1">
      <alignment vertical="center"/>
    </xf>
    <xf numFmtId="0" fontId="6" fillId="0" borderId="48" xfId="5" applyFont="1" applyBorder="1">
      <alignment vertical="center"/>
    </xf>
    <xf numFmtId="0" fontId="6" fillId="0" borderId="12" xfId="5" applyFont="1" applyBorder="1">
      <alignment vertical="center"/>
    </xf>
    <xf numFmtId="0" fontId="6" fillId="0" borderId="33" xfId="5" applyFont="1" applyBorder="1" applyAlignment="1">
      <alignment horizontal="center" vertical="center"/>
    </xf>
    <xf numFmtId="49" fontId="6" fillId="0" borderId="47" xfId="5" applyNumberFormat="1" applyFont="1" applyBorder="1" applyAlignment="1">
      <alignment horizontal="left" vertical="center" wrapText="1"/>
    </xf>
    <xf numFmtId="0" fontId="6" fillId="0" borderId="7" xfId="5" applyFont="1" applyBorder="1">
      <alignment vertical="center"/>
    </xf>
    <xf numFmtId="0" fontId="6" fillId="0" borderId="50" xfId="5" applyFont="1" applyBorder="1" applyAlignment="1">
      <alignment horizontal="left" vertical="center" wrapText="1"/>
    </xf>
    <xf numFmtId="0" fontId="6" fillId="0" borderId="7" xfId="5" applyFont="1" applyBorder="1" applyAlignment="1">
      <alignment horizontal="left" vertical="center"/>
    </xf>
    <xf numFmtId="0" fontId="6" fillId="0" borderId="48" xfId="5" applyFont="1" applyBorder="1" applyAlignment="1">
      <alignment horizontal="left" vertical="center"/>
    </xf>
    <xf numFmtId="49" fontId="6" fillId="0" borderId="40" xfId="5" applyNumberFormat="1" applyFont="1" applyBorder="1" applyAlignment="1">
      <alignment vertical="center" wrapText="1"/>
    </xf>
    <xf numFmtId="49" fontId="6" fillId="0" borderId="49" xfId="5" applyNumberFormat="1" applyFont="1" applyBorder="1" applyAlignment="1">
      <alignment vertical="center" wrapText="1"/>
    </xf>
    <xf numFmtId="49" fontId="6" fillId="0" borderId="34" xfId="5" applyNumberFormat="1" applyFont="1" applyBorder="1" applyAlignment="1">
      <alignment vertical="center" wrapText="1"/>
    </xf>
    <xf numFmtId="49" fontId="6" fillId="0" borderId="41" xfId="5" applyNumberFormat="1" applyFont="1" applyBorder="1" applyAlignment="1">
      <alignment vertical="center" wrapText="1"/>
    </xf>
    <xf numFmtId="49" fontId="6" fillId="0" borderId="43" xfId="5" applyNumberFormat="1" applyFont="1" applyBorder="1" applyAlignment="1">
      <alignment vertical="center" wrapText="1"/>
    </xf>
    <xf numFmtId="49" fontId="6" fillId="0" borderId="42" xfId="5" applyNumberFormat="1" applyFont="1" applyBorder="1" applyAlignment="1">
      <alignment vertical="center" wrapText="1"/>
    </xf>
    <xf numFmtId="0" fontId="6" fillId="0" borderId="51" xfId="5" applyFont="1" applyBorder="1" applyAlignment="1">
      <alignment horizontal="left" vertical="center" wrapText="1"/>
    </xf>
    <xf numFmtId="0" fontId="6" fillId="0" borderId="44" xfId="5" applyFont="1" applyBorder="1" applyAlignment="1">
      <alignment horizontal="left" vertical="center"/>
    </xf>
    <xf numFmtId="0" fontId="6" fillId="0" borderId="52" xfId="5" applyFont="1" applyBorder="1" applyAlignment="1">
      <alignment horizontal="left" vertical="center" wrapText="1"/>
    </xf>
    <xf numFmtId="0" fontId="6" fillId="0" borderId="4" xfId="5" applyFont="1" applyBorder="1" applyAlignment="1">
      <alignment horizontal="left" vertical="center"/>
    </xf>
    <xf numFmtId="0" fontId="6" fillId="0" borderId="4" xfId="5" applyFont="1" applyBorder="1" applyAlignment="1">
      <alignment horizontal="center" vertical="center" textRotation="180"/>
    </xf>
    <xf numFmtId="0" fontId="6" fillId="0" borderId="53" xfId="5" applyFont="1" applyBorder="1" applyAlignment="1">
      <alignment horizontal="left" vertical="center" wrapText="1"/>
    </xf>
    <xf numFmtId="0" fontId="6" fillId="0" borderId="45" xfId="5" applyFont="1" applyBorder="1" applyAlignment="1">
      <alignment horizontal="left" vertical="center"/>
    </xf>
    <xf numFmtId="0" fontId="5" fillId="6" borderId="8" xfId="0" applyFont="1" applyFill="1" applyBorder="1">
      <alignment vertical="center"/>
    </xf>
    <xf numFmtId="0" fontId="6" fillId="0" borderId="33" xfId="5" applyFont="1" applyBorder="1" applyAlignment="1">
      <alignment horizontal="left" vertical="center"/>
    </xf>
    <xf numFmtId="49" fontId="6" fillId="0" borderId="40" xfId="5" applyNumberFormat="1" applyFont="1" applyBorder="1">
      <alignment vertical="center"/>
    </xf>
    <xf numFmtId="49" fontId="6" fillId="0" borderId="43" xfId="5" applyNumberFormat="1" applyFont="1" applyBorder="1">
      <alignment vertical="center"/>
    </xf>
    <xf numFmtId="0" fontId="0" fillId="0" borderId="39" xfId="0" applyBorder="1" applyAlignment="1">
      <alignment horizontal="left" vertical="center" wrapText="1"/>
    </xf>
    <xf numFmtId="0" fontId="6" fillId="0" borderId="37" xfId="5" applyFont="1" applyBorder="1" applyAlignment="1">
      <alignment horizontal="left" vertical="center" wrapText="1"/>
    </xf>
    <xf numFmtId="0" fontId="0" fillId="0" borderId="50" xfId="0" applyBorder="1" applyAlignment="1">
      <alignment horizontal="left" vertical="center" wrapText="1"/>
    </xf>
    <xf numFmtId="0" fontId="6" fillId="0" borderId="45" xfId="5" applyFont="1" applyBorder="1" applyAlignment="1">
      <alignment horizontal="left" vertical="center" wrapText="1"/>
    </xf>
    <xf numFmtId="49" fontId="6" fillId="0" borderId="34" xfId="5" applyNumberFormat="1" applyFont="1" applyBorder="1">
      <alignment vertical="center"/>
    </xf>
    <xf numFmtId="0" fontId="6" fillId="0" borderId="1" xfId="5" applyFont="1" applyBorder="1" applyAlignment="1">
      <alignment horizontal="left" vertical="center"/>
    </xf>
    <xf numFmtId="0" fontId="6" fillId="0" borderId="55" xfId="0" applyFont="1" applyBorder="1" applyAlignment="1">
      <alignment vertical="top"/>
    </xf>
    <xf numFmtId="0" fontId="6" fillId="0" borderId="55" xfId="0" applyFont="1" applyBorder="1" applyAlignment="1">
      <alignment vertical="top" wrapText="1"/>
    </xf>
    <xf numFmtId="0" fontId="6" fillId="0" borderId="0" xfId="0" applyFont="1" applyAlignment="1">
      <alignment horizontal="center" vertical="center"/>
    </xf>
    <xf numFmtId="0" fontId="18" fillId="0" borderId="0" xfId="7" applyFont="1" applyAlignment="1">
      <alignment vertical="center"/>
    </xf>
    <xf numFmtId="0" fontId="18" fillId="0" borderId="0" xfId="7" applyFont="1" applyAlignment="1">
      <alignment horizontal="center" vertical="center" wrapText="1"/>
    </xf>
    <xf numFmtId="0" fontId="18" fillId="0" borderId="0" xfId="7" applyFont="1" applyAlignment="1">
      <alignment horizontal="center" vertical="center"/>
    </xf>
    <xf numFmtId="0" fontId="19" fillId="0" borderId="51" xfId="0" applyFont="1" applyBorder="1">
      <alignment vertical="center"/>
    </xf>
    <xf numFmtId="0" fontId="19" fillId="0" borderId="55" xfId="0" applyFont="1" applyBorder="1">
      <alignment vertical="center"/>
    </xf>
    <xf numFmtId="0" fontId="19" fillId="0" borderId="35" xfId="0" applyFont="1" applyBorder="1">
      <alignment vertical="center"/>
    </xf>
    <xf numFmtId="0" fontId="6" fillId="0" borderId="0" xfId="0" applyFont="1" applyAlignment="1"/>
    <xf numFmtId="0" fontId="6" fillId="0" borderId="9" xfId="0" applyFont="1" applyBorder="1">
      <alignment vertical="center"/>
    </xf>
    <xf numFmtId="0" fontId="5" fillId="7" borderId="50" xfId="6" applyFont="1" applyFill="1" applyBorder="1" applyAlignment="1">
      <alignment horizontal="center" vertical="center"/>
    </xf>
    <xf numFmtId="0" fontId="5" fillId="7" borderId="48" xfId="6" applyFont="1" applyFill="1" applyBorder="1" applyAlignment="1">
      <alignment horizontal="center" vertical="center"/>
    </xf>
    <xf numFmtId="0" fontId="5" fillId="7" borderId="43" xfId="6" applyFont="1" applyFill="1" applyBorder="1" applyAlignment="1">
      <alignment horizontal="center" vertical="center"/>
    </xf>
    <xf numFmtId="0" fontId="5" fillId="7" borderId="58" xfId="6" applyFont="1" applyFill="1" applyBorder="1" applyAlignment="1">
      <alignment horizontal="center" vertical="center"/>
    </xf>
    <xf numFmtId="0" fontId="5" fillId="7" borderId="8" xfId="0" applyFont="1" applyFill="1" applyBorder="1">
      <alignment vertical="center"/>
    </xf>
    <xf numFmtId="0" fontId="5" fillId="7" borderId="9" xfId="0" applyFont="1" applyFill="1" applyBorder="1">
      <alignment vertical="center"/>
    </xf>
    <xf numFmtId="0" fontId="5" fillId="7" borderId="10" xfId="0" applyFont="1" applyFill="1" applyBorder="1">
      <alignment vertical="center"/>
    </xf>
    <xf numFmtId="0" fontId="14" fillId="0" borderId="52" xfId="0" applyFont="1" applyBorder="1" applyAlignment="1">
      <alignment horizontal="left" vertical="center" wrapText="1"/>
    </xf>
    <xf numFmtId="0" fontId="6" fillId="0" borderId="59" xfId="0" applyFont="1" applyBorder="1" applyAlignment="1">
      <alignment vertical="center" wrapText="1"/>
    </xf>
    <xf numFmtId="49" fontId="21" fillId="0" borderId="54" xfId="0" applyNumberFormat="1" applyFont="1" applyBorder="1" applyAlignment="1">
      <alignment horizontal="center" vertical="center"/>
    </xf>
    <xf numFmtId="49" fontId="6" fillId="0" borderId="60" xfId="0" applyNumberFormat="1" applyFont="1" applyBorder="1" applyAlignment="1">
      <alignment horizontal="center" vertical="center"/>
    </xf>
    <xf numFmtId="0" fontId="6" fillId="0" borderId="61" xfId="0" applyFont="1" applyBorder="1" applyAlignment="1">
      <alignment horizontal="center" vertical="center"/>
    </xf>
    <xf numFmtId="0" fontId="6" fillId="0" borderId="47" xfId="0" applyFont="1" applyBorder="1" applyAlignment="1">
      <alignment horizontal="center" vertical="center"/>
    </xf>
    <xf numFmtId="0" fontId="14" fillId="0" borderId="59" xfId="0" applyFont="1" applyBorder="1" applyAlignment="1">
      <alignment horizontal="left" vertical="center" wrapText="1"/>
    </xf>
    <xf numFmtId="0" fontId="6" fillId="0" borderId="62" xfId="0" applyFont="1" applyBorder="1" applyAlignment="1">
      <alignment vertical="center" wrapText="1"/>
    </xf>
    <xf numFmtId="49" fontId="21" fillId="0" borderId="63"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9" xfId="0" applyFont="1" applyBorder="1" applyAlignment="1">
      <alignment horizontal="center" vertical="center"/>
    </xf>
    <xf numFmtId="0" fontId="14" fillId="0" borderId="62" xfId="0" applyFont="1" applyBorder="1" applyAlignment="1">
      <alignment horizontal="left" vertical="center" wrapText="1"/>
    </xf>
    <xf numFmtId="0" fontId="6" fillId="0" borderId="64" xfId="0" applyFont="1" applyBorder="1" applyAlignment="1">
      <alignment vertical="center" wrapText="1"/>
    </xf>
    <xf numFmtId="49" fontId="21" fillId="0" borderId="57" xfId="0" applyNumberFormat="1" applyFont="1" applyBorder="1" applyAlignment="1">
      <alignment horizontal="center" vertical="center"/>
    </xf>
    <xf numFmtId="49" fontId="6" fillId="0" borderId="45" xfId="0" applyNumberFormat="1"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4" fillId="0" borderId="64" xfId="0" applyFont="1" applyBorder="1" applyAlignment="1">
      <alignment horizontal="left" vertical="center" wrapText="1"/>
    </xf>
    <xf numFmtId="0" fontId="18" fillId="0" borderId="55" xfId="7" applyFont="1" applyBorder="1" applyAlignment="1">
      <alignment vertical="center"/>
    </xf>
    <xf numFmtId="0" fontId="18" fillId="0" borderId="55" xfId="7" applyFont="1" applyBorder="1" applyAlignment="1">
      <alignment horizontal="center" vertical="center" wrapText="1"/>
    </xf>
    <xf numFmtId="0" fontId="18" fillId="0" borderId="55" xfId="7" applyFont="1" applyBorder="1" applyAlignment="1">
      <alignment horizontal="center" vertical="center"/>
    </xf>
    <xf numFmtId="0" fontId="6" fillId="0" borderId="55" xfId="0" applyFont="1" applyBorder="1" applyAlignment="1">
      <alignment horizontal="center" vertical="center"/>
    </xf>
    <xf numFmtId="0" fontId="14" fillId="0" borderId="65" xfId="0" applyFont="1" applyBorder="1" applyAlignment="1">
      <alignment horizontal="left" vertical="center" wrapText="1"/>
    </xf>
    <xf numFmtId="0" fontId="14" fillId="0" borderId="66" xfId="0" applyFont="1" applyBorder="1" applyAlignment="1">
      <alignment horizontal="left" vertical="center" wrapText="1"/>
    </xf>
    <xf numFmtId="0" fontId="14" fillId="0" borderId="58" xfId="0"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5" fillId="7" borderId="10" xfId="0" applyFont="1" applyFill="1" applyBorder="1" applyAlignment="1">
      <alignment horizontal="right" vertical="center"/>
    </xf>
    <xf numFmtId="0" fontId="6" fillId="0" borderId="55" xfId="0" applyFont="1" applyBorder="1" applyAlignment="1">
      <alignment vertical="center" wrapText="1"/>
    </xf>
    <xf numFmtId="49" fontId="21" fillId="0" borderId="55"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14" fillId="0" borderId="55" xfId="0" applyFont="1" applyBorder="1" applyAlignment="1">
      <alignment horizontal="left" vertical="center" wrapText="1"/>
    </xf>
    <xf numFmtId="0" fontId="14" fillId="0" borderId="0" xfId="0" applyFont="1" applyAlignment="1">
      <alignment horizontal="left" vertical="center" wrapText="1"/>
    </xf>
    <xf numFmtId="0" fontId="6" fillId="0" borderId="51" xfId="0" applyFont="1" applyBorder="1" applyAlignment="1">
      <alignment vertical="center" wrapText="1"/>
    </xf>
    <xf numFmtId="0" fontId="14" fillId="0" borderId="35" xfId="0" applyFont="1" applyBorder="1" applyAlignment="1">
      <alignment horizontal="left" vertical="center" wrapText="1"/>
    </xf>
    <xf numFmtId="0" fontId="6" fillId="0" borderId="52" xfId="0" applyFont="1" applyBorder="1" applyAlignment="1">
      <alignment horizontal="left" vertical="center"/>
    </xf>
    <xf numFmtId="49" fontId="21" fillId="0" borderId="0" xfId="0" applyNumberFormat="1" applyFont="1" applyAlignment="1">
      <alignment horizontal="center" vertical="center"/>
    </xf>
    <xf numFmtId="49" fontId="6" fillId="0" borderId="0" xfId="0" applyNumberFormat="1" applyFont="1" applyAlignment="1">
      <alignment horizontal="center" vertical="center"/>
    </xf>
    <xf numFmtId="0" fontId="14" fillId="0" borderId="68" xfId="0" applyFont="1" applyBorder="1" applyAlignment="1">
      <alignment horizontal="left" vertical="center" wrapText="1"/>
    </xf>
    <xf numFmtId="0" fontId="5" fillId="7" borderId="69" xfId="0" applyFont="1" applyFill="1" applyBorder="1" applyAlignment="1">
      <alignment horizontal="center" vertical="center"/>
    </xf>
    <xf numFmtId="0" fontId="5" fillId="7" borderId="6" xfId="0" applyFont="1" applyFill="1" applyBorder="1">
      <alignment vertical="center"/>
    </xf>
    <xf numFmtId="0" fontId="5" fillId="7" borderId="2"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70" xfId="0" applyFont="1" applyFill="1" applyBorder="1" applyAlignment="1">
      <alignment horizontal="center" vertical="center"/>
    </xf>
    <xf numFmtId="0" fontId="6" fillId="0" borderId="52" xfId="0" applyFont="1" applyBorder="1" applyAlignment="1">
      <alignment vertical="center" wrapText="1"/>
    </xf>
    <xf numFmtId="49" fontId="21" fillId="0" borderId="71" xfId="0" applyNumberFormat="1" applyFont="1" applyBorder="1" applyAlignment="1">
      <alignment horizontal="center" vertical="center"/>
    </xf>
    <xf numFmtId="49" fontId="6" fillId="0" borderId="0" xfId="0" applyNumberFormat="1" applyFont="1" applyAlignment="1">
      <alignment horizontal="left" vertical="center"/>
    </xf>
    <xf numFmtId="0" fontId="6" fillId="0" borderId="53" xfId="0" applyFont="1" applyBorder="1" applyAlignment="1">
      <alignment vertical="center" wrapText="1"/>
    </xf>
    <xf numFmtId="49" fontId="21" fillId="0" borderId="72" xfId="0" applyNumberFormat="1" applyFont="1" applyBorder="1" applyAlignment="1">
      <alignment horizontal="center" vertical="center"/>
    </xf>
    <xf numFmtId="49" fontId="6" fillId="0" borderId="73" xfId="0" applyNumberFormat="1" applyFont="1" applyBorder="1" applyAlignment="1">
      <alignment horizontal="left" vertical="center"/>
    </xf>
    <xf numFmtId="0" fontId="6" fillId="0" borderId="73" xfId="0" applyFont="1" applyBorder="1" applyAlignment="1">
      <alignment horizontal="center" vertical="center"/>
    </xf>
    <xf numFmtId="0" fontId="14" fillId="0" borderId="74" xfId="0" applyFont="1" applyBorder="1" applyAlignment="1">
      <alignment horizontal="left" vertical="center" wrapText="1"/>
    </xf>
    <xf numFmtId="0" fontId="6" fillId="0" borderId="9" xfId="0" applyFont="1" applyBorder="1" applyAlignment="1">
      <alignment vertical="center" wrapText="1"/>
    </xf>
    <xf numFmtId="49" fontId="21" fillId="0" borderId="9" xfId="0" applyNumberFormat="1" applyFont="1" applyBorder="1" applyAlignment="1">
      <alignment horizontal="center" vertical="center"/>
    </xf>
    <xf numFmtId="49"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14" fillId="0" borderId="9" xfId="0" applyFont="1" applyBorder="1" applyAlignment="1">
      <alignment horizontal="left" vertical="center" wrapText="1"/>
    </xf>
    <xf numFmtId="0" fontId="6" fillId="0" borderId="65" xfId="0" applyFont="1" applyBorder="1" applyAlignment="1">
      <alignment vertical="center" wrapText="1"/>
    </xf>
    <xf numFmtId="49" fontId="21" fillId="0" borderId="75"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42"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19" fillId="0" borderId="10" xfId="0" applyFont="1" applyBorder="1">
      <alignment vertical="center"/>
    </xf>
    <xf numFmtId="0" fontId="6" fillId="0" borderId="0" xfId="0" applyFont="1" applyAlignment="1">
      <alignment horizontal="right" vertical="center"/>
    </xf>
    <xf numFmtId="0" fontId="6" fillId="0" borderId="73" xfId="0" applyFont="1" applyBorder="1">
      <alignment vertical="center"/>
    </xf>
    <xf numFmtId="0" fontId="6" fillId="0" borderId="62" xfId="0" applyFont="1" applyBorder="1">
      <alignment vertical="center"/>
    </xf>
    <xf numFmtId="0" fontId="6" fillId="0" borderId="62" xfId="0" applyFont="1" applyBorder="1" applyAlignment="1">
      <alignment horizontal="center" vertical="center" textRotation="90"/>
    </xf>
    <xf numFmtId="49" fontId="6" fillId="0" borderId="63" xfId="0" applyNumberFormat="1" applyFont="1" applyBorder="1" applyAlignment="1">
      <alignment horizontal="center" vertical="center" textRotation="90"/>
    </xf>
    <xf numFmtId="0" fontId="6" fillId="0" borderId="51" xfId="0" applyFont="1" applyBorder="1">
      <alignment vertical="center"/>
    </xf>
    <xf numFmtId="0" fontId="14" fillId="0" borderId="35" xfId="0" applyFont="1" applyBorder="1" applyAlignment="1">
      <alignment horizontal="left" vertical="center"/>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68" xfId="6" applyFont="1" applyFill="1" applyBorder="1" applyAlignment="1">
      <alignment horizontal="left" vertical="center"/>
    </xf>
    <xf numFmtId="0" fontId="5" fillId="8" borderId="52" xfId="6" applyFont="1" applyFill="1" applyBorder="1" applyAlignment="1">
      <alignment horizontal="left" vertical="center"/>
    </xf>
    <xf numFmtId="0" fontId="5" fillId="8" borderId="0" xfId="6" applyFont="1" applyFill="1" applyAlignment="1">
      <alignment horizontal="left" vertical="center"/>
    </xf>
    <xf numFmtId="0" fontId="6" fillId="8" borderId="74" xfId="6" applyFont="1" applyFill="1" applyBorder="1" applyAlignment="1">
      <alignment horizontal="left" vertical="center"/>
    </xf>
    <xf numFmtId="0" fontId="6" fillId="0" borderId="55" xfId="0" applyFont="1" applyBorder="1">
      <alignment vertical="center"/>
    </xf>
    <xf numFmtId="0" fontId="5" fillId="0" borderId="9" xfId="0" applyFont="1" applyBorder="1">
      <alignment vertical="center"/>
    </xf>
    <xf numFmtId="0" fontId="6" fillId="0" borderId="67" xfId="0" applyFont="1" applyBorder="1" applyAlignment="1">
      <alignment vertical="center" wrapText="1"/>
    </xf>
    <xf numFmtId="49" fontId="21" fillId="0" borderId="76"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41" xfId="0" applyFont="1" applyBorder="1" applyAlignment="1">
      <alignment horizontal="center" vertical="center"/>
    </xf>
    <xf numFmtId="49" fontId="6" fillId="0" borderId="4" xfId="0" applyNumberFormat="1" applyFont="1" applyBorder="1" applyAlignment="1">
      <alignment horizontal="center" vertical="center" wrapText="1"/>
    </xf>
    <xf numFmtId="0" fontId="6" fillId="0" borderId="62" xfId="9" applyFont="1" applyBorder="1" applyAlignment="1">
      <alignment vertical="center" wrapText="1"/>
    </xf>
    <xf numFmtId="49" fontId="21" fillId="0" borderId="63" xfId="9" applyNumberFormat="1" applyFont="1" applyBorder="1" applyAlignment="1">
      <alignment horizontal="center" vertical="center"/>
    </xf>
    <xf numFmtId="49" fontId="6" fillId="0" borderId="4" xfId="9" applyNumberFormat="1" applyFont="1" applyBorder="1" applyAlignment="1">
      <alignment horizontal="center" vertical="center"/>
    </xf>
    <xf numFmtId="0" fontId="6" fillId="0" borderId="4" xfId="9" applyFont="1" applyBorder="1" applyAlignment="1">
      <alignment horizontal="center" vertical="center"/>
    </xf>
    <xf numFmtId="0" fontId="6" fillId="0" borderId="49" xfId="9" applyFont="1" applyBorder="1" applyAlignment="1">
      <alignment horizontal="center" vertical="center"/>
    </xf>
    <xf numFmtId="0" fontId="14" fillId="0" borderId="62" xfId="9" applyFont="1" applyBorder="1" applyAlignment="1">
      <alignment horizontal="left" vertical="center" wrapText="1"/>
    </xf>
    <xf numFmtId="0" fontId="14" fillId="0" borderId="56" xfId="0" applyFont="1" applyBorder="1" applyAlignment="1">
      <alignment vertical="center" wrapText="1"/>
    </xf>
    <xf numFmtId="0" fontId="14" fillId="0" borderId="66" xfId="0" applyFont="1" applyBorder="1" applyAlignment="1">
      <alignment vertical="center" wrapText="1"/>
    </xf>
    <xf numFmtId="0" fontId="5" fillId="0" borderId="8" xfId="0" applyFont="1" applyBorder="1" applyAlignment="1">
      <alignment vertical="center" wrapText="1"/>
    </xf>
    <xf numFmtId="0" fontId="6" fillId="7" borderId="9" xfId="0" applyFont="1" applyFill="1" applyBorder="1" applyAlignment="1">
      <alignment horizontal="center" vertical="center"/>
    </xf>
    <xf numFmtId="0" fontId="14" fillId="0" borderId="10" xfId="0" applyFont="1" applyBorder="1" applyAlignment="1">
      <alignment horizontal="left" vertical="center" wrapText="1"/>
    </xf>
    <xf numFmtId="0" fontId="25" fillId="0" borderId="10" xfId="0" applyFont="1" applyBorder="1" applyAlignment="1">
      <alignment horizontal="right" vertical="center" wrapText="1"/>
    </xf>
    <xf numFmtId="0" fontId="5" fillId="7" borderId="51" xfId="0" applyFont="1" applyFill="1" applyBorder="1">
      <alignment vertical="center"/>
    </xf>
    <xf numFmtId="0" fontId="5" fillId="7" borderId="55" xfId="0" applyFont="1" applyFill="1" applyBorder="1">
      <alignment vertical="center"/>
    </xf>
    <xf numFmtId="0" fontId="5" fillId="7" borderId="35" xfId="0" applyFont="1" applyFill="1" applyBorder="1">
      <alignment vertical="center"/>
    </xf>
    <xf numFmtId="0" fontId="5" fillId="7" borderId="53" xfId="0" applyFont="1" applyFill="1" applyBorder="1">
      <alignment vertical="center"/>
    </xf>
    <xf numFmtId="0" fontId="5" fillId="7" borderId="73" xfId="0" applyFont="1" applyFill="1" applyBorder="1">
      <alignment vertical="center"/>
    </xf>
    <xf numFmtId="0" fontId="5" fillId="7" borderId="74" xfId="0" applyFont="1" applyFill="1" applyBorder="1">
      <alignment vertical="center"/>
    </xf>
    <xf numFmtId="49" fontId="6" fillId="0" borderId="77" xfId="0" applyNumberFormat="1" applyFont="1" applyBorder="1" applyAlignment="1">
      <alignment horizontal="center" vertical="center"/>
    </xf>
    <xf numFmtId="0" fontId="6" fillId="0" borderId="78" xfId="0" applyFont="1" applyBorder="1" applyAlignment="1">
      <alignment horizontal="center" vertical="center"/>
    </xf>
    <xf numFmtId="0" fontId="6" fillId="0" borderId="59" xfId="9" applyFont="1" applyBorder="1">
      <alignment vertical="center"/>
    </xf>
    <xf numFmtId="0" fontId="21" fillId="0" borderId="54" xfId="10" applyFont="1" applyBorder="1" applyAlignment="1">
      <alignment horizontal="center" vertical="center"/>
    </xf>
    <xf numFmtId="49" fontId="6" fillId="0" borderId="60" xfId="9" applyNumberFormat="1" applyFont="1" applyBorder="1" applyAlignment="1">
      <alignment horizontal="center" vertical="center"/>
    </xf>
    <xf numFmtId="0" fontId="6" fillId="0" borderId="61" xfId="10" applyFont="1" applyBorder="1" applyAlignment="1">
      <alignment horizontal="center" vertical="center"/>
    </xf>
    <xf numFmtId="0" fontId="6" fillId="0" borderId="47" xfId="10" applyFont="1" applyBorder="1" applyAlignment="1">
      <alignment horizontal="center" vertical="center"/>
    </xf>
    <xf numFmtId="0" fontId="14" fillId="0" borderId="59" xfId="9" applyFont="1" applyBorder="1" applyAlignment="1">
      <alignment vertical="center" wrapText="1"/>
    </xf>
    <xf numFmtId="0" fontId="5" fillId="4" borderId="8" xfId="9" applyFont="1" applyFill="1" applyBorder="1">
      <alignment vertical="center"/>
    </xf>
    <xf numFmtId="0" fontId="5" fillId="4" borderId="9" xfId="9" applyFont="1" applyFill="1" applyBorder="1">
      <alignment vertical="center"/>
    </xf>
    <xf numFmtId="0" fontId="6" fillId="4" borderId="9" xfId="9" applyFont="1" applyFill="1" applyBorder="1">
      <alignment vertical="center"/>
    </xf>
    <xf numFmtId="0" fontId="6" fillId="4" borderId="10" xfId="9" applyFont="1" applyFill="1" applyBorder="1">
      <alignment vertical="center"/>
    </xf>
    <xf numFmtId="49" fontId="21" fillId="0" borderId="54" xfId="10" applyNumberFormat="1" applyFont="1" applyBorder="1" applyAlignment="1">
      <alignment horizontal="center" vertical="center"/>
    </xf>
    <xf numFmtId="49" fontId="6" fillId="0" borderId="60" xfId="10" applyNumberFormat="1" applyFont="1" applyBorder="1" applyAlignment="1">
      <alignment horizontal="center" vertical="center"/>
    </xf>
    <xf numFmtId="49" fontId="6" fillId="0" borderId="61" xfId="10" applyNumberFormat="1" applyFont="1" applyBorder="1" applyAlignment="1">
      <alignment horizontal="center" vertical="center"/>
    </xf>
    <xf numFmtId="49" fontId="6" fillId="0" borderId="47" xfId="10" applyNumberFormat="1" applyFont="1" applyBorder="1" applyAlignment="1">
      <alignment horizontal="center" vertical="center"/>
    </xf>
    <xf numFmtId="49" fontId="6" fillId="0" borderId="44" xfId="10" applyNumberFormat="1" applyFont="1" applyBorder="1" applyAlignment="1">
      <alignment horizontal="center" vertical="center"/>
    </xf>
    <xf numFmtId="0" fontId="6" fillId="0" borderId="62" xfId="9" applyFont="1" applyBorder="1">
      <alignment vertical="center"/>
    </xf>
    <xf numFmtId="49" fontId="21" fillId="0" borderId="63" xfId="10" applyNumberFormat="1" applyFont="1" applyBorder="1" applyAlignment="1">
      <alignment horizontal="center" vertical="center"/>
    </xf>
    <xf numFmtId="49" fontId="6" fillId="0" borderId="4" xfId="10" applyNumberFormat="1" applyFont="1" applyBorder="1" applyAlignment="1">
      <alignment horizontal="center" vertical="center"/>
    </xf>
    <xf numFmtId="49" fontId="6" fillId="0" borderId="49" xfId="10" applyNumberFormat="1" applyFont="1" applyBorder="1" applyAlignment="1">
      <alignment horizontal="center" vertical="center"/>
    </xf>
    <xf numFmtId="0" fontId="14" fillId="0" borderId="62" xfId="9" applyFont="1" applyBorder="1" applyAlignment="1">
      <alignment vertical="center" wrapText="1"/>
    </xf>
    <xf numFmtId="0" fontId="14" fillId="0" borderId="62" xfId="10" applyFont="1" applyBorder="1" applyAlignment="1">
      <alignment horizontal="left" vertical="center" wrapText="1"/>
    </xf>
    <xf numFmtId="0" fontId="5" fillId="8" borderId="8" xfId="9" applyFont="1" applyFill="1" applyBorder="1">
      <alignment vertical="center"/>
    </xf>
    <xf numFmtId="0" fontId="5" fillId="8" borderId="9" xfId="9" applyFont="1" applyFill="1" applyBorder="1">
      <alignment vertical="center"/>
    </xf>
    <xf numFmtId="0" fontId="6" fillId="8" borderId="9" xfId="9" applyFont="1" applyFill="1" applyBorder="1">
      <alignment vertical="center"/>
    </xf>
    <xf numFmtId="0" fontId="6" fillId="0" borderId="9" xfId="9" applyFont="1" applyBorder="1">
      <alignment vertical="center"/>
    </xf>
    <xf numFmtId="0" fontId="6" fillId="8" borderId="10" xfId="9" applyFont="1" applyFill="1" applyBorder="1">
      <alignment vertical="center"/>
    </xf>
    <xf numFmtId="0" fontId="6" fillId="0" borderId="67" xfId="9" applyFont="1" applyBorder="1">
      <alignment vertical="center"/>
    </xf>
    <xf numFmtId="0" fontId="21" fillId="0" borderId="76" xfId="10" applyFont="1" applyBorder="1" applyAlignment="1">
      <alignment horizontal="center" vertical="center"/>
    </xf>
    <xf numFmtId="0" fontId="6" fillId="0" borderId="12" xfId="10" applyFont="1" applyBorder="1" applyAlignment="1">
      <alignment horizontal="center" vertical="center"/>
    </xf>
    <xf numFmtId="0" fontId="6" fillId="0" borderId="41" xfId="10" applyFont="1" applyBorder="1" applyAlignment="1">
      <alignment horizontal="center" vertical="center"/>
    </xf>
    <xf numFmtId="0" fontId="14" fillId="0" borderId="67" xfId="9" applyFont="1" applyBorder="1" applyAlignment="1">
      <alignment vertical="center" wrapText="1"/>
    </xf>
    <xf numFmtId="0" fontId="21" fillId="0" borderId="63" xfId="10" applyFont="1" applyBorder="1" applyAlignment="1">
      <alignment horizontal="center" vertical="center"/>
    </xf>
    <xf numFmtId="0" fontId="6" fillId="0" borderId="4" xfId="10" applyFont="1" applyBorder="1" applyAlignment="1">
      <alignment horizontal="center" vertical="center"/>
    </xf>
    <xf numFmtId="0" fontId="6" fillId="0" borderId="49" xfId="10" applyFont="1" applyBorder="1" applyAlignment="1">
      <alignment horizontal="center" vertical="center"/>
    </xf>
    <xf numFmtId="0" fontId="14" fillId="0" borderId="62" xfId="10" applyFont="1" applyBorder="1" applyAlignment="1">
      <alignment horizontal="left" vertical="center"/>
    </xf>
    <xf numFmtId="49" fontId="6" fillId="0" borderId="6" xfId="10" applyNumberFormat="1" applyFont="1" applyBorder="1" applyAlignment="1">
      <alignment horizontal="center" vertical="center"/>
    </xf>
    <xf numFmtId="0" fontId="6" fillId="0" borderId="2" xfId="10" applyFont="1" applyBorder="1" applyAlignment="1">
      <alignment horizontal="center" vertical="center"/>
    </xf>
    <xf numFmtId="0" fontId="6" fillId="0" borderId="1" xfId="10" applyFont="1" applyBorder="1" applyAlignment="1">
      <alignment horizontal="center" vertical="center"/>
    </xf>
    <xf numFmtId="0" fontId="6" fillId="0" borderId="42" xfId="10" applyFont="1" applyBorder="1" applyAlignment="1">
      <alignment horizontal="center" vertical="center"/>
    </xf>
    <xf numFmtId="0" fontId="14" fillId="0" borderId="62" xfId="0" applyFont="1" applyBorder="1" applyAlignment="1">
      <alignment vertical="center" wrapText="1"/>
    </xf>
    <xf numFmtId="0" fontId="14" fillId="4" borderId="10" xfId="9" applyFont="1" applyFill="1" applyBorder="1">
      <alignment vertical="center"/>
    </xf>
    <xf numFmtId="49" fontId="21" fillId="0" borderId="76" xfId="10" applyNumberFormat="1" applyFont="1" applyBorder="1" applyAlignment="1">
      <alignment horizontal="center" vertical="center"/>
    </xf>
    <xf numFmtId="49" fontId="6" fillId="0" borderId="12" xfId="10" applyNumberFormat="1" applyFont="1" applyBorder="1" applyAlignment="1">
      <alignment horizontal="center" vertical="center"/>
    </xf>
    <xf numFmtId="49" fontId="6" fillId="0" borderId="41" xfId="10" applyNumberFormat="1" applyFont="1" applyBorder="1" applyAlignment="1">
      <alignment horizontal="center" vertical="center" wrapText="1"/>
    </xf>
    <xf numFmtId="49" fontId="6" fillId="0" borderId="49" xfId="10" applyNumberFormat="1" applyFont="1" applyBorder="1" applyAlignment="1">
      <alignment horizontal="center" vertical="center" wrapText="1"/>
    </xf>
    <xf numFmtId="0" fontId="6" fillId="8" borderId="62" xfId="11" applyFont="1" applyFill="1" applyBorder="1" applyAlignment="1">
      <alignment vertical="center"/>
    </xf>
    <xf numFmtId="0" fontId="21" fillId="8" borderId="63" xfId="10" applyFont="1" applyFill="1" applyBorder="1" applyAlignment="1">
      <alignment horizontal="center" vertical="center"/>
    </xf>
    <xf numFmtId="49" fontId="6" fillId="8" borderId="6" xfId="10" applyNumberFormat="1" applyFont="1" applyFill="1" applyBorder="1" applyAlignment="1">
      <alignment horizontal="center" vertical="center"/>
    </xf>
    <xf numFmtId="49" fontId="6" fillId="8" borderId="81" xfId="10" applyNumberFormat="1" applyFont="1" applyFill="1" applyBorder="1" applyAlignment="1">
      <alignment horizontal="center" vertical="center" wrapText="1"/>
    </xf>
    <xf numFmtId="0" fontId="14" fillId="8" borderId="62" xfId="6" applyFont="1" applyFill="1" applyBorder="1" applyAlignment="1">
      <alignment vertical="center" wrapText="1"/>
    </xf>
    <xf numFmtId="49" fontId="6" fillId="8" borderId="11" xfId="10" applyNumberFormat="1" applyFont="1" applyFill="1" applyBorder="1" applyAlignment="1">
      <alignment horizontal="center" vertical="center" wrapText="1"/>
    </xf>
    <xf numFmtId="0" fontId="14" fillId="0" borderId="62" xfId="6" applyFont="1" applyBorder="1" applyAlignment="1">
      <alignment vertical="center" wrapText="1"/>
    </xf>
    <xf numFmtId="0" fontId="14" fillId="0" borderId="65" xfId="6" applyFont="1" applyBorder="1" applyAlignment="1">
      <alignment vertical="top" wrapText="1"/>
    </xf>
    <xf numFmtId="0" fontId="18" fillId="0" borderId="63" xfId="10" applyFont="1" applyBorder="1" applyAlignment="1">
      <alignment horizontal="center" vertical="center" textRotation="90"/>
    </xf>
    <xf numFmtId="0" fontId="14" fillId="0" borderId="66" xfId="6" applyFont="1" applyBorder="1" applyAlignment="1">
      <alignment vertical="top" wrapText="1"/>
    </xf>
    <xf numFmtId="0" fontId="14" fillId="0" borderId="67" xfId="6" applyFont="1" applyBorder="1" applyAlignment="1">
      <alignment vertical="top" wrapText="1"/>
    </xf>
    <xf numFmtId="0" fontId="6" fillId="0" borderId="67" xfId="0" applyFont="1" applyBorder="1">
      <alignment vertical="center"/>
    </xf>
    <xf numFmtId="49" fontId="21" fillId="0" borderId="77" xfId="10" applyNumberFormat="1" applyFont="1" applyBorder="1" applyAlignment="1">
      <alignment horizontal="center" vertical="center"/>
    </xf>
    <xf numFmtId="49" fontId="6" fillId="0" borderId="77" xfId="10" applyNumberFormat="1" applyFont="1" applyBorder="1" applyAlignment="1">
      <alignment horizontal="center" vertical="center"/>
    </xf>
    <xf numFmtId="49" fontId="21" fillId="0" borderId="6" xfId="10" applyNumberFormat="1" applyFont="1" applyBorder="1" applyAlignment="1">
      <alignment horizontal="center" vertical="center"/>
    </xf>
    <xf numFmtId="49" fontId="6" fillId="0" borderId="70" xfId="10" applyNumberFormat="1" applyFont="1" applyBorder="1" applyAlignment="1">
      <alignment horizontal="center" vertical="center"/>
    </xf>
    <xf numFmtId="0" fontId="6" fillId="0" borderId="64" xfId="0" applyFont="1" applyBorder="1">
      <alignment vertical="center"/>
    </xf>
    <xf numFmtId="49" fontId="6" fillId="0" borderId="83" xfId="10" applyNumberFormat="1" applyFont="1" applyBorder="1" applyAlignment="1">
      <alignment horizontal="center" vertical="center"/>
    </xf>
    <xf numFmtId="49" fontId="6" fillId="0" borderId="41" xfId="10" applyNumberFormat="1" applyFont="1" applyBorder="1" applyAlignment="1">
      <alignment horizontal="center" vertical="center"/>
    </xf>
    <xf numFmtId="0" fontId="14" fillId="0" borderId="56" xfId="9" applyFont="1" applyBorder="1" applyAlignment="1">
      <alignment horizontal="left" vertical="center" wrapText="1"/>
    </xf>
    <xf numFmtId="0" fontId="14" fillId="0" borderId="66" xfId="9" applyFont="1" applyBorder="1" applyAlignment="1">
      <alignment horizontal="left" vertical="center" wrapText="1"/>
    </xf>
    <xf numFmtId="0" fontId="6" fillId="8" borderId="62" xfId="6" applyFont="1" applyFill="1" applyBorder="1">
      <alignment vertical="center"/>
    </xf>
    <xf numFmtId="0" fontId="21" fillId="8" borderId="4" xfId="10" applyFont="1" applyFill="1" applyBorder="1" applyAlignment="1">
      <alignment horizontal="center" vertical="center"/>
    </xf>
    <xf numFmtId="49" fontId="6" fillId="8" borderId="12" xfId="10" applyNumberFormat="1" applyFont="1" applyFill="1" applyBorder="1" applyAlignment="1">
      <alignment horizontal="center" vertical="center"/>
    </xf>
    <xf numFmtId="0" fontId="6" fillId="8" borderId="4" xfId="10" applyFont="1" applyFill="1" applyBorder="1" applyAlignment="1">
      <alignment horizontal="center" vertical="center"/>
    </xf>
    <xf numFmtId="0" fontId="6" fillId="8" borderId="11" xfId="10" applyFont="1" applyFill="1" applyBorder="1" applyAlignment="1">
      <alignment horizontal="center" vertical="center"/>
    </xf>
    <xf numFmtId="0" fontId="21" fillId="0" borderId="4" xfId="10" applyFont="1" applyBorder="1" applyAlignment="1">
      <alignment horizontal="center" vertical="center"/>
    </xf>
    <xf numFmtId="0" fontId="6" fillId="0" borderId="11" xfId="10" applyFont="1" applyBorder="1" applyAlignment="1">
      <alignment horizontal="center" vertical="center"/>
    </xf>
    <xf numFmtId="49" fontId="6" fillId="0" borderId="11" xfId="10" applyNumberFormat="1" applyFont="1" applyBorder="1" applyAlignment="1">
      <alignment horizontal="center" vertical="center"/>
    </xf>
    <xf numFmtId="0" fontId="6" fillId="0" borderId="81" xfId="10" applyFont="1" applyBorder="1" applyAlignment="1">
      <alignment horizontal="center" vertical="center"/>
    </xf>
    <xf numFmtId="0" fontId="6" fillId="0" borderId="51" xfId="9" applyFont="1" applyBorder="1" applyAlignment="1">
      <alignment horizontal="left" vertical="center" wrapText="1"/>
    </xf>
    <xf numFmtId="0" fontId="6" fillId="0" borderId="55" xfId="9" applyFont="1" applyBorder="1" applyAlignment="1">
      <alignment horizontal="left" vertical="center"/>
    </xf>
    <xf numFmtId="0" fontId="6" fillId="0" borderId="35" xfId="9" applyFont="1" applyBorder="1" applyAlignment="1">
      <alignment horizontal="left" vertical="center"/>
    </xf>
    <xf numFmtId="0" fontId="6" fillId="0" borderId="86" xfId="9" applyFont="1" applyBorder="1" applyAlignment="1">
      <alignment horizontal="left" vertical="center"/>
    </xf>
    <xf numFmtId="0" fontId="6" fillId="0" borderId="81" xfId="9" applyFont="1" applyBorder="1" applyAlignment="1">
      <alignment horizontal="left" vertical="center"/>
    </xf>
    <xf numFmtId="0" fontId="6" fillId="0" borderId="82" xfId="9" applyFont="1" applyBorder="1" applyAlignment="1">
      <alignment horizontal="left" vertical="center"/>
    </xf>
    <xf numFmtId="0" fontId="5" fillId="6" borderId="69" xfId="9" applyFont="1" applyFill="1" applyBorder="1" applyAlignment="1">
      <alignment horizontal="center" vertical="center"/>
    </xf>
    <xf numFmtId="0" fontId="5" fillId="6" borderId="6" xfId="9" applyFont="1" applyFill="1" applyBorder="1" applyAlignment="1">
      <alignment horizontal="center" vertical="center"/>
    </xf>
    <xf numFmtId="0" fontId="5" fillId="6" borderId="2" xfId="9" applyFont="1" applyFill="1" applyBorder="1" applyAlignment="1">
      <alignment horizontal="center" vertical="center"/>
    </xf>
    <xf numFmtId="0" fontId="5" fillId="6" borderId="11" xfId="9" applyFont="1" applyFill="1" applyBorder="1" applyAlignment="1">
      <alignment horizontal="center" vertical="center"/>
    </xf>
    <xf numFmtId="0" fontId="5" fillId="6" borderId="70" xfId="9" applyFont="1" applyFill="1" applyBorder="1" applyAlignment="1">
      <alignment horizontal="center" vertical="center"/>
    </xf>
    <xf numFmtId="0" fontId="6" fillId="0" borderId="87" xfId="9" applyFont="1" applyBorder="1" applyAlignment="1">
      <alignment vertical="top"/>
    </xf>
    <xf numFmtId="0" fontId="6" fillId="0" borderId="20" xfId="9" applyFont="1" applyBorder="1" applyAlignment="1">
      <alignment vertical="top"/>
    </xf>
    <xf numFmtId="0" fontId="6" fillId="0" borderId="5" xfId="9" applyFont="1" applyBorder="1" applyAlignment="1">
      <alignment horizontal="left" vertical="center"/>
    </xf>
    <xf numFmtId="0" fontId="6" fillId="0" borderId="19" xfId="9" applyFont="1" applyBorder="1" applyAlignment="1">
      <alignment horizontal="left" vertical="center"/>
    </xf>
    <xf numFmtId="0" fontId="6" fillId="0" borderId="88" xfId="9" applyFont="1" applyBorder="1" applyAlignment="1">
      <alignment horizontal="left" vertical="center"/>
    </xf>
    <xf numFmtId="0" fontId="6" fillId="0" borderId="86" xfId="9" applyFont="1" applyBorder="1" applyAlignment="1">
      <alignment vertical="top"/>
    </xf>
    <xf numFmtId="0" fontId="6" fillId="0" borderId="77" xfId="9" applyFont="1" applyBorder="1" applyAlignment="1">
      <alignment vertical="top"/>
    </xf>
    <xf numFmtId="0" fontId="6" fillId="0" borderId="78" xfId="9" applyFont="1" applyBorder="1" applyAlignment="1">
      <alignment horizontal="left" vertical="center"/>
    </xf>
    <xf numFmtId="0" fontId="6" fillId="0" borderId="87" xfId="9" applyFont="1" applyBorder="1" applyAlignment="1">
      <alignment horizontal="left" vertical="top"/>
    </xf>
    <xf numFmtId="0" fontId="6" fillId="0" borderId="20" xfId="9" applyFont="1" applyBorder="1" applyAlignment="1">
      <alignment horizontal="left" vertical="top"/>
    </xf>
    <xf numFmtId="0" fontId="6" fillId="0" borderId="53" xfId="9" applyFont="1" applyBorder="1" applyAlignment="1">
      <alignment horizontal="left" vertical="top"/>
    </xf>
    <xf numFmtId="0" fontId="6" fillId="0" borderId="72" xfId="9" applyFont="1" applyBorder="1" applyAlignment="1">
      <alignment horizontal="left" vertical="top"/>
    </xf>
    <xf numFmtId="0" fontId="6" fillId="0" borderId="89" xfId="9" applyFont="1" applyBorder="1" applyAlignment="1">
      <alignment horizontal="left" vertical="center"/>
    </xf>
    <xf numFmtId="0" fontId="6" fillId="0" borderId="73" xfId="9" applyFont="1" applyBorder="1" applyAlignment="1">
      <alignment horizontal="left" vertical="center"/>
    </xf>
    <xf numFmtId="0" fontId="6" fillId="0" borderId="74" xfId="9" applyFont="1" applyBorder="1" applyAlignment="1">
      <alignment horizontal="left" vertical="center"/>
    </xf>
    <xf numFmtId="0" fontId="6" fillId="0" borderId="51" xfId="9" applyFont="1" applyBorder="1" applyAlignment="1">
      <alignment horizontal="left" vertical="top" wrapText="1"/>
    </xf>
    <xf numFmtId="0" fontId="6" fillId="0" borderId="55" xfId="9" applyFont="1" applyBorder="1" applyAlignment="1">
      <alignment horizontal="left" vertical="top"/>
    </xf>
    <xf numFmtId="0" fontId="6" fillId="0" borderId="35" xfId="9" applyFont="1" applyBorder="1" applyAlignment="1">
      <alignment horizontal="left" vertical="top"/>
    </xf>
    <xf numFmtId="0" fontId="6" fillId="0" borderId="52" xfId="9" applyFont="1" applyBorder="1" applyAlignment="1">
      <alignment horizontal="left" vertical="top"/>
    </xf>
    <xf numFmtId="0" fontId="6" fillId="0" borderId="0" xfId="9" applyFont="1" applyAlignment="1">
      <alignment horizontal="left" vertical="top"/>
    </xf>
    <xf numFmtId="0" fontId="6" fillId="0" borderId="68" xfId="9" applyFont="1" applyBorder="1" applyAlignment="1">
      <alignment horizontal="left" vertical="top"/>
    </xf>
    <xf numFmtId="0" fontId="6" fillId="0" borderId="52" xfId="9" applyFont="1" applyBorder="1">
      <alignment vertical="center"/>
    </xf>
    <xf numFmtId="0" fontId="6" fillId="0" borderId="0" xfId="9" applyFont="1">
      <alignment vertical="center"/>
    </xf>
    <xf numFmtId="0" fontId="6" fillId="0" borderId="73" xfId="9" applyFont="1" applyBorder="1" applyAlignment="1">
      <alignment horizontal="left" vertical="top"/>
    </xf>
    <xf numFmtId="0" fontId="6" fillId="0" borderId="74" xfId="9" applyFont="1" applyBorder="1" applyAlignment="1">
      <alignment horizontal="left" vertical="top"/>
    </xf>
    <xf numFmtId="0" fontId="6" fillId="0" borderId="0" xfId="9" applyFont="1" applyAlignment="1">
      <alignment vertical="center" wrapText="1"/>
    </xf>
    <xf numFmtId="0" fontId="6" fillId="0" borderId="51" xfId="11" applyFont="1" applyBorder="1" applyAlignment="1">
      <alignment horizontal="left" vertical="top" wrapText="1"/>
    </xf>
    <xf numFmtId="0" fontId="6" fillId="0" borderId="55" xfId="11" applyFont="1" applyBorder="1" applyAlignment="1">
      <alignment horizontal="left" vertical="top"/>
    </xf>
    <xf numFmtId="0" fontId="6" fillId="0" borderId="35" xfId="11" applyFont="1" applyBorder="1" applyAlignment="1">
      <alignment horizontal="left" vertical="top"/>
    </xf>
    <xf numFmtId="0" fontId="1" fillId="0" borderId="0" xfId="11" applyAlignment="1">
      <alignment vertical="center"/>
    </xf>
    <xf numFmtId="0" fontId="6" fillId="0" borderId="52" xfId="11" applyFont="1" applyBorder="1" applyAlignment="1">
      <alignment horizontal="left" vertical="top"/>
    </xf>
    <xf numFmtId="0" fontId="6" fillId="0" borderId="0" xfId="11" applyFont="1" applyAlignment="1">
      <alignment horizontal="left" vertical="top"/>
    </xf>
    <xf numFmtId="0" fontId="6" fillId="0" borderId="68" xfId="11" applyFont="1" applyBorder="1" applyAlignment="1">
      <alignment horizontal="left" vertical="top"/>
    </xf>
    <xf numFmtId="0" fontId="6" fillId="0" borderId="53" xfId="11" applyFont="1" applyBorder="1" applyAlignment="1">
      <alignment horizontal="left" vertical="top"/>
    </xf>
    <xf numFmtId="0" fontId="6" fillId="0" borderId="73" xfId="11" applyFont="1" applyBorder="1" applyAlignment="1">
      <alignment horizontal="left" vertical="top"/>
    </xf>
    <xf numFmtId="0" fontId="6" fillId="0" borderId="74" xfId="11" applyFont="1" applyBorder="1" applyAlignment="1">
      <alignment horizontal="left" vertical="top"/>
    </xf>
    <xf numFmtId="0" fontId="6" fillId="0" borderId="0" xfId="0" applyFont="1" applyAlignment="1">
      <alignment vertical="center" wrapText="1"/>
    </xf>
    <xf numFmtId="0" fontId="6" fillId="0" borderId="51" xfId="9" applyFont="1" applyBorder="1">
      <alignment vertical="center"/>
    </xf>
    <xf numFmtId="0" fontId="6" fillId="0" borderId="55" xfId="9" applyFont="1" applyBorder="1">
      <alignment vertical="center"/>
    </xf>
    <xf numFmtId="0" fontId="6" fillId="0" borderId="35" xfId="9" applyFont="1" applyBorder="1" applyAlignment="1">
      <alignment vertical="center" wrapText="1"/>
    </xf>
    <xf numFmtId="0" fontId="6" fillId="0" borderId="68" xfId="9" applyFont="1" applyBorder="1" applyAlignment="1">
      <alignment vertical="center" wrapText="1"/>
    </xf>
    <xf numFmtId="31" fontId="6" fillId="0" borderId="52" xfId="9" applyNumberFormat="1" applyFont="1" applyBorder="1">
      <alignment vertical="center"/>
    </xf>
    <xf numFmtId="0" fontId="5" fillId="0" borderId="52" xfId="9" applyFont="1" applyBorder="1">
      <alignment vertical="center"/>
    </xf>
    <xf numFmtId="0" fontId="5" fillId="0" borderId="0" xfId="9" applyFont="1">
      <alignment vertical="center"/>
    </xf>
    <xf numFmtId="0" fontId="5" fillId="0" borderId="52" xfId="9" applyFont="1" applyBorder="1" applyAlignment="1">
      <alignment vertical="top"/>
    </xf>
    <xf numFmtId="0" fontId="5" fillId="0" borderId="0" xfId="9" applyFont="1" applyAlignment="1">
      <alignment vertical="top"/>
    </xf>
    <xf numFmtId="0" fontId="29" fillId="0" borderId="0" xfId="9" applyFont="1">
      <alignment vertical="center"/>
    </xf>
    <xf numFmtId="0" fontId="6" fillId="0" borderId="68" xfId="9" applyFont="1" applyBorder="1">
      <alignment vertical="center"/>
    </xf>
    <xf numFmtId="0" fontId="30" fillId="0" borderId="0" xfId="9" applyFont="1">
      <alignment vertical="center"/>
    </xf>
    <xf numFmtId="0" fontId="6" fillId="0" borderId="53" xfId="9" applyFont="1" applyBorder="1">
      <alignment vertical="center"/>
    </xf>
    <xf numFmtId="0" fontId="6" fillId="0" borderId="73" xfId="9" applyFont="1" applyBorder="1">
      <alignment vertical="center"/>
    </xf>
    <xf numFmtId="0" fontId="6" fillId="0" borderId="74" xfId="9" applyFont="1" applyBorder="1" applyAlignment="1">
      <alignment vertical="center" wrapText="1"/>
    </xf>
    <xf numFmtId="0" fontId="6" fillId="0" borderId="55" xfId="9" applyFont="1" applyBorder="1" applyAlignment="1">
      <alignment vertical="center" wrapText="1"/>
    </xf>
    <xf numFmtId="0" fontId="6" fillId="0" borderId="73" xfId="9" applyFont="1" applyBorder="1" applyAlignment="1">
      <alignment vertical="center" wrapText="1"/>
    </xf>
    <xf numFmtId="0" fontId="6" fillId="0" borderId="51" xfId="9" applyFont="1" applyBorder="1" applyAlignment="1">
      <alignment vertical="center" wrapText="1"/>
    </xf>
    <xf numFmtId="0" fontId="1" fillId="0" borderId="55" xfId="9" applyBorder="1" applyAlignment="1">
      <alignment vertical="center" wrapText="1"/>
    </xf>
    <xf numFmtId="0" fontId="1" fillId="0" borderId="35" xfId="9" applyBorder="1" applyAlignment="1">
      <alignment vertical="center" wrapText="1"/>
    </xf>
    <xf numFmtId="0" fontId="6" fillId="0" borderId="52" xfId="9" applyFont="1" applyBorder="1" applyAlignment="1">
      <alignment vertical="center" wrapText="1"/>
    </xf>
    <xf numFmtId="0" fontId="1" fillId="0" borderId="0" xfId="9">
      <alignment vertical="center"/>
    </xf>
    <xf numFmtId="0" fontId="31" fillId="0" borderId="52" xfId="9" applyFont="1" applyBorder="1" applyAlignment="1">
      <alignment vertical="center" wrapText="1"/>
    </xf>
    <xf numFmtId="0" fontId="6" fillId="0" borderId="53" xfId="9" applyFont="1" applyBorder="1" applyAlignment="1">
      <alignment vertical="center" wrapText="1"/>
    </xf>
    <xf numFmtId="0" fontId="6" fillId="0" borderId="0" xfId="11" applyFont="1" applyAlignment="1">
      <alignment vertical="center"/>
    </xf>
    <xf numFmtId="0" fontId="6" fillId="0" borderId="59" xfId="6" applyFont="1" applyBorder="1">
      <alignment vertical="center"/>
    </xf>
    <xf numFmtId="49" fontId="21" fillId="0" borderId="77" xfId="6" applyNumberFormat="1" applyFont="1" applyBorder="1" applyAlignment="1">
      <alignment horizontal="center" vertical="center"/>
    </xf>
    <xf numFmtId="49" fontId="6" fillId="0" borderId="12" xfId="6" applyNumberFormat="1" applyFont="1" applyBorder="1" applyAlignment="1">
      <alignment horizontal="center" vertical="center"/>
    </xf>
    <xf numFmtId="0" fontId="6" fillId="0" borderId="77" xfId="10" applyFont="1" applyBorder="1" applyAlignment="1">
      <alignment horizontal="center" vertical="center"/>
    </xf>
    <xf numFmtId="0" fontId="14" fillId="0" borderId="67" xfId="6" applyFont="1" applyBorder="1" applyAlignment="1">
      <alignment vertical="center" wrapText="1"/>
    </xf>
    <xf numFmtId="0" fontId="6" fillId="0" borderId="66" xfId="6" applyFont="1" applyBorder="1">
      <alignment vertical="center"/>
    </xf>
    <xf numFmtId="49" fontId="6" fillId="0" borderId="71" xfId="6" applyNumberFormat="1" applyFont="1" applyBorder="1" applyAlignment="1">
      <alignment horizontal="center" vertical="center"/>
    </xf>
    <xf numFmtId="0" fontId="6" fillId="0" borderId="2" xfId="6" applyFont="1" applyBorder="1" applyAlignment="1">
      <alignment horizontal="center" vertical="center"/>
    </xf>
    <xf numFmtId="0" fontId="6" fillId="0" borderId="49" xfId="6" applyFont="1" applyBorder="1" applyAlignment="1">
      <alignment horizontal="center" vertical="center"/>
    </xf>
    <xf numFmtId="0" fontId="6" fillId="0" borderId="62" xfId="6" applyFont="1" applyBorder="1">
      <alignment vertical="center"/>
    </xf>
    <xf numFmtId="49" fontId="6" fillId="0" borderId="6" xfId="6" applyNumberFormat="1" applyFont="1" applyBorder="1" applyAlignment="1">
      <alignment horizontal="center" vertical="center"/>
    </xf>
    <xf numFmtId="0" fontId="14" fillId="0" borderId="62" xfId="6" applyFont="1" applyBorder="1" applyAlignment="1">
      <alignment horizontal="left" vertical="center" wrapText="1"/>
    </xf>
    <xf numFmtId="49" fontId="21" fillId="0" borderId="63" xfId="6" applyNumberFormat="1" applyFont="1" applyBorder="1" applyAlignment="1">
      <alignment horizontal="center" vertical="center"/>
    </xf>
    <xf numFmtId="0" fontId="6" fillId="0" borderId="56" xfId="0" applyFont="1" applyBorder="1" applyAlignment="1">
      <alignment vertical="center" wrapText="1"/>
    </xf>
    <xf numFmtId="49" fontId="21" fillId="0" borderId="36" xfId="0" applyNumberFormat="1" applyFont="1" applyBorder="1" applyAlignment="1">
      <alignment horizontal="center" vertical="center"/>
    </xf>
    <xf numFmtId="49" fontId="6" fillId="0" borderId="79" xfId="0" applyNumberFormat="1" applyFont="1" applyBorder="1" applyAlignment="1">
      <alignment horizontal="center" vertical="center"/>
    </xf>
    <xf numFmtId="0" fontId="6" fillId="0" borderId="80" xfId="0" applyFont="1" applyBorder="1" applyAlignment="1">
      <alignment horizontal="center" vertical="center"/>
    </xf>
    <xf numFmtId="0" fontId="6" fillId="0" borderId="38" xfId="0" applyFont="1" applyBorder="1" applyAlignment="1">
      <alignment horizontal="center" vertical="center"/>
    </xf>
    <xf numFmtId="49" fontId="6" fillId="0" borderId="83" xfId="0" applyNumberFormat="1" applyFont="1" applyBorder="1" applyAlignment="1">
      <alignment horizontal="center" vertical="center"/>
    </xf>
    <xf numFmtId="0" fontId="6" fillId="0" borderId="85" xfId="0" applyFont="1" applyBorder="1" applyAlignment="1">
      <alignment horizontal="center" vertical="center"/>
    </xf>
    <xf numFmtId="0" fontId="6" fillId="0" borderId="62" xfId="11" applyFont="1" applyBorder="1" applyAlignment="1">
      <alignment vertical="center"/>
    </xf>
    <xf numFmtId="49" fontId="6" fillId="0" borderId="44" xfId="12" applyNumberFormat="1" applyFont="1" applyBorder="1" applyAlignment="1">
      <alignment horizontal="center" vertical="center"/>
    </xf>
    <xf numFmtId="0" fontId="6" fillId="0" borderId="6" xfId="10" applyFont="1" applyBorder="1" applyAlignment="1">
      <alignment horizontal="center" vertical="center"/>
    </xf>
    <xf numFmtId="49" fontId="6" fillId="0" borderId="77" xfId="12" applyNumberFormat="1" applyFont="1" applyBorder="1" applyAlignment="1">
      <alignment horizontal="center" vertical="center"/>
    </xf>
    <xf numFmtId="49" fontId="6" fillId="0" borderId="82" xfId="10" applyNumberFormat="1" applyFont="1" applyBorder="1" applyAlignment="1">
      <alignment horizontal="center" vertical="center"/>
    </xf>
    <xf numFmtId="0" fontId="5" fillId="8" borderId="8" xfId="0" applyFont="1" applyFill="1" applyBorder="1">
      <alignment vertical="center"/>
    </xf>
    <xf numFmtId="0" fontId="5" fillId="8" borderId="9" xfId="0" applyFont="1" applyFill="1" applyBorder="1">
      <alignment vertical="center"/>
    </xf>
    <xf numFmtId="0" fontId="5" fillId="8" borderId="10" xfId="0" applyFont="1" applyFill="1" applyBorder="1">
      <alignment vertical="center"/>
    </xf>
    <xf numFmtId="49" fontId="21" fillId="0" borderId="44" xfId="10" applyNumberFormat="1" applyFont="1" applyBorder="1" applyAlignment="1">
      <alignment horizontal="center" vertical="center"/>
    </xf>
    <xf numFmtId="49" fontId="6" fillId="0" borderId="81" xfId="10" applyNumberFormat="1" applyFont="1" applyBorder="1" applyAlignment="1">
      <alignment horizontal="center" vertical="center"/>
    </xf>
    <xf numFmtId="49" fontId="21" fillId="0" borderId="12" xfId="10" applyNumberFormat="1" applyFont="1" applyBorder="1" applyAlignment="1">
      <alignment horizontal="center" vertical="center"/>
    </xf>
    <xf numFmtId="49" fontId="21" fillId="0" borderId="4" xfId="10" applyNumberFormat="1" applyFont="1" applyBorder="1" applyAlignment="1">
      <alignment horizontal="center" vertical="center"/>
    </xf>
    <xf numFmtId="0" fontId="14" fillId="0" borderId="62" xfId="11" applyFont="1" applyBorder="1" applyAlignment="1">
      <alignment vertical="center" wrapText="1"/>
    </xf>
    <xf numFmtId="0" fontId="6" fillId="0" borderId="65" xfId="11" applyFont="1" applyBorder="1" applyAlignment="1">
      <alignment vertical="center"/>
    </xf>
    <xf numFmtId="49" fontId="6" fillId="0" borderId="19" xfId="10" applyNumberFormat="1" applyFont="1" applyBorder="1" applyAlignment="1">
      <alignment horizontal="center" vertical="center"/>
    </xf>
    <xf numFmtId="0" fontId="6" fillId="8" borderId="62" xfId="0" applyFont="1" applyFill="1" applyBorder="1">
      <alignment vertical="center"/>
    </xf>
    <xf numFmtId="49" fontId="21" fillId="8" borderId="77" xfId="10" applyNumberFormat="1" applyFont="1" applyFill="1" applyBorder="1" applyAlignment="1">
      <alignment horizontal="center" vertical="center"/>
    </xf>
    <xf numFmtId="49" fontId="6" fillId="8" borderId="77" xfId="10" applyNumberFormat="1" applyFont="1" applyFill="1" applyBorder="1" applyAlignment="1">
      <alignment horizontal="center" vertical="center"/>
    </xf>
    <xf numFmtId="49" fontId="6" fillId="8" borderId="49" xfId="10" applyNumberFormat="1" applyFont="1" applyFill="1" applyBorder="1" applyAlignment="1">
      <alignment horizontal="center" vertical="center"/>
    </xf>
    <xf numFmtId="49" fontId="21" fillId="8" borderId="63" xfId="10" applyNumberFormat="1" applyFont="1" applyFill="1" applyBorder="1" applyAlignment="1">
      <alignment horizontal="center" vertical="center"/>
    </xf>
    <xf numFmtId="0" fontId="6" fillId="8" borderId="65" xfId="0" applyFont="1" applyFill="1" applyBorder="1">
      <alignment vertical="center"/>
    </xf>
    <xf numFmtId="49" fontId="21" fillId="8" borderId="20" xfId="10" applyNumberFormat="1" applyFont="1" applyFill="1" applyBorder="1" applyAlignment="1">
      <alignment horizontal="center" vertical="center"/>
    </xf>
    <xf numFmtId="49" fontId="6" fillId="8" borderId="20" xfId="10" applyNumberFormat="1" applyFont="1" applyFill="1" applyBorder="1" applyAlignment="1">
      <alignment horizontal="center" vertical="center"/>
    </xf>
    <xf numFmtId="49" fontId="6" fillId="8" borderId="19" xfId="10" applyNumberFormat="1" applyFont="1" applyFill="1" applyBorder="1" applyAlignment="1">
      <alignment horizontal="center" vertical="center"/>
    </xf>
    <xf numFmtId="49" fontId="6" fillId="8" borderId="83" xfId="10" applyNumberFormat="1" applyFont="1" applyFill="1" applyBorder="1" applyAlignment="1">
      <alignment horizontal="center" vertical="center"/>
    </xf>
    <xf numFmtId="49" fontId="6" fillId="8" borderId="71" xfId="10" applyNumberFormat="1" applyFont="1" applyFill="1" applyBorder="1" applyAlignment="1">
      <alignment horizontal="center" vertical="center"/>
    </xf>
    <xf numFmtId="49" fontId="6" fillId="8" borderId="4" xfId="10" applyNumberFormat="1" applyFont="1" applyFill="1" applyBorder="1" applyAlignment="1">
      <alignment horizontal="center" vertical="center"/>
    </xf>
    <xf numFmtId="49" fontId="6" fillId="8" borderId="0" xfId="10" applyNumberFormat="1" applyFont="1" applyFill="1" applyAlignment="1">
      <alignment horizontal="center" vertical="center"/>
    </xf>
    <xf numFmtId="0" fontId="6" fillId="8" borderId="67" xfId="0" applyFont="1" applyFill="1" applyBorder="1">
      <alignment vertical="center"/>
    </xf>
    <xf numFmtId="0" fontId="6" fillId="0" borderId="66" xfId="11" applyFont="1" applyBorder="1" applyAlignment="1">
      <alignment vertical="center"/>
    </xf>
    <xf numFmtId="0" fontId="6" fillId="0" borderId="78" xfId="10" applyFont="1" applyBorder="1" applyAlignment="1">
      <alignment horizontal="center" vertical="center"/>
    </xf>
    <xf numFmtId="0" fontId="6" fillId="0" borderId="64" xfId="11" applyFont="1" applyBorder="1" applyAlignment="1">
      <alignment vertical="center"/>
    </xf>
    <xf numFmtId="0" fontId="21" fillId="0" borderId="57" xfId="10" applyFont="1" applyBorder="1" applyAlignment="1">
      <alignment horizontal="center" vertical="center"/>
    </xf>
    <xf numFmtId="0" fontId="6" fillId="0" borderId="45" xfId="10" applyFont="1" applyBorder="1" applyAlignment="1">
      <alignment horizontal="center" vertical="center"/>
    </xf>
    <xf numFmtId="0" fontId="6" fillId="0" borderId="85" xfId="10" applyFont="1" applyBorder="1" applyAlignment="1">
      <alignment horizontal="center" vertical="center"/>
    </xf>
    <xf numFmtId="0" fontId="6" fillId="0" borderId="46" xfId="10" applyFont="1" applyBorder="1" applyAlignment="1">
      <alignment horizontal="center" vertical="center"/>
    </xf>
    <xf numFmtId="0" fontId="6" fillId="0" borderId="19" xfId="0" applyFont="1" applyBorder="1" applyAlignment="1">
      <alignment vertical="center" wrapText="1"/>
    </xf>
    <xf numFmtId="0" fontId="6" fillId="0" borderId="35" xfId="0" applyFont="1" applyBorder="1" applyAlignment="1">
      <alignment vertical="center" wrapText="1"/>
    </xf>
    <xf numFmtId="0" fontId="6" fillId="0" borderId="81" xfId="0" applyFont="1" applyBorder="1" applyAlignment="1">
      <alignment vertical="center" wrapText="1"/>
    </xf>
    <xf numFmtId="0" fontId="6" fillId="0" borderId="82" xfId="0" applyFont="1" applyBorder="1" applyAlignment="1">
      <alignment vertical="center" wrapText="1"/>
    </xf>
    <xf numFmtId="0" fontId="6" fillId="0" borderId="9" xfId="9" applyFont="1" applyBorder="1" applyAlignment="1">
      <alignment vertical="center" wrapText="1"/>
    </xf>
    <xf numFmtId="0" fontId="6" fillId="0" borderId="67" xfId="11" applyFont="1" applyBorder="1" applyAlignment="1">
      <alignment vertical="center"/>
    </xf>
    <xf numFmtId="0" fontId="21" fillId="0" borderId="77" xfId="10" applyFont="1" applyBorder="1" applyAlignment="1">
      <alignment horizontal="center" vertical="center"/>
    </xf>
    <xf numFmtId="49" fontId="6" fillId="0" borderId="12" xfId="11" applyNumberFormat="1" applyFont="1" applyBorder="1" applyAlignment="1">
      <alignment horizontal="center" vertical="center"/>
    </xf>
    <xf numFmtId="0" fontId="14" fillId="0" borderId="67" xfId="11" applyFont="1" applyBorder="1" applyAlignment="1">
      <alignment vertical="center" wrapText="1"/>
    </xf>
    <xf numFmtId="49" fontId="21" fillId="0" borderId="75" xfId="10" applyNumberFormat="1" applyFont="1" applyBorder="1" applyAlignment="1">
      <alignment horizontal="center" vertical="center"/>
    </xf>
    <xf numFmtId="49" fontId="6" fillId="0" borderId="71" xfId="12" applyNumberFormat="1" applyFont="1" applyBorder="1" applyAlignment="1">
      <alignment horizontal="center" vertical="center"/>
    </xf>
    <xf numFmtId="49" fontId="6" fillId="0" borderId="71" xfId="10" applyNumberFormat="1" applyFont="1" applyBorder="1" applyAlignment="1">
      <alignment horizontal="center" vertical="center"/>
    </xf>
    <xf numFmtId="0" fontId="14" fillId="0" borderId="65" xfId="11" applyFont="1" applyBorder="1" applyAlignment="1">
      <alignment vertical="center" wrapText="1"/>
    </xf>
    <xf numFmtId="49" fontId="6" fillId="0" borderId="4" xfId="12" applyNumberFormat="1" applyFont="1" applyBorder="1" applyAlignment="1">
      <alignment horizontal="center" vertical="center"/>
    </xf>
    <xf numFmtId="0" fontId="14" fillId="0" borderId="62" xfId="11" applyFont="1" applyBorder="1" applyAlignment="1">
      <alignment horizontal="left" vertical="center" wrapText="1"/>
    </xf>
    <xf numFmtId="0" fontId="14" fillId="0" borderId="70" xfId="11" applyFont="1" applyBorder="1" applyAlignment="1">
      <alignment horizontal="left" vertical="center" wrapText="1"/>
    </xf>
    <xf numFmtId="0" fontId="14" fillId="0" borderId="70" xfId="6" applyFont="1" applyBorder="1" applyAlignment="1">
      <alignment horizontal="left" vertical="center" wrapText="1"/>
    </xf>
    <xf numFmtId="49" fontId="21" fillId="0" borderId="71" xfId="10" applyNumberFormat="1" applyFont="1" applyBorder="1" applyAlignment="1">
      <alignment horizontal="center" vertical="center"/>
    </xf>
    <xf numFmtId="49" fontId="6" fillId="0" borderId="0" xfId="10" applyNumberFormat="1" applyFont="1" applyAlignment="1">
      <alignment horizontal="center" vertical="center"/>
    </xf>
    <xf numFmtId="0" fontId="14" fillId="0" borderId="56" xfId="11" applyFont="1" applyBorder="1" applyAlignment="1">
      <alignment vertical="center" wrapText="1"/>
    </xf>
    <xf numFmtId="49" fontId="21" fillId="0" borderId="72" xfId="10" applyNumberFormat="1" applyFont="1" applyBorder="1" applyAlignment="1">
      <alignment horizontal="center" vertical="center"/>
    </xf>
    <xf numFmtId="49" fontId="6" fillId="0" borderId="72" xfId="10" applyNumberFormat="1" applyFont="1" applyBorder="1" applyAlignment="1">
      <alignment horizontal="center" vertical="center"/>
    </xf>
    <xf numFmtId="0" fontId="21" fillId="0" borderId="1" xfId="10" applyFont="1" applyBorder="1" applyAlignment="1">
      <alignment horizontal="center" vertical="center"/>
    </xf>
    <xf numFmtId="0" fontId="6" fillId="0" borderId="5" xfId="10" applyFont="1" applyBorder="1" applyAlignment="1">
      <alignment horizontal="center" vertical="center"/>
    </xf>
    <xf numFmtId="0" fontId="14" fillId="0" borderId="64" xfId="11" applyFont="1" applyBorder="1" applyAlignment="1">
      <alignment vertical="center" wrapText="1"/>
    </xf>
    <xf numFmtId="0" fontId="6" fillId="0" borderId="55" xfId="11" applyFont="1" applyBorder="1" applyAlignment="1">
      <alignment vertical="center"/>
    </xf>
    <xf numFmtId="0" fontId="21" fillId="0" borderId="55" xfId="10" applyFont="1" applyBorder="1" applyAlignment="1">
      <alignment horizontal="center" vertical="center"/>
    </xf>
    <xf numFmtId="0" fontId="6" fillId="0" borderId="55" xfId="10" applyFont="1" applyBorder="1" applyAlignment="1">
      <alignment horizontal="center" vertical="center"/>
    </xf>
    <xf numFmtId="0" fontId="6" fillId="0" borderId="55" xfId="11" applyFont="1" applyBorder="1" applyAlignment="1">
      <alignment vertical="center" wrapText="1"/>
    </xf>
    <xf numFmtId="0" fontId="6" fillId="0" borderId="35" xfId="11" applyFont="1" applyBorder="1" applyAlignment="1">
      <alignment vertical="center" wrapText="1"/>
    </xf>
    <xf numFmtId="0" fontId="6" fillId="0" borderId="81" xfId="11" applyFont="1" applyBorder="1" applyAlignment="1">
      <alignment vertical="center" wrapText="1"/>
    </xf>
    <xf numFmtId="0" fontId="6" fillId="0" borderId="82" xfId="11" applyFont="1" applyBorder="1" applyAlignment="1">
      <alignment vertical="center" wrapText="1"/>
    </xf>
    <xf numFmtId="0" fontId="6" fillId="0" borderId="96" xfId="0" applyFont="1" applyBorder="1" applyAlignment="1">
      <alignment vertical="center" wrapText="1"/>
    </xf>
    <xf numFmtId="0" fontId="6" fillId="0" borderId="62" xfId="8" applyFont="1" applyBorder="1">
      <alignment vertical="center"/>
    </xf>
    <xf numFmtId="0" fontId="14" fillId="0" borderId="70" xfId="8" applyFont="1" applyBorder="1" applyAlignment="1">
      <alignment horizontal="left" vertical="center" wrapText="1"/>
    </xf>
    <xf numFmtId="0" fontId="14" fillId="0" borderId="62" xfId="13" applyFont="1" applyBorder="1" applyAlignment="1">
      <alignment vertical="center" wrapText="1"/>
    </xf>
    <xf numFmtId="0" fontId="21" fillId="0" borderId="45" xfId="10" applyFont="1" applyBorder="1" applyAlignment="1">
      <alignment horizontal="center" vertical="center"/>
    </xf>
    <xf numFmtId="0" fontId="6" fillId="0" borderId="0" xfId="10" applyFont="1" applyAlignment="1">
      <alignment horizontal="center" vertical="center"/>
    </xf>
    <xf numFmtId="31" fontId="6" fillId="0" borderId="52" xfId="0" applyNumberFormat="1" applyFont="1" applyBorder="1">
      <alignment vertical="center"/>
    </xf>
    <xf numFmtId="0" fontId="32" fillId="0" borderId="11" xfId="10" applyFont="1" applyBorder="1" applyAlignment="1">
      <alignment horizontal="center" vertical="center"/>
    </xf>
    <xf numFmtId="49" fontId="32" fillId="0" borderId="11" xfId="10" applyNumberFormat="1" applyFont="1" applyBorder="1" applyAlignment="1">
      <alignment horizontal="center" vertical="center"/>
    </xf>
    <xf numFmtId="49" fontId="6" fillId="8" borderId="77" xfId="12" applyNumberFormat="1" applyFont="1" applyFill="1" applyBorder="1" applyAlignment="1">
      <alignment horizontal="center" vertical="center"/>
    </xf>
    <xf numFmtId="0" fontId="32" fillId="0" borderId="62" xfId="11" applyFont="1" applyBorder="1" applyAlignment="1">
      <alignment vertical="center"/>
    </xf>
    <xf numFmtId="49" fontId="33" fillId="0" borderId="63" xfId="10" applyNumberFormat="1" applyFont="1" applyBorder="1" applyAlignment="1">
      <alignment horizontal="center" vertical="center"/>
    </xf>
    <xf numFmtId="49" fontId="32" fillId="0" borderId="77" xfId="12" applyNumberFormat="1" applyFont="1" applyBorder="1" applyAlignment="1">
      <alignment horizontal="center" vertical="center"/>
    </xf>
    <xf numFmtId="49" fontId="32" fillId="0" borderId="6" xfId="10" applyNumberFormat="1" applyFont="1" applyBorder="1" applyAlignment="1">
      <alignment horizontal="center" vertical="center"/>
    </xf>
    <xf numFmtId="0" fontId="34" fillId="0" borderId="62" xfId="11" applyFont="1" applyBorder="1" applyAlignment="1">
      <alignment vertical="center" wrapText="1"/>
    </xf>
    <xf numFmtId="0" fontId="6" fillId="0" borderId="62" xfId="13" applyFont="1" applyBorder="1">
      <alignment vertical="center"/>
    </xf>
    <xf numFmtId="0" fontId="14" fillId="0" borderId="70" xfId="13" applyFont="1" applyBorder="1" applyAlignment="1">
      <alignment horizontal="left" vertical="center" wrapText="1"/>
    </xf>
    <xf numFmtId="49" fontId="21" fillId="0" borderId="20" xfId="10" applyNumberFormat="1" applyFont="1" applyBorder="1" applyAlignment="1">
      <alignment horizontal="center" vertical="center"/>
    </xf>
    <xf numFmtId="49" fontId="6" fillId="0" borderId="20" xfId="10" applyNumberFormat="1" applyFont="1" applyBorder="1" applyAlignment="1">
      <alignment horizontal="center" vertical="center"/>
    </xf>
    <xf numFmtId="0" fontId="6" fillId="0" borderId="62" xfId="14" applyFont="1" applyBorder="1" applyAlignment="1">
      <alignment vertical="center"/>
    </xf>
    <xf numFmtId="0" fontId="6" fillId="0" borderId="64" xfId="14" applyFont="1" applyBorder="1" applyAlignment="1">
      <alignment vertical="center"/>
    </xf>
    <xf numFmtId="49" fontId="6" fillId="0" borderId="84" xfId="10" applyNumberFormat="1" applyFont="1" applyBorder="1" applyAlignment="1">
      <alignment horizontal="center" vertical="center"/>
    </xf>
    <xf numFmtId="0" fontId="5" fillId="7" borderId="72" xfId="6" applyFont="1" applyFill="1" applyBorder="1" applyAlignment="1">
      <alignment horizontal="center" vertical="center"/>
    </xf>
    <xf numFmtId="49" fontId="21" fillId="0" borderId="77"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21" fillId="0" borderId="77" xfId="11" applyNumberFormat="1" applyFont="1" applyBorder="1" applyAlignment="1">
      <alignment horizontal="center" vertical="center"/>
    </xf>
    <xf numFmtId="49" fontId="6" fillId="0" borderId="4" xfId="11" applyNumberFormat="1" applyFont="1" applyBorder="1" applyAlignment="1">
      <alignment horizontal="center" vertical="center"/>
    </xf>
    <xf numFmtId="0" fontId="6" fillId="0" borderId="78" xfId="11" applyFont="1" applyBorder="1" applyAlignment="1">
      <alignment horizontal="center" vertical="center"/>
    </xf>
    <xf numFmtId="0" fontId="6" fillId="0" borderId="12" xfId="11" applyFont="1" applyBorder="1" applyAlignment="1">
      <alignment horizontal="center" vertical="center"/>
    </xf>
    <xf numFmtId="0" fontId="14" fillId="0" borderId="67" xfId="11" applyFont="1" applyBorder="1" applyAlignment="1">
      <alignment horizontal="left" vertical="center" wrapText="1"/>
    </xf>
    <xf numFmtId="0" fontId="6" fillId="0" borderId="66" xfId="0" applyFont="1" applyBorder="1">
      <alignment vertical="center"/>
    </xf>
    <xf numFmtId="49" fontId="21" fillId="0" borderId="63" xfId="11" applyNumberFormat="1" applyFont="1" applyBorder="1" applyAlignment="1">
      <alignment horizontal="center" vertical="center"/>
    </xf>
    <xf numFmtId="49" fontId="6" fillId="0" borderId="6" xfId="0" applyNumberFormat="1" applyFont="1" applyBorder="1" applyAlignment="1">
      <alignment horizontal="center" vertical="center"/>
    </xf>
    <xf numFmtId="0" fontId="14" fillId="0" borderId="96" xfId="0" applyFont="1" applyBorder="1" applyAlignment="1">
      <alignment horizontal="left" vertical="center" wrapText="1"/>
    </xf>
    <xf numFmtId="0" fontId="14" fillId="0" borderId="67" xfId="0" applyFont="1" applyBorder="1" applyAlignment="1">
      <alignment vertical="center" wrapText="1"/>
    </xf>
    <xf numFmtId="49" fontId="21" fillId="0" borderId="63" xfId="0" applyNumberFormat="1" applyFont="1" applyBorder="1" applyAlignment="1">
      <alignment horizontal="center" vertical="center" wrapText="1"/>
    </xf>
    <xf numFmtId="49" fontId="21" fillId="0" borderId="57" xfId="0" applyNumberFormat="1" applyFont="1" applyBorder="1" applyAlignment="1">
      <alignment horizontal="center" vertical="center" wrapText="1"/>
    </xf>
    <xf numFmtId="49" fontId="21" fillId="0" borderId="9" xfId="0" applyNumberFormat="1" applyFont="1" applyBorder="1" applyAlignment="1">
      <alignment horizontal="center" vertical="center" wrapText="1"/>
    </xf>
    <xf numFmtId="49" fontId="21" fillId="0" borderId="55" xfId="0" applyNumberFormat="1" applyFont="1" applyBorder="1" applyAlignment="1">
      <alignment horizontal="center" vertical="center" wrapText="1"/>
    </xf>
    <xf numFmtId="49" fontId="21" fillId="0" borderId="0" xfId="0" applyNumberFormat="1" applyFont="1" applyAlignment="1">
      <alignment horizontal="center" vertical="center" wrapText="1"/>
    </xf>
    <xf numFmtId="0" fontId="6" fillId="0" borderId="52" xfId="0" applyFont="1" applyBorder="1">
      <alignment vertical="center"/>
    </xf>
    <xf numFmtId="0" fontId="31" fillId="0" borderId="52" xfId="0" applyFont="1" applyBorder="1">
      <alignment vertical="center"/>
    </xf>
    <xf numFmtId="0" fontId="6" fillId="0" borderId="53" xfId="0" applyFont="1" applyBorder="1">
      <alignment vertical="center"/>
    </xf>
    <xf numFmtId="49" fontId="21" fillId="0" borderId="73" xfId="0" applyNumberFormat="1" applyFont="1" applyBorder="1" applyAlignment="1">
      <alignment horizontal="center" vertical="center" wrapText="1"/>
    </xf>
    <xf numFmtId="49" fontId="6" fillId="0" borderId="73" xfId="0" applyNumberFormat="1" applyFont="1" applyBorder="1" applyAlignment="1">
      <alignment horizontal="center" vertical="center"/>
    </xf>
    <xf numFmtId="0" fontId="6" fillId="0" borderId="62" xfId="0" applyFont="1" applyBorder="1" applyAlignment="1">
      <alignment horizontal="center" vertical="center" textRotation="90" wrapText="1"/>
    </xf>
    <xf numFmtId="49" fontId="6" fillId="0" borderId="4" xfId="0" applyNumberFormat="1" applyFont="1" applyBorder="1" applyAlignment="1">
      <alignment horizontal="center" vertical="center" textRotation="90"/>
    </xf>
    <xf numFmtId="0" fontId="6" fillId="0" borderId="49" xfId="0" applyFont="1" applyBorder="1" applyAlignment="1">
      <alignment horizontal="center" vertical="center" textRotation="90"/>
    </xf>
    <xf numFmtId="0" fontId="14" fillId="0" borderId="0" xfId="0" applyFont="1" applyAlignment="1">
      <alignment vertical="center" wrapText="1"/>
    </xf>
    <xf numFmtId="0" fontId="14" fillId="0" borderId="35" xfId="0" applyFont="1" applyBorder="1" applyAlignment="1">
      <alignment vertical="center" wrapText="1"/>
    </xf>
    <xf numFmtId="0" fontId="14" fillId="0" borderId="68" xfId="0" applyFont="1" applyBorder="1" applyAlignment="1">
      <alignment vertical="center" wrapText="1"/>
    </xf>
    <xf numFmtId="49" fontId="21" fillId="0" borderId="73" xfId="0" applyNumberFormat="1" applyFont="1" applyBorder="1" applyAlignment="1">
      <alignment horizontal="center" vertical="center"/>
    </xf>
    <xf numFmtId="0" fontId="14" fillId="0" borderId="74" xfId="0" applyFont="1" applyBorder="1" applyAlignment="1">
      <alignment vertical="center" wrapText="1"/>
    </xf>
    <xf numFmtId="0" fontId="6" fillId="0" borderId="0" xfId="11" applyFont="1" applyAlignment="1">
      <alignment horizontal="right" vertical="center" wrapText="1"/>
    </xf>
    <xf numFmtId="0" fontId="6" fillId="0" borderId="59" xfId="0" applyFont="1" applyBorder="1">
      <alignment vertical="center"/>
    </xf>
    <xf numFmtId="49" fontId="21" fillId="0" borderId="60" xfId="0" applyNumberFormat="1" applyFont="1" applyBorder="1" applyAlignment="1">
      <alignment horizontal="center" vertical="center"/>
    </xf>
    <xf numFmtId="49" fontId="6" fillId="0" borderId="44" xfId="0" applyNumberFormat="1" applyFont="1" applyBorder="1" applyAlignment="1">
      <alignment horizontal="center" vertical="center"/>
    </xf>
    <xf numFmtId="0" fontId="6" fillId="0" borderId="62" xfId="16" applyFont="1" applyBorder="1">
      <alignment vertical="center"/>
    </xf>
    <xf numFmtId="49" fontId="21" fillId="0" borderId="63" xfId="16" applyNumberFormat="1" applyFont="1" applyBorder="1" applyAlignment="1">
      <alignment horizontal="center" vertical="center"/>
    </xf>
    <xf numFmtId="49" fontId="6" fillId="0" borderId="4" xfId="16" applyNumberFormat="1" applyFont="1" applyBorder="1" applyAlignment="1">
      <alignment horizontal="center" vertical="center"/>
    </xf>
    <xf numFmtId="0" fontId="6" fillId="0" borderId="78" xfId="16" applyFont="1" applyBorder="1" applyAlignment="1">
      <alignment horizontal="center" vertical="center"/>
    </xf>
    <xf numFmtId="0" fontId="6" fillId="0" borderId="49" xfId="16" applyFont="1" applyBorder="1" applyAlignment="1">
      <alignment horizontal="center" vertical="center"/>
    </xf>
    <xf numFmtId="0" fontId="6" fillId="0" borderId="65" xfId="0" applyFont="1" applyBorder="1">
      <alignment vertical="center"/>
    </xf>
    <xf numFmtId="49" fontId="6" fillId="0" borderId="20" xfId="0" applyNumberFormat="1" applyFont="1" applyBorder="1" applyAlignment="1">
      <alignment horizontal="center" vertical="center"/>
    </xf>
    <xf numFmtId="0" fontId="5" fillId="7" borderId="32" xfId="6" applyFont="1" applyFill="1" applyBorder="1" applyAlignment="1">
      <alignment horizontal="center" vertical="center"/>
    </xf>
    <xf numFmtId="0" fontId="5" fillId="7" borderId="33" xfId="6" applyFont="1" applyFill="1" applyBorder="1" applyAlignment="1">
      <alignment horizontal="center" vertical="center"/>
    </xf>
    <xf numFmtId="0" fontId="5" fillId="7" borderId="34" xfId="6" applyFont="1" applyFill="1" applyBorder="1" applyAlignment="1">
      <alignment horizontal="center" vertical="center"/>
    </xf>
    <xf numFmtId="0" fontId="5" fillId="7" borderId="99" xfId="6" applyFont="1" applyFill="1" applyBorder="1" applyAlignment="1">
      <alignment horizontal="center" vertical="center"/>
    </xf>
    <xf numFmtId="49" fontId="21" fillId="7" borderId="9" xfId="0" applyNumberFormat="1" applyFont="1" applyFill="1" applyBorder="1" applyAlignment="1">
      <alignment horizontal="center" vertical="center"/>
    </xf>
    <xf numFmtId="49" fontId="6" fillId="7" borderId="9" xfId="0" applyNumberFormat="1" applyFont="1" applyFill="1" applyBorder="1" applyAlignment="1">
      <alignment horizontal="center" vertical="center"/>
    </xf>
    <xf numFmtId="0" fontId="14" fillId="7" borderId="10" xfId="0" applyFont="1" applyFill="1" applyBorder="1" applyAlignment="1">
      <alignment horizontal="left" vertical="center" wrapText="1"/>
    </xf>
    <xf numFmtId="0" fontId="6" fillId="0" borderId="40" xfId="0" applyFont="1" applyBorder="1" applyAlignment="1">
      <alignment horizontal="center" vertical="center"/>
    </xf>
    <xf numFmtId="14" fontId="5" fillId="2" borderId="0" xfId="1" applyNumberFormat="1" applyFont="1" applyFill="1" applyAlignment="1">
      <alignment horizontal="right" vertical="center" wrapText="1"/>
    </xf>
    <xf numFmtId="0" fontId="4" fillId="2" borderId="0" xfId="2" applyNumberFormat="1" applyFill="1" applyBorder="1" applyAlignment="1" applyProtection="1">
      <alignment horizontal="left" vertical="center"/>
    </xf>
    <xf numFmtId="49" fontId="6" fillId="0" borderId="38" xfId="5" applyNumberFormat="1" applyFont="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49" fontId="6" fillId="0" borderId="38" xfId="5" applyNumberFormat="1" applyFont="1" applyBorder="1" applyAlignment="1">
      <alignment horizontal="left" vertical="center"/>
    </xf>
    <xf numFmtId="49" fontId="6" fillId="0" borderId="43" xfId="5" applyNumberFormat="1" applyFont="1" applyBorder="1" applyAlignment="1">
      <alignment horizontal="left" vertical="center"/>
    </xf>
    <xf numFmtId="49" fontId="6" fillId="0" borderId="38" xfId="5" applyNumberFormat="1" applyFont="1" applyBorder="1" applyAlignment="1">
      <alignment vertical="center" wrapText="1"/>
    </xf>
    <xf numFmtId="0" fontId="0" fillId="0" borderId="43" xfId="0" applyBorder="1" applyAlignment="1">
      <alignment vertical="center" wrapText="1"/>
    </xf>
    <xf numFmtId="49" fontId="6" fillId="0" borderId="40" xfId="5" applyNumberFormat="1" applyFont="1" applyBorder="1" applyAlignment="1">
      <alignment horizontal="left" vertical="center" wrapText="1"/>
    </xf>
    <xf numFmtId="49" fontId="6" fillId="0" borderId="43" xfId="5" applyNumberFormat="1" applyFont="1" applyBorder="1" applyAlignment="1">
      <alignment horizontal="left" vertical="center" wrapText="1"/>
    </xf>
    <xf numFmtId="49" fontId="6" fillId="0" borderId="43" xfId="5" applyNumberFormat="1" applyFont="1" applyBorder="1" applyAlignment="1">
      <alignment vertical="center" wrapText="1"/>
    </xf>
    <xf numFmtId="49" fontId="6" fillId="0" borderId="41" xfId="5" applyNumberFormat="1" applyFont="1" applyBorder="1" applyAlignment="1">
      <alignment horizontal="left" vertical="center" wrapText="1"/>
    </xf>
    <xf numFmtId="0" fontId="14" fillId="0" borderId="5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5" xfId="0" applyFont="1" applyBorder="1" applyAlignment="1">
      <alignment horizontal="left" vertical="center" wrapText="1"/>
    </xf>
    <xf numFmtId="0" fontId="14" fillId="0" borderId="58" xfId="0" applyFont="1" applyBorder="1" applyAlignment="1">
      <alignment horizontal="left" vertical="center" wrapText="1"/>
    </xf>
    <xf numFmtId="0" fontId="14" fillId="0" borderId="66" xfId="0" applyFont="1" applyBorder="1" applyAlignment="1">
      <alignment horizontal="left" vertical="center" wrapText="1"/>
    </xf>
    <xf numFmtId="0" fontId="6" fillId="0" borderId="52" xfId="8" applyFont="1" applyBorder="1" applyAlignment="1">
      <alignment horizontal="left" vertical="top" wrapText="1"/>
    </xf>
    <xf numFmtId="0" fontId="6" fillId="0" borderId="0" xfId="8" applyFont="1" applyAlignment="1">
      <alignment horizontal="left" vertical="top" wrapText="1"/>
    </xf>
    <xf numFmtId="0" fontId="6" fillId="0" borderId="68" xfId="8" applyFont="1" applyBorder="1" applyAlignment="1">
      <alignment horizontal="left" vertical="top" wrapText="1"/>
    </xf>
    <xf numFmtId="0" fontId="6" fillId="0" borderId="53" xfId="8" applyFont="1" applyBorder="1" applyAlignment="1">
      <alignment horizontal="left" vertical="top" wrapText="1"/>
    </xf>
    <xf numFmtId="0" fontId="6" fillId="0" borderId="73" xfId="8" applyFont="1" applyBorder="1" applyAlignment="1">
      <alignment horizontal="left" vertical="top" wrapText="1"/>
    </xf>
    <xf numFmtId="0" fontId="6" fillId="0" borderId="74" xfId="8" applyFont="1" applyBorder="1" applyAlignment="1">
      <alignment horizontal="left" vertical="top" wrapText="1"/>
    </xf>
    <xf numFmtId="0" fontId="6" fillId="8" borderId="52" xfId="6" applyFont="1" applyFill="1" applyBorder="1" applyAlignment="1">
      <alignment horizontal="left" vertical="center"/>
    </xf>
    <xf numFmtId="0" fontId="6" fillId="8" borderId="0" xfId="6" applyFont="1" applyFill="1" applyAlignment="1">
      <alignment horizontal="left" vertical="center"/>
    </xf>
    <xf numFmtId="0" fontId="6" fillId="8" borderId="53" xfId="6" applyFont="1" applyFill="1" applyBorder="1" applyAlignment="1">
      <alignment horizontal="left" vertical="center"/>
    </xf>
    <xf numFmtId="0" fontId="6" fillId="8" borderId="73" xfId="6" applyFont="1" applyFill="1" applyBorder="1" applyAlignment="1">
      <alignment horizontal="left" vertical="center"/>
    </xf>
    <xf numFmtId="0" fontId="14" fillId="0" borderId="56" xfId="0" applyFont="1" applyBorder="1" applyAlignment="1">
      <alignment vertical="center" wrapText="1"/>
    </xf>
    <xf numFmtId="0" fontId="14" fillId="0" borderId="66" xfId="0" applyFont="1" applyBorder="1" applyAlignment="1">
      <alignment vertical="center" wrapText="1"/>
    </xf>
    <xf numFmtId="0" fontId="14" fillId="0" borderId="58" xfId="0" applyFont="1" applyBorder="1" applyAlignment="1">
      <alignment vertical="center" wrapText="1"/>
    </xf>
    <xf numFmtId="0" fontId="6" fillId="0" borderId="0" xfId="9" applyFont="1">
      <alignment vertical="center"/>
    </xf>
    <xf numFmtId="0" fontId="6" fillId="0" borderId="68" xfId="9" applyFont="1" applyBorder="1">
      <alignment vertical="center"/>
    </xf>
    <xf numFmtId="0" fontId="14" fillId="0" borderId="65" xfId="9" applyFont="1" applyBorder="1" applyAlignment="1">
      <alignment vertical="center" wrapText="1"/>
    </xf>
    <xf numFmtId="0" fontId="14" fillId="0" borderId="67" xfId="9" applyFont="1" applyBorder="1" applyAlignment="1">
      <alignment vertical="center" wrapText="1"/>
    </xf>
    <xf numFmtId="0" fontId="5" fillId="0" borderId="0" xfId="9" applyFont="1" applyAlignment="1">
      <alignment horizontal="left" vertical="top"/>
    </xf>
    <xf numFmtId="0" fontId="5" fillId="0" borderId="68" xfId="9" applyFont="1" applyBorder="1" applyAlignment="1">
      <alignment horizontal="left" vertical="top"/>
    </xf>
    <xf numFmtId="0" fontId="32" fillId="0" borderId="86" xfId="11" applyFont="1" applyBorder="1" applyAlignment="1">
      <alignment vertical="top"/>
    </xf>
    <xf numFmtId="0" fontId="32" fillId="0" borderId="77" xfId="11" applyFont="1" applyBorder="1" applyAlignment="1">
      <alignment vertical="top"/>
    </xf>
    <xf numFmtId="0" fontId="32" fillId="0" borderId="2" xfId="11" applyFont="1" applyBorder="1" applyAlignment="1">
      <alignment horizontal="left" vertical="center"/>
    </xf>
    <xf numFmtId="0" fontId="32" fillId="0" borderId="11" xfId="11" applyFont="1" applyBorder="1" applyAlignment="1">
      <alignment horizontal="left" vertical="center"/>
    </xf>
    <xf numFmtId="0" fontId="32" fillId="0" borderId="70" xfId="11" applyFont="1" applyBorder="1" applyAlignment="1">
      <alignment horizontal="left" vertical="center"/>
    </xf>
    <xf numFmtId="0" fontId="14" fillId="0" borderId="56" xfId="11" applyFont="1" applyBorder="1" applyAlignment="1">
      <alignment vertical="center" wrapText="1"/>
    </xf>
    <xf numFmtId="0" fontId="14" fillId="0" borderId="66" xfId="11" applyFont="1" applyBorder="1" applyAlignment="1">
      <alignment vertical="center" wrapText="1"/>
    </xf>
    <xf numFmtId="0" fontId="14" fillId="0" borderId="58" xfId="11" applyFont="1" applyBorder="1" applyAlignment="1">
      <alignment vertical="center" wrapText="1"/>
    </xf>
    <xf numFmtId="0" fontId="5" fillId="6" borderId="69" xfId="11" applyFont="1" applyFill="1" applyBorder="1" applyAlignment="1">
      <alignment horizontal="center" vertical="center"/>
    </xf>
    <xf numFmtId="0" fontId="5" fillId="6" borderId="6" xfId="11" applyFont="1" applyFill="1" applyBorder="1" applyAlignment="1">
      <alignment horizontal="center" vertical="center"/>
    </xf>
    <xf numFmtId="0" fontId="5" fillId="6" borderId="2" xfId="11" applyFont="1" applyFill="1" applyBorder="1" applyAlignment="1">
      <alignment horizontal="center" vertical="center"/>
    </xf>
    <xf numFmtId="0" fontId="5" fillId="6" borderId="11" xfId="11" applyFont="1" applyFill="1" applyBorder="1" applyAlignment="1">
      <alignment horizontal="center" vertical="center"/>
    </xf>
    <xf numFmtId="0" fontId="5" fillId="6" borderId="70" xfId="11" applyFont="1" applyFill="1" applyBorder="1" applyAlignment="1">
      <alignment horizontal="center" vertical="center"/>
    </xf>
    <xf numFmtId="0" fontId="32" fillId="0" borderId="2" xfId="11" applyFont="1" applyBorder="1" applyAlignment="1">
      <alignment horizontal="left" vertical="center" wrapText="1"/>
    </xf>
    <xf numFmtId="0" fontId="32" fillId="0" borderId="11" xfId="11" applyFont="1" applyBorder="1" applyAlignment="1">
      <alignment horizontal="left" vertical="center" wrapText="1"/>
    </xf>
    <xf numFmtId="0" fontId="32" fillId="0" borderId="70" xfId="11" applyFont="1" applyBorder="1" applyAlignment="1">
      <alignment horizontal="left" vertical="center" wrapText="1"/>
    </xf>
    <xf numFmtId="0" fontId="6" fillId="0" borderId="87" xfId="11" applyFont="1" applyBorder="1" applyAlignment="1">
      <alignment vertical="top"/>
    </xf>
    <xf numFmtId="0" fontId="6" fillId="0" borderId="20" xfId="11" applyFont="1" applyBorder="1" applyAlignment="1">
      <alignment vertical="top"/>
    </xf>
    <xf numFmtId="0" fontId="6" fillId="0" borderId="86" xfId="11" applyFont="1" applyBorder="1" applyAlignment="1">
      <alignment vertical="top"/>
    </xf>
    <xf numFmtId="0" fontId="6" fillId="0" borderId="77" xfId="11" applyFont="1" applyBorder="1" applyAlignment="1">
      <alignment vertical="top"/>
    </xf>
    <xf numFmtId="0" fontId="6" fillId="0" borderId="5" xfId="11" applyFont="1" applyBorder="1" applyAlignment="1">
      <alignment horizontal="left" vertical="center"/>
    </xf>
    <xf numFmtId="0" fontId="6" fillId="0" borderId="19" xfId="11" applyFont="1" applyBorder="1" applyAlignment="1">
      <alignment horizontal="left" vertical="center"/>
    </xf>
    <xf numFmtId="0" fontId="6" fillId="0" borderId="88" xfId="11" applyFont="1" applyBorder="1" applyAlignment="1">
      <alignment horizontal="left" vertical="center"/>
    </xf>
    <xf numFmtId="0" fontId="6" fillId="0" borderId="90" xfId="11" applyFont="1" applyBorder="1" applyAlignment="1">
      <alignment horizontal="left" vertical="center"/>
    </xf>
    <xf numFmtId="0" fontId="6" fillId="0" borderId="91" xfId="11" applyFont="1" applyBorder="1" applyAlignment="1">
      <alignment horizontal="left" vertical="center"/>
    </xf>
    <xf numFmtId="0" fontId="6" fillId="0" borderId="92" xfId="11" applyFont="1" applyBorder="1" applyAlignment="1">
      <alignment horizontal="left" vertical="center"/>
    </xf>
    <xf numFmtId="0" fontId="6" fillId="0" borderId="87" xfId="11" applyFont="1" applyBorder="1" applyAlignment="1">
      <alignment horizontal="left" vertical="top"/>
    </xf>
    <xf numFmtId="0" fontId="6" fillId="0" borderId="20" xfId="11" applyFont="1" applyBorder="1" applyAlignment="1">
      <alignment horizontal="left" vertical="top"/>
    </xf>
    <xf numFmtId="0" fontId="6" fillId="0" borderId="52" xfId="11" applyFont="1" applyBorder="1" applyAlignment="1">
      <alignment horizontal="left" vertical="top"/>
    </xf>
    <xf numFmtId="0" fontId="6" fillId="0" borderId="71" xfId="11" applyFont="1" applyBorder="1" applyAlignment="1">
      <alignment horizontal="left" vertical="top"/>
    </xf>
    <xf numFmtId="0" fontId="6" fillId="0" borderId="93" xfId="11" applyFont="1" applyBorder="1" applyAlignment="1">
      <alignment horizontal="left" vertical="center"/>
    </xf>
    <xf numFmtId="0" fontId="6" fillId="0" borderId="94" xfId="11" applyFont="1" applyBorder="1" applyAlignment="1">
      <alignment horizontal="left" vertical="center"/>
    </xf>
    <xf numFmtId="0" fontId="6" fillId="0" borderId="95" xfId="11" applyFont="1" applyBorder="1" applyAlignment="1">
      <alignment horizontal="left" vertical="center"/>
    </xf>
    <xf numFmtId="0" fontId="6" fillId="0" borderId="69" xfId="11" applyFont="1" applyBorder="1" applyAlignment="1">
      <alignment horizontal="left"/>
    </xf>
    <xf numFmtId="0" fontId="6" fillId="0" borderId="6" xfId="11" applyFont="1" applyBorder="1" applyAlignment="1">
      <alignment horizontal="left"/>
    </xf>
    <xf numFmtId="0" fontId="6" fillId="0" borderId="2" xfId="11" applyFont="1" applyBorder="1" applyAlignment="1">
      <alignment horizontal="left"/>
    </xf>
    <xf numFmtId="0" fontId="6" fillId="0" borderId="11" xfId="11" applyFont="1" applyBorder="1" applyAlignment="1">
      <alignment horizontal="left"/>
    </xf>
    <xf numFmtId="0" fontId="6" fillId="0" borderId="70" xfId="11" applyFont="1" applyBorder="1" applyAlignment="1">
      <alignment horizontal="left"/>
    </xf>
    <xf numFmtId="0" fontId="6" fillId="0" borderId="53" xfId="11" applyFont="1" applyBorder="1" applyAlignment="1">
      <alignment horizontal="left" vertical="top"/>
    </xf>
    <xf numFmtId="0" fontId="6" fillId="0" borderId="72" xfId="11" applyFont="1" applyBorder="1" applyAlignment="1">
      <alignment horizontal="left" vertical="top"/>
    </xf>
    <xf numFmtId="0" fontId="14" fillId="0" borderId="65" xfId="11" applyFont="1" applyBorder="1" applyAlignment="1">
      <alignment horizontal="left" vertical="center" wrapText="1"/>
    </xf>
    <xf numFmtId="0" fontId="14" fillId="0" borderId="66" xfId="11" applyFont="1" applyBorder="1" applyAlignment="1">
      <alignment horizontal="left" vertical="center" wrapText="1"/>
    </xf>
    <xf numFmtId="0" fontId="14" fillId="0" borderId="58" xfId="11" applyFont="1" applyBorder="1" applyAlignment="1">
      <alignment horizontal="left" vertical="center" wrapText="1"/>
    </xf>
    <xf numFmtId="0" fontId="6" fillId="0" borderId="97" xfId="11" applyFont="1" applyBorder="1" applyAlignment="1">
      <alignment horizontal="left" vertical="top"/>
    </xf>
    <xf numFmtId="0" fontId="6" fillId="0" borderId="83" xfId="11" applyFont="1" applyBorder="1" applyAlignment="1">
      <alignment horizontal="left" vertical="top"/>
    </xf>
    <xf numFmtId="0" fontId="6" fillId="0" borderId="85" xfId="11" applyFont="1" applyBorder="1" applyAlignment="1">
      <alignment horizontal="left" vertical="center" wrapText="1"/>
    </xf>
    <xf numFmtId="0" fontId="6" fillId="0" borderId="84" xfId="11" applyFont="1" applyBorder="1" applyAlignment="1">
      <alignment horizontal="left" vertical="center" wrapText="1"/>
    </xf>
    <xf numFmtId="0" fontId="6" fillId="0" borderId="98" xfId="11" applyFont="1" applyBorder="1" applyAlignment="1">
      <alignment horizontal="left" vertical="center" wrapText="1"/>
    </xf>
    <xf numFmtId="0" fontId="6" fillId="0" borderId="51" xfId="11" applyFont="1" applyBorder="1" applyAlignment="1">
      <alignment horizontal="left" vertical="center" wrapText="1"/>
    </xf>
    <xf numFmtId="0" fontId="6" fillId="0" borderId="55" xfId="11" applyFont="1" applyBorder="1" applyAlignment="1">
      <alignment horizontal="left" vertical="center" wrapText="1"/>
    </xf>
    <xf numFmtId="0" fontId="6" fillId="0" borderId="35" xfId="11" applyFont="1" applyBorder="1" applyAlignment="1">
      <alignment horizontal="left" vertical="center" wrapText="1"/>
    </xf>
    <xf numFmtId="0" fontId="6" fillId="0" borderId="86" xfId="11" applyFont="1" applyBorder="1" applyAlignment="1">
      <alignment horizontal="left" vertical="center" wrapText="1"/>
    </xf>
    <xf numFmtId="0" fontId="6" fillId="0" borderId="81" xfId="11" applyFont="1" applyBorder="1" applyAlignment="1">
      <alignment horizontal="left" vertical="center" wrapText="1"/>
    </xf>
    <xf numFmtId="0" fontId="6" fillId="0" borderId="82" xfId="11" applyFont="1" applyBorder="1" applyAlignment="1">
      <alignment horizontal="left" vertical="center" wrapText="1"/>
    </xf>
    <xf numFmtId="0" fontId="6" fillId="0" borderId="69" xfId="11" applyFont="1" applyBorder="1" applyAlignment="1">
      <alignment horizontal="left" vertical="top"/>
    </xf>
    <xf numFmtId="0" fontId="6" fillId="0" borderId="6" xfId="11" applyFont="1" applyBorder="1" applyAlignment="1">
      <alignment horizontal="left" vertical="top"/>
    </xf>
    <xf numFmtId="0" fontId="6" fillId="0" borderId="2" xfId="11" applyFont="1" applyBorder="1" applyAlignment="1">
      <alignment horizontal="left" vertical="top" wrapText="1"/>
    </xf>
    <xf numFmtId="0" fontId="6" fillId="0" borderId="11" xfId="11" applyFont="1" applyBorder="1" applyAlignment="1">
      <alignment horizontal="left" vertical="top" wrapText="1"/>
    </xf>
    <xf numFmtId="0" fontId="6" fillId="0" borderId="70" xfId="11" applyFont="1" applyBorder="1" applyAlignment="1">
      <alignment horizontal="left" vertical="top" wrapText="1"/>
    </xf>
    <xf numFmtId="0" fontId="6" fillId="0" borderId="2" xfId="11" applyFont="1" applyBorder="1" applyAlignment="1">
      <alignment horizontal="left" vertical="center" wrapText="1"/>
    </xf>
    <xf numFmtId="0" fontId="6" fillId="0" borderId="11" xfId="11" applyFont="1" applyBorder="1" applyAlignment="1">
      <alignment horizontal="left" vertical="center" wrapText="1"/>
    </xf>
    <xf numFmtId="0" fontId="6" fillId="0" borderId="70" xfId="11" applyFont="1" applyBorder="1" applyAlignment="1">
      <alignment horizontal="left" vertical="center" wrapText="1"/>
    </xf>
    <xf numFmtId="0" fontId="14" fillId="0" borderId="62" xfId="0" applyFont="1" applyBorder="1" applyAlignment="1">
      <alignment horizontal="left" vertical="center" wrapText="1"/>
    </xf>
    <xf numFmtId="0" fontId="14" fillId="0" borderId="65" xfId="0" applyFont="1" applyBorder="1" applyAlignment="1">
      <alignment vertical="center" wrapText="1"/>
    </xf>
    <xf numFmtId="0" fontId="14" fillId="0" borderId="56" xfId="0" applyFont="1" applyBorder="1" applyAlignment="1">
      <alignment horizontal="left" vertical="top" wrapText="1"/>
    </xf>
    <xf numFmtId="0" fontId="14" fillId="0" borderId="66" xfId="0" applyFont="1" applyBorder="1" applyAlignment="1">
      <alignment horizontal="left" vertical="top" wrapText="1"/>
    </xf>
    <xf numFmtId="0" fontId="14" fillId="0" borderId="67" xfId="0" applyFont="1" applyBorder="1" applyAlignment="1">
      <alignment horizontal="left" vertical="top" wrapText="1"/>
    </xf>
    <xf numFmtId="0" fontId="14" fillId="0" borderId="65" xfId="0" applyFont="1" applyBorder="1" applyAlignment="1">
      <alignment horizontal="left" vertical="top" wrapText="1"/>
    </xf>
    <xf numFmtId="0" fontId="14" fillId="0" borderId="58" xfId="0" applyFont="1" applyBorder="1" applyAlignment="1">
      <alignment horizontal="left" vertical="top" wrapText="1"/>
    </xf>
    <xf numFmtId="0" fontId="6" fillId="0" borderId="51" xfId="0" applyFont="1" applyBorder="1" applyAlignment="1">
      <alignment horizontal="left" vertical="top" wrapText="1"/>
    </xf>
    <xf numFmtId="0" fontId="6" fillId="0" borderId="55" xfId="0" applyFont="1" applyBorder="1" applyAlignment="1">
      <alignment horizontal="left" vertical="top" wrapText="1"/>
    </xf>
    <xf numFmtId="0" fontId="6" fillId="0" borderId="35" xfId="0" applyFont="1" applyBorder="1" applyAlignment="1">
      <alignment horizontal="left" vertical="top" wrapText="1"/>
    </xf>
  </cellXfs>
  <cellStyles count="17">
    <cellStyle name="ハイパーリンク" xfId="2" builtinId="8"/>
    <cellStyle name="標準" xfId="0" builtinId="0"/>
    <cellStyle name="標準 2 2" xfId="6" xr:uid="{CE867C03-F774-4EC6-ADF6-B398BFD55B23}"/>
    <cellStyle name="標準 2 2 2 2" xfId="16" xr:uid="{D9110983-58E7-4510-8365-6CF0DBF54652}"/>
    <cellStyle name="標準 2 2 2 2 2" xfId="8" xr:uid="{D2834033-5361-42E0-86D0-F12F943643A1}"/>
    <cellStyle name="標準 2 2 4" xfId="13" xr:uid="{F0B52083-86C8-4B5B-A399-EB548B3F144F}"/>
    <cellStyle name="標準 2 3" xfId="15" xr:uid="{B25124C7-2B12-4D96-8740-BE4CAEB51AC8}"/>
    <cellStyle name="標準 3 2" xfId="9" xr:uid="{2FE63BE0-2C7A-4F7D-8C02-2E98775D5A5C}"/>
    <cellStyle name="標準 3 2 2" xfId="11" xr:uid="{EF7F1FED-AE08-4692-9D6B-A7BAE7B3E10B}"/>
    <cellStyle name="標準 4" xfId="14" xr:uid="{252D6239-122C-4580-815E-4145F389EB9E}"/>
    <cellStyle name="標準_cmtable" xfId="7" xr:uid="{CB2EAB70-48D8-4F23-AF69-A8C18BE71665}"/>
    <cellStyle name="標準_Sheet1" xfId="10" xr:uid="{0B3F1A9B-C200-419D-A2E8-E27B4C44AE93}"/>
    <cellStyle name="標準_コピー汎用データ作成受入形式一覧表（給与）" xfId="3" xr:uid="{1C54D305-F0E1-45BA-9EDA-DFE1E8008931}"/>
    <cellStyle name="標準_受入記号一覧" xfId="12" xr:uid="{366BA228-F87B-450F-876D-BDEE668AEB17}"/>
    <cellStyle name="標準_汎用データ　受入形式一覧表（販仕）" xfId="4" xr:uid="{4F57850F-F48B-4579-A68D-934022119F84}"/>
    <cellStyle name="標準_汎用データ作成受入形式一覧表（人事）" xfId="1" xr:uid="{0D90F5A3-DC64-4DD3-8BA1-0A8399B3D42F}"/>
    <cellStyle name="標準_変更履歴_汎用データレイアウト集（受入形式）" xfId="5" xr:uid="{963EA05A-826D-4D1B-89FD-A8A4B158A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035F9C25-C30E-446C-B1CA-8ABBAE7A3C66}"/>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55722820-1A9C-47A5-9839-02B9C0698654}"/>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38C4CBC2-C3D4-99C3-5369-403CBE70E433}"/>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448ADEF0-5C1B-C1F8-AF42-A8C74D8DAB58}"/>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C4C7699B-015A-88D0-5802-021B68A379F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A9C23475-5086-69D7-FD32-88CBFE3746D6}"/>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F2690992-92DD-8394-96F3-E02AC53F6A0D}"/>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68ACBA5D-7A79-9B65-5A97-8A62778C846E}"/>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251CF97-7A8F-ED74-FCCB-75EBF413FB55}"/>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E60CF9AC-2AF3-0F94-8D8F-1AB6B3BB399A}"/>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D9D620B2-DBB2-C58B-0533-63D5A7B83C3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A0E15D78-252B-D817-3031-86319F45CEA7}"/>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D08B2C44-2C02-4457-BC88-F50474B3F08F}"/>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6B1466EE-F1B4-4679-BC0A-189B5F766135}"/>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187DB6B-4237-4ABE-B310-91A0A1EFDE3C}"/>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8FC14591-40A8-4985-A85E-1E264A04463E}"/>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299F8078-8ED6-5B88-975B-48CA5BC3A872}"/>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7D093B5A-58FD-60BE-D53D-B0B9A648E401}"/>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A547B3D6-BE87-3247-59F1-506D5C164787}"/>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A21F8E98-B8BE-F931-29C2-787E63BCBAFF}"/>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D691E2C3-D1F9-3386-E5F2-C3F03558998D}"/>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334C43F8-DBC9-657D-7C8C-F3AC5278501A}"/>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C11E6809-1A9E-C596-7907-85510C3E7F7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64E7DFB0-90A4-5861-5F5B-571E469718E7}"/>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40B98558-0C7D-6E89-DE0D-AB866FE35FC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B0E15CB4-6DA0-6022-EBA3-528956537CE0}"/>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361950</xdr:colOff>
      <xdr:row>20</xdr:row>
      <xdr:rowOff>28575</xdr:rowOff>
    </xdr:from>
    <xdr:to>
      <xdr:col>3</xdr:col>
      <xdr:colOff>268575</xdr:colOff>
      <xdr:row>29</xdr:row>
      <xdr:rowOff>22036</xdr:rowOff>
    </xdr:to>
    <xdr:grpSp>
      <xdr:nvGrpSpPr>
        <xdr:cNvPr id="2" name="グループ化 1">
          <a:extLst>
            <a:ext uri="{FF2B5EF4-FFF2-40B4-BE49-F238E27FC236}">
              <a16:creationId xmlns:a16="http://schemas.microsoft.com/office/drawing/2014/main" id="{CC957E09-A0CC-4AAB-A18E-F82BCC4CC181}"/>
            </a:ext>
          </a:extLst>
        </xdr:cNvPr>
        <xdr:cNvGrpSpPr/>
      </xdr:nvGrpSpPr>
      <xdr:grpSpPr>
        <a:xfrm>
          <a:off x="542925" y="6076950"/>
          <a:ext cx="3135600" cy="1879411"/>
          <a:chOff x="457200" y="6296025"/>
          <a:chExt cx="3134162" cy="1876687"/>
        </a:xfrm>
      </xdr:grpSpPr>
      <xdr:pic>
        <xdr:nvPicPr>
          <xdr:cNvPr id="3" name="図 2">
            <a:extLst>
              <a:ext uri="{FF2B5EF4-FFF2-40B4-BE49-F238E27FC236}">
                <a16:creationId xmlns:a16="http://schemas.microsoft.com/office/drawing/2014/main" id="{D9F54BED-694F-E5CF-DE6F-F6A4EB26AAD1}"/>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6C25B5C6-C4C0-7262-3061-F9B8BA3B27AA}"/>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13</xdr:row>
      <xdr:rowOff>85725</xdr:rowOff>
    </xdr:from>
    <xdr:to>
      <xdr:col>2</xdr:col>
      <xdr:colOff>549990</xdr:colOff>
      <xdr:row>20</xdr:row>
      <xdr:rowOff>55065</xdr:rowOff>
    </xdr:to>
    <xdr:grpSp>
      <xdr:nvGrpSpPr>
        <xdr:cNvPr id="2" name="グループ化 1">
          <a:extLst>
            <a:ext uri="{FF2B5EF4-FFF2-40B4-BE49-F238E27FC236}">
              <a16:creationId xmlns:a16="http://schemas.microsoft.com/office/drawing/2014/main" id="{6D8194B4-AC5D-41C6-8FAE-938063281595}"/>
            </a:ext>
          </a:extLst>
        </xdr:cNvPr>
        <xdr:cNvGrpSpPr/>
      </xdr:nvGrpSpPr>
      <xdr:grpSpPr>
        <a:xfrm>
          <a:off x="657225" y="3495675"/>
          <a:ext cx="2454990" cy="1436190"/>
          <a:chOff x="3162300" y="5248275"/>
          <a:chExt cx="2457793" cy="1438476"/>
        </a:xfrm>
      </xdr:grpSpPr>
      <xdr:pic>
        <xdr:nvPicPr>
          <xdr:cNvPr id="3" name="図 2">
            <a:extLst>
              <a:ext uri="{FF2B5EF4-FFF2-40B4-BE49-F238E27FC236}">
                <a16:creationId xmlns:a16="http://schemas.microsoft.com/office/drawing/2014/main" id="{5231A281-A6C7-F103-6F74-918467175E35}"/>
              </a:ext>
            </a:extLst>
          </xdr:cNvPr>
          <xdr:cNvPicPr>
            <a:picLocks noChangeAspect="1"/>
          </xdr:cNvPicPr>
        </xdr:nvPicPr>
        <xdr:blipFill>
          <a:blip xmlns:r="http://schemas.openxmlformats.org/officeDocument/2006/relationships" r:embed="rId1"/>
          <a:stretch>
            <a:fillRect/>
          </a:stretch>
        </xdr:blipFill>
        <xdr:spPr>
          <a:xfrm>
            <a:off x="3162300" y="5248275"/>
            <a:ext cx="2457793" cy="1438476"/>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6AF6AF84-9357-0B16-BE4C-7A218B40A86F}"/>
              </a:ext>
            </a:extLst>
          </xdr:cNvPr>
          <xdr:cNvSpPr/>
        </xdr:nvSpPr>
        <xdr:spPr>
          <a:xfrm>
            <a:off x="3305175" y="5610225"/>
            <a:ext cx="381000" cy="1066800"/>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511630</xdr:colOff>
      <xdr:row>13</xdr:row>
      <xdr:rowOff>137433</xdr:rowOff>
    </xdr:from>
    <xdr:to>
      <xdr:col>2</xdr:col>
      <xdr:colOff>605118</xdr:colOff>
      <xdr:row>21</xdr:row>
      <xdr:rowOff>0</xdr:rowOff>
    </xdr:to>
    <xdr:grpSp>
      <xdr:nvGrpSpPr>
        <xdr:cNvPr id="2" name="グループ化 1">
          <a:extLst>
            <a:ext uri="{FF2B5EF4-FFF2-40B4-BE49-F238E27FC236}">
              <a16:creationId xmlns:a16="http://schemas.microsoft.com/office/drawing/2014/main" id="{07DF1C58-1B82-4A2A-BE3C-B38B4E536562}"/>
            </a:ext>
          </a:extLst>
        </xdr:cNvPr>
        <xdr:cNvGrpSpPr/>
      </xdr:nvGrpSpPr>
      <xdr:grpSpPr>
        <a:xfrm>
          <a:off x="692605" y="3861708"/>
          <a:ext cx="2474738" cy="1538967"/>
          <a:chOff x="457200" y="6296025"/>
          <a:chExt cx="3134162" cy="1876687"/>
        </a:xfrm>
      </xdr:grpSpPr>
      <xdr:pic>
        <xdr:nvPicPr>
          <xdr:cNvPr id="3" name="図 2">
            <a:extLst>
              <a:ext uri="{FF2B5EF4-FFF2-40B4-BE49-F238E27FC236}">
                <a16:creationId xmlns:a16="http://schemas.microsoft.com/office/drawing/2014/main" id="{AAD58E52-AAAF-0BA4-E435-6FE95282CF95}"/>
              </a:ext>
            </a:extLst>
          </xdr:cNvPr>
          <xdr:cNvPicPr>
            <a:picLocks noChangeAspect="1"/>
          </xdr:cNvPicPr>
        </xdr:nvPicPr>
        <xdr:blipFill>
          <a:blip xmlns:r="http://schemas.openxmlformats.org/officeDocument/2006/relationships" r:embed="rId1"/>
          <a:stretch>
            <a:fillRect/>
          </a:stretch>
        </xdr:blipFill>
        <xdr:spPr>
          <a:xfrm>
            <a:off x="457200" y="6296025"/>
            <a:ext cx="3134162" cy="1876687"/>
          </a:xfrm>
          <a:prstGeom prst="rect">
            <a:avLst/>
          </a:prstGeom>
          <a:ln>
            <a:solidFill>
              <a:sysClr val="windowText" lastClr="000000"/>
            </a:solidFill>
          </a:ln>
        </xdr:spPr>
      </xdr:pic>
      <xdr:sp macro="" textlink="">
        <xdr:nvSpPr>
          <xdr:cNvPr id="4" name="四角形: 角を丸くする 3">
            <a:extLst>
              <a:ext uri="{FF2B5EF4-FFF2-40B4-BE49-F238E27FC236}">
                <a16:creationId xmlns:a16="http://schemas.microsoft.com/office/drawing/2014/main" id="{80B3AAE1-F449-B223-795A-44D58E34EF28}"/>
              </a:ext>
            </a:extLst>
          </xdr:cNvPr>
          <xdr:cNvSpPr/>
        </xdr:nvSpPr>
        <xdr:spPr>
          <a:xfrm>
            <a:off x="628650" y="7077075"/>
            <a:ext cx="390525" cy="1095375"/>
          </a:xfrm>
          <a:prstGeom prst="roundRect">
            <a:avLst/>
          </a:prstGeom>
          <a:noFill/>
          <a:ln w="28575"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161925</xdr:colOff>
      <xdr:row>18</xdr:row>
      <xdr:rowOff>304800</xdr:rowOff>
    </xdr:from>
    <xdr:to>
      <xdr:col>1</xdr:col>
      <xdr:colOff>1866689</xdr:colOff>
      <xdr:row>23</xdr:row>
      <xdr:rowOff>114727</xdr:rowOff>
    </xdr:to>
    <xdr:pic>
      <xdr:nvPicPr>
        <xdr:cNvPr id="2" name="図 1">
          <a:extLst>
            <a:ext uri="{FF2B5EF4-FFF2-40B4-BE49-F238E27FC236}">
              <a16:creationId xmlns:a16="http://schemas.microsoft.com/office/drawing/2014/main" id="{D636603D-1DB5-4C8D-B8C8-032AB9D25FF9}"/>
            </a:ext>
          </a:extLst>
        </xdr:cNvPr>
        <xdr:cNvPicPr>
          <a:picLocks noChangeAspect="1"/>
        </xdr:cNvPicPr>
      </xdr:nvPicPr>
      <xdr:blipFill>
        <a:blip xmlns:r="http://schemas.openxmlformats.org/officeDocument/2006/relationships" r:embed="rId1"/>
        <a:stretch>
          <a:fillRect/>
        </a:stretch>
      </xdr:blipFill>
      <xdr:spPr>
        <a:xfrm>
          <a:off x="342900" y="6486525"/>
          <a:ext cx="1704764" cy="952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D36D410-AEC2-43F5-A4A1-F642D8D579ED}"/>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8A21B66C-D233-498A-9435-D3AB3EF11AC4}"/>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AA204544-A24D-D76D-F986-832B5017E551}"/>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E74AB03C-5E8F-3989-4D1C-20F40F0646EE}"/>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E1CD5DB4-F298-7205-FDCA-6ABE6779B54B}"/>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8ECB9A20-6B59-5875-0A4F-799C1A76FAF9}"/>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AA6530B5-4ACF-38B8-5CE0-334135531C32}"/>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710E6C38-F6AD-5693-C2BB-DF1E308121BA}"/>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9E7F4504-4BA4-DEE6-FA02-EEE8461CE471}"/>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0DE73507-6E76-F481-0DFA-7F28A9BFAC59}"/>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CE736A75-633A-EAB9-A77F-4B84EC1290E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F925031-8480-25FD-DBCE-D64B662F4926}"/>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4BE5CADF-0DCD-4EB1-A721-028B28E8CBD6}"/>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20335D11-D12A-45FB-A18C-E525B00CB6DF}"/>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02377755-E769-4374-B638-89878DE0B761}"/>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D973A48C-0125-4C14-ADBD-338A7C42D5F0}"/>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41CA392F-4221-FFB8-5F2F-140FEC8BB00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13C514F8-AE32-ED1F-622D-C8FEB3585BE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F5431D96-32A7-AD7B-91AC-55C1BFF93AFA}"/>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5AE1C27F-5B9E-064D-6A0E-25B0678F7B32}"/>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D3A68F4A-3257-7CE2-BCD4-42373F67584F}"/>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EC8DB063-0175-0554-6904-0EE84DD0261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56EB36C9-EDCB-18F8-F6A3-1923EA9C0DB2}"/>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6EB55BA8-D92E-F961-AFB6-23B9D6FD9DE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D26FE984-26CA-4B5F-C5C7-E95F9B284153}"/>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0C2234B6-A6CF-A161-B438-6E375E9FCF40}"/>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222</xdr:row>
      <xdr:rowOff>108267</xdr:rowOff>
    </xdr:from>
    <xdr:to>
      <xdr:col>6</xdr:col>
      <xdr:colOff>2516019</xdr:colOff>
      <xdr:row>226</xdr:row>
      <xdr:rowOff>190514</xdr:rowOff>
    </xdr:to>
    <xdr:grpSp>
      <xdr:nvGrpSpPr>
        <xdr:cNvPr id="2" name="グループ化 1">
          <a:extLst>
            <a:ext uri="{FF2B5EF4-FFF2-40B4-BE49-F238E27FC236}">
              <a16:creationId xmlns:a16="http://schemas.microsoft.com/office/drawing/2014/main" id="{1A00A73E-0589-4A77-946E-38FF1D331253}"/>
            </a:ext>
          </a:extLst>
        </xdr:cNvPr>
        <xdr:cNvGrpSpPr/>
      </xdr:nvGrpSpPr>
      <xdr:grpSpPr>
        <a:xfrm>
          <a:off x="390525" y="69202617"/>
          <a:ext cx="7678569" cy="1072847"/>
          <a:chOff x="466725" y="32026542"/>
          <a:chExt cx="5495925" cy="914095"/>
        </a:xfrm>
      </xdr:grpSpPr>
      <xdr:pic>
        <xdr:nvPicPr>
          <xdr:cNvPr id="3" name="図 2">
            <a:extLst>
              <a:ext uri="{FF2B5EF4-FFF2-40B4-BE49-F238E27FC236}">
                <a16:creationId xmlns:a16="http://schemas.microsoft.com/office/drawing/2014/main" id="{CAB69153-322B-31A4-8B92-85B71230AB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7624BC83-470E-5311-365A-634238384C9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137</xdr:row>
      <xdr:rowOff>0</xdr:rowOff>
    </xdr:from>
    <xdr:to>
      <xdr:col>6</xdr:col>
      <xdr:colOff>2219325</xdr:colOff>
      <xdr:row>137</xdr:row>
      <xdr:rowOff>1194</xdr:rowOff>
    </xdr:to>
    <xdr:cxnSp macro="">
      <xdr:nvCxnSpPr>
        <xdr:cNvPr id="5" name="直線コネクタ 4">
          <a:extLst>
            <a:ext uri="{FF2B5EF4-FFF2-40B4-BE49-F238E27FC236}">
              <a16:creationId xmlns:a16="http://schemas.microsoft.com/office/drawing/2014/main" id="{2CC40094-8C83-4C8E-BA75-0390D0757E5F}"/>
            </a:ext>
          </a:extLst>
        </xdr:cNvPr>
        <xdr:cNvCxnSpPr/>
      </xdr:nvCxnSpPr>
      <xdr:spPr bwMode="auto">
        <a:xfrm flipV="1">
          <a:off x="295275" y="104936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141</xdr:row>
      <xdr:rowOff>0</xdr:rowOff>
    </xdr:from>
    <xdr:to>
      <xdr:col>6</xdr:col>
      <xdr:colOff>2152650</xdr:colOff>
      <xdr:row>141</xdr:row>
      <xdr:rowOff>0</xdr:rowOff>
    </xdr:to>
    <xdr:cxnSp macro="">
      <xdr:nvCxnSpPr>
        <xdr:cNvPr id="6" name="直線コネクタ 5">
          <a:extLst>
            <a:ext uri="{FF2B5EF4-FFF2-40B4-BE49-F238E27FC236}">
              <a16:creationId xmlns:a16="http://schemas.microsoft.com/office/drawing/2014/main" id="{20D48987-91A9-4BBF-9BC8-81A335E8280B}"/>
            </a:ext>
          </a:extLst>
        </xdr:cNvPr>
        <xdr:cNvCxnSpPr/>
      </xdr:nvCxnSpPr>
      <xdr:spPr bwMode="auto">
        <a:xfrm>
          <a:off x="304800" y="105775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145</xdr:row>
      <xdr:rowOff>0</xdr:rowOff>
    </xdr:from>
    <xdr:to>
      <xdr:col>6</xdr:col>
      <xdr:colOff>2143125</xdr:colOff>
      <xdr:row>145</xdr:row>
      <xdr:rowOff>0</xdr:rowOff>
    </xdr:to>
    <xdr:cxnSp macro="">
      <xdr:nvCxnSpPr>
        <xdr:cNvPr id="7" name="直線コネクタ 6">
          <a:extLst>
            <a:ext uri="{FF2B5EF4-FFF2-40B4-BE49-F238E27FC236}">
              <a16:creationId xmlns:a16="http://schemas.microsoft.com/office/drawing/2014/main" id="{2781CFC1-59D5-4780-9827-1CABD0A5990C}"/>
            </a:ext>
          </a:extLst>
        </xdr:cNvPr>
        <xdr:cNvCxnSpPr/>
      </xdr:nvCxnSpPr>
      <xdr:spPr bwMode="auto">
        <a:xfrm>
          <a:off x="295275" y="106613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211</xdr:row>
      <xdr:rowOff>200025</xdr:rowOff>
    </xdr:from>
    <xdr:to>
      <xdr:col>6</xdr:col>
      <xdr:colOff>1453402</xdr:colOff>
      <xdr:row>211</xdr:row>
      <xdr:rowOff>200025</xdr:rowOff>
    </xdr:to>
    <xdr:cxnSp macro="">
      <xdr:nvCxnSpPr>
        <xdr:cNvPr id="8" name="直線コネクタ 7">
          <a:extLst>
            <a:ext uri="{FF2B5EF4-FFF2-40B4-BE49-F238E27FC236}">
              <a16:creationId xmlns:a16="http://schemas.microsoft.com/office/drawing/2014/main" id="{E509F583-7ADF-4379-BE9C-531ADB44CD46}"/>
            </a:ext>
          </a:extLst>
        </xdr:cNvPr>
        <xdr:cNvCxnSpPr/>
      </xdr:nvCxnSpPr>
      <xdr:spPr bwMode="auto">
        <a:xfrm flipV="1">
          <a:off x="476250" y="12064365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203</xdr:row>
      <xdr:rowOff>200025</xdr:rowOff>
    </xdr:from>
    <xdr:to>
      <xdr:col>6</xdr:col>
      <xdr:colOff>5243832</xdr:colOff>
      <xdr:row>203</xdr:row>
      <xdr:rowOff>200025</xdr:rowOff>
    </xdr:to>
    <xdr:cxnSp macro="">
      <xdr:nvCxnSpPr>
        <xdr:cNvPr id="9" name="直線コネクタ 8">
          <a:extLst>
            <a:ext uri="{FF2B5EF4-FFF2-40B4-BE49-F238E27FC236}">
              <a16:creationId xmlns:a16="http://schemas.microsoft.com/office/drawing/2014/main" id="{AEB9D8F7-34BF-48D6-A2E2-6676EB604DB7}"/>
            </a:ext>
          </a:extLst>
        </xdr:cNvPr>
        <xdr:cNvCxnSpPr/>
      </xdr:nvCxnSpPr>
      <xdr:spPr bwMode="auto">
        <a:xfrm flipV="1">
          <a:off x="333375" y="11896725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188</xdr:row>
      <xdr:rowOff>200025</xdr:rowOff>
    </xdr:from>
    <xdr:to>
      <xdr:col>6</xdr:col>
      <xdr:colOff>1929652</xdr:colOff>
      <xdr:row>188</xdr:row>
      <xdr:rowOff>200025</xdr:rowOff>
    </xdr:to>
    <xdr:cxnSp macro="">
      <xdr:nvCxnSpPr>
        <xdr:cNvPr id="10" name="直線コネクタ 9">
          <a:extLst>
            <a:ext uri="{FF2B5EF4-FFF2-40B4-BE49-F238E27FC236}">
              <a16:creationId xmlns:a16="http://schemas.microsoft.com/office/drawing/2014/main" id="{FC2B9B5D-5A59-40EB-B004-252ACBB01F91}"/>
            </a:ext>
          </a:extLst>
        </xdr:cNvPr>
        <xdr:cNvCxnSpPr/>
      </xdr:nvCxnSpPr>
      <xdr:spPr bwMode="auto">
        <a:xfrm flipV="1">
          <a:off x="666750" y="11582400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89</xdr:row>
      <xdr:rowOff>0</xdr:rowOff>
    </xdr:from>
    <xdr:to>
      <xdr:col>6</xdr:col>
      <xdr:colOff>2063001</xdr:colOff>
      <xdr:row>94</xdr:row>
      <xdr:rowOff>60289</xdr:rowOff>
    </xdr:to>
    <xdr:grpSp>
      <xdr:nvGrpSpPr>
        <xdr:cNvPr id="23" name="グループ化 22">
          <a:extLst>
            <a:ext uri="{FF2B5EF4-FFF2-40B4-BE49-F238E27FC236}">
              <a16:creationId xmlns:a16="http://schemas.microsoft.com/office/drawing/2014/main" id="{45444BC8-0606-401D-84EF-D3A5CBCC3101}"/>
            </a:ext>
          </a:extLst>
        </xdr:cNvPr>
        <xdr:cNvGrpSpPr/>
      </xdr:nvGrpSpPr>
      <xdr:grpSpPr>
        <a:xfrm>
          <a:off x="4838700" y="40043100"/>
          <a:ext cx="2777376" cy="1260439"/>
          <a:chOff x="4861561" y="34589085"/>
          <a:chExt cx="3037276" cy="1415415"/>
        </a:xfrm>
      </xdr:grpSpPr>
      <xdr:pic>
        <xdr:nvPicPr>
          <xdr:cNvPr id="24" name="図 23">
            <a:extLst>
              <a:ext uri="{FF2B5EF4-FFF2-40B4-BE49-F238E27FC236}">
                <a16:creationId xmlns:a16="http://schemas.microsoft.com/office/drawing/2014/main" id="{7006A9AA-E400-0250-6356-D3B7470A04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25" name="AutoShape 4">
            <a:extLst>
              <a:ext uri="{FF2B5EF4-FFF2-40B4-BE49-F238E27FC236}">
                <a16:creationId xmlns:a16="http://schemas.microsoft.com/office/drawing/2014/main" id="{4A6B1022-648D-4963-E88D-0508E13B19E7}"/>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105</xdr:row>
      <xdr:rowOff>0</xdr:rowOff>
    </xdr:from>
    <xdr:to>
      <xdr:col>6</xdr:col>
      <xdr:colOff>2066811</xdr:colOff>
      <xdr:row>110</xdr:row>
      <xdr:rowOff>15528</xdr:rowOff>
    </xdr:to>
    <xdr:grpSp>
      <xdr:nvGrpSpPr>
        <xdr:cNvPr id="26" name="グループ化 25">
          <a:extLst>
            <a:ext uri="{FF2B5EF4-FFF2-40B4-BE49-F238E27FC236}">
              <a16:creationId xmlns:a16="http://schemas.microsoft.com/office/drawing/2014/main" id="{EE3E338A-54A1-4021-AAAA-74B73AD2996B}"/>
            </a:ext>
          </a:extLst>
        </xdr:cNvPr>
        <xdr:cNvGrpSpPr/>
      </xdr:nvGrpSpPr>
      <xdr:grpSpPr>
        <a:xfrm>
          <a:off x="4838700" y="43929300"/>
          <a:ext cx="2781186" cy="1025178"/>
          <a:chOff x="4876801" y="38040945"/>
          <a:chExt cx="3018223" cy="1211580"/>
        </a:xfrm>
      </xdr:grpSpPr>
      <xdr:pic>
        <xdr:nvPicPr>
          <xdr:cNvPr id="27" name="図 26">
            <a:extLst>
              <a:ext uri="{FF2B5EF4-FFF2-40B4-BE49-F238E27FC236}">
                <a16:creationId xmlns:a16="http://schemas.microsoft.com/office/drawing/2014/main" id="{CCFAECB0-F995-AEFA-5C3B-C63AB9029E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28" name="AutoShape 4">
            <a:extLst>
              <a:ext uri="{FF2B5EF4-FFF2-40B4-BE49-F238E27FC236}">
                <a16:creationId xmlns:a16="http://schemas.microsoft.com/office/drawing/2014/main" id="{80201501-70B5-3023-4C37-76F665F83C2B}"/>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98</xdr:row>
      <xdr:rowOff>0</xdr:rowOff>
    </xdr:from>
    <xdr:to>
      <xdr:col>6</xdr:col>
      <xdr:colOff>2024902</xdr:colOff>
      <xdr:row>103</xdr:row>
      <xdr:rowOff>134134</xdr:rowOff>
    </xdr:to>
    <xdr:grpSp>
      <xdr:nvGrpSpPr>
        <xdr:cNvPr id="29" name="グループ化 28">
          <a:extLst>
            <a:ext uri="{FF2B5EF4-FFF2-40B4-BE49-F238E27FC236}">
              <a16:creationId xmlns:a16="http://schemas.microsoft.com/office/drawing/2014/main" id="{5470C2F7-451B-42FC-8381-12177EE04EEB}"/>
            </a:ext>
          </a:extLst>
        </xdr:cNvPr>
        <xdr:cNvGrpSpPr/>
      </xdr:nvGrpSpPr>
      <xdr:grpSpPr>
        <a:xfrm>
          <a:off x="4838700" y="42233850"/>
          <a:ext cx="2739277" cy="1372384"/>
          <a:chOff x="4861560" y="36269295"/>
          <a:chExt cx="3037276" cy="1499235"/>
        </a:xfrm>
      </xdr:grpSpPr>
      <xdr:pic>
        <xdr:nvPicPr>
          <xdr:cNvPr id="30" name="図 29">
            <a:extLst>
              <a:ext uri="{FF2B5EF4-FFF2-40B4-BE49-F238E27FC236}">
                <a16:creationId xmlns:a16="http://schemas.microsoft.com/office/drawing/2014/main" id="{29BF9E4F-F260-62A3-FCA9-C15B26F4FF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31" name="AutoShape 4">
            <a:extLst>
              <a:ext uri="{FF2B5EF4-FFF2-40B4-BE49-F238E27FC236}">
                <a16:creationId xmlns:a16="http://schemas.microsoft.com/office/drawing/2014/main" id="{DC1E3921-C720-1057-D820-67B877C83BC7}"/>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181</xdr:row>
      <xdr:rowOff>108267</xdr:rowOff>
    </xdr:from>
    <xdr:to>
      <xdr:col>6</xdr:col>
      <xdr:colOff>2529354</xdr:colOff>
      <xdr:row>186</xdr:row>
      <xdr:rowOff>133362</xdr:rowOff>
    </xdr:to>
    <xdr:grpSp>
      <xdr:nvGrpSpPr>
        <xdr:cNvPr id="2" name="グループ化 1">
          <a:extLst>
            <a:ext uri="{FF2B5EF4-FFF2-40B4-BE49-F238E27FC236}">
              <a16:creationId xmlns:a16="http://schemas.microsoft.com/office/drawing/2014/main" id="{D055BD54-3FAD-4342-BD10-409E3BB5BD92}"/>
            </a:ext>
          </a:extLst>
        </xdr:cNvPr>
        <xdr:cNvGrpSpPr/>
      </xdr:nvGrpSpPr>
      <xdr:grpSpPr>
        <a:xfrm>
          <a:off x="390525" y="54267417"/>
          <a:ext cx="7691904" cy="1263345"/>
          <a:chOff x="466725" y="32026542"/>
          <a:chExt cx="5495925" cy="914095"/>
        </a:xfrm>
      </xdr:grpSpPr>
      <xdr:pic>
        <xdr:nvPicPr>
          <xdr:cNvPr id="3" name="図 2">
            <a:extLst>
              <a:ext uri="{FF2B5EF4-FFF2-40B4-BE49-F238E27FC236}">
                <a16:creationId xmlns:a16="http://schemas.microsoft.com/office/drawing/2014/main" id="{EDBD93E4-F15A-CD32-87B0-350E2C60E6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17679776-46C9-BC81-AC8E-02C431227476}"/>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121</xdr:row>
      <xdr:rowOff>0</xdr:rowOff>
    </xdr:from>
    <xdr:to>
      <xdr:col>6</xdr:col>
      <xdr:colOff>2219325</xdr:colOff>
      <xdr:row>121</xdr:row>
      <xdr:rowOff>1194</xdr:rowOff>
    </xdr:to>
    <xdr:cxnSp macro="">
      <xdr:nvCxnSpPr>
        <xdr:cNvPr id="5" name="直線コネクタ 4">
          <a:extLst>
            <a:ext uri="{FF2B5EF4-FFF2-40B4-BE49-F238E27FC236}">
              <a16:creationId xmlns:a16="http://schemas.microsoft.com/office/drawing/2014/main" id="{2D8DB284-6970-4C55-8750-6F5BACC68B28}"/>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125</xdr:row>
      <xdr:rowOff>0</xdr:rowOff>
    </xdr:from>
    <xdr:to>
      <xdr:col>6</xdr:col>
      <xdr:colOff>2152650</xdr:colOff>
      <xdr:row>125</xdr:row>
      <xdr:rowOff>0</xdr:rowOff>
    </xdr:to>
    <xdr:cxnSp macro="">
      <xdr:nvCxnSpPr>
        <xdr:cNvPr id="6" name="直線コネクタ 5">
          <a:extLst>
            <a:ext uri="{FF2B5EF4-FFF2-40B4-BE49-F238E27FC236}">
              <a16:creationId xmlns:a16="http://schemas.microsoft.com/office/drawing/2014/main" id="{9C50A6CB-5BFD-4C7F-98EC-7EC6FD41B6A6}"/>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129</xdr:row>
      <xdr:rowOff>0</xdr:rowOff>
    </xdr:from>
    <xdr:to>
      <xdr:col>6</xdr:col>
      <xdr:colOff>2143125</xdr:colOff>
      <xdr:row>129</xdr:row>
      <xdr:rowOff>0</xdr:rowOff>
    </xdr:to>
    <xdr:cxnSp macro="">
      <xdr:nvCxnSpPr>
        <xdr:cNvPr id="7" name="直線コネクタ 6">
          <a:extLst>
            <a:ext uri="{FF2B5EF4-FFF2-40B4-BE49-F238E27FC236}">
              <a16:creationId xmlns:a16="http://schemas.microsoft.com/office/drawing/2014/main" id="{32A43C7C-3849-443B-83C2-BFB729CFC2F8}"/>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22861</xdr:colOff>
      <xdr:row>79</xdr:row>
      <xdr:rowOff>13336</xdr:rowOff>
    </xdr:from>
    <xdr:to>
      <xdr:col>6</xdr:col>
      <xdr:colOff>2082052</xdr:colOff>
      <xdr:row>83</xdr:row>
      <xdr:rowOff>73511</xdr:rowOff>
    </xdr:to>
    <xdr:grpSp>
      <xdr:nvGrpSpPr>
        <xdr:cNvPr id="8" name="グループ化 7">
          <a:extLst>
            <a:ext uri="{FF2B5EF4-FFF2-40B4-BE49-F238E27FC236}">
              <a16:creationId xmlns:a16="http://schemas.microsoft.com/office/drawing/2014/main" id="{CB46AFA5-E7E4-4D10-B762-FBB116CC265A}"/>
            </a:ext>
          </a:extLst>
        </xdr:cNvPr>
        <xdr:cNvGrpSpPr/>
      </xdr:nvGrpSpPr>
      <xdr:grpSpPr>
        <a:xfrm>
          <a:off x="4861561" y="31807786"/>
          <a:ext cx="2773566" cy="1050775"/>
          <a:chOff x="4861561" y="34589085"/>
          <a:chExt cx="3037276" cy="1415415"/>
        </a:xfrm>
      </xdr:grpSpPr>
      <xdr:pic>
        <xdr:nvPicPr>
          <xdr:cNvPr id="9" name="図 8">
            <a:extLst>
              <a:ext uri="{FF2B5EF4-FFF2-40B4-BE49-F238E27FC236}">
                <a16:creationId xmlns:a16="http://schemas.microsoft.com/office/drawing/2014/main" id="{953F389E-58D3-83CC-5902-D6E89AA9C8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BA373B63-6AC9-BA63-7118-C6214DEECDC4}"/>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51436</xdr:colOff>
      <xdr:row>85</xdr:row>
      <xdr:rowOff>207646</xdr:rowOff>
    </xdr:from>
    <xdr:to>
      <xdr:col>6</xdr:col>
      <xdr:colOff>2063003</xdr:colOff>
      <xdr:row>90</xdr:row>
      <xdr:rowOff>16996</xdr:rowOff>
    </xdr:to>
    <xdr:grpSp>
      <xdr:nvGrpSpPr>
        <xdr:cNvPr id="11" name="グループ化 10">
          <a:extLst>
            <a:ext uri="{FF2B5EF4-FFF2-40B4-BE49-F238E27FC236}">
              <a16:creationId xmlns:a16="http://schemas.microsoft.com/office/drawing/2014/main" id="{17781E6F-1C96-46C0-8A94-84BF74C9D531}"/>
            </a:ext>
          </a:extLst>
        </xdr:cNvPr>
        <xdr:cNvGrpSpPr>
          <a:grpSpLocks/>
        </xdr:cNvGrpSpPr>
      </xdr:nvGrpSpPr>
      <xdr:grpSpPr>
        <a:xfrm>
          <a:off x="4890136" y="33487996"/>
          <a:ext cx="2725942" cy="1047600"/>
          <a:chOff x="4861560" y="36269295"/>
          <a:chExt cx="3037276" cy="1499235"/>
        </a:xfrm>
      </xdr:grpSpPr>
      <xdr:pic>
        <xdr:nvPicPr>
          <xdr:cNvPr id="12" name="図 11">
            <a:extLst>
              <a:ext uri="{FF2B5EF4-FFF2-40B4-BE49-F238E27FC236}">
                <a16:creationId xmlns:a16="http://schemas.microsoft.com/office/drawing/2014/main" id="{970C6285-F25F-B41D-C2AB-D2DA85ADF5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13" name="AutoShape 4">
            <a:extLst>
              <a:ext uri="{FF2B5EF4-FFF2-40B4-BE49-F238E27FC236}">
                <a16:creationId xmlns:a16="http://schemas.microsoft.com/office/drawing/2014/main" id="{9ED19F04-2595-EE56-2C7D-BDF5E7ECF323}"/>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38102</xdr:colOff>
      <xdr:row>93</xdr:row>
      <xdr:rowOff>112394</xdr:rowOff>
    </xdr:from>
    <xdr:to>
      <xdr:col>6</xdr:col>
      <xdr:colOff>2101103</xdr:colOff>
      <xdr:row>98</xdr:row>
      <xdr:rowOff>112244</xdr:rowOff>
    </xdr:to>
    <xdr:grpSp>
      <xdr:nvGrpSpPr>
        <xdr:cNvPr id="14" name="グループ化 13">
          <a:extLst>
            <a:ext uri="{FF2B5EF4-FFF2-40B4-BE49-F238E27FC236}">
              <a16:creationId xmlns:a16="http://schemas.microsoft.com/office/drawing/2014/main" id="{33278B8C-6EED-48CC-BC45-5CDD02E6D6FF}"/>
            </a:ext>
          </a:extLst>
        </xdr:cNvPr>
        <xdr:cNvGrpSpPr/>
      </xdr:nvGrpSpPr>
      <xdr:grpSpPr>
        <a:xfrm>
          <a:off x="4876802" y="35259644"/>
          <a:ext cx="2777376" cy="1047600"/>
          <a:chOff x="4876801" y="38040945"/>
          <a:chExt cx="3018223" cy="1211580"/>
        </a:xfrm>
      </xdr:grpSpPr>
      <xdr:pic>
        <xdr:nvPicPr>
          <xdr:cNvPr id="15" name="図 14">
            <a:extLst>
              <a:ext uri="{FF2B5EF4-FFF2-40B4-BE49-F238E27FC236}">
                <a16:creationId xmlns:a16="http://schemas.microsoft.com/office/drawing/2014/main" id="{710614EC-D882-FCC8-A70A-3754D3D21A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6" name="AutoShape 4">
            <a:extLst>
              <a:ext uri="{FF2B5EF4-FFF2-40B4-BE49-F238E27FC236}">
                <a16:creationId xmlns:a16="http://schemas.microsoft.com/office/drawing/2014/main" id="{9F2D253B-6E84-F611-C69B-AC110490A98A}"/>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170</xdr:row>
      <xdr:rowOff>200025</xdr:rowOff>
    </xdr:from>
    <xdr:to>
      <xdr:col>6</xdr:col>
      <xdr:colOff>1929652</xdr:colOff>
      <xdr:row>170</xdr:row>
      <xdr:rowOff>200025</xdr:rowOff>
    </xdr:to>
    <xdr:cxnSp macro="">
      <xdr:nvCxnSpPr>
        <xdr:cNvPr id="26" name="直線コネクタ 25">
          <a:extLst>
            <a:ext uri="{FF2B5EF4-FFF2-40B4-BE49-F238E27FC236}">
              <a16:creationId xmlns:a16="http://schemas.microsoft.com/office/drawing/2014/main" id="{8479EF69-E5CE-4E51-9CEF-22314AD7CDF7}"/>
            </a:ext>
          </a:extLst>
        </xdr:cNvPr>
        <xdr:cNvCxnSpPr/>
      </xdr:nvCxnSpPr>
      <xdr:spPr bwMode="auto">
        <a:xfrm flipV="1">
          <a:off x="666750" y="8257222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22861</xdr:colOff>
      <xdr:row>75</xdr:row>
      <xdr:rowOff>13336</xdr:rowOff>
    </xdr:from>
    <xdr:ext cx="2767964" cy="1238100"/>
    <xdr:grpSp>
      <xdr:nvGrpSpPr>
        <xdr:cNvPr id="2" name="グループ化 1">
          <a:extLst>
            <a:ext uri="{FF2B5EF4-FFF2-40B4-BE49-F238E27FC236}">
              <a16:creationId xmlns:a16="http://schemas.microsoft.com/office/drawing/2014/main" id="{4C773B18-4203-4656-86AE-04E770230119}"/>
            </a:ext>
          </a:extLst>
        </xdr:cNvPr>
        <xdr:cNvGrpSpPr/>
      </xdr:nvGrpSpPr>
      <xdr:grpSpPr>
        <a:xfrm>
          <a:off x="4861561" y="25921336"/>
          <a:ext cx="2767964" cy="1238100"/>
          <a:chOff x="4861561" y="34589085"/>
          <a:chExt cx="3037276" cy="1415415"/>
        </a:xfrm>
      </xdr:grpSpPr>
      <xdr:pic>
        <xdr:nvPicPr>
          <xdr:cNvPr id="3" name="図 2">
            <a:extLst>
              <a:ext uri="{FF2B5EF4-FFF2-40B4-BE49-F238E27FC236}">
                <a16:creationId xmlns:a16="http://schemas.microsoft.com/office/drawing/2014/main" id="{E0C774E4-2521-3474-BDF2-4271E7BCC0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08F68308-B425-0662-C28B-0B7B926238A3}"/>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81</xdr:row>
      <xdr:rowOff>207646</xdr:rowOff>
    </xdr:from>
    <xdr:ext cx="2720340" cy="1238100"/>
    <xdr:grpSp>
      <xdr:nvGrpSpPr>
        <xdr:cNvPr id="5" name="グループ化 4">
          <a:extLst>
            <a:ext uri="{FF2B5EF4-FFF2-40B4-BE49-F238E27FC236}">
              <a16:creationId xmlns:a16="http://schemas.microsoft.com/office/drawing/2014/main" id="{26B4A403-8C1A-4F93-A193-435C190B1552}"/>
            </a:ext>
          </a:extLst>
        </xdr:cNvPr>
        <xdr:cNvGrpSpPr>
          <a:grpSpLocks/>
        </xdr:cNvGrpSpPr>
      </xdr:nvGrpSpPr>
      <xdr:grpSpPr>
        <a:xfrm>
          <a:off x="4890136" y="27601546"/>
          <a:ext cx="2720340" cy="1238100"/>
          <a:chOff x="4861560" y="36269295"/>
          <a:chExt cx="3037276" cy="1499235"/>
        </a:xfrm>
      </xdr:grpSpPr>
      <xdr:pic>
        <xdr:nvPicPr>
          <xdr:cNvPr id="6" name="図 5">
            <a:extLst>
              <a:ext uri="{FF2B5EF4-FFF2-40B4-BE49-F238E27FC236}">
                <a16:creationId xmlns:a16="http://schemas.microsoft.com/office/drawing/2014/main" id="{ADDF2AD8-0C2A-AE72-C6ED-03B606BD9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EDA1A305-D8C8-4000-6996-A690212368E7}"/>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89</xdr:row>
      <xdr:rowOff>112394</xdr:rowOff>
    </xdr:from>
    <xdr:ext cx="2771774" cy="1047600"/>
    <xdr:grpSp>
      <xdr:nvGrpSpPr>
        <xdr:cNvPr id="8" name="グループ化 7">
          <a:extLst>
            <a:ext uri="{FF2B5EF4-FFF2-40B4-BE49-F238E27FC236}">
              <a16:creationId xmlns:a16="http://schemas.microsoft.com/office/drawing/2014/main" id="{79289ECE-64F3-43CC-890D-D3B99B83383B}"/>
            </a:ext>
          </a:extLst>
        </xdr:cNvPr>
        <xdr:cNvGrpSpPr/>
      </xdr:nvGrpSpPr>
      <xdr:grpSpPr>
        <a:xfrm>
          <a:off x="4876802" y="29373194"/>
          <a:ext cx="2771774" cy="1047600"/>
          <a:chOff x="4876801" y="38040945"/>
          <a:chExt cx="3018223" cy="1211580"/>
        </a:xfrm>
      </xdr:grpSpPr>
      <xdr:pic>
        <xdr:nvPicPr>
          <xdr:cNvPr id="9" name="図 8">
            <a:extLst>
              <a:ext uri="{FF2B5EF4-FFF2-40B4-BE49-F238E27FC236}">
                <a16:creationId xmlns:a16="http://schemas.microsoft.com/office/drawing/2014/main" id="{69D781B4-04F3-08DB-ED8D-BF1A29D563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73063867-544B-2B5D-B165-A4190D408CB7}"/>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117</xdr:row>
      <xdr:rowOff>0</xdr:rowOff>
    </xdr:from>
    <xdr:to>
      <xdr:col>6</xdr:col>
      <xdr:colOff>2219325</xdr:colOff>
      <xdr:row>117</xdr:row>
      <xdr:rowOff>1194</xdr:rowOff>
    </xdr:to>
    <xdr:cxnSp macro="">
      <xdr:nvCxnSpPr>
        <xdr:cNvPr id="11" name="直線コネクタ 10">
          <a:extLst>
            <a:ext uri="{FF2B5EF4-FFF2-40B4-BE49-F238E27FC236}">
              <a16:creationId xmlns:a16="http://schemas.microsoft.com/office/drawing/2014/main" id="{4A8EB8D3-B43F-49D1-B6FA-56A4EC1F7E4C}"/>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12" name="直線コネクタ 11">
          <a:extLst>
            <a:ext uri="{FF2B5EF4-FFF2-40B4-BE49-F238E27FC236}">
              <a16:creationId xmlns:a16="http://schemas.microsoft.com/office/drawing/2014/main" id="{04E6DEA1-1264-4287-B611-9B6B6AE5A1C8}"/>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13" name="直線コネクタ 12">
          <a:extLst>
            <a:ext uri="{FF2B5EF4-FFF2-40B4-BE49-F238E27FC236}">
              <a16:creationId xmlns:a16="http://schemas.microsoft.com/office/drawing/2014/main" id="{D214BA18-65F3-424F-B4F3-3E3465414BA3}"/>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6.xml><?xml version="1.0" encoding="utf-8"?>
<xdr:wsDr xmlns:xdr="http://schemas.openxmlformats.org/drawingml/2006/spreadsheetDrawing" xmlns:a="http://schemas.openxmlformats.org/drawingml/2006/main">
  <xdr:oneCellAnchor>
    <xdr:from>
      <xdr:col>5</xdr:col>
      <xdr:colOff>22861</xdr:colOff>
      <xdr:row>69</xdr:row>
      <xdr:rowOff>13336</xdr:rowOff>
    </xdr:from>
    <xdr:ext cx="2767964" cy="1238100"/>
    <xdr:grpSp>
      <xdr:nvGrpSpPr>
        <xdr:cNvPr id="2" name="グループ化 1">
          <a:extLst>
            <a:ext uri="{FF2B5EF4-FFF2-40B4-BE49-F238E27FC236}">
              <a16:creationId xmlns:a16="http://schemas.microsoft.com/office/drawing/2014/main" id="{71221682-3C25-4FE0-B50D-F07860A4F50E}"/>
            </a:ext>
          </a:extLst>
        </xdr:cNvPr>
        <xdr:cNvGrpSpPr/>
      </xdr:nvGrpSpPr>
      <xdr:grpSpPr>
        <a:xfrm>
          <a:off x="4861561" y="23835361"/>
          <a:ext cx="2767964" cy="1238100"/>
          <a:chOff x="4861561" y="34589085"/>
          <a:chExt cx="3037276" cy="1415415"/>
        </a:xfrm>
      </xdr:grpSpPr>
      <xdr:pic>
        <xdr:nvPicPr>
          <xdr:cNvPr id="3" name="図 2">
            <a:extLst>
              <a:ext uri="{FF2B5EF4-FFF2-40B4-BE49-F238E27FC236}">
                <a16:creationId xmlns:a16="http://schemas.microsoft.com/office/drawing/2014/main" id="{20404088-4EBC-E3A5-2D71-2B00AC60A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3DB1721D-7CF2-14EE-A3A6-45AA7FE721BC}"/>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75</xdr:row>
      <xdr:rowOff>207646</xdr:rowOff>
    </xdr:from>
    <xdr:ext cx="2720340" cy="1238100"/>
    <xdr:grpSp>
      <xdr:nvGrpSpPr>
        <xdr:cNvPr id="5" name="グループ化 4">
          <a:extLst>
            <a:ext uri="{FF2B5EF4-FFF2-40B4-BE49-F238E27FC236}">
              <a16:creationId xmlns:a16="http://schemas.microsoft.com/office/drawing/2014/main" id="{DED4F276-F772-4B49-93EA-756065EBF84F}"/>
            </a:ext>
          </a:extLst>
        </xdr:cNvPr>
        <xdr:cNvGrpSpPr>
          <a:grpSpLocks/>
        </xdr:cNvGrpSpPr>
      </xdr:nvGrpSpPr>
      <xdr:grpSpPr>
        <a:xfrm>
          <a:off x="4890136" y="25515571"/>
          <a:ext cx="2720340" cy="1238100"/>
          <a:chOff x="4861560" y="36269295"/>
          <a:chExt cx="3037276" cy="1499235"/>
        </a:xfrm>
      </xdr:grpSpPr>
      <xdr:pic>
        <xdr:nvPicPr>
          <xdr:cNvPr id="6" name="図 5">
            <a:extLst>
              <a:ext uri="{FF2B5EF4-FFF2-40B4-BE49-F238E27FC236}">
                <a16:creationId xmlns:a16="http://schemas.microsoft.com/office/drawing/2014/main" id="{C4E8ADA5-3041-A9B4-5058-60056EC455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730B36A9-4147-5AB0-4F1F-B6C138784434}"/>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83</xdr:row>
      <xdr:rowOff>112394</xdr:rowOff>
    </xdr:from>
    <xdr:ext cx="2771774" cy="1047600"/>
    <xdr:grpSp>
      <xdr:nvGrpSpPr>
        <xdr:cNvPr id="8" name="グループ化 7">
          <a:extLst>
            <a:ext uri="{FF2B5EF4-FFF2-40B4-BE49-F238E27FC236}">
              <a16:creationId xmlns:a16="http://schemas.microsoft.com/office/drawing/2014/main" id="{07119E17-5052-43A5-8B8F-ED6FBD196B5D}"/>
            </a:ext>
          </a:extLst>
        </xdr:cNvPr>
        <xdr:cNvGrpSpPr/>
      </xdr:nvGrpSpPr>
      <xdr:grpSpPr>
        <a:xfrm>
          <a:off x="4876802" y="27287219"/>
          <a:ext cx="2771774" cy="1047600"/>
          <a:chOff x="4876801" y="38040945"/>
          <a:chExt cx="3018223" cy="1211580"/>
        </a:xfrm>
      </xdr:grpSpPr>
      <xdr:pic>
        <xdr:nvPicPr>
          <xdr:cNvPr id="9" name="図 8">
            <a:extLst>
              <a:ext uri="{FF2B5EF4-FFF2-40B4-BE49-F238E27FC236}">
                <a16:creationId xmlns:a16="http://schemas.microsoft.com/office/drawing/2014/main" id="{8160D5CC-FFE0-779F-778C-F2C3D670EF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2EA8F87D-CA96-32FA-2542-D681867D5C92}"/>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111</xdr:row>
      <xdr:rowOff>0</xdr:rowOff>
    </xdr:from>
    <xdr:to>
      <xdr:col>6</xdr:col>
      <xdr:colOff>2219325</xdr:colOff>
      <xdr:row>111</xdr:row>
      <xdr:rowOff>1194</xdr:rowOff>
    </xdr:to>
    <xdr:cxnSp macro="">
      <xdr:nvCxnSpPr>
        <xdr:cNvPr id="11" name="直線コネクタ 10">
          <a:extLst>
            <a:ext uri="{FF2B5EF4-FFF2-40B4-BE49-F238E27FC236}">
              <a16:creationId xmlns:a16="http://schemas.microsoft.com/office/drawing/2014/main" id="{93ABEA07-4D4C-4B85-9618-69C316D2C890}"/>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115</xdr:row>
      <xdr:rowOff>0</xdr:rowOff>
    </xdr:from>
    <xdr:to>
      <xdr:col>6</xdr:col>
      <xdr:colOff>2152650</xdr:colOff>
      <xdr:row>115</xdr:row>
      <xdr:rowOff>0</xdr:rowOff>
    </xdr:to>
    <xdr:cxnSp macro="">
      <xdr:nvCxnSpPr>
        <xdr:cNvPr id="12" name="直線コネクタ 11">
          <a:extLst>
            <a:ext uri="{FF2B5EF4-FFF2-40B4-BE49-F238E27FC236}">
              <a16:creationId xmlns:a16="http://schemas.microsoft.com/office/drawing/2014/main" id="{3695D596-EEA2-40C9-8978-27CA578FEFBC}"/>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119</xdr:row>
      <xdr:rowOff>0</xdr:rowOff>
    </xdr:from>
    <xdr:to>
      <xdr:col>6</xdr:col>
      <xdr:colOff>2143125</xdr:colOff>
      <xdr:row>119</xdr:row>
      <xdr:rowOff>0</xdr:rowOff>
    </xdr:to>
    <xdr:cxnSp macro="">
      <xdr:nvCxnSpPr>
        <xdr:cNvPr id="13" name="直線コネクタ 12">
          <a:extLst>
            <a:ext uri="{FF2B5EF4-FFF2-40B4-BE49-F238E27FC236}">
              <a16:creationId xmlns:a16="http://schemas.microsoft.com/office/drawing/2014/main" id="{B42B6F76-6265-4C56-8F9F-D12BCB5A9CB6}"/>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7.xml><?xml version="1.0" encoding="utf-8"?>
<xdr:wsDr xmlns:xdr="http://schemas.openxmlformats.org/drawingml/2006/spreadsheetDrawing" xmlns:a="http://schemas.openxmlformats.org/drawingml/2006/main">
  <xdr:oneCellAnchor>
    <xdr:from>
      <xdr:col>5</xdr:col>
      <xdr:colOff>22861</xdr:colOff>
      <xdr:row>80</xdr:row>
      <xdr:rowOff>13336</xdr:rowOff>
    </xdr:from>
    <xdr:ext cx="2767964" cy="1238100"/>
    <xdr:grpSp>
      <xdr:nvGrpSpPr>
        <xdr:cNvPr id="2" name="グループ化 1">
          <a:extLst>
            <a:ext uri="{FF2B5EF4-FFF2-40B4-BE49-F238E27FC236}">
              <a16:creationId xmlns:a16="http://schemas.microsoft.com/office/drawing/2014/main" id="{59D53A6A-06EA-4032-82EA-429603A38EC0}"/>
            </a:ext>
          </a:extLst>
        </xdr:cNvPr>
        <xdr:cNvGrpSpPr/>
      </xdr:nvGrpSpPr>
      <xdr:grpSpPr>
        <a:xfrm>
          <a:off x="4861561" y="31931611"/>
          <a:ext cx="2767964" cy="1238100"/>
          <a:chOff x="4861561" y="34589085"/>
          <a:chExt cx="3037276" cy="1415415"/>
        </a:xfrm>
      </xdr:grpSpPr>
      <xdr:pic>
        <xdr:nvPicPr>
          <xdr:cNvPr id="3" name="図 2">
            <a:extLst>
              <a:ext uri="{FF2B5EF4-FFF2-40B4-BE49-F238E27FC236}">
                <a16:creationId xmlns:a16="http://schemas.microsoft.com/office/drawing/2014/main" id="{2B10A5FE-A573-2723-2FED-03FE488778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1" y="34589085"/>
            <a:ext cx="3037276" cy="1413792"/>
          </a:xfrm>
          <a:prstGeom prst="rect">
            <a:avLst/>
          </a:prstGeom>
          <a:ln w="12700">
            <a:solidFill>
              <a:schemeClr val="bg1">
                <a:lumMod val="65000"/>
              </a:schemeClr>
            </a:solidFill>
          </a:ln>
        </xdr:spPr>
      </xdr:pic>
      <xdr:sp macro="" textlink="">
        <xdr:nvSpPr>
          <xdr:cNvPr id="4" name="AutoShape 4">
            <a:extLst>
              <a:ext uri="{FF2B5EF4-FFF2-40B4-BE49-F238E27FC236}">
                <a16:creationId xmlns:a16="http://schemas.microsoft.com/office/drawing/2014/main" id="{D879A3D8-DF86-80E0-2DCF-00E3BC200A4B}"/>
              </a:ext>
            </a:extLst>
          </xdr:cNvPr>
          <xdr:cNvSpPr>
            <a:spLocks noChangeArrowheads="1"/>
          </xdr:cNvSpPr>
        </xdr:nvSpPr>
        <xdr:spPr bwMode="auto">
          <a:xfrm>
            <a:off x="6381750" y="3552825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51436</xdr:colOff>
      <xdr:row>86</xdr:row>
      <xdr:rowOff>207646</xdr:rowOff>
    </xdr:from>
    <xdr:ext cx="2720340" cy="1238100"/>
    <xdr:grpSp>
      <xdr:nvGrpSpPr>
        <xdr:cNvPr id="5" name="グループ化 4">
          <a:extLst>
            <a:ext uri="{FF2B5EF4-FFF2-40B4-BE49-F238E27FC236}">
              <a16:creationId xmlns:a16="http://schemas.microsoft.com/office/drawing/2014/main" id="{A2FED4FE-8DE3-467D-8DE0-4E126D67F6DE}"/>
            </a:ext>
          </a:extLst>
        </xdr:cNvPr>
        <xdr:cNvGrpSpPr>
          <a:grpSpLocks/>
        </xdr:cNvGrpSpPr>
      </xdr:nvGrpSpPr>
      <xdr:grpSpPr>
        <a:xfrm>
          <a:off x="4890136" y="33611821"/>
          <a:ext cx="2720340" cy="1238100"/>
          <a:chOff x="4861560" y="36269295"/>
          <a:chExt cx="3037276" cy="1499235"/>
        </a:xfrm>
      </xdr:grpSpPr>
      <xdr:pic>
        <xdr:nvPicPr>
          <xdr:cNvPr id="6" name="図 5">
            <a:extLst>
              <a:ext uri="{FF2B5EF4-FFF2-40B4-BE49-F238E27FC236}">
                <a16:creationId xmlns:a16="http://schemas.microsoft.com/office/drawing/2014/main" id="{2B9EB9FF-F89E-1565-0C1F-48A97E139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1560" y="36269295"/>
            <a:ext cx="3037276" cy="1489992"/>
          </a:xfrm>
          <a:prstGeom prst="rect">
            <a:avLst/>
          </a:prstGeom>
          <a:ln w="12700">
            <a:solidFill>
              <a:schemeClr val="bg1">
                <a:lumMod val="65000"/>
              </a:schemeClr>
            </a:solidFill>
          </a:ln>
        </xdr:spPr>
      </xdr:pic>
      <xdr:sp macro="" textlink="">
        <xdr:nvSpPr>
          <xdr:cNvPr id="7" name="AutoShape 4">
            <a:extLst>
              <a:ext uri="{FF2B5EF4-FFF2-40B4-BE49-F238E27FC236}">
                <a16:creationId xmlns:a16="http://schemas.microsoft.com/office/drawing/2014/main" id="{DD2C5DEA-D809-63BA-0835-BBF1E11E5041}"/>
              </a:ext>
            </a:extLst>
          </xdr:cNvPr>
          <xdr:cNvSpPr>
            <a:spLocks noChangeArrowheads="1"/>
          </xdr:cNvSpPr>
        </xdr:nvSpPr>
        <xdr:spPr bwMode="auto">
          <a:xfrm>
            <a:off x="6379845" y="37292280"/>
            <a:ext cx="1514475" cy="4762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oneCellAnchor>
    <xdr:from>
      <xdr:col>5</xdr:col>
      <xdr:colOff>38102</xdr:colOff>
      <xdr:row>94</xdr:row>
      <xdr:rowOff>112394</xdr:rowOff>
    </xdr:from>
    <xdr:ext cx="2771774" cy="1047600"/>
    <xdr:grpSp>
      <xdr:nvGrpSpPr>
        <xdr:cNvPr id="8" name="グループ化 7">
          <a:extLst>
            <a:ext uri="{FF2B5EF4-FFF2-40B4-BE49-F238E27FC236}">
              <a16:creationId xmlns:a16="http://schemas.microsoft.com/office/drawing/2014/main" id="{5814661C-ABE4-4A72-BEF6-98123311BFEF}"/>
            </a:ext>
          </a:extLst>
        </xdr:cNvPr>
        <xdr:cNvGrpSpPr/>
      </xdr:nvGrpSpPr>
      <xdr:grpSpPr>
        <a:xfrm>
          <a:off x="4876802" y="35383469"/>
          <a:ext cx="2771774" cy="1047600"/>
          <a:chOff x="4876801" y="38040945"/>
          <a:chExt cx="3018223" cy="1211580"/>
        </a:xfrm>
      </xdr:grpSpPr>
      <xdr:pic>
        <xdr:nvPicPr>
          <xdr:cNvPr id="9" name="図 8">
            <a:extLst>
              <a:ext uri="{FF2B5EF4-FFF2-40B4-BE49-F238E27FC236}">
                <a16:creationId xmlns:a16="http://schemas.microsoft.com/office/drawing/2014/main" id="{0CF0F3CC-A41E-F865-9A25-04340EB224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76801" y="38040945"/>
            <a:ext cx="3018223" cy="1210590"/>
          </a:xfrm>
          <a:prstGeom prst="rect">
            <a:avLst/>
          </a:prstGeom>
          <a:ln w="12700">
            <a:solidFill>
              <a:schemeClr val="bg1">
                <a:lumMod val="65000"/>
              </a:schemeClr>
            </a:solidFill>
          </a:ln>
        </xdr:spPr>
      </xdr:pic>
      <xdr:sp macro="" textlink="">
        <xdr:nvSpPr>
          <xdr:cNvPr id="10" name="AutoShape 4">
            <a:extLst>
              <a:ext uri="{FF2B5EF4-FFF2-40B4-BE49-F238E27FC236}">
                <a16:creationId xmlns:a16="http://schemas.microsoft.com/office/drawing/2014/main" id="{ADAD285B-4A3F-7C9E-7DCC-BDC5CEA6A932}"/>
              </a:ext>
            </a:extLst>
          </xdr:cNvPr>
          <xdr:cNvSpPr>
            <a:spLocks noChangeArrowheads="1"/>
          </xdr:cNvSpPr>
        </xdr:nvSpPr>
        <xdr:spPr bwMode="auto">
          <a:xfrm>
            <a:off x="6385560" y="38862000"/>
            <a:ext cx="150812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xdr:from>
      <xdr:col>1</xdr:col>
      <xdr:colOff>114300</xdr:colOff>
      <xdr:row>122</xdr:row>
      <xdr:rowOff>0</xdr:rowOff>
    </xdr:from>
    <xdr:to>
      <xdr:col>6</xdr:col>
      <xdr:colOff>2219325</xdr:colOff>
      <xdr:row>122</xdr:row>
      <xdr:rowOff>1194</xdr:rowOff>
    </xdr:to>
    <xdr:cxnSp macro="">
      <xdr:nvCxnSpPr>
        <xdr:cNvPr id="14" name="直線コネクタ 13">
          <a:extLst>
            <a:ext uri="{FF2B5EF4-FFF2-40B4-BE49-F238E27FC236}">
              <a16:creationId xmlns:a16="http://schemas.microsoft.com/office/drawing/2014/main" id="{0378FB42-B8CD-4687-99CE-C6419EDF7DE0}"/>
            </a:ext>
          </a:extLst>
        </xdr:cNvPr>
        <xdr:cNvCxnSpPr/>
      </xdr:nvCxnSpPr>
      <xdr:spPr bwMode="auto">
        <a:xfrm flipV="1">
          <a:off x="295275" y="56645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126</xdr:row>
      <xdr:rowOff>0</xdr:rowOff>
    </xdr:from>
    <xdr:to>
      <xdr:col>6</xdr:col>
      <xdr:colOff>2152650</xdr:colOff>
      <xdr:row>126</xdr:row>
      <xdr:rowOff>0</xdr:rowOff>
    </xdr:to>
    <xdr:cxnSp macro="">
      <xdr:nvCxnSpPr>
        <xdr:cNvPr id="15" name="直線コネクタ 14">
          <a:extLst>
            <a:ext uri="{FF2B5EF4-FFF2-40B4-BE49-F238E27FC236}">
              <a16:creationId xmlns:a16="http://schemas.microsoft.com/office/drawing/2014/main" id="{33C33722-2126-4CFF-842E-6996D24CC38B}"/>
            </a:ext>
          </a:extLst>
        </xdr:cNvPr>
        <xdr:cNvCxnSpPr/>
      </xdr:nvCxnSpPr>
      <xdr:spPr bwMode="auto">
        <a:xfrm>
          <a:off x="304800" y="57483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130</xdr:row>
      <xdr:rowOff>0</xdr:rowOff>
    </xdr:from>
    <xdr:to>
      <xdr:col>6</xdr:col>
      <xdr:colOff>2143125</xdr:colOff>
      <xdr:row>130</xdr:row>
      <xdr:rowOff>0</xdr:rowOff>
    </xdr:to>
    <xdr:cxnSp macro="">
      <xdr:nvCxnSpPr>
        <xdr:cNvPr id="16" name="直線コネクタ 15">
          <a:extLst>
            <a:ext uri="{FF2B5EF4-FFF2-40B4-BE49-F238E27FC236}">
              <a16:creationId xmlns:a16="http://schemas.microsoft.com/office/drawing/2014/main" id="{2A40A833-F62F-49F4-B1A2-EA7A11CF3663}"/>
            </a:ext>
          </a:extLst>
        </xdr:cNvPr>
        <xdr:cNvCxnSpPr/>
      </xdr:nvCxnSpPr>
      <xdr:spPr bwMode="auto">
        <a:xfrm>
          <a:off x="295275" y="58321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63</xdr:row>
      <xdr:rowOff>57150</xdr:rowOff>
    </xdr:from>
    <xdr:to>
      <xdr:col>2</xdr:col>
      <xdr:colOff>751004</xdr:colOff>
      <xdr:row>68</xdr:row>
      <xdr:rowOff>153551</xdr:rowOff>
    </xdr:to>
    <xdr:pic>
      <xdr:nvPicPr>
        <xdr:cNvPr id="2" name="図 1">
          <a:extLst>
            <a:ext uri="{FF2B5EF4-FFF2-40B4-BE49-F238E27FC236}">
              <a16:creationId xmlns:a16="http://schemas.microsoft.com/office/drawing/2014/main" id="{7FC522AC-DF8C-4B61-9495-B66591B19ADE}"/>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105</xdr:row>
      <xdr:rowOff>61639</xdr:rowOff>
    </xdr:from>
    <xdr:to>
      <xdr:col>4</xdr:col>
      <xdr:colOff>114300</xdr:colOff>
      <xdr:row>110</xdr:row>
      <xdr:rowOff>147619</xdr:rowOff>
    </xdr:to>
    <xdr:pic>
      <xdr:nvPicPr>
        <xdr:cNvPr id="2" name="図 1">
          <a:extLst>
            <a:ext uri="{FF2B5EF4-FFF2-40B4-BE49-F238E27FC236}">
              <a16:creationId xmlns:a16="http://schemas.microsoft.com/office/drawing/2014/main" id="{9191737C-CF93-4179-8754-6D0EBE8B697C}"/>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D44B-0178-4DC8-BAAE-0D00250DD33A}">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1747</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10</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570">
        <v>45576</v>
      </c>
      <c r="AO6" s="570"/>
      <c r="AP6" s="570"/>
      <c r="AQ6" s="570"/>
      <c r="AR6" s="570"/>
      <c r="AS6" s="57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11</v>
      </c>
      <c r="F9" s="16" t="s">
        <v>12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13</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14</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15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16</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17</v>
      </c>
      <c r="G15" s="19"/>
      <c r="H15" s="19"/>
      <c r="I15" s="19"/>
      <c r="J15" s="19"/>
      <c r="K15" s="19"/>
      <c r="L15" s="19"/>
      <c r="M15" s="19"/>
      <c r="N15" s="19"/>
      <c r="O15" s="19"/>
      <c r="P15" s="19"/>
      <c r="Q15" s="19"/>
      <c r="R15" s="19"/>
      <c r="S15" s="19"/>
      <c r="T15" s="19"/>
      <c r="U15" s="19"/>
      <c r="V15" s="19"/>
      <c r="W15" s="19"/>
      <c r="X15" s="19"/>
      <c r="Y15" s="19"/>
      <c r="Z15" s="19"/>
      <c r="AA15" s="22" t="s">
        <v>18</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19</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11</v>
      </c>
      <c r="F17" s="16" t="s">
        <v>20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21</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22</v>
      </c>
      <c r="G19" s="27"/>
      <c r="H19" s="27"/>
      <c r="I19" s="27"/>
      <c r="J19" s="27"/>
      <c r="K19" s="27"/>
      <c r="L19" s="27"/>
      <c r="M19" s="27"/>
      <c r="N19" s="27"/>
      <c r="O19" s="27"/>
      <c r="P19" s="27"/>
      <c r="Q19" s="27"/>
      <c r="R19" s="27"/>
      <c r="S19" s="28"/>
      <c r="T19" s="1" t="s">
        <v>23</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24</v>
      </c>
      <c r="G20" s="32"/>
      <c r="H20" s="32"/>
      <c r="I20" s="32"/>
      <c r="J20" s="32"/>
      <c r="K20" s="32"/>
      <c r="L20" s="33"/>
      <c r="M20" s="31" t="s">
        <v>25</v>
      </c>
      <c r="N20" s="32"/>
      <c r="O20" s="32"/>
      <c r="P20" s="32"/>
      <c r="Q20" s="32"/>
      <c r="R20" s="32"/>
      <c r="S20" s="33"/>
      <c r="T20" s="34" t="s">
        <v>26</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27</v>
      </c>
      <c r="G21" s="32"/>
      <c r="H21" s="32"/>
      <c r="I21" s="32"/>
      <c r="J21" s="32"/>
      <c r="K21" s="32"/>
      <c r="L21" s="33"/>
      <c r="M21" s="31" t="s">
        <v>28</v>
      </c>
      <c r="N21" s="32"/>
      <c r="O21" s="32"/>
      <c r="P21" s="32"/>
      <c r="Q21" s="32"/>
      <c r="R21" s="32"/>
      <c r="S21" s="33"/>
      <c r="T21" s="34" t="s">
        <v>29</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30</v>
      </c>
      <c r="G22" s="32"/>
      <c r="H22" s="32"/>
      <c r="I22" s="32"/>
      <c r="J22" s="32"/>
      <c r="K22" s="32"/>
      <c r="L22" s="33"/>
      <c r="M22" s="31" t="s">
        <v>31</v>
      </c>
      <c r="N22" s="32"/>
      <c r="O22" s="32"/>
      <c r="P22" s="32"/>
      <c r="Q22" s="32"/>
      <c r="R22" s="32"/>
      <c r="S22" s="33"/>
      <c r="T22" s="34" t="s">
        <v>32</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33</v>
      </c>
      <c r="G23" s="32"/>
      <c r="H23" s="32"/>
      <c r="I23" s="32"/>
      <c r="J23" s="32"/>
      <c r="K23" s="32"/>
      <c r="L23" s="33"/>
      <c r="M23" s="31" t="s">
        <v>34</v>
      </c>
      <c r="N23" s="32"/>
      <c r="O23" s="32"/>
      <c r="P23" s="32"/>
      <c r="Q23" s="32"/>
      <c r="R23" s="32"/>
      <c r="S23" s="33"/>
      <c r="T23" s="34" t="s">
        <v>35</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36</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37</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11</v>
      </c>
      <c r="F28" s="16" t="s">
        <v>38</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39</v>
      </c>
      <c r="G29" s="29"/>
      <c r="H29" s="29"/>
      <c r="I29" s="29"/>
      <c r="J29" s="29"/>
      <c r="K29" s="29"/>
      <c r="L29" s="29"/>
      <c r="M29" s="29"/>
      <c r="N29" s="29"/>
      <c r="O29" s="29"/>
      <c r="P29" s="29"/>
      <c r="Q29" s="29"/>
      <c r="R29" s="29"/>
      <c r="S29" s="29"/>
      <c r="T29" s="29"/>
      <c r="U29" s="1" t="s">
        <v>40</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41</v>
      </c>
      <c r="O30" s="44"/>
      <c r="P30" s="44"/>
      <c r="Q30" s="44"/>
      <c r="R30" s="44"/>
      <c r="S30" s="44"/>
      <c r="T30" s="45"/>
      <c r="U30" s="41"/>
      <c r="V30" s="42"/>
      <c r="W30" s="42"/>
      <c r="X30" s="42"/>
      <c r="Y30" s="42"/>
      <c r="Z30" s="42"/>
      <c r="AA30" s="42"/>
      <c r="AB30" s="42"/>
      <c r="AC30" s="43" t="s">
        <v>41</v>
      </c>
      <c r="AD30" s="44"/>
      <c r="AE30" s="44"/>
      <c r="AF30" s="44"/>
      <c r="AG30" s="44"/>
      <c r="AH30" s="44"/>
      <c r="AI30" s="45"/>
      <c r="AJ30" s="37"/>
      <c r="AK30" s="37"/>
      <c r="AL30" s="37"/>
      <c r="AM30" s="37"/>
      <c r="AN30" s="37"/>
      <c r="AO30" s="37"/>
      <c r="AP30" s="37"/>
      <c r="AQ30" s="37"/>
      <c r="AR30" s="37"/>
      <c r="AS30" s="17"/>
    </row>
    <row r="31" spans="4:45" ht="15" customHeight="1">
      <c r="D31" s="14"/>
      <c r="F31" s="46" t="s">
        <v>42</v>
      </c>
      <c r="G31" s="47"/>
      <c r="H31" s="47"/>
      <c r="I31" s="47"/>
      <c r="J31" s="47"/>
      <c r="K31" s="47"/>
      <c r="L31" s="47"/>
      <c r="M31" s="48"/>
      <c r="N31" s="34" t="s">
        <v>43</v>
      </c>
      <c r="O31" s="35"/>
      <c r="P31" s="35"/>
      <c r="Q31" s="35"/>
      <c r="R31" s="35"/>
      <c r="S31" s="35"/>
      <c r="T31" s="36"/>
      <c r="U31" s="47" t="s">
        <v>44</v>
      </c>
      <c r="V31" s="47"/>
      <c r="W31" s="47"/>
      <c r="X31" s="47"/>
      <c r="Y31" s="47"/>
      <c r="Z31" s="47"/>
      <c r="AA31" s="47"/>
      <c r="AB31" s="48"/>
      <c r="AC31" s="34" t="s">
        <v>45</v>
      </c>
      <c r="AD31" s="35"/>
      <c r="AE31" s="35"/>
      <c r="AF31" s="35"/>
      <c r="AG31" s="35"/>
      <c r="AH31" s="35"/>
      <c r="AI31" s="36"/>
      <c r="AJ31" s="37"/>
      <c r="AK31" s="37"/>
      <c r="AL31" s="37"/>
      <c r="AM31" s="37"/>
      <c r="AN31" s="37"/>
      <c r="AO31" s="37"/>
      <c r="AP31" s="37"/>
      <c r="AQ31" s="37"/>
      <c r="AR31" s="37"/>
      <c r="AS31" s="17"/>
    </row>
    <row r="32" spans="4:45" ht="15" customHeight="1">
      <c r="D32" s="14"/>
      <c r="F32" s="49" t="s">
        <v>46</v>
      </c>
      <c r="G32" s="50"/>
      <c r="H32" s="50"/>
      <c r="I32" s="50"/>
      <c r="J32" s="50"/>
      <c r="K32" s="50"/>
      <c r="L32" s="50"/>
      <c r="M32" s="51"/>
      <c r="N32" s="34" t="s">
        <v>47</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3"/>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5"/>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AF52-B2A9-4413-B300-A4014038F57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218" t="s">
        <v>1</v>
      </c>
      <c r="C2" s="219"/>
      <c r="D2" s="219"/>
      <c r="E2" s="219"/>
      <c r="F2" s="219"/>
      <c r="G2" s="220"/>
      <c r="H2" s="147"/>
    </row>
    <row r="3" spans="2:8" ht="13.5" customHeight="1">
      <c r="B3" s="234"/>
      <c r="C3" s="234"/>
      <c r="D3" s="234"/>
      <c r="E3" s="234"/>
      <c r="F3" s="234"/>
      <c r="G3" s="234"/>
    </row>
    <row r="4" spans="2:8" ht="13.5" customHeight="1">
      <c r="D4" s="5"/>
      <c r="E4" s="5"/>
      <c r="F4" s="5"/>
      <c r="G4" s="221" t="s">
        <v>9</v>
      </c>
    </row>
    <row r="5" spans="2:8" ht="13.5" customHeight="1" thickBot="1">
      <c r="D5" s="5"/>
      <c r="E5" s="5"/>
      <c r="F5" s="5"/>
    </row>
    <row r="6" spans="2:8" ht="20.25" customHeight="1" thickBot="1">
      <c r="B6" s="562" t="s">
        <v>55</v>
      </c>
      <c r="C6" s="563" t="s">
        <v>255</v>
      </c>
      <c r="D6" s="563" t="s">
        <v>256</v>
      </c>
      <c r="E6" s="563" t="s">
        <v>257</v>
      </c>
      <c r="F6" s="564" t="s">
        <v>258</v>
      </c>
      <c r="G6" s="565" t="s">
        <v>259</v>
      </c>
    </row>
    <row r="7" spans="2:8">
      <c r="B7" s="157" t="s">
        <v>87</v>
      </c>
      <c r="C7" s="158" t="s">
        <v>1772</v>
      </c>
      <c r="D7" s="159" t="s">
        <v>545</v>
      </c>
      <c r="E7" s="160" t="s">
        <v>274</v>
      </c>
      <c r="F7" s="161" t="s">
        <v>547</v>
      </c>
      <c r="G7" s="162" t="s">
        <v>265</v>
      </c>
      <c r="H7" s="156"/>
    </row>
    <row r="8" spans="2:8">
      <c r="B8" s="163" t="s">
        <v>1773</v>
      </c>
      <c r="C8" s="164" t="s">
        <v>1774</v>
      </c>
      <c r="D8" s="165" t="s">
        <v>550</v>
      </c>
      <c r="E8" s="4" t="s">
        <v>551</v>
      </c>
      <c r="F8" s="166"/>
      <c r="G8" s="167"/>
      <c r="H8" s="156"/>
    </row>
    <row r="9" spans="2:8" ht="17.25" thickBot="1">
      <c r="B9" s="213" t="s">
        <v>96</v>
      </c>
      <c r="C9" s="214" t="s">
        <v>1775</v>
      </c>
      <c r="D9" s="215" t="s">
        <v>553</v>
      </c>
      <c r="E9" s="216" t="s">
        <v>554</v>
      </c>
      <c r="F9" s="217"/>
      <c r="G9" s="178"/>
      <c r="H9" s="156"/>
    </row>
    <row r="10" spans="2:8" ht="20.100000000000001" customHeight="1">
      <c r="B10" s="174"/>
      <c r="C10" s="174"/>
      <c r="D10" s="175"/>
      <c r="E10" s="176"/>
      <c r="F10" s="176"/>
      <c r="G10" s="174"/>
      <c r="H10" s="14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3487-1BA6-46C3-B7C5-F112CC401646}">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542</v>
      </c>
      <c r="C2" s="145"/>
      <c r="D2" s="145"/>
      <c r="E2" s="145"/>
      <c r="F2" s="145"/>
      <c r="G2" s="146"/>
      <c r="H2" s="147"/>
    </row>
    <row r="3" spans="2:8" ht="13.5" customHeight="1">
      <c r="B3" s="234"/>
      <c r="C3" s="234"/>
      <c r="D3" s="234"/>
      <c r="E3" s="234"/>
      <c r="F3" s="234"/>
      <c r="G3" s="234"/>
    </row>
    <row r="4" spans="2:8" ht="13.5" customHeight="1">
      <c r="G4" s="221" t="s">
        <v>9</v>
      </c>
    </row>
    <row r="5" spans="2:8" ht="13.5" customHeight="1" thickBot="1">
      <c r="B5" s="222"/>
      <c r="C5" s="222"/>
      <c r="D5" s="206"/>
      <c r="E5" s="206"/>
      <c r="F5" s="206"/>
      <c r="G5" s="222"/>
    </row>
    <row r="6" spans="2:8" ht="20.25" customHeight="1" thickBot="1">
      <c r="B6" s="149" t="s">
        <v>55</v>
      </c>
      <c r="C6" s="150" t="s">
        <v>255</v>
      </c>
      <c r="D6" s="150" t="s">
        <v>256</v>
      </c>
      <c r="E6" s="150" t="s">
        <v>257</v>
      </c>
      <c r="F6" s="151" t="s">
        <v>258</v>
      </c>
      <c r="G6" s="152" t="s">
        <v>259</v>
      </c>
    </row>
    <row r="7" spans="2:8">
      <c r="B7" s="157" t="s">
        <v>543</v>
      </c>
      <c r="C7" s="158" t="s">
        <v>544</v>
      </c>
      <c r="D7" s="159" t="s">
        <v>545</v>
      </c>
      <c r="E7" s="160" t="s">
        <v>546</v>
      </c>
      <c r="F7" s="161" t="s">
        <v>547</v>
      </c>
      <c r="G7" s="162" t="s">
        <v>265</v>
      </c>
      <c r="H7" s="156"/>
    </row>
    <row r="8" spans="2:8">
      <c r="B8" s="163" t="s">
        <v>548</v>
      </c>
      <c r="C8" s="164" t="s">
        <v>549</v>
      </c>
      <c r="D8" s="165" t="s">
        <v>550</v>
      </c>
      <c r="E8" s="4" t="s">
        <v>551</v>
      </c>
      <c r="F8" s="166"/>
      <c r="G8" s="167"/>
      <c r="H8" s="156"/>
    </row>
    <row r="9" spans="2:8" ht="17.25" thickBot="1">
      <c r="B9" s="213" t="s">
        <v>96</v>
      </c>
      <c r="C9" s="214" t="s">
        <v>552</v>
      </c>
      <c r="D9" s="215" t="s">
        <v>553</v>
      </c>
      <c r="E9" s="216" t="s">
        <v>554</v>
      </c>
      <c r="F9" s="217"/>
      <c r="G9" s="178"/>
      <c r="H9" s="156"/>
    </row>
    <row r="10" spans="2:8" ht="20.100000000000001" customHeight="1">
      <c r="B10" s="174"/>
      <c r="C10" s="174"/>
      <c r="D10" s="175"/>
      <c r="E10" s="176"/>
      <c r="F10" s="176"/>
      <c r="G10" s="174"/>
      <c r="H10"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46005-3F0B-459E-8240-D037879A625A}">
  <sheetPr codeName="Sheet169">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1749</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1777</v>
      </c>
      <c r="C5" s="158" t="s">
        <v>555</v>
      </c>
      <c r="D5" s="159" t="s">
        <v>556</v>
      </c>
      <c r="E5" s="160" t="s">
        <v>271</v>
      </c>
      <c r="F5" s="161" t="s">
        <v>264</v>
      </c>
      <c r="G5" s="162" t="s">
        <v>265</v>
      </c>
      <c r="H5" s="156"/>
    </row>
    <row r="6" spans="2:8" ht="30">
      <c r="B6" s="163" t="s">
        <v>557</v>
      </c>
      <c r="C6" s="164" t="s">
        <v>558</v>
      </c>
      <c r="D6" s="165" t="s">
        <v>559</v>
      </c>
      <c r="E6" s="4" t="s">
        <v>278</v>
      </c>
      <c r="F6" s="166"/>
      <c r="G6" s="167" t="s">
        <v>1778</v>
      </c>
      <c r="H6" s="156"/>
    </row>
    <row r="7" spans="2:8">
      <c r="B7" s="163" t="s">
        <v>1779</v>
      </c>
      <c r="C7" s="164" t="s">
        <v>560</v>
      </c>
      <c r="D7" s="165" t="s">
        <v>561</v>
      </c>
      <c r="E7" s="4" t="s">
        <v>268</v>
      </c>
      <c r="F7" s="166"/>
      <c r="G7" s="167"/>
      <c r="H7" s="156"/>
    </row>
    <row r="8" spans="2:8">
      <c r="B8" s="163" t="s">
        <v>176</v>
      </c>
      <c r="C8" s="164" t="s">
        <v>562</v>
      </c>
      <c r="D8" s="165" t="s">
        <v>277</v>
      </c>
      <c r="E8" s="4" t="s">
        <v>278</v>
      </c>
      <c r="F8" s="166"/>
      <c r="G8" s="167" t="s">
        <v>563</v>
      </c>
      <c r="H8" s="156"/>
    </row>
    <row r="9" spans="2:8" ht="45">
      <c r="B9" s="163" t="s">
        <v>126</v>
      </c>
      <c r="C9" s="164" t="s">
        <v>564</v>
      </c>
      <c r="D9" s="165" t="s">
        <v>565</v>
      </c>
      <c r="E9" s="4" t="s">
        <v>423</v>
      </c>
      <c r="F9" s="166"/>
      <c r="G9" s="167" t="s">
        <v>566</v>
      </c>
      <c r="H9" s="156"/>
    </row>
    <row r="10" spans="2:8">
      <c r="B10" s="163" t="s">
        <v>567</v>
      </c>
      <c r="C10" s="164" t="s">
        <v>568</v>
      </c>
      <c r="D10" s="165" t="s">
        <v>267</v>
      </c>
      <c r="E10" s="4" t="s">
        <v>268</v>
      </c>
      <c r="F10" s="166"/>
      <c r="G10" s="167"/>
      <c r="H10" s="156"/>
    </row>
    <row r="11" spans="2:8">
      <c r="B11" s="163" t="s">
        <v>1780</v>
      </c>
      <c r="C11" s="164" t="s">
        <v>569</v>
      </c>
      <c r="D11" s="165" t="s">
        <v>561</v>
      </c>
      <c r="E11" s="4" t="s">
        <v>271</v>
      </c>
      <c r="F11" s="166"/>
      <c r="G11" s="167"/>
      <c r="H11" s="156"/>
    </row>
    <row r="12" spans="2:8">
      <c r="B12" s="163" t="s">
        <v>570</v>
      </c>
      <c r="C12" s="164" t="s">
        <v>571</v>
      </c>
      <c r="D12" s="165" t="s">
        <v>267</v>
      </c>
      <c r="E12" s="4" t="s">
        <v>271</v>
      </c>
      <c r="F12" s="166"/>
      <c r="G12" s="167"/>
      <c r="H12" s="156"/>
    </row>
    <row r="13" spans="2:8">
      <c r="B13" s="163" t="s">
        <v>96</v>
      </c>
      <c r="C13" s="164" t="s">
        <v>572</v>
      </c>
      <c r="D13" s="165" t="s">
        <v>270</v>
      </c>
      <c r="E13" s="4" t="s">
        <v>271</v>
      </c>
      <c r="F13" s="166"/>
      <c r="G13" s="167"/>
      <c r="H13" s="156"/>
    </row>
    <row r="14" spans="2:8">
      <c r="B14" s="163" t="s">
        <v>573</v>
      </c>
      <c r="C14" s="164" t="s">
        <v>574</v>
      </c>
      <c r="D14" s="165" t="s">
        <v>500</v>
      </c>
      <c r="E14" s="4" t="s">
        <v>268</v>
      </c>
      <c r="F14" s="166"/>
      <c r="G14" s="585" t="s">
        <v>501</v>
      </c>
      <c r="H14" s="156"/>
    </row>
    <row r="15" spans="2:8">
      <c r="B15" s="163" t="s">
        <v>575</v>
      </c>
      <c r="C15" s="164" t="s">
        <v>576</v>
      </c>
      <c r="D15" s="165" t="s">
        <v>500</v>
      </c>
      <c r="E15" s="4" t="s">
        <v>423</v>
      </c>
      <c r="F15" s="166"/>
      <c r="G15" s="584"/>
      <c r="H15" s="156"/>
    </row>
    <row r="16" spans="2:8">
      <c r="B16" s="163" t="s">
        <v>577</v>
      </c>
      <c r="C16" s="164" t="s">
        <v>578</v>
      </c>
      <c r="D16" s="165" t="s">
        <v>270</v>
      </c>
      <c r="E16" s="4" t="s">
        <v>278</v>
      </c>
      <c r="F16" s="166"/>
      <c r="G16" s="167"/>
      <c r="H16" s="156"/>
    </row>
    <row r="17" spans="2:8">
      <c r="B17" s="163" t="s">
        <v>194</v>
      </c>
      <c r="C17" s="164" t="s">
        <v>579</v>
      </c>
      <c r="D17" s="165" t="s">
        <v>580</v>
      </c>
      <c r="E17" s="4" t="s">
        <v>284</v>
      </c>
      <c r="F17" s="166"/>
      <c r="G17" s="585" t="s">
        <v>581</v>
      </c>
      <c r="H17" s="156"/>
    </row>
    <row r="18" spans="2:8">
      <c r="B18" s="163" t="s">
        <v>195</v>
      </c>
      <c r="C18" s="164" t="s">
        <v>582</v>
      </c>
      <c r="D18" s="165" t="s">
        <v>583</v>
      </c>
      <c r="E18" s="4" t="s">
        <v>284</v>
      </c>
      <c r="F18" s="166"/>
      <c r="G18" s="587"/>
      <c r="H18" s="156"/>
    </row>
    <row r="19" spans="2:8">
      <c r="B19" s="163" t="s">
        <v>196</v>
      </c>
      <c r="C19" s="164" t="s">
        <v>584</v>
      </c>
      <c r="D19" s="165" t="s">
        <v>585</v>
      </c>
      <c r="E19" s="4" t="s">
        <v>284</v>
      </c>
      <c r="F19" s="166"/>
      <c r="G19" s="584"/>
      <c r="H19" s="156"/>
    </row>
    <row r="20" spans="2:8">
      <c r="B20" s="163" t="s">
        <v>586</v>
      </c>
      <c r="C20" s="164" t="s">
        <v>587</v>
      </c>
      <c r="D20" s="165" t="s">
        <v>588</v>
      </c>
      <c r="E20" s="4" t="s">
        <v>284</v>
      </c>
      <c r="F20" s="166"/>
      <c r="G20" s="167"/>
      <c r="H20" s="156"/>
    </row>
    <row r="21" spans="2:8">
      <c r="B21" s="163" t="s">
        <v>589</v>
      </c>
      <c r="C21" s="164" t="s">
        <v>590</v>
      </c>
      <c r="D21" s="165" t="s">
        <v>591</v>
      </c>
      <c r="E21" s="4" t="s">
        <v>284</v>
      </c>
      <c r="F21" s="166"/>
      <c r="G21" s="167"/>
      <c r="H21" s="156"/>
    </row>
    <row r="22" spans="2:8">
      <c r="B22" s="163" t="s">
        <v>592</v>
      </c>
      <c r="C22" s="164" t="s">
        <v>593</v>
      </c>
      <c r="D22" s="165" t="s">
        <v>591</v>
      </c>
      <c r="E22" s="4" t="s">
        <v>284</v>
      </c>
      <c r="F22" s="166"/>
      <c r="G22" s="167"/>
      <c r="H22" s="156"/>
    </row>
    <row r="23" spans="2:8">
      <c r="B23" s="163" t="s">
        <v>237</v>
      </c>
      <c r="C23" s="164" t="s">
        <v>594</v>
      </c>
      <c r="D23" s="165" t="s">
        <v>267</v>
      </c>
      <c r="E23" s="4" t="s">
        <v>284</v>
      </c>
      <c r="F23" s="166"/>
      <c r="G23" s="167"/>
      <c r="H23" s="156"/>
    </row>
    <row r="24" spans="2:8">
      <c r="B24" s="163" t="s">
        <v>238</v>
      </c>
      <c r="C24" s="164" t="s">
        <v>595</v>
      </c>
      <c r="D24" s="165" t="s">
        <v>267</v>
      </c>
      <c r="E24" s="4" t="s">
        <v>284</v>
      </c>
      <c r="F24" s="166"/>
      <c r="G24" s="167"/>
      <c r="H24" s="156"/>
    </row>
    <row r="25" spans="2:8">
      <c r="B25" s="163" t="s">
        <v>239</v>
      </c>
      <c r="C25" s="164" t="s">
        <v>596</v>
      </c>
      <c r="D25" s="165" t="s">
        <v>267</v>
      </c>
      <c r="E25" s="4" t="s">
        <v>284</v>
      </c>
      <c r="F25" s="166"/>
      <c r="G25" s="167"/>
      <c r="H25" s="156"/>
    </row>
    <row r="26" spans="2:8" ht="90">
      <c r="B26" s="163" t="s">
        <v>181</v>
      </c>
      <c r="C26" s="164" t="s">
        <v>597</v>
      </c>
      <c r="D26" s="165" t="s">
        <v>282</v>
      </c>
      <c r="E26" s="4" t="s">
        <v>278</v>
      </c>
      <c r="F26" s="166"/>
      <c r="G26" s="167" t="s">
        <v>598</v>
      </c>
      <c r="H26" s="156"/>
    </row>
    <row r="27" spans="2:8" ht="45.75" thickBot="1">
      <c r="B27" s="168" t="s">
        <v>182</v>
      </c>
      <c r="C27" s="169" t="s">
        <v>599</v>
      </c>
      <c r="D27" s="170" t="s">
        <v>346</v>
      </c>
      <c r="E27" s="171" t="s">
        <v>600</v>
      </c>
      <c r="F27" s="172"/>
      <c r="G27" s="173" t="s">
        <v>601</v>
      </c>
      <c r="H27" s="156"/>
    </row>
    <row r="28" spans="2:8" ht="20.100000000000001" customHeight="1">
      <c r="B28" s="174"/>
      <c r="C28" s="174"/>
      <c r="D28" s="175"/>
      <c r="E28" s="176"/>
      <c r="F28" s="176"/>
      <c r="G28" s="174"/>
      <c r="H28" s="141"/>
    </row>
  </sheetData>
  <mergeCells count="2">
    <mergeCell ref="G14:G15"/>
    <mergeCell ref="G17:G1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798F-FB9C-42EC-9AAB-89F3F84AB2AD}">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144" t="s">
        <v>2</v>
      </c>
      <c r="C2" s="145"/>
      <c r="D2" s="145"/>
      <c r="E2" s="145"/>
      <c r="F2" s="145"/>
      <c r="G2" s="146"/>
      <c r="H2" s="147"/>
    </row>
    <row r="3" spans="2:8" ht="13.5" customHeight="1">
      <c r="B3" s="234"/>
      <c r="C3" s="234"/>
      <c r="D3" s="234"/>
      <c r="E3" s="234"/>
      <c r="F3" s="234"/>
      <c r="G3" s="234"/>
    </row>
    <row r="4" spans="2:8" ht="13.5" customHeight="1">
      <c r="D4" s="5"/>
      <c r="E4" s="5"/>
      <c r="F4" s="5"/>
      <c r="G4" s="221" t="s">
        <v>1781</v>
      </c>
    </row>
    <row r="5" spans="2:8" ht="13.5" customHeight="1" thickBot="1">
      <c r="D5" s="5"/>
      <c r="E5" s="5"/>
      <c r="F5" s="5"/>
    </row>
    <row r="6" spans="2:8" ht="20.25" customHeight="1" thickBot="1">
      <c r="B6" s="562" t="s">
        <v>55</v>
      </c>
      <c r="C6" s="563" t="s">
        <v>255</v>
      </c>
      <c r="D6" s="563" t="s">
        <v>256</v>
      </c>
      <c r="E6" s="563" t="s">
        <v>257</v>
      </c>
      <c r="F6" s="564" t="s">
        <v>258</v>
      </c>
      <c r="G6" s="565" t="s">
        <v>259</v>
      </c>
    </row>
    <row r="7" spans="2:8" ht="20.100000000000001" customHeight="1" thickBot="1">
      <c r="B7" s="153" t="s">
        <v>1782</v>
      </c>
      <c r="C7" s="566"/>
      <c r="D7" s="567"/>
      <c r="E7" s="251"/>
      <c r="F7" s="251"/>
      <c r="G7" s="568"/>
      <c r="H7" s="156"/>
    </row>
    <row r="8" spans="2:8">
      <c r="B8" s="236" t="s">
        <v>1783</v>
      </c>
      <c r="C8" s="237" t="s">
        <v>1784</v>
      </c>
      <c r="D8" s="554" t="s">
        <v>701</v>
      </c>
      <c r="E8" s="261" t="s">
        <v>274</v>
      </c>
      <c r="F8" s="161" t="s">
        <v>857</v>
      </c>
      <c r="G8" s="162" t="s">
        <v>265</v>
      </c>
      <c r="H8" s="156"/>
    </row>
    <row r="9" spans="2:8">
      <c r="B9" s="213" t="s">
        <v>1786</v>
      </c>
      <c r="C9" s="214" t="s">
        <v>1787</v>
      </c>
      <c r="D9" s="215" t="s">
        <v>830</v>
      </c>
      <c r="E9" s="216" t="s">
        <v>1788</v>
      </c>
      <c r="F9" s="217"/>
      <c r="G9" s="178"/>
      <c r="H9" s="156"/>
    </row>
    <row r="10" spans="2:8">
      <c r="B10" s="213" t="s">
        <v>1789</v>
      </c>
      <c r="C10" s="214" t="s">
        <v>1790</v>
      </c>
      <c r="D10" s="215" t="s">
        <v>1791</v>
      </c>
      <c r="E10" s="216" t="s">
        <v>1788</v>
      </c>
      <c r="F10" s="217"/>
      <c r="G10" s="167"/>
      <c r="H10" s="156"/>
    </row>
    <row r="11" spans="2:8" ht="51.75" thickBot="1">
      <c r="B11" s="213" t="s">
        <v>1792</v>
      </c>
      <c r="C11" s="214" t="s">
        <v>1793</v>
      </c>
      <c r="D11" s="215" t="s">
        <v>648</v>
      </c>
      <c r="E11" s="216" t="s">
        <v>1794</v>
      </c>
      <c r="F11" s="217" t="s">
        <v>926</v>
      </c>
      <c r="G11" s="182" t="s">
        <v>1795</v>
      </c>
      <c r="H11" s="156"/>
    </row>
    <row r="12" spans="2:8" ht="17.25" thickBot="1">
      <c r="B12" s="153" t="s">
        <v>1796</v>
      </c>
      <c r="C12" s="566"/>
      <c r="D12" s="567"/>
      <c r="E12" s="251"/>
      <c r="F12" s="251"/>
      <c r="G12" s="568"/>
      <c r="H12" s="156"/>
    </row>
    <row r="13" spans="2:8">
      <c r="B13" s="236" t="s">
        <v>1797</v>
      </c>
      <c r="C13" s="237" t="s">
        <v>1798</v>
      </c>
      <c r="D13" s="522" t="s">
        <v>1799</v>
      </c>
      <c r="E13" s="261" t="s">
        <v>1800</v>
      </c>
      <c r="F13" s="569" t="s">
        <v>857</v>
      </c>
      <c r="G13" s="179"/>
      <c r="H13" s="156"/>
    </row>
    <row r="14" spans="2:8" ht="30">
      <c r="B14" s="213" t="s">
        <v>1801</v>
      </c>
      <c r="C14" s="214" t="s">
        <v>1802</v>
      </c>
      <c r="D14" s="215" t="s">
        <v>812</v>
      </c>
      <c r="E14" s="216" t="s">
        <v>1788</v>
      </c>
      <c r="F14" s="217" t="s">
        <v>857</v>
      </c>
      <c r="G14" s="178" t="s">
        <v>1803</v>
      </c>
      <c r="H14" s="156"/>
    </row>
    <row r="15" spans="2:8" ht="30">
      <c r="B15" s="213" t="s">
        <v>1804</v>
      </c>
      <c r="C15" s="214" t="s">
        <v>1805</v>
      </c>
      <c r="D15" s="215" t="s">
        <v>812</v>
      </c>
      <c r="E15" s="216" t="s">
        <v>1788</v>
      </c>
      <c r="F15" s="217"/>
      <c r="G15" s="178" t="s">
        <v>1806</v>
      </c>
      <c r="H15" s="156"/>
    </row>
    <row r="16" spans="2:8" ht="30.75" thickBot="1">
      <c r="B16" s="163" t="s">
        <v>152</v>
      </c>
      <c r="C16" s="164" t="s">
        <v>1807</v>
      </c>
      <c r="D16" s="165" t="s">
        <v>1740</v>
      </c>
      <c r="E16" s="4" t="s">
        <v>1808</v>
      </c>
      <c r="F16" s="166"/>
      <c r="G16" s="167" t="s">
        <v>1809</v>
      </c>
      <c r="H16" s="156"/>
    </row>
    <row r="17" spans="2:8">
      <c r="B17" s="184"/>
      <c r="C17" s="185"/>
      <c r="D17" s="186"/>
      <c r="E17" s="177"/>
      <c r="F17" s="177"/>
      <c r="G17" s="187"/>
      <c r="H17" s="188"/>
    </row>
    <row r="18" spans="2:8" ht="18.75">
      <c r="B18" s="141"/>
      <c r="C18" s="141"/>
      <c r="D18" s="142"/>
      <c r="E18" s="143"/>
      <c r="F18" s="143"/>
      <c r="G18" s="141"/>
      <c r="H18" s="14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54F0-D40A-418C-8481-1720EC39FE3C}">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144" t="s">
        <v>1810</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20.100000000000001" customHeight="1" thickBot="1">
      <c r="B5" s="153" t="s">
        <v>1811</v>
      </c>
      <c r="C5" s="566"/>
      <c r="D5" s="567"/>
      <c r="E5" s="251"/>
      <c r="F5" s="251"/>
      <c r="G5" s="568"/>
      <c r="H5" s="156"/>
    </row>
    <row r="6" spans="2:8">
      <c r="B6" s="157" t="s">
        <v>1812</v>
      </c>
      <c r="C6" s="158" t="s">
        <v>1813</v>
      </c>
      <c r="D6" s="159" t="s">
        <v>1401</v>
      </c>
      <c r="E6" s="160" t="s">
        <v>798</v>
      </c>
      <c r="F6" s="161" t="s">
        <v>857</v>
      </c>
      <c r="G6" s="162"/>
      <c r="H6" s="156"/>
    </row>
    <row r="7" spans="2:8" ht="17.25" thickBot="1">
      <c r="B7" s="163" t="s">
        <v>1814</v>
      </c>
      <c r="C7" s="164" t="s">
        <v>1815</v>
      </c>
      <c r="D7" s="165" t="s">
        <v>830</v>
      </c>
      <c r="E7" s="4" t="s">
        <v>1816</v>
      </c>
      <c r="F7" s="166"/>
      <c r="G7" s="167"/>
      <c r="H7" s="156"/>
    </row>
    <row r="8" spans="2:8">
      <c r="B8" s="157" t="s">
        <v>1817</v>
      </c>
      <c r="C8" s="158" t="s">
        <v>1818</v>
      </c>
      <c r="D8" s="159" t="s">
        <v>1785</v>
      </c>
      <c r="E8" s="160" t="s">
        <v>1819</v>
      </c>
      <c r="F8" s="161" t="s">
        <v>857</v>
      </c>
      <c r="G8" s="162"/>
      <c r="H8" s="156"/>
    </row>
    <row r="9" spans="2:8">
      <c r="B9" s="163" t="s">
        <v>1820</v>
      </c>
      <c r="C9" s="164" t="s">
        <v>1821</v>
      </c>
      <c r="D9" s="165" t="s">
        <v>1401</v>
      </c>
      <c r="E9" s="4" t="s">
        <v>1822</v>
      </c>
      <c r="F9" s="166" t="s">
        <v>857</v>
      </c>
      <c r="G9" s="167"/>
      <c r="H9" s="156"/>
    </row>
    <row r="10" spans="2:8">
      <c r="B10" s="163" t="s">
        <v>1823</v>
      </c>
      <c r="C10" s="164" t="s">
        <v>1824</v>
      </c>
      <c r="D10" s="165" t="s">
        <v>1825</v>
      </c>
      <c r="E10" s="4" t="s">
        <v>1826</v>
      </c>
      <c r="F10" s="166"/>
      <c r="G10" s="167"/>
      <c r="H10" s="156"/>
    </row>
    <row r="11" spans="2:8">
      <c r="B11" s="163" t="s">
        <v>1827</v>
      </c>
      <c r="C11" s="164" t="s">
        <v>1828</v>
      </c>
      <c r="D11" s="165" t="s">
        <v>648</v>
      </c>
      <c r="E11" s="4" t="s">
        <v>1819</v>
      </c>
      <c r="F11" s="166" t="s">
        <v>857</v>
      </c>
      <c r="G11" s="167" t="s">
        <v>1829</v>
      </c>
      <c r="H11" s="156"/>
    </row>
    <row r="12" spans="2:8">
      <c r="B12" s="163" t="s">
        <v>1830</v>
      </c>
      <c r="C12" s="164" t="s">
        <v>1831</v>
      </c>
      <c r="D12" s="165" t="s">
        <v>1832</v>
      </c>
      <c r="E12" s="4" t="s">
        <v>1833</v>
      </c>
      <c r="F12" s="166" t="s">
        <v>857</v>
      </c>
      <c r="G12" s="167"/>
      <c r="H12" s="156"/>
    </row>
    <row r="13" spans="2:8">
      <c r="B13" s="163" t="s">
        <v>1834</v>
      </c>
      <c r="C13" s="164" t="s">
        <v>1835</v>
      </c>
      <c r="D13" s="165" t="s">
        <v>550</v>
      </c>
      <c r="E13" s="4" t="s">
        <v>1836</v>
      </c>
      <c r="F13" s="166"/>
      <c r="G13" s="167"/>
      <c r="H13" s="156"/>
    </row>
    <row r="14" spans="2:8">
      <c r="B14" s="163" t="s">
        <v>1837</v>
      </c>
      <c r="C14" s="164" t="s">
        <v>1838</v>
      </c>
      <c r="D14" s="165" t="s">
        <v>550</v>
      </c>
      <c r="E14" s="4" t="s">
        <v>798</v>
      </c>
      <c r="F14" s="166"/>
      <c r="G14" s="167"/>
      <c r="H14" s="156"/>
    </row>
    <row r="15" spans="2:8" ht="17.25" thickBot="1">
      <c r="B15" s="163" t="s">
        <v>1839</v>
      </c>
      <c r="C15" s="164" t="s">
        <v>1840</v>
      </c>
      <c r="D15" s="165" t="s">
        <v>830</v>
      </c>
      <c r="E15" s="4" t="s">
        <v>274</v>
      </c>
      <c r="F15" s="166"/>
      <c r="G15" s="167"/>
      <c r="H15" s="156"/>
    </row>
    <row r="16" spans="2:8" ht="18.75">
      <c r="B16" s="174"/>
      <c r="C16" s="174"/>
      <c r="D16" s="175"/>
      <c r="E16" s="176"/>
      <c r="F16" s="176"/>
      <c r="G16" s="174"/>
      <c r="H16" s="14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C405-0DC2-4673-8D4B-7E8F7FF0974C}">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603</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252</v>
      </c>
      <c r="C5" s="158" t="s">
        <v>604</v>
      </c>
      <c r="D5" s="159" t="s">
        <v>354</v>
      </c>
      <c r="E5" s="160" t="s">
        <v>271</v>
      </c>
      <c r="F5" s="161" t="s">
        <v>264</v>
      </c>
      <c r="G5" s="162" t="s">
        <v>265</v>
      </c>
      <c r="H5" s="156"/>
    </row>
    <row r="6" spans="2:8">
      <c r="B6" s="163" t="s">
        <v>605</v>
      </c>
      <c r="C6" s="164" t="s">
        <v>606</v>
      </c>
      <c r="D6" s="165" t="s">
        <v>602</v>
      </c>
      <c r="E6" s="4" t="s">
        <v>268</v>
      </c>
      <c r="F6" s="166"/>
      <c r="G6" s="167"/>
      <c r="H6" s="156"/>
    </row>
    <row r="7" spans="2:8" ht="17.25" thickBot="1">
      <c r="B7" s="168" t="s">
        <v>96</v>
      </c>
      <c r="C7" s="169" t="s">
        <v>607</v>
      </c>
      <c r="D7" s="170" t="s">
        <v>270</v>
      </c>
      <c r="E7" s="171" t="s">
        <v>271</v>
      </c>
      <c r="F7" s="172"/>
      <c r="G7" s="173"/>
      <c r="H7" s="156"/>
    </row>
    <row r="8" spans="2:8" ht="20.100000000000001" customHeight="1">
      <c r="B8" s="174"/>
      <c r="C8" s="174"/>
      <c r="D8" s="175"/>
      <c r="E8" s="176"/>
      <c r="F8" s="176"/>
      <c r="G8" s="174"/>
      <c r="H8"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8D4F-9539-4690-9CB1-7B5D82ACE1DE}">
  <sheetPr codeName="Sheet170">
    <outlinePr summaryBelow="0"/>
    <pageSetUpPr fitToPage="1"/>
  </sheetPr>
  <dimension ref="B1:H12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1751</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168" t="s">
        <v>608</v>
      </c>
      <c r="C5" s="169" t="s">
        <v>609</v>
      </c>
      <c r="D5" s="170" t="s">
        <v>282</v>
      </c>
      <c r="E5" s="171" t="s">
        <v>268</v>
      </c>
      <c r="F5" s="172" t="s">
        <v>264</v>
      </c>
      <c r="G5" s="173" t="s">
        <v>1843</v>
      </c>
      <c r="H5" s="156"/>
    </row>
    <row r="6" spans="2:8" ht="20.100000000000001" customHeight="1" thickBot="1">
      <c r="B6" s="153" t="s">
        <v>260</v>
      </c>
      <c r="C6" s="154"/>
      <c r="D6" s="154"/>
      <c r="E6" s="154"/>
      <c r="F6" s="154"/>
      <c r="G6" s="155"/>
      <c r="H6" s="156"/>
    </row>
    <row r="7" spans="2:8">
      <c r="B7" s="157" t="s">
        <v>1844</v>
      </c>
      <c r="C7" s="158" t="s">
        <v>610</v>
      </c>
      <c r="D7" s="159" t="s">
        <v>611</v>
      </c>
      <c r="E7" s="160" t="s">
        <v>546</v>
      </c>
      <c r="F7" s="161" t="s">
        <v>264</v>
      </c>
      <c r="G7" s="162" t="s">
        <v>653</v>
      </c>
      <c r="H7" s="156"/>
    </row>
    <row r="8" spans="2:8">
      <c r="B8" s="163" t="s">
        <v>612</v>
      </c>
      <c r="C8" s="164" t="s">
        <v>613</v>
      </c>
      <c r="D8" s="165" t="s">
        <v>591</v>
      </c>
      <c r="E8" s="4" t="s">
        <v>423</v>
      </c>
      <c r="F8" s="166"/>
      <c r="G8" s="167"/>
      <c r="H8" s="156"/>
    </row>
    <row r="9" spans="2:8">
      <c r="B9" s="163" t="s">
        <v>1846</v>
      </c>
      <c r="C9" s="164" t="s">
        <v>614</v>
      </c>
      <c r="D9" s="165" t="s">
        <v>615</v>
      </c>
      <c r="E9" s="4" t="s">
        <v>423</v>
      </c>
      <c r="F9" s="166"/>
      <c r="G9" s="167"/>
      <c r="H9" s="156"/>
    </row>
    <row r="10" spans="2:8">
      <c r="B10" s="163" t="s">
        <v>1847</v>
      </c>
      <c r="C10" s="164" t="s">
        <v>616</v>
      </c>
      <c r="D10" s="165" t="s">
        <v>561</v>
      </c>
      <c r="E10" s="4" t="s">
        <v>423</v>
      </c>
      <c r="F10" s="166"/>
      <c r="G10" s="167" t="s">
        <v>1848</v>
      </c>
      <c r="H10" s="156"/>
    </row>
    <row r="11" spans="2:8">
      <c r="B11" s="163" t="s">
        <v>96</v>
      </c>
      <c r="C11" s="164" t="s">
        <v>617</v>
      </c>
      <c r="D11" s="165" t="s">
        <v>270</v>
      </c>
      <c r="E11" s="4" t="s">
        <v>546</v>
      </c>
      <c r="F11" s="166"/>
      <c r="G11" s="167"/>
      <c r="H11" s="156"/>
    </row>
    <row r="12" spans="2:8" ht="45">
      <c r="B12" s="163" t="s">
        <v>1849</v>
      </c>
      <c r="C12" s="164" t="s">
        <v>618</v>
      </c>
      <c r="D12" s="165" t="s">
        <v>282</v>
      </c>
      <c r="E12" s="4" t="s">
        <v>278</v>
      </c>
      <c r="F12" s="166"/>
      <c r="G12" s="167" t="s">
        <v>619</v>
      </c>
      <c r="H12" s="156"/>
    </row>
    <row r="13" spans="2:8">
      <c r="B13" s="163" t="s">
        <v>1861</v>
      </c>
      <c r="C13" s="164" t="s">
        <v>620</v>
      </c>
      <c r="D13" s="165" t="s">
        <v>500</v>
      </c>
      <c r="E13" s="4" t="s">
        <v>423</v>
      </c>
      <c r="F13" s="166"/>
      <c r="G13" s="167" t="s">
        <v>501</v>
      </c>
      <c r="H13" s="156"/>
    </row>
    <row r="14" spans="2:8">
      <c r="B14" s="163" t="s">
        <v>1862</v>
      </c>
      <c r="C14" s="164" t="s">
        <v>621</v>
      </c>
      <c r="D14" s="165" t="s">
        <v>500</v>
      </c>
      <c r="E14" s="4" t="s">
        <v>423</v>
      </c>
      <c r="F14" s="166"/>
      <c r="G14" s="167" t="s">
        <v>501</v>
      </c>
      <c r="H14" s="156"/>
    </row>
    <row r="15" spans="2:8">
      <c r="B15" s="163" t="s">
        <v>622</v>
      </c>
      <c r="C15" s="164" t="s">
        <v>623</v>
      </c>
      <c r="D15" s="165" t="s">
        <v>500</v>
      </c>
      <c r="E15" s="4" t="s">
        <v>423</v>
      </c>
      <c r="F15" s="166"/>
      <c r="G15" s="167" t="s">
        <v>501</v>
      </c>
      <c r="H15" s="156"/>
    </row>
    <row r="16" spans="2:8">
      <c r="B16" s="163" t="s">
        <v>624</v>
      </c>
      <c r="C16" s="164" t="s">
        <v>625</v>
      </c>
      <c r="D16" s="165" t="s">
        <v>500</v>
      </c>
      <c r="E16" s="4" t="s">
        <v>423</v>
      </c>
      <c r="F16" s="166"/>
      <c r="G16" s="167" t="s">
        <v>501</v>
      </c>
      <c r="H16" s="156"/>
    </row>
    <row r="17" spans="2:8">
      <c r="B17" s="163" t="s">
        <v>626</v>
      </c>
      <c r="C17" s="164" t="s">
        <v>627</v>
      </c>
      <c r="D17" s="165" t="s">
        <v>270</v>
      </c>
      <c r="E17" s="4" t="s">
        <v>423</v>
      </c>
      <c r="F17" s="166"/>
      <c r="G17" s="167"/>
      <c r="H17" s="156"/>
    </row>
    <row r="18" spans="2:8">
      <c r="B18" s="163" t="s">
        <v>628</v>
      </c>
      <c r="C18" s="164" t="s">
        <v>629</v>
      </c>
      <c r="D18" s="165" t="s">
        <v>288</v>
      </c>
      <c r="E18" s="4" t="s">
        <v>423</v>
      </c>
      <c r="F18" s="166"/>
      <c r="G18" s="167"/>
      <c r="H18" s="156"/>
    </row>
    <row r="19" spans="2:8">
      <c r="B19" s="163" t="s">
        <v>630</v>
      </c>
      <c r="C19" s="164" t="s">
        <v>631</v>
      </c>
      <c r="D19" s="165" t="s">
        <v>580</v>
      </c>
      <c r="E19" s="4" t="s">
        <v>423</v>
      </c>
      <c r="F19" s="166"/>
      <c r="G19" s="167"/>
      <c r="H19" s="156"/>
    </row>
    <row r="20" spans="2:8">
      <c r="B20" s="163" t="s">
        <v>632</v>
      </c>
      <c r="C20" s="164" t="s">
        <v>633</v>
      </c>
      <c r="D20" s="165" t="s">
        <v>561</v>
      </c>
      <c r="E20" s="4" t="s">
        <v>423</v>
      </c>
      <c r="F20" s="166"/>
      <c r="G20" s="167"/>
      <c r="H20" s="156"/>
    </row>
    <row r="21" spans="2:8" ht="33">
      <c r="B21" s="163" t="s">
        <v>634</v>
      </c>
      <c r="C21" s="164" t="s">
        <v>635</v>
      </c>
      <c r="D21" s="241" t="s">
        <v>636</v>
      </c>
      <c r="E21" s="4" t="s">
        <v>278</v>
      </c>
      <c r="F21" s="166"/>
      <c r="G21" s="167"/>
      <c r="H21" s="156"/>
    </row>
    <row r="22" spans="2:8" ht="33">
      <c r="B22" s="163" t="s">
        <v>637</v>
      </c>
      <c r="C22" s="164" t="s">
        <v>638</v>
      </c>
      <c r="D22" s="241" t="s">
        <v>639</v>
      </c>
      <c r="E22" s="4" t="s">
        <v>278</v>
      </c>
      <c r="F22" s="166"/>
      <c r="G22" s="167"/>
      <c r="H22" s="156"/>
    </row>
    <row r="23" spans="2:8" ht="210">
      <c r="B23" s="163" t="s">
        <v>219</v>
      </c>
      <c r="C23" s="164" t="s">
        <v>640</v>
      </c>
      <c r="D23" s="165" t="s">
        <v>346</v>
      </c>
      <c r="E23" s="4" t="s">
        <v>278</v>
      </c>
      <c r="F23" s="166"/>
      <c r="G23" s="167" t="s">
        <v>641</v>
      </c>
      <c r="H23" s="156"/>
    </row>
    <row r="24" spans="2:8" ht="45">
      <c r="B24" s="163" t="s">
        <v>220</v>
      </c>
      <c r="C24" s="164" t="s">
        <v>642</v>
      </c>
      <c r="D24" s="165" t="s">
        <v>282</v>
      </c>
      <c r="E24" s="4" t="s">
        <v>278</v>
      </c>
      <c r="F24" s="166"/>
      <c r="G24" s="167" t="s">
        <v>643</v>
      </c>
      <c r="H24" s="156"/>
    </row>
    <row r="25" spans="2:8" ht="45">
      <c r="B25" s="163" t="s">
        <v>221</v>
      </c>
      <c r="C25" s="164" t="s">
        <v>644</v>
      </c>
      <c r="D25" s="165" t="s">
        <v>282</v>
      </c>
      <c r="E25" s="4" t="s">
        <v>278</v>
      </c>
      <c r="F25" s="166"/>
      <c r="G25" s="167" t="s">
        <v>645</v>
      </c>
      <c r="H25" s="156"/>
    </row>
    <row r="26" spans="2:8" ht="45">
      <c r="B26" s="163" t="s">
        <v>646</v>
      </c>
      <c r="C26" s="164" t="s">
        <v>647</v>
      </c>
      <c r="D26" s="165" t="s">
        <v>648</v>
      </c>
      <c r="E26" s="4" t="s">
        <v>491</v>
      </c>
      <c r="F26" s="166"/>
      <c r="G26" s="167" t="s">
        <v>619</v>
      </c>
      <c r="H26" s="156"/>
    </row>
    <row r="27" spans="2:8" ht="17.25" thickBot="1">
      <c r="B27" s="163" t="s">
        <v>242</v>
      </c>
      <c r="C27" s="164" t="s">
        <v>649</v>
      </c>
      <c r="D27" s="165" t="s">
        <v>267</v>
      </c>
      <c r="E27" s="4" t="s">
        <v>268</v>
      </c>
      <c r="F27" s="166"/>
      <c r="G27" s="167"/>
      <c r="H27" s="156"/>
    </row>
    <row r="28" spans="2:8" ht="20.100000000000001" customHeight="1" thickBot="1">
      <c r="B28" s="153" t="s">
        <v>650</v>
      </c>
      <c r="C28" s="154"/>
      <c r="D28" s="154"/>
      <c r="E28" s="154"/>
      <c r="F28" s="154"/>
      <c r="G28" s="155"/>
      <c r="H28" s="156"/>
    </row>
    <row r="29" spans="2:8">
      <c r="B29" s="163" t="s">
        <v>100</v>
      </c>
      <c r="C29" s="164" t="s">
        <v>651</v>
      </c>
      <c r="D29" s="165" t="s">
        <v>652</v>
      </c>
      <c r="E29" s="4" t="s">
        <v>546</v>
      </c>
      <c r="F29" s="166"/>
      <c r="G29" s="167" t="s">
        <v>653</v>
      </c>
      <c r="H29" s="156"/>
    </row>
    <row r="30" spans="2:8">
      <c r="B30" s="242" t="s">
        <v>63</v>
      </c>
      <c r="C30" s="243" t="s">
        <v>654</v>
      </c>
      <c r="D30" s="244" t="s">
        <v>561</v>
      </c>
      <c r="E30" s="245" t="s">
        <v>268</v>
      </c>
      <c r="F30" s="246"/>
      <c r="G30" s="247"/>
      <c r="H30" s="156"/>
    </row>
    <row r="31" spans="2:8">
      <c r="B31" s="242" t="s">
        <v>64</v>
      </c>
      <c r="C31" s="243" t="s">
        <v>655</v>
      </c>
      <c r="D31" s="244" t="s">
        <v>270</v>
      </c>
      <c r="E31" s="245" t="s">
        <v>278</v>
      </c>
      <c r="F31" s="246"/>
      <c r="G31" s="247"/>
      <c r="H31" s="156"/>
    </row>
    <row r="32" spans="2:8">
      <c r="B32" s="242" t="s">
        <v>65</v>
      </c>
      <c r="C32" s="243" t="s">
        <v>656</v>
      </c>
      <c r="D32" s="244" t="s">
        <v>580</v>
      </c>
      <c r="E32" s="245" t="s">
        <v>268</v>
      </c>
      <c r="F32" s="246"/>
      <c r="G32" s="247"/>
      <c r="H32" s="156"/>
    </row>
    <row r="33" spans="2:8">
      <c r="B33" s="242" t="s">
        <v>66</v>
      </c>
      <c r="C33" s="243" t="s">
        <v>657</v>
      </c>
      <c r="D33" s="244" t="s">
        <v>583</v>
      </c>
      <c r="E33" s="245" t="s">
        <v>268</v>
      </c>
      <c r="F33" s="246"/>
      <c r="G33" s="247"/>
      <c r="H33" s="156"/>
    </row>
    <row r="34" spans="2:8">
      <c r="B34" s="242" t="s">
        <v>67</v>
      </c>
      <c r="C34" s="243" t="s">
        <v>658</v>
      </c>
      <c r="D34" s="244" t="s">
        <v>585</v>
      </c>
      <c r="E34" s="245" t="s">
        <v>268</v>
      </c>
      <c r="F34" s="246"/>
      <c r="G34" s="247"/>
      <c r="H34" s="156"/>
    </row>
    <row r="35" spans="2:8" ht="17.25" thickBot="1">
      <c r="B35" s="242" t="s">
        <v>68</v>
      </c>
      <c r="C35" s="243" t="s">
        <v>659</v>
      </c>
      <c r="D35" s="244" t="s">
        <v>588</v>
      </c>
      <c r="E35" s="245" t="s">
        <v>268</v>
      </c>
      <c r="F35" s="246"/>
      <c r="G35" s="247"/>
      <c r="H35" s="156"/>
    </row>
    <row r="36" spans="2:8" ht="20.100000000000001" customHeight="1" thickBot="1">
      <c r="B36" s="153" t="s">
        <v>660</v>
      </c>
      <c r="C36" s="154"/>
      <c r="D36" s="154"/>
      <c r="E36" s="154"/>
      <c r="F36" s="154"/>
      <c r="G36" s="155"/>
      <c r="H36" s="156"/>
    </row>
    <row r="37" spans="2:8">
      <c r="B37" s="163" t="s">
        <v>661</v>
      </c>
      <c r="C37" s="164" t="s">
        <v>662</v>
      </c>
      <c r="D37" s="165" t="s">
        <v>459</v>
      </c>
      <c r="E37" s="4" t="s">
        <v>546</v>
      </c>
      <c r="F37" s="166"/>
      <c r="G37" s="167" t="s">
        <v>653</v>
      </c>
      <c r="H37" s="156"/>
    </row>
    <row r="38" spans="2:8" ht="45.75" thickBot="1">
      <c r="B38" s="163" t="s">
        <v>224</v>
      </c>
      <c r="C38" s="164" t="s">
        <v>663</v>
      </c>
      <c r="D38" s="165" t="s">
        <v>282</v>
      </c>
      <c r="E38" s="4" t="s">
        <v>278</v>
      </c>
      <c r="F38" s="166"/>
      <c r="G38" s="167" t="s">
        <v>664</v>
      </c>
      <c r="H38" s="156"/>
    </row>
    <row r="39" spans="2:8" ht="20.100000000000001" customHeight="1" thickBot="1">
      <c r="B39" s="153" t="s">
        <v>665</v>
      </c>
      <c r="C39" s="154"/>
      <c r="D39" s="154"/>
      <c r="E39" s="154"/>
      <c r="F39" s="154"/>
      <c r="G39" s="155"/>
      <c r="H39" s="156"/>
    </row>
    <row r="40" spans="2:8" ht="45">
      <c r="B40" s="163" t="s">
        <v>666</v>
      </c>
      <c r="C40" s="164" t="s">
        <v>667</v>
      </c>
      <c r="D40" s="165" t="s">
        <v>500</v>
      </c>
      <c r="E40" s="4" t="s">
        <v>268</v>
      </c>
      <c r="F40" s="166"/>
      <c r="G40" s="167" t="s">
        <v>668</v>
      </c>
      <c r="H40" s="156"/>
    </row>
    <row r="41" spans="2:8" ht="45">
      <c r="B41" s="163" t="s">
        <v>669</v>
      </c>
      <c r="C41" s="164" t="s">
        <v>670</v>
      </c>
      <c r="D41" s="165" t="s">
        <v>282</v>
      </c>
      <c r="E41" s="4" t="s">
        <v>278</v>
      </c>
      <c r="F41" s="166"/>
      <c r="G41" s="167" t="s">
        <v>671</v>
      </c>
      <c r="H41" s="156"/>
    </row>
    <row r="42" spans="2:8" ht="60">
      <c r="B42" s="163" t="s">
        <v>672</v>
      </c>
      <c r="C42" s="164" t="s">
        <v>673</v>
      </c>
      <c r="D42" s="165" t="s">
        <v>559</v>
      </c>
      <c r="E42" s="4" t="s">
        <v>278</v>
      </c>
      <c r="F42" s="166"/>
      <c r="G42" s="167" t="s">
        <v>674</v>
      </c>
      <c r="H42" s="156"/>
    </row>
    <row r="43" spans="2:8" ht="60.75" thickBot="1">
      <c r="B43" s="163" t="s">
        <v>675</v>
      </c>
      <c r="C43" s="164" t="s">
        <v>676</v>
      </c>
      <c r="D43" s="165" t="s">
        <v>559</v>
      </c>
      <c r="E43" s="4" t="s">
        <v>278</v>
      </c>
      <c r="F43" s="166"/>
      <c r="G43" s="167" t="s">
        <v>674</v>
      </c>
      <c r="H43" s="156"/>
    </row>
    <row r="44" spans="2:8" ht="20.100000000000001" customHeight="1" thickBot="1">
      <c r="B44" s="153" t="s">
        <v>677</v>
      </c>
      <c r="C44" s="154"/>
      <c r="D44" s="154"/>
      <c r="E44" s="154"/>
      <c r="F44" s="154"/>
      <c r="G44" s="155"/>
      <c r="H44" s="156"/>
    </row>
    <row r="45" spans="2:8" ht="120">
      <c r="B45" s="163" t="s">
        <v>1863</v>
      </c>
      <c r="C45" s="164" t="s">
        <v>678</v>
      </c>
      <c r="D45" s="165" t="s">
        <v>282</v>
      </c>
      <c r="E45" s="4" t="s">
        <v>278</v>
      </c>
      <c r="F45" s="166"/>
      <c r="G45" s="167" t="s">
        <v>679</v>
      </c>
      <c r="H45" s="156"/>
    </row>
    <row r="46" spans="2:8" ht="45">
      <c r="B46" s="163" t="s">
        <v>680</v>
      </c>
      <c r="C46" s="164" t="s">
        <v>681</v>
      </c>
      <c r="D46" s="165" t="s">
        <v>282</v>
      </c>
      <c r="E46" s="4" t="s">
        <v>278</v>
      </c>
      <c r="F46" s="166"/>
      <c r="G46" s="167" t="s">
        <v>1864</v>
      </c>
      <c r="H46" s="156"/>
    </row>
    <row r="47" spans="2:8" ht="33.75" thickBot="1">
      <c r="B47" s="163" t="s">
        <v>682</v>
      </c>
      <c r="C47" s="164" t="s">
        <v>683</v>
      </c>
      <c r="D47" s="241" t="s">
        <v>684</v>
      </c>
      <c r="E47" s="4" t="s">
        <v>278</v>
      </c>
      <c r="F47" s="166"/>
      <c r="G47" s="167" t="s">
        <v>685</v>
      </c>
      <c r="H47" s="156"/>
    </row>
    <row r="48" spans="2:8" ht="20.100000000000001" customHeight="1" thickBot="1">
      <c r="B48" s="153" t="s">
        <v>686</v>
      </c>
      <c r="C48" s="154"/>
      <c r="D48" s="154"/>
      <c r="E48" s="154"/>
      <c r="F48" s="154"/>
      <c r="G48" s="155"/>
      <c r="H48" s="156"/>
    </row>
    <row r="49" spans="2:8" ht="20.25" customHeight="1">
      <c r="B49" s="163" t="s">
        <v>1850</v>
      </c>
      <c r="C49" s="164" t="s">
        <v>687</v>
      </c>
      <c r="D49" s="165" t="s">
        <v>354</v>
      </c>
      <c r="E49" s="4" t="s">
        <v>546</v>
      </c>
      <c r="F49" s="166"/>
      <c r="G49" s="598" t="s">
        <v>1851</v>
      </c>
      <c r="H49" s="156"/>
    </row>
    <row r="50" spans="2:8" ht="20.25" customHeight="1">
      <c r="B50" s="224" t="s">
        <v>688</v>
      </c>
      <c r="C50" s="225" t="s">
        <v>688</v>
      </c>
      <c r="D50" s="165" t="s">
        <v>354</v>
      </c>
      <c r="E50" s="4" t="s">
        <v>546</v>
      </c>
      <c r="F50" s="166"/>
      <c r="G50" s="599"/>
      <c r="H50" s="156"/>
    </row>
    <row r="51" spans="2:8" ht="20.25" customHeight="1" thickBot="1">
      <c r="B51" s="223" t="s">
        <v>1852</v>
      </c>
      <c r="C51" s="164" t="s">
        <v>689</v>
      </c>
      <c r="D51" s="165" t="s">
        <v>354</v>
      </c>
      <c r="E51" s="4" t="s">
        <v>546</v>
      </c>
      <c r="F51" s="166"/>
      <c r="G51" s="600"/>
      <c r="H51" s="156"/>
    </row>
    <row r="52" spans="2:8" ht="20.100000000000001" customHeight="1" thickBot="1">
      <c r="B52" s="153" t="s">
        <v>1853</v>
      </c>
      <c r="C52" s="154"/>
      <c r="D52" s="154"/>
      <c r="E52" s="154"/>
      <c r="F52" s="154"/>
      <c r="G52" s="155"/>
      <c r="H52" s="156"/>
    </row>
    <row r="53" spans="2:8" ht="45.75" thickBot="1">
      <c r="B53" s="163" t="s">
        <v>1854</v>
      </c>
      <c r="C53" s="164" t="s">
        <v>690</v>
      </c>
      <c r="D53" s="165" t="s">
        <v>611</v>
      </c>
      <c r="E53" s="4" t="s">
        <v>546</v>
      </c>
      <c r="F53" s="166"/>
      <c r="G53" s="167" t="s">
        <v>1855</v>
      </c>
      <c r="H53" s="156"/>
    </row>
    <row r="54" spans="2:8" ht="20.100000000000001" customHeight="1" thickBot="1">
      <c r="B54" s="153" t="s">
        <v>691</v>
      </c>
      <c r="C54" s="154"/>
      <c r="D54" s="154"/>
      <c r="E54" s="154"/>
      <c r="F54" s="154"/>
      <c r="G54" s="155"/>
      <c r="H54" s="156"/>
    </row>
    <row r="55" spans="2:8" ht="45.75" thickBot="1">
      <c r="B55" s="213" t="s">
        <v>692</v>
      </c>
      <c r="C55" s="214" t="s">
        <v>693</v>
      </c>
      <c r="D55" s="215" t="s">
        <v>282</v>
      </c>
      <c r="E55" s="216" t="s">
        <v>278</v>
      </c>
      <c r="F55" s="217"/>
      <c r="G55" s="178" t="s">
        <v>694</v>
      </c>
      <c r="H55" s="156"/>
    </row>
    <row r="56" spans="2:8" ht="17.25" thickBot="1">
      <c r="B56" s="250" t="s">
        <v>695</v>
      </c>
      <c r="C56" s="209"/>
      <c r="D56" s="210"/>
      <c r="E56" s="211"/>
      <c r="F56" s="211"/>
      <c r="G56" s="252"/>
      <c r="H56" s="156"/>
    </row>
    <row r="57" spans="2:8" ht="17.25" thickBot="1">
      <c r="B57" s="250" t="s">
        <v>696</v>
      </c>
      <c r="C57" s="209"/>
      <c r="D57" s="210"/>
      <c r="E57" s="211"/>
      <c r="F57" s="211"/>
      <c r="G57" s="252"/>
      <c r="H57" s="156"/>
    </row>
    <row r="58" spans="2:8" ht="45">
      <c r="B58" s="236" t="s">
        <v>94</v>
      </c>
      <c r="C58" s="237" t="s">
        <v>697</v>
      </c>
      <c r="D58" s="238" t="s">
        <v>698</v>
      </c>
      <c r="E58" s="239" t="s">
        <v>263</v>
      </c>
      <c r="F58" s="240"/>
      <c r="G58" s="182" t="s">
        <v>699</v>
      </c>
      <c r="H58" s="156"/>
    </row>
    <row r="59" spans="2:8" ht="75">
      <c r="B59" s="163" t="s">
        <v>248</v>
      </c>
      <c r="C59" s="164" t="s">
        <v>700</v>
      </c>
      <c r="D59" s="165" t="s">
        <v>701</v>
      </c>
      <c r="E59" s="4" t="s">
        <v>355</v>
      </c>
      <c r="F59" s="166"/>
      <c r="G59" s="167" t="s">
        <v>702</v>
      </c>
      <c r="H59" s="156"/>
    </row>
    <row r="60" spans="2:8" ht="17.25" thickBot="1">
      <c r="B60" s="163" t="s">
        <v>703</v>
      </c>
      <c r="C60" s="164" t="s">
        <v>704</v>
      </c>
      <c r="D60" s="165" t="s">
        <v>293</v>
      </c>
      <c r="E60" s="4" t="s">
        <v>278</v>
      </c>
      <c r="F60" s="166"/>
      <c r="G60" s="167" t="s">
        <v>705</v>
      </c>
      <c r="H60" s="156"/>
    </row>
    <row r="61" spans="2:8" ht="17.25" thickBot="1">
      <c r="B61" s="250" t="s">
        <v>706</v>
      </c>
      <c r="C61" s="209"/>
      <c r="D61" s="210"/>
      <c r="E61" s="211"/>
      <c r="F61" s="211"/>
      <c r="G61" s="252"/>
      <c r="H61" s="156"/>
    </row>
    <row r="62" spans="2:8" ht="45">
      <c r="B62" s="163" t="s">
        <v>707</v>
      </c>
      <c r="C62" s="164" t="s">
        <v>708</v>
      </c>
      <c r="D62" s="165" t="s">
        <v>698</v>
      </c>
      <c r="E62" s="4" t="s">
        <v>355</v>
      </c>
      <c r="F62" s="166"/>
      <c r="G62" s="167" t="s">
        <v>699</v>
      </c>
      <c r="H62" s="156"/>
    </row>
    <row r="63" spans="2:8" ht="75">
      <c r="B63" s="163" t="s">
        <v>709</v>
      </c>
      <c r="C63" s="164" t="s">
        <v>710</v>
      </c>
      <c r="D63" s="165" t="s">
        <v>701</v>
      </c>
      <c r="E63" s="4" t="s">
        <v>355</v>
      </c>
      <c r="F63" s="166"/>
      <c r="G63" s="167" t="s">
        <v>711</v>
      </c>
      <c r="H63" s="156"/>
    </row>
    <row r="64" spans="2:8" ht="17.25" thickBot="1">
      <c r="B64" s="163" t="s">
        <v>703</v>
      </c>
      <c r="C64" s="164" t="s">
        <v>712</v>
      </c>
      <c r="D64" s="165" t="s">
        <v>293</v>
      </c>
      <c r="E64" s="4" t="s">
        <v>278</v>
      </c>
      <c r="F64" s="166"/>
      <c r="G64" s="167" t="s">
        <v>705</v>
      </c>
      <c r="H64" s="156"/>
    </row>
    <row r="65" spans="2:8" ht="17.25" thickBot="1">
      <c r="B65" s="250" t="s">
        <v>8</v>
      </c>
      <c r="C65" s="209"/>
      <c r="D65" s="210"/>
      <c r="E65" s="211"/>
      <c r="F65" s="211"/>
      <c r="G65" s="252"/>
      <c r="H65" s="156"/>
    </row>
    <row r="66" spans="2:8" ht="45.75" thickBot="1">
      <c r="B66" s="163" t="s">
        <v>118</v>
      </c>
      <c r="C66" s="164" t="s">
        <v>713</v>
      </c>
      <c r="D66" s="165" t="s">
        <v>714</v>
      </c>
      <c r="E66" s="4" t="s">
        <v>546</v>
      </c>
      <c r="F66" s="166"/>
      <c r="G66" s="167" t="s">
        <v>715</v>
      </c>
      <c r="H66" s="156"/>
    </row>
    <row r="67" spans="2:8" ht="17.25" thickBot="1">
      <c r="B67" s="250" t="s">
        <v>6</v>
      </c>
      <c r="C67" s="209"/>
      <c r="D67" s="210"/>
      <c r="E67" s="211"/>
      <c r="F67" s="211"/>
      <c r="G67" s="252"/>
      <c r="H67" s="156"/>
    </row>
    <row r="68" spans="2:8" ht="45.75" thickBot="1">
      <c r="B68" s="163" t="s">
        <v>1777</v>
      </c>
      <c r="C68" s="164" t="s">
        <v>716</v>
      </c>
      <c r="D68" s="165" t="s">
        <v>652</v>
      </c>
      <c r="E68" s="4" t="s">
        <v>546</v>
      </c>
      <c r="F68" s="166"/>
      <c r="G68" s="167" t="s">
        <v>715</v>
      </c>
      <c r="H68" s="156"/>
    </row>
    <row r="69" spans="2:8" ht="17.25" thickBot="1">
      <c r="B69" s="250" t="s">
        <v>717</v>
      </c>
      <c r="C69" s="209"/>
      <c r="D69" s="210"/>
      <c r="E69" s="211"/>
      <c r="F69" s="211"/>
      <c r="G69" s="253" t="s">
        <v>9</v>
      </c>
      <c r="H69" s="156"/>
    </row>
    <row r="70" spans="2:8" ht="75.75" thickBot="1">
      <c r="B70" s="163" t="s">
        <v>86</v>
      </c>
      <c r="C70" s="164" t="s">
        <v>718</v>
      </c>
      <c r="D70" s="165" t="s">
        <v>652</v>
      </c>
      <c r="E70" s="4" t="s">
        <v>263</v>
      </c>
      <c r="F70" s="166"/>
      <c r="G70" s="167" t="s">
        <v>719</v>
      </c>
      <c r="H70" s="156"/>
    </row>
    <row r="71" spans="2:8" ht="17.25" thickBot="1">
      <c r="B71" s="250" t="s">
        <v>720</v>
      </c>
      <c r="C71" s="209"/>
      <c r="D71" s="210"/>
      <c r="E71" s="211"/>
      <c r="F71" s="211"/>
      <c r="G71" s="253" t="s">
        <v>9</v>
      </c>
      <c r="H71" s="156"/>
    </row>
    <row r="72" spans="2:8" ht="75.75" thickBot="1">
      <c r="B72" s="163" t="s">
        <v>87</v>
      </c>
      <c r="C72" s="164" t="s">
        <v>721</v>
      </c>
      <c r="D72" s="165" t="s">
        <v>652</v>
      </c>
      <c r="E72" s="4" t="s">
        <v>263</v>
      </c>
      <c r="F72" s="166"/>
      <c r="G72" s="167" t="s">
        <v>722</v>
      </c>
      <c r="H72" s="156"/>
    </row>
    <row r="73" spans="2:8" ht="17.25" thickBot="1">
      <c r="B73" s="250" t="s">
        <v>7</v>
      </c>
      <c r="C73" s="209"/>
      <c r="D73" s="210"/>
      <c r="E73" s="211"/>
      <c r="F73" s="211"/>
      <c r="G73" s="252"/>
      <c r="H73" s="156"/>
    </row>
    <row r="74" spans="2:8" ht="75.75" thickBot="1">
      <c r="B74" s="163" t="s">
        <v>1760</v>
      </c>
      <c r="C74" s="164" t="s">
        <v>723</v>
      </c>
      <c r="D74" s="165" t="s">
        <v>652</v>
      </c>
      <c r="E74" s="4" t="s">
        <v>546</v>
      </c>
      <c r="F74" s="166"/>
      <c r="G74" s="167" t="s">
        <v>1858</v>
      </c>
      <c r="H74" s="156"/>
    </row>
    <row r="75" spans="2:8" ht="17.25" thickBot="1">
      <c r="B75" s="250" t="s">
        <v>724</v>
      </c>
      <c r="C75" s="209"/>
      <c r="D75" s="210"/>
      <c r="E75" s="211"/>
      <c r="F75" s="211"/>
      <c r="G75" s="252"/>
      <c r="H75" s="156"/>
    </row>
    <row r="76" spans="2:8" ht="17.25" thickBot="1">
      <c r="B76" s="250" t="s">
        <v>725</v>
      </c>
      <c r="C76" s="209"/>
      <c r="D76" s="210"/>
      <c r="E76" s="211"/>
      <c r="F76" s="211"/>
      <c r="G76" s="252"/>
      <c r="H76" s="156"/>
    </row>
    <row r="77" spans="2:8" ht="45">
      <c r="B77" s="163" t="s">
        <v>707</v>
      </c>
      <c r="C77" s="164" t="s">
        <v>726</v>
      </c>
      <c r="D77" s="165" t="s">
        <v>698</v>
      </c>
      <c r="E77" s="4" t="s">
        <v>263</v>
      </c>
      <c r="F77" s="166"/>
      <c r="G77" s="167" t="s">
        <v>699</v>
      </c>
      <c r="H77" s="156"/>
    </row>
    <row r="78" spans="2:8" ht="75">
      <c r="B78" s="163" t="s">
        <v>709</v>
      </c>
      <c r="C78" s="164" t="s">
        <v>727</v>
      </c>
      <c r="D78" s="165" t="s">
        <v>701</v>
      </c>
      <c r="E78" s="4" t="s">
        <v>263</v>
      </c>
      <c r="F78" s="166"/>
      <c r="G78" s="167" t="s">
        <v>728</v>
      </c>
      <c r="H78" s="156"/>
    </row>
    <row r="79" spans="2:8" ht="17.25" thickBot="1">
      <c r="B79" s="163" t="s">
        <v>703</v>
      </c>
      <c r="C79" s="164" t="s">
        <v>729</v>
      </c>
      <c r="D79" s="165" t="s">
        <v>293</v>
      </c>
      <c r="E79" s="4" t="s">
        <v>278</v>
      </c>
      <c r="F79" s="166"/>
      <c r="G79" s="167" t="s">
        <v>705</v>
      </c>
      <c r="H79" s="156"/>
    </row>
    <row r="80" spans="2:8" ht="17.25" thickBot="1">
      <c r="B80" s="250" t="s">
        <v>730</v>
      </c>
      <c r="C80" s="209"/>
      <c r="D80" s="210"/>
      <c r="E80" s="211"/>
      <c r="F80" s="211"/>
      <c r="G80" s="252"/>
      <c r="H80" s="156"/>
    </row>
    <row r="81" spans="2:8" ht="45">
      <c r="B81" s="163" t="s">
        <v>707</v>
      </c>
      <c r="C81" s="164" t="s">
        <v>731</v>
      </c>
      <c r="D81" s="165" t="s">
        <v>698</v>
      </c>
      <c r="E81" s="4" t="s">
        <v>263</v>
      </c>
      <c r="F81" s="166"/>
      <c r="G81" s="167" t="s">
        <v>699</v>
      </c>
      <c r="H81" s="156"/>
    </row>
    <row r="82" spans="2:8" ht="75">
      <c r="B82" s="163" t="s">
        <v>709</v>
      </c>
      <c r="C82" s="164" t="s">
        <v>732</v>
      </c>
      <c r="D82" s="165" t="s">
        <v>701</v>
      </c>
      <c r="E82" s="4" t="s">
        <v>263</v>
      </c>
      <c r="F82" s="166"/>
      <c r="G82" s="167" t="s">
        <v>733</v>
      </c>
      <c r="H82" s="156"/>
    </row>
    <row r="83" spans="2:8" ht="17.25" thickBot="1">
      <c r="B83" s="163" t="s">
        <v>703</v>
      </c>
      <c r="C83" s="164" t="s">
        <v>734</v>
      </c>
      <c r="D83" s="165" t="s">
        <v>293</v>
      </c>
      <c r="E83" s="4" t="s">
        <v>278</v>
      </c>
      <c r="F83" s="166"/>
      <c r="G83" s="167" t="s">
        <v>705</v>
      </c>
      <c r="H83" s="156"/>
    </row>
    <row r="84" spans="2:8" ht="17.25" thickBot="1">
      <c r="B84" s="250" t="s">
        <v>735</v>
      </c>
      <c r="C84" s="209"/>
      <c r="D84" s="210"/>
      <c r="E84" s="211"/>
      <c r="F84" s="211"/>
      <c r="G84" s="252"/>
      <c r="H84" s="156"/>
    </row>
    <row r="85" spans="2:8" ht="45">
      <c r="B85" s="163" t="s">
        <v>707</v>
      </c>
      <c r="C85" s="164" t="s">
        <v>736</v>
      </c>
      <c r="D85" s="165" t="s">
        <v>698</v>
      </c>
      <c r="E85" s="4" t="s">
        <v>263</v>
      </c>
      <c r="F85" s="166"/>
      <c r="G85" s="167" t="s">
        <v>699</v>
      </c>
      <c r="H85" s="156"/>
    </row>
    <row r="86" spans="2:8" ht="75">
      <c r="B86" s="163" t="s">
        <v>709</v>
      </c>
      <c r="C86" s="164" t="s">
        <v>737</v>
      </c>
      <c r="D86" s="165" t="s">
        <v>701</v>
      </c>
      <c r="E86" s="4" t="s">
        <v>263</v>
      </c>
      <c r="F86" s="166"/>
      <c r="G86" s="167" t="s">
        <v>738</v>
      </c>
      <c r="H86" s="156"/>
    </row>
    <row r="87" spans="2:8" ht="17.25" thickBot="1">
      <c r="B87" s="163" t="s">
        <v>703</v>
      </c>
      <c r="C87" s="164" t="s">
        <v>739</v>
      </c>
      <c r="D87" s="165" t="s">
        <v>293</v>
      </c>
      <c r="E87" s="4" t="s">
        <v>278</v>
      </c>
      <c r="F87" s="166"/>
      <c r="G87" s="167" t="s">
        <v>705</v>
      </c>
      <c r="H87" s="156"/>
    </row>
    <row r="88" spans="2:8" ht="17.25" thickBot="1">
      <c r="B88" s="250" t="s">
        <v>8</v>
      </c>
      <c r="C88" s="209"/>
      <c r="D88" s="210"/>
      <c r="E88" s="211"/>
      <c r="F88" s="211"/>
      <c r="G88" s="252"/>
      <c r="H88" s="156"/>
    </row>
    <row r="89" spans="2:8" ht="45.75" thickBot="1">
      <c r="B89" s="163" t="s">
        <v>118</v>
      </c>
      <c r="C89" s="164" t="s">
        <v>740</v>
      </c>
      <c r="D89" s="165" t="s">
        <v>714</v>
      </c>
      <c r="E89" s="4" t="s">
        <v>271</v>
      </c>
      <c r="F89" s="166"/>
      <c r="G89" s="167" t="s">
        <v>715</v>
      </c>
      <c r="H89" s="156"/>
    </row>
    <row r="90" spans="2:8" ht="17.25" thickBot="1">
      <c r="B90" s="250" t="s">
        <v>6</v>
      </c>
      <c r="C90" s="209"/>
      <c r="D90" s="210"/>
      <c r="E90" s="211"/>
      <c r="F90" s="211"/>
      <c r="G90" s="252"/>
      <c r="H90" s="156"/>
    </row>
    <row r="91" spans="2:8" ht="45.75" thickBot="1">
      <c r="B91" s="163" t="s">
        <v>1777</v>
      </c>
      <c r="C91" s="164" t="s">
        <v>741</v>
      </c>
      <c r="D91" s="165" t="s">
        <v>652</v>
      </c>
      <c r="E91" s="4" t="s">
        <v>271</v>
      </c>
      <c r="F91" s="166"/>
      <c r="G91" s="167" t="s">
        <v>715</v>
      </c>
      <c r="H91" s="156"/>
    </row>
    <row r="92" spans="2:8" ht="17.25" thickBot="1">
      <c r="B92" s="250" t="s">
        <v>717</v>
      </c>
      <c r="C92" s="209"/>
      <c r="D92" s="210"/>
      <c r="E92" s="211"/>
      <c r="F92" s="211"/>
      <c r="G92" s="253" t="s">
        <v>9</v>
      </c>
      <c r="H92" s="156"/>
    </row>
    <row r="93" spans="2:8" ht="75.75" thickBot="1">
      <c r="B93" s="163" t="s">
        <v>86</v>
      </c>
      <c r="C93" s="164" t="s">
        <v>742</v>
      </c>
      <c r="D93" s="165" t="s">
        <v>652</v>
      </c>
      <c r="E93" s="4" t="s">
        <v>263</v>
      </c>
      <c r="F93" s="166"/>
      <c r="G93" s="167" t="s">
        <v>719</v>
      </c>
      <c r="H93" s="156"/>
    </row>
    <row r="94" spans="2:8" ht="17.25" thickBot="1">
      <c r="B94" s="250" t="s">
        <v>720</v>
      </c>
      <c r="C94" s="209"/>
      <c r="D94" s="210"/>
      <c r="E94" s="211"/>
      <c r="F94" s="211"/>
      <c r="G94" s="253" t="s">
        <v>9</v>
      </c>
      <c r="H94" s="156"/>
    </row>
    <row r="95" spans="2:8" ht="75.75" thickBot="1">
      <c r="B95" s="163" t="s">
        <v>87</v>
      </c>
      <c r="C95" s="164" t="s">
        <v>743</v>
      </c>
      <c r="D95" s="165" t="s">
        <v>652</v>
      </c>
      <c r="E95" s="4" t="s">
        <v>263</v>
      </c>
      <c r="F95" s="166"/>
      <c r="G95" s="167" t="s">
        <v>722</v>
      </c>
      <c r="H95" s="156"/>
    </row>
    <row r="96" spans="2:8" ht="17.25" thickBot="1">
      <c r="B96" s="250" t="s">
        <v>7</v>
      </c>
      <c r="C96" s="209"/>
      <c r="D96" s="210"/>
      <c r="E96" s="211"/>
      <c r="F96" s="211"/>
      <c r="G96" s="252"/>
      <c r="H96" s="156"/>
    </row>
    <row r="97" spans="2:8" ht="75.75" thickBot="1">
      <c r="B97" s="163" t="s">
        <v>1760</v>
      </c>
      <c r="C97" s="164" t="s">
        <v>744</v>
      </c>
      <c r="D97" s="165" t="s">
        <v>652</v>
      </c>
      <c r="E97" s="4" t="s">
        <v>271</v>
      </c>
      <c r="F97" s="166"/>
      <c r="G97" s="167" t="s">
        <v>1858</v>
      </c>
      <c r="H97" s="156"/>
    </row>
    <row r="98" spans="2:8" ht="20.100000000000001" customHeight="1">
      <c r="B98" s="254" t="s">
        <v>745</v>
      </c>
      <c r="C98" s="255"/>
      <c r="D98" s="255"/>
      <c r="E98" s="255"/>
      <c r="F98" s="255"/>
      <c r="G98" s="256"/>
      <c r="H98" s="156"/>
    </row>
    <row r="99" spans="2:8" ht="20.100000000000001" customHeight="1" thickBot="1">
      <c r="B99" s="257" t="s">
        <v>746</v>
      </c>
      <c r="C99" s="258"/>
      <c r="D99" s="258"/>
      <c r="E99" s="258"/>
      <c r="F99" s="258"/>
      <c r="G99" s="259"/>
      <c r="H99" s="156"/>
    </row>
    <row r="100" spans="2:8" ht="17.25" customHeight="1" thickBot="1">
      <c r="B100" s="250" t="s">
        <v>747</v>
      </c>
      <c r="C100" s="209"/>
      <c r="D100" s="210"/>
      <c r="E100" s="211"/>
      <c r="F100" s="211"/>
      <c r="G100" s="252"/>
      <c r="H100" s="156"/>
    </row>
    <row r="101" spans="2:8" ht="17.25" customHeight="1">
      <c r="B101" s="163" t="s">
        <v>748</v>
      </c>
      <c r="C101" s="237" t="s">
        <v>749</v>
      </c>
      <c r="D101" s="238" t="s">
        <v>698</v>
      </c>
      <c r="E101" s="239" t="s">
        <v>263</v>
      </c>
      <c r="F101" s="240"/>
      <c r="G101" s="167" t="s">
        <v>265</v>
      </c>
      <c r="H101" s="156"/>
    </row>
    <row r="102" spans="2:8" ht="75">
      <c r="B102" s="163" t="s">
        <v>750</v>
      </c>
      <c r="C102" s="164" t="s">
        <v>751</v>
      </c>
      <c r="D102" s="165" t="s">
        <v>701</v>
      </c>
      <c r="E102" s="4" t="s">
        <v>263</v>
      </c>
      <c r="F102" s="166"/>
      <c r="G102" s="167" t="s">
        <v>752</v>
      </c>
      <c r="H102" s="156"/>
    </row>
    <row r="103" spans="2:8" ht="17.25" customHeight="1">
      <c r="B103" s="163" t="s">
        <v>753</v>
      </c>
      <c r="C103" s="164" t="s">
        <v>754</v>
      </c>
      <c r="D103" s="165" t="s">
        <v>698</v>
      </c>
      <c r="E103" s="4" t="s">
        <v>263</v>
      </c>
      <c r="F103" s="166"/>
      <c r="G103" s="167" t="s">
        <v>265</v>
      </c>
      <c r="H103" s="156"/>
    </row>
    <row r="104" spans="2:8" ht="75.75" thickBot="1">
      <c r="B104" s="163" t="s">
        <v>755</v>
      </c>
      <c r="C104" s="214" t="s">
        <v>756</v>
      </c>
      <c r="D104" s="215" t="s">
        <v>701</v>
      </c>
      <c r="E104" s="216" t="s">
        <v>263</v>
      </c>
      <c r="F104" s="217"/>
      <c r="G104" s="167" t="s">
        <v>757</v>
      </c>
      <c r="H104" s="156"/>
    </row>
    <row r="105" spans="2:8" ht="17.25" thickBot="1">
      <c r="B105" s="250" t="s">
        <v>758</v>
      </c>
      <c r="C105" s="209"/>
      <c r="D105" s="210"/>
      <c r="E105" s="211"/>
      <c r="F105" s="211"/>
      <c r="G105" s="252"/>
      <c r="H105" s="156"/>
    </row>
    <row r="106" spans="2:8" ht="60">
      <c r="B106" s="163" t="s">
        <v>759</v>
      </c>
      <c r="C106" s="237" t="s">
        <v>760</v>
      </c>
      <c r="D106" s="238" t="s">
        <v>282</v>
      </c>
      <c r="E106" s="239" t="s">
        <v>278</v>
      </c>
      <c r="F106" s="240"/>
      <c r="G106" s="167" t="s">
        <v>761</v>
      </c>
      <c r="H106" s="156"/>
    </row>
    <row r="107" spans="2:8" ht="45">
      <c r="B107" s="163" t="s">
        <v>118</v>
      </c>
      <c r="C107" s="164" t="s">
        <v>762</v>
      </c>
      <c r="D107" s="165" t="s">
        <v>714</v>
      </c>
      <c r="E107" s="4" t="s">
        <v>546</v>
      </c>
      <c r="F107" s="166"/>
      <c r="G107" s="167" t="s">
        <v>763</v>
      </c>
      <c r="H107" s="156"/>
    </row>
    <row r="108" spans="2:8" ht="60">
      <c r="B108" s="163" t="s">
        <v>1841</v>
      </c>
      <c r="C108" s="164" t="s">
        <v>764</v>
      </c>
      <c r="D108" s="165" t="s">
        <v>282</v>
      </c>
      <c r="E108" s="4" t="s">
        <v>278</v>
      </c>
      <c r="F108" s="166"/>
      <c r="G108" s="167" t="s">
        <v>761</v>
      </c>
      <c r="H108" s="156"/>
    </row>
    <row r="109" spans="2:8" ht="45">
      <c r="B109" s="163" t="s">
        <v>1777</v>
      </c>
      <c r="C109" s="164" t="s">
        <v>765</v>
      </c>
      <c r="D109" s="165" t="s">
        <v>652</v>
      </c>
      <c r="E109" s="4" t="s">
        <v>546</v>
      </c>
      <c r="F109" s="166"/>
      <c r="G109" s="167" t="s">
        <v>1842</v>
      </c>
      <c r="H109" s="156"/>
    </row>
    <row r="110" spans="2:8" ht="90">
      <c r="B110" s="163" t="s">
        <v>766</v>
      </c>
      <c r="C110" s="164" t="s">
        <v>767</v>
      </c>
      <c r="D110" s="165" t="s">
        <v>282</v>
      </c>
      <c r="E110" s="4" t="s">
        <v>278</v>
      </c>
      <c r="F110" s="166"/>
      <c r="G110" s="167" t="s">
        <v>768</v>
      </c>
      <c r="H110" s="156"/>
    </row>
    <row r="111" spans="2:8" ht="75">
      <c r="B111" s="163" t="s">
        <v>86</v>
      </c>
      <c r="C111" s="164" t="s">
        <v>769</v>
      </c>
      <c r="D111" s="165" t="s">
        <v>652</v>
      </c>
      <c r="E111" s="4" t="s">
        <v>263</v>
      </c>
      <c r="F111" s="166"/>
      <c r="G111" s="167" t="s">
        <v>770</v>
      </c>
      <c r="H111" s="156"/>
    </row>
    <row r="112" spans="2:8" ht="90">
      <c r="B112" s="163" t="s">
        <v>771</v>
      </c>
      <c r="C112" s="164" t="s">
        <v>772</v>
      </c>
      <c r="D112" s="165" t="s">
        <v>282</v>
      </c>
      <c r="E112" s="4" t="s">
        <v>278</v>
      </c>
      <c r="F112" s="166"/>
      <c r="G112" s="167" t="s">
        <v>768</v>
      </c>
      <c r="H112" s="156"/>
    </row>
    <row r="113" spans="2:8" ht="75">
      <c r="B113" s="163" t="s">
        <v>87</v>
      </c>
      <c r="C113" s="164" t="s">
        <v>773</v>
      </c>
      <c r="D113" s="165" t="s">
        <v>652</v>
      </c>
      <c r="E113" s="4" t="s">
        <v>263</v>
      </c>
      <c r="F113" s="166"/>
      <c r="G113" s="167" t="s">
        <v>774</v>
      </c>
      <c r="H113" s="156"/>
    </row>
    <row r="114" spans="2:8" ht="60">
      <c r="B114" s="163" t="s">
        <v>1856</v>
      </c>
      <c r="C114" s="164" t="s">
        <v>775</v>
      </c>
      <c r="D114" s="165" t="s">
        <v>282</v>
      </c>
      <c r="E114" s="4" t="s">
        <v>278</v>
      </c>
      <c r="F114" s="166"/>
      <c r="G114" s="167" t="s">
        <v>761</v>
      </c>
      <c r="H114" s="156"/>
    </row>
    <row r="115" spans="2:8" ht="45">
      <c r="B115" s="163" t="s">
        <v>877</v>
      </c>
      <c r="C115" s="164" t="s">
        <v>776</v>
      </c>
      <c r="D115" s="165" t="s">
        <v>777</v>
      </c>
      <c r="E115" s="4" t="s">
        <v>271</v>
      </c>
      <c r="F115" s="166"/>
      <c r="G115" s="167" t="s">
        <v>1857</v>
      </c>
      <c r="H115" s="156"/>
    </row>
    <row r="116" spans="2:8" ht="60">
      <c r="B116" s="163" t="s">
        <v>1859</v>
      </c>
      <c r="C116" s="164" t="s">
        <v>778</v>
      </c>
      <c r="D116" s="165" t="s">
        <v>282</v>
      </c>
      <c r="E116" s="4" t="s">
        <v>278</v>
      </c>
      <c r="F116" s="166"/>
      <c r="G116" s="167" t="s">
        <v>761</v>
      </c>
      <c r="H116" s="156"/>
    </row>
    <row r="117" spans="2:8" ht="45.75" thickBot="1">
      <c r="B117" s="163" t="s">
        <v>1759</v>
      </c>
      <c r="C117" s="164" t="s">
        <v>779</v>
      </c>
      <c r="D117" s="165" t="s">
        <v>652</v>
      </c>
      <c r="E117" s="4" t="s">
        <v>546</v>
      </c>
      <c r="F117" s="166"/>
      <c r="G117" s="167" t="s">
        <v>1860</v>
      </c>
      <c r="H117" s="156"/>
    </row>
    <row r="118" spans="2:8" ht="20.100000000000001" customHeight="1" thickBot="1">
      <c r="B118" s="153" t="s">
        <v>780</v>
      </c>
      <c r="C118" s="154"/>
      <c r="D118" s="154"/>
      <c r="E118" s="154"/>
      <c r="F118" s="154"/>
      <c r="G118" s="155"/>
      <c r="H118" s="156"/>
    </row>
    <row r="119" spans="2:8" ht="60.75" thickBot="1">
      <c r="B119" s="163" t="s">
        <v>781</v>
      </c>
      <c r="C119" s="164" t="s">
        <v>782</v>
      </c>
      <c r="D119" s="165" t="s">
        <v>559</v>
      </c>
      <c r="E119" s="4" t="s">
        <v>278</v>
      </c>
      <c r="F119" s="166"/>
      <c r="G119" s="167" t="s">
        <v>674</v>
      </c>
      <c r="H119" s="156"/>
    </row>
    <row r="120" spans="2:8" ht="20.100000000000001" customHeight="1" thickBot="1">
      <c r="B120" s="153" t="s">
        <v>783</v>
      </c>
      <c r="C120" s="154"/>
      <c r="D120" s="154"/>
      <c r="E120" s="154"/>
      <c r="F120" s="154"/>
      <c r="G120" s="155"/>
      <c r="H120" s="156"/>
    </row>
    <row r="121" spans="2:8">
      <c r="B121" s="157" t="s">
        <v>498</v>
      </c>
      <c r="C121" s="158" t="s">
        <v>784</v>
      </c>
      <c r="D121" s="159" t="s">
        <v>500</v>
      </c>
      <c r="E121" s="160" t="s">
        <v>268</v>
      </c>
      <c r="F121" s="161"/>
      <c r="G121" s="162" t="s">
        <v>501</v>
      </c>
      <c r="H121" s="156"/>
    </row>
    <row r="122" spans="2:8" ht="17.25" thickBot="1">
      <c r="B122" s="168" t="s">
        <v>502</v>
      </c>
      <c r="C122" s="169" t="s">
        <v>785</v>
      </c>
      <c r="D122" s="170" t="s">
        <v>500</v>
      </c>
      <c r="E122" s="171" t="s">
        <v>268</v>
      </c>
      <c r="F122" s="172"/>
      <c r="G122" s="173" t="s">
        <v>501</v>
      </c>
      <c r="H122" s="156"/>
    </row>
    <row r="123" spans="2:8" ht="20.100000000000001" customHeight="1">
      <c r="B123" s="174"/>
      <c r="C123" s="174"/>
      <c r="D123" s="175"/>
      <c r="E123" s="176"/>
      <c r="F123" s="176"/>
      <c r="G123" s="174"/>
      <c r="H123" s="141"/>
    </row>
  </sheetData>
  <mergeCells count="1">
    <mergeCell ref="G49:G51"/>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953A-1F61-44C8-98D5-7E2A8251F297}">
  <sheetPr codeName="Sheet16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1865</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1866</v>
      </c>
      <c r="C5" s="158" t="s">
        <v>786</v>
      </c>
      <c r="D5" s="159" t="s">
        <v>701</v>
      </c>
      <c r="E5" s="160" t="s">
        <v>271</v>
      </c>
      <c r="F5" s="161" t="s">
        <v>264</v>
      </c>
      <c r="G5" s="162" t="s">
        <v>1845</v>
      </c>
      <c r="H5" s="156"/>
    </row>
    <row r="6" spans="2:8">
      <c r="B6" s="163" t="s">
        <v>1867</v>
      </c>
      <c r="C6" s="164" t="s">
        <v>787</v>
      </c>
      <c r="D6" s="165" t="s">
        <v>585</v>
      </c>
      <c r="E6" s="4" t="s">
        <v>268</v>
      </c>
      <c r="F6" s="166"/>
      <c r="G6" s="167"/>
      <c r="H6" s="156"/>
    </row>
    <row r="7" spans="2:8" ht="17.25" thickBot="1">
      <c r="B7" s="168" t="s">
        <v>96</v>
      </c>
      <c r="C7" s="169" t="s">
        <v>788</v>
      </c>
      <c r="D7" s="170" t="s">
        <v>270</v>
      </c>
      <c r="E7" s="171" t="s">
        <v>271</v>
      </c>
      <c r="F7" s="172"/>
      <c r="G7" s="173"/>
      <c r="H7" s="156"/>
    </row>
    <row r="8" spans="2:8" ht="20.100000000000001" customHeight="1">
      <c r="B8" s="174"/>
      <c r="C8" s="174"/>
      <c r="D8" s="175"/>
      <c r="E8" s="176"/>
      <c r="F8" s="176"/>
      <c r="G8" s="174"/>
      <c r="H8" s="14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A9140-3BEA-4597-A381-6FE2F49D707E}">
  <sheetPr codeName="Sheet17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1868</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1760</v>
      </c>
      <c r="C5" s="158" t="s">
        <v>789</v>
      </c>
      <c r="D5" s="159" t="s">
        <v>652</v>
      </c>
      <c r="E5" s="160" t="s">
        <v>271</v>
      </c>
      <c r="F5" s="161" t="s">
        <v>264</v>
      </c>
      <c r="G5" s="162" t="s">
        <v>653</v>
      </c>
      <c r="H5" s="156"/>
    </row>
    <row r="6" spans="2:8">
      <c r="B6" s="163" t="s">
        <v>1869</v>
      </c>
      <c r="C6" s="164" t="s">
        <v>790</v>
      </c>
      <c r="D6" s="165" t="s">
        <v>267</v>
      </c>
      <c r="E6" s="4" t="s">
        <v>268</v>
      </c>
      <c r="F6" s="166"/>
      <c r="G6" s="167"/>
      <c r="H6" s="156"/>
    </row>
    <row r="7" spans="2:8">
      <c r="B7" s="163" t="s">
        <v>96</v>
      </c>
      <c r="C7" s="164" t="s">
        <v>791</v>
      </c>
      <c r="D7" s="165" t="s">
        <v>270</v>
      </c>
      <c r="E7" s="4" t="s">
        <v>271</v>
      </c>
      <c r="F7" s="166"/>
      <c r="G7" s="167"/>
      <c r="H7" s="156"/>
    </row>
    <row r="8" spans="2:8">
      <c r="B8" s="163" t="s">
        <v>498</v>
      </c>
      <c r="C8" s="164" t="s">
        <v>792</v>
      </c>
      <c r="D8" s="165" t="s">
        <v>500</v>
      </c>
      <c r="E8" s="4" t="s">
        <v>268</v>
      </c>
      <c r="F8" s="166"/>
      <c r="G8" s="585" t="s">
        <v>501</v>
      </c>
      <c r="H8" s="156"/>
    </row>
    <row r="9" spans="2:8" ht="17.25" thickBot="1">
      <c r="B9" s="213" t="s">
        <v>502</v>
      </c>
      <c r="C9" s="214" t="s">
        <v>793</v>
      </c>
      <c r="D9" s="215" t="s">
        <v>500</v>
      </c>
      <c r="E9" s="216" t="s">
        <v>268</v>
      </c>
      <c r="F9" s="217"/>
      <c r="G9" s="587"/>
      <c r="H9" s="156"/>
    </row>
    <row r="10" spans="2:8" ht="20.100000000000001" customHeight="1">
      <c r="B10" s="174"/>
      <c r="C10" s="174"/>
      <c r="D10" s="175"/>
      <c r="E10" s="176"/>
      <c r="F10" s="176"/>
      <c r="G10" s="174"/>
      <c r="H10" s="141"/>
    </row>
  </sheetData>
  <mergeCells count="1">
    <mergeCell ref="G8:G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B7D1-5FE2-49A5-85F9-D223A3DF55BD}">
  <sheetPr codeName="Sheet130">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794</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795</v>
      </c>
      <c r="C5" s="158" t="s">
        <v>796</v>
      </c>
      <c r="D5" s="159" t="s">
        <v>797</v>
      </c>
      <c r="E5" s="160" t="s">
        <v>798</v>
      </c>
      <c r="F5" s="161" t="s">
        <v>799</v>
      </c>
      <c r="G5" s="162" t="s">
        <v>800</v>
      </c>
      <c r="H5" s="156"/>
    </row>
    <row r="6" spans="2:8">
      <c r="B6" s="163" t="s">
        <v>801</v>
      </c>
      <c r="C6" s="164" t="s">
        <v>802</v>
      </c>
      <c r="D6" s="165" t="s">
        <v>803</v>
      </c>
      <c r="E6" s="4" t="s">
        <v>804</v>
      </c>
      <c r="F6" s="166"/>
      <c r="G6" s="167"/>
      <c r="H6" s="156"/>
    </row>
    <row r="7" spans="2:8">
      <c r="B7" s="163" t="s">
        <v>805</v>
      </c>
      <c r="C7" s="164" t="s">
        <v>806</v>
      </c>
      <c r="D7" s="165" t="s">
        <v>550</v>
      </c>
      <c r="E7" s="4" t="s">
        <v>804</v>
      </c>
      <c r="F7" s="166"/>
      <c r="G7" s="167"/>
      <c r="H7" s="156"/>
    </row>
    <row r="8" spans="2:8">
      <c r="B8" s="163" t="s">
        <v>807</v>
      </c>
      <c r="C8" s="164" t="s">
        <v>808</v>
      </c>
      <c r="D8" s="165" t="s">
        <v>803</v>
      </c>
      <c r="E8" s="4" t="s">
        <v>809</v>
      </c>
      <c r="F8" s="166"/>
      <c r="G8" s="167"/>
      <c r="H8" s="156"/>
    </row>
    <row r="9" spans="2:8">
      <c r="B9" s="163" t="s">
        <v>60</v>
      </c>
      <c r="C9" s="164" t="s">
        <v>810</v>
      </c>
      <c r="D9" s="165" t="s">
        <v>553</v>
      </c>
      <c r="E9" s="4" t="s">
        <v>798</v>
      </c>
      <c r="F9" s="166"/>
      <c r="G9" s="167"/>
      <c r="H9" s="156"/>
    </row>
    <row r="10" spans="2:8">
      <c r="B10" s="163" t="s">
        <v>573</v>
      </c>
      <c r="C10" s="164" t="s">
        <v>811</v>
      </c>
      <c r="D10" s="165" t="s">
        <v>812</v>
      </c>
      <c r="E10" s="4" t="s">
        <v>493</v>
      </c>
      <c r="F10" s="166"/>
      <c r="G10" s="178" t="s">
        <v>501</v>
      </c>
      <c r="H10" s="156"/>
    </row>
    <row r="11" spans="2:8">
      <c r="B11" s="163" t="s">
        <v>575</v>
      </c>
      <c r="C11" s="164" t="s">
        <v>813</v>
      </c>
      <c r="D11" s="165" t="s">
        <v>812</v>
      </c>
      <c r="E11" s="4" t="s">
        <v>493</v>
      </c>
      <c r="F11" s="166"/>
      <c r="G11" s="182"/>
      <c r="H11" s="156"/>
    </row>
    <row r="12" spans="2:8">
      <c r="B12" s="163" t="s">
        <v>814</v>
      </c>
      <c r="C12" s="164" t="s">
        <v>815</v>
      </c>
      <c r="D12" s="165" t="s">
        <v>553</v>
      </c>
      <c r="E12" s="4" t="s">
        <v>816</v>
      </c>
      <c r="F12" s="166"/>
      <c r="G12" s="167"/>
      <c r="H12" s="156"/>
    </row>
    <row r="13" spans="2:8">
      <c r="B13" s="163" t="s">
        <v>817</v>
      </c>
      <c r="C13" s="164" t="s">
        <v>818</v>
      </c>
      <c r="D13" s="165" t="s">
        <v>819</v>
      </c>
      <c r="E13" s="4" t="s">
        <v>804</v>
      </c>
      <c r="F13" s="166"/>
      <c r="G13" s="167"/>
      <c r="H13" s="156"/>
    </row>
    <row r="14" spans="2:8">
      <c r="B14" s="163" t="s">
        <v>820</v>
      </c>
      <c r="C14" s="164" t="s">
        <v>821</v>
      </c>
      <c r="D14" s="165" t="s">
        <v>822</v>
      </c>
      <c r="E14" s="4" t="s">
        <v>804</v>
      </c>
      <c r="F14" s="166"/>
      <c r="G14" s="167"/>
      <c r="H14" s="156"/>
    </row>
    <row r="15" spans="2:8">
      <c r="B15" s="163" t="s">
        <v>823</v>
      </c>
      <c r="C15" s="164" t="s">
        <v>824</v>
      </c>
      <c r="D15" s="165" t="s">
        <v>492</v>
      </c>
      <c r="E15" s="4" t="s">
        <v>804</v>
      </c>
      <c r="F15" s="166"/>
      <c r="G15" s="167"/>
      <c r="H15" s="156"/>
    </row>
    <row r="16" spans="2:8">
      <c r="B16" s="163" t="s">
        <v>825</v>
      </c>
      <c r="C16" s="164" t="s">
        <v>826</v>
      </c>
      <c r="D16" s="165" t="s">
        <v>827</v>
      </c>
      <c r="E16" s="4" t="s">
        <v>804</v>
      </c>
      <c r="F16" s="166"/>
      <c r="G16" s="167"/>
      <c r="H16" s="156"/>
    </row>
    <row r="17" spans="2:8">
      <c r="B17" s="163" t="s">
        <v>828</v>
      </c>
      <c r="C17" s="164" t="s">
        <v>829</v>
      </c>
      <c r="D17" s="165" t="s">
        <v>830</v>
      </c>
      <c r="E17" s="4" t="s">
        <v>804</v>
      </c>
      <c r="F17" s="166"/>
      <c r="G17" s="167"/>
      <c r="H17" s="156"/>
    </row>
    <row r="18" spans="2:8">
      <c r="B18" s="163" t="s">
        <v>831</v>
      </c>
      <c r="C18" s="164" t="s">
        <v>832</v>
      </c>
      <c r="D18" s="165" t="s">
        <v>830</v>
      </c>
      <c r="E18" s="4" t="s">
        <v>804</v>
      </c>
      <c r="F18" s="166"/>
      <c r="G18" s="167"/>
      <c r="H18" s="156"/>
    </row>
    <row r="19" spans="2:8">
      <c r="B19" s="163" t="s">
        <v>833</v>
      </c>
      <c r="C19" s="164" t="s">
        <v>834</v>
      </c>
      <c r="D19" s="165" t="s">
        <v>550</v>
      </c>
      <c r="E19" s="4" t="s">
        <v>804</v>
      </c>
      <c r="F19" s="166"/>
      <c r="G19" s="167"/>
      <c r="H19" s="156"/>
    </row>
    <row r="20" spans="2:8">
      <c r="B20" s="163" t="s">
        <v>835</v>
      </c>
      <c r="C20" s="164" t="s">
        <v>836</v>
      </c>
      <c r="D20" s="165" t="s">
        <v>550</v>
      </c>
      <c r="E20" s="4" t="s">
        <v>804</v>
      </c>
      <c r="F20" s="166"/>
      <c r="G20" s="167"/>
      <c r="H20" s="156"/>
    </row>
    <row r="21" spans="2:8" ht="17.25" thickBot="1">
      <c r="B21" s="163" t="s">
        <v>837</v>
      </c>
      <c r="C21" s="164" t="s">
        <v>838</v>
      </c>
      <c r="D21" s="165" t="s">
        <v>550</v>
      </c>
      <c r="E21" s="4" t="s">
        <v>284</v>
      </c>
      <c r="F21" s="166"/>
      <c r="G21" s="167"/>
      <c r="H21" s="156"/>
    </row>
    <row r="22" spans="2:8" ht="18.75">
      <c r="B22" s="174"/>
      <c r="C22" s="174"/>
      <c r="D22" s="175"/>
      <c r="E22" s="176"/>
      <c r="F22" s="176"/>
      <c r="G22" s="174"/>
      <c r="H22"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47CC-328A-4FBC-94C4-8E95766EA039}">
  <sheetPr codeName="Sheet35">
    <tabColor rgb="FF333333"/>
    <pageSetUpPr fitToPage="1"/>
  </sheetPr>
  <dimension ref="B1:AU57"/>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49</v>
      </c>
      <c r="F7" s="37"/>
      <c r="G7" s="37"/>
      <c r="H7" s="37"/>
      <c r="I7" s="37"/>
      <c r="J7" s="37"/>
      <c r="K7" s="37"/>
      <c r="L7" s="37"/>
      <c r="M7" s="37"/>
      <c r="N7" s="37"/>
      <c r="O7" s="37"/>
      <c r="P7" s="37"/>
      <c r="Q7" s="37"/>
      <c r="R7" s="37"/>
      <c r="S7" s="37"/>
      <c r="T7" s="62"/>
      <c r="U7" s="37"/>
      <c r="V7" s="63"/>
      <c r="W7" s="16"/>
      <c r="X7" s="37"/>
      <c r="Y7" s="37"/>
      <c r="Z7" s="37"/>
      <c r="AA7" s="37"/>
      <c r="AB7" s="37"/>
      <c r="AC7" s="37"/>
      <c r="AD7" s="37"/>
      <c r="AE7" s="37"/>
      <c r="AF7" s="37"/>
      <c r="AG7" s="37"/>
      <c r="AH7" s="37"/>
      <c r="AI7" s="37"/>
      <c r="AJ7" s="37"/>
      <c r="AK7" s="37"/>
      <c r="AL7" s="37"/>
      <c r="AM7" s="37"/>
      <c r="AN7" s="37"/>
      <c r="AO7" s="37"/>
      <c r="AP7" s="37"/>
      <c r="AQ7" s="37"/>
      <c r="AR7" s="37"/>
      <c r="AS7" s="64"/>
    </row>
    <row r="8" spans="2:47" ht="20.100000000000001" customHeight="1">
      <c r="D8" s="60"/>
      <c r="E8" s="61"/>
      <c r="F8" s="37"/>
      <c r="G8" s="37"/>
      <c r="H8" s="37"/>
      <c r="I8" s="37"/>
      <c r="J8" s="37"/>
      <c r="K8" s="37"/>
      <c r="L8" s="37"/>
      <c r="M8" s="37"/>
      <c r="N8" s="37"/>
      <c r="O8" s="37"/>
      <c r="P8" s="37"/>
      <c r="Q8" s="37"/>
      <c r="R8" s="37"/>
      <c r="S8" s="37"/>
      <c r="T8" s="62"/>
      <c r="U8" s="37"/>
      <c r="V8" s="571" t="str">
        <f>HYPERLINK("#'勘定科目データ'!A1","勘定科目データ")</f>
        <v>勘定科目データ</v>
      </c>
      <c r="W8" s="571"/>
      <c r="X8" s="571"/>
      <c r="Y8" s="571"/>
      <c r="Z8" s="571"/>
      <c r="AA8" s="571"/>
      <c r="AB8" s="571"/>
      <c r="AC8" s="571"/>
      <c r="AD8" s="571"/>
      <c r="AE8" s="571"/>
      <c r="AF8" s="571"/>
      <c r="AG8" s="571"/>
      <c r="AH8" s="571"/>
      <c r="AI8" s="571"/>
      <c r="AJ8" s="571"/>
      <c r="AK8" s="571"/>
      <c r="AL8" s="571"/>
      <c r="AM8" s="571"/>
      <c r="AN8" s="37"/>
      <c r="AO8" s="37"/>
      <c r="AP8" s="37"/>
      <c r="AQ8" s="37"/>
      <c r="AR8" s="37"/>
      <c r="AS8" s="64"/>
    </row>
    <row r="9" spans="2:47" ht="20.100000000000001" customHeight="1">
      <c r="D9" s="60"/>
      <c r="E9" s="61"/>
      <c r="F9" s="16"/>
      <c r="G9" s="16"/>
      <c r="H9" s="16"/>
      <c r="I9" s="16"/>
      <c r="J9" s="16"/>
      <c r="K9" s="16"/>
      <c r="L9" s="16"/>
      <c r="M9" s="16"/>
      <c r="N9" s="16"/>
      <c r="O9" s="16"/>
      <c r="P9" s="16"/>
      <c r="Q9" s="16"/>
      <c r="R9" s="16"/>
      <c r="S9" s="16"/>
      <c r="T9" s="62"/>
      <c r="U9" s="16"/>
      <c r="V9" s="571" t="str">
        <f>HYPERLINK("#'補助科目データ'!A1","補助科目データ")</f>
        <v>補助科目データ</v>
      </c>
      <c r="W9" s="571"/>
      <c r="X9" s="571"/>
      <c r="Y9" s="571"/>
      <c r="Z9" s="571"/>
      <c r="AA9" s="571"/>
      <c r="AB9" s="571"/>
      <c r="AC9" s="571"/>
      <c r="AD9" s="571"/>
      <c r="AE9" s="571"/>
      <c r="AF9" s="571"/>
      <c r="AG9" s="571"/>
      <c r="AH9" s="571"/>
      <c r="AI9" s="571"/>
      <c r="AJ9" s="571"/>
      <c r="AK9" s="571"/>
      <c r="AL9" s="571"/>
      <c r="AM9" s="571"/>
      <c r="AN9" s="16"/>
      <c r="AO9" s="16"/>
      <c r="AP9" s="16"/>
      <c r="AQ9" s="16"/>
      <c r="AR9" s="16"/>
      <c r="AS9" s="64"/>
    </row>
    <row r="10" spans="2:47" ht="20.100000000000001" customHeight="1">
      <c r="D10" s="60"/>
      <c r="E10" s="61"/>
      <c r="F10" s="22"/>
      <c r="G10" s="22"/>
      <c r="H10" s="22"/>
      <c r="I10" s="22"/>
      <c r="J10" s="22"/>
      <c r="K10" s="22"/>
      <c r="L10" s="22"/>
      <c r="M10" s="22"/>
      <c r="N10" s="22"/>
      <c r="O10" s="22"/>
      <c r="P10" s="22"/>
      <c r="Q10" s="22"/>
      <c r="R10" s="22"/>
      <c r="S10" s="22"/>
      <c r="T10" s="62"/>
      <c r="U10" s="22"/>
      <c r="V10" s="571" t="str">
        <f>HYPERLINK("#'部門データ'!A1","部門データ")</f>
        <v>部門データ</v>
      </c>
      <c r="W10" s="571"/>
      <c r="X10" s="571"/>
      <c r="Y10" s="571"/>
      <c r="Z10" s="571"/>
      <c r="AA10" s="571"/>
      <c r="AB10" s="571"/>
      <c r="AC10" s="571"/>
      <c r="AD10" s="571"/>
      <c r="AE10" s="571"/>
      <c r="AF10" s="571"/>
      <c r="AG10" s="571"/>
      <c r="AH10" s="571"/>
      <c r="AI10" s="571"/>
      <c r="AJ10" s="571"/>
      <c r="AK10" s="571"/>
      <c r="AL10" s="571"/>
      <c r="AM10" s="571"/>
      <c r="AN10" s="22"/>
      <c r="AO10" s="22"/>
      <c r="AP10" s="22"/>
      <c r="AQ10" s="22"/>
      <c r="AR10" s="22"/>
      <c r="AS10" s="66"/>
      <c r="AT10" s="21"/>
    </row>
    <row r="11" spans="2:47" ht="20.100000000000001" customHeight="1">
      <c r="D11" s="60"/>
      <c r="E11" s="61"/>
      <c r="F11" s="16"/>
      <c r="G11" s="16"/>
      <c r="H11" s="16"/>
      <c r="I11" s="16"/>
      <c r="J11" s="16"/>
      <c r="K11" s="16"/>
      <c r="L11" s="16"/>
      <c r="M11" s="16"/>
      <c r="N11" s="16"/>
      <c r="O11" s="16"/>
      <c r="P11" s="16"/>
      <c r="Q11" s="16"/>
      <c r="R11" s="16"/>
      <c r="S11" s="16"/>
      <c r="T11" s="16"/>
      <c r="U11" s="16"/>
      <c r="V11" s="571" t="str">
        <f>HYPERLINK("#'部門グループデータ'!A1","部門グループデータ")</f>
        <v>部門グループデータ</v>
      </c>
      <c r="W11" s="571"/>
      <c r="X11" s="571"/>
      <c r="Y11" s="571"/>
      <c r="Z11" s="571"/>
      <c r="AA11" s="571"/>
      <c r="AB11" s="571"/>
      <c r="AC11" s="571"/>
      <c r="AD11" s="571"/>
      <c r="AE11" s="571"/>
      <c r="AF11" s="571"/>
      <c r="AG11" s="571"/>
      <c r="AH11" s="571"/>
      <c r="AI11" s="571"/>
      <c r="AJ11" s="571"/>
      <c r="AK11" s="571"/>
      <c r="AL11" s="571"/>
      <c r="AM11" s="571"/>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571" t="str">
        <f>HYPERLINK("#'管理会計部門体系データ'!A1","管理会計部門体系データ")</f>
        <v>管理会計部門体系データ</v>
      </c>
      <c r="W12" s="571"/>
      <c r="X12" s="571"/>
      <c r="Y12" s="571"/>
      <c r="Z12" s="571"/>
      <c r="AA12" s="571"/>
      <c r="AB12" s="571"/>
      <c r="AC12" s="571"/>
      <c r="AD12" s="571"/>
      <c r="AE12" s="571"/>
      <c r="AF12" s="571"/>
      <c r="AG12" s="571"/>
      <c r="AH12" s="571"/>
      <c r="AI12" s="571"/>
      <c r="AJ12" s="571"/>
      <c r="AK12" s="571"/>
      <c r="AL12" s="571"/>
      <c r="AM12" s="571"/>
      <c r="AN12" s="16"/>
      <c r="AO12" s="16"/>
      <c r="AP12" s="16"/>
      <c r="AQ12" s="16"/>
      <c r="AR12" s="16"/>
      <c r="AS12" s="64"/>
    </row>
    <row r="13" spans="2:47" ht="20.100000000000001" customHeight="1">
      <c r="D13" s="60"/>
      <c r="E13" s="61"/>
      <c r="F13" s="16"/>
      <c r="G13" s="16"/>
      <c r="H13" s="16"/>
      <c r="I13" s="16"/>
      <c r="J13" s="16"/>
      <c r="K13" s="16"/>
      <c r="L13" s="16"/>
      <c r="M13" s="16"/>
      <c r="N13" s="16"/>
      <c r="O13" s="16"/>
      <c r="P13" s="16"/>
      <c r="Q13" s="16"/>
      <c r="R13" s="16"/>
      <c r="S13" s="16"/>
      <c r="T13" s="16"/>
      <c r="U13" s="16"/>
      <c r="V13" s="571" t="str">
        <f>HYPERLINK("#'セグメント１データ'!A1","セグメント１データ")</f>
        <v>セグメント１データ</v>
      </c>
      <c r="W13" s="571"/>
      <c r="X13" s="571"/>
      <c r="Y13" s="571"/>
      <c r="Z13" s="571"/>
      <c r="AA13" s="571"/>
      <c r="AB13" s="571"/>
      <c r="AC13" s="571"/>
      <c r="AD13" s="571"/>
      <c r="AE13" s="571"/>
      <c r="AF13" s="571"/>
      <c r="AG13" s="571"/>
      <c r="AH13" s="571"/>
      <c r="AI13" s="571"/>
      <c r="AJ13" s="571"/>
      <c r="AK13" s="571"/>
      <c r="AL13" s="571"/>
      <c r="AM13" s="571"/>
      <c r="AN13" s="16"/>
      <c r="AO13" s="16"/>
      <c r="AP13" s="16"/>
      <c r="AQ13" s="16"/>
      <c r="AR13" s="16"/>
      <c r="AS13" s="64"/>
    </row>
    <row r="14" spans="2:47" ht="20.100000000000001" customHeight="1">
      <c r="D14" s="60"/>
      <c r="E14" s="61"/>
      <c r="F14" s="16"/>
      <c r="G14" s="16"/>
      <c r="H14" s="16"/>
      <c r="I14" s="16"/>
      <c r="J14" s="16"/>
      <c r="K14" s="16"/>
      <c r="L14" s="16"/>
      <c r="M14" s="16"/>
      <c r="N14" s="16"/>
      <c r="O14" s="16"/>
      <c r="P14" s="16"/>
      <c r="Q14" s="16"/>
      <c r="R14" s="16"/>
      <c r="S14" s="16"/>
      <c r="T14" s="16"/>
      <c r="U14" s="16"/>
      <c r="V14" s="571" t="str">
        <f>HYPERLINK("#'セグメント２データ'!A1","セグメント２データ")</f>
        <v>セグメント２データ</v>
      </c>
      <c r="W14" s="571"/>
      <c r="X14" s="571"/>
      <c r="Y14" s="571"/>
      <c r="Z14" s="571"/>
      <c r="AA14" s="571"/>
      <c r="AB14" s="571"/>
      <c r="AC14" s="571"/>
      <c r="AD14" s="571"/>
      <c r="AE14" s="571"/>
      <c r="AF14" s="571"/>
      <c r="AG14" s="571"/>
      <c r="AH14" s="571"/>
      <c r="AI14" s="571"/>
      <c r="AJ14" s="571"/>
      <c r="AK14" s="571"/>
      <c r="AL14" s="571"/>
      <c r="AM14" s="571"/>
      <c r="AN14" s="16"/>
      <c r="AO14" s="16"/>
      <c r="AP14" s="16"/>
      <c r="AQ14" s="16"/>
      <c r="AR14" s="16"/>
      <c r="AS14" s="64"/>
    </row>
    <row r="15" spans="2:47" ht="20.100000000000001" customHeight="1">
      <c r="D15" s="60"/>
      <c r="E15" s="61"/>
      <c r="F15" s="16"/>
      <c r="G15" s="16"/>
      <c r="H15" s="16"/>
      <c r="I15" s="16"/>
      <c r="J15" s="16"/>
      <c r="K15" s="16"/>
      <c r="L15" s="16"/>
      <c r="M15" s="16"/>
      <c r="N15" s="16"/>
      <c r="O15" s="16"/>
      <c r="P15" s="16"/>
      <c r="Q15" s="16"/>
      <c r="R15" s="16"/>
      <c r="S15" s="16"/>
      <c r="T15" s="16"/>
      <c r="U15" s="16"/>
      <c r="V15" s="571" t="str">
        <f>HYPERLINK("#'明細区分データ'!A1","明細区分データ")</f>
        <v>明細区分データ</v>
      </c>
      <c r="W15" s="571"/>
      <c r="X15" s="571"/>
      <c r="Y15" s="571"/>
      <c r="Z15" s="571"/>
      <c r="AA15" s="571"/>
      <c r="AB15" s="571"/>
      <c r="AC15" s="571"/>
      <c r="AD15" s="571"/>
      <c r="AE15" s="571"/>
      <c r="AF15" s="571"/>
      <c r="AG15" s="571"/>
      <c r="AH15" s="571"/>
      <c r="AI15" s="571"/>
      <c r="AJ15" s="571"/>
      <c r="AK15" s="571"/>
      <c r="AL15" s="571"/>
      <c r="AM15" s="571"/>
      <c r="AN15" s="16"/>
      <c r="AO15" s="16"/>
      <c r="AP15" s="16"/>
      <c r="AQ15" s="16"/>
      <c r="AR15" s="16"/>
      <c r="AS15" s="64"/>
    </row>
    <row r="16" spans="2:47" ht="20.100000000000001" customHeight="1">
      <c r="D16" s="60"/>
      <c r="E16" s="61"/>
      <c r="F16" s="16"/>
      <c r="G16" s="16"/>
      <c r="H16" s="16"/>
      <c r="I16" s="16"/>
      <c r="J16" s="16"/>
      <c r="K16" s="16"/>
      <c r="L16" s="16"/>
      <c r="M16" s="16"/>
      <c r="N16" s="16"/>
      <c r="O16" s="16"/>
      <c r="P16" s="16"/>
      <c r="Q16" s="16"/>
      <c r="R16" s="16"/>
      <c r="S16" s="16"/>
      <c r="T16" s="16"/>
      <c r="U16" s="16"/>
      <c r="V16" s="571" t="str">
        <f>HYPERLINK("#'業者データ'!A1","業者データ")</f>
        <v>業者データ</v>
      </c>
      <c r="W16" s="571"/>
      <c r="X16" s="571"/>
      <c r="Y16" s="571"/>
      <c r="Z16" s="571"/>
      <c r="AA16" s="571"/>
      <c r="AB16" s="571"/>
      <c r="AC16" s="571"/>
      <c r="AD16" s="571"/>
      <c r="AE16" s="571"/>
      <c r="AF16" s="571"/>
      <c r="AG16" s="571"/>
      <c r="AH16" s="571"/>
      <c r="AI16" s="571"/>
      <c r="AJ16" s="571"/>
      <c r="AK16" s="571"/>
      <c r="AL16" s="571"/>
      <c r="AM16" s="571"/>
      <c r="AN16" s="16"/>
      <c r="AO16" s="16"/>
      <c r="AP16" s="16"/>
      <c r="AQ16" s="16"/>
      <c r="AR16" s="16"/>
      <c r="AS16" s="64"/>
    </row>
    <row r="17" spans="4:47" ht="20.100000000000001" customHeight="1">
      <c r="D17" s="60"/>
      <c r="E17" s="61"/>
      <c r="F17" s="16"/>
      <c r="G17" s="16"/>
      <c r="H17" s="16"/>
      <c r="I17" s="16"/>
      <c r="J17" s="16"/>
      <c r="K17" s="16"/>
      <c r="L17" s="16"/>
      <c r="M17" s="16"/>
      <c r="N17" s="16"/>
      <c r="O17" s="16"/>
      <c r="P17" s="16"/>
      <c r="Q17" s="16"/>
      <c r="R17" s="16"/>
      <c r="S17" s="16"/>
      <c r="T17" s="16"/>
      <c r="U17" s="16"/>
      <c r="V17" s="571" t="str">
        <f>HYPERLINK("#'為替レートデータ'!A1","為替レートデータ")</f>
        <v>為替レートデータ</v>
      </c>
      <c r="W17" s="571"/>
      <c r="X17" s="571"/>
      <c r="Y17" s="571"/>
      <c r="Z17" s="571"/>
      <c r="AA17" s="571"/>
      <c r="AB17" s="571"/>
      <c r="AC17" s="571"/>
      <c r="AD17" s="571"/>
      <c r="AE17" s="571"/>
      <c r="AF17" s="571"/>
      <c r="AG17" s="571"/>
      <c r="AH17" s="571"/>
      <c r="AI17" s="571"/>
      <c r="AJ17" s="571"/>
      <c r="AK17" s="571"/>
      <c r="AL17" s="571"/>
      <c r="AM17" s="571"/>
      <c r="AN17" s="16"/>
      <c r="AO17" s="16"/>
      <c r="AP17" s="16"/>
      <c r="AQ17" s="16"/>
      <c r="AR17" s="16"/>
      <c r="AS17" s="64"/>
    </row>
    <row r="18" spans="4:47" ht="20.100000000000001" customHeight="1">
      <c r="D18" s="60"/>
      <c r="E18" s="61"/>
      <c r="F18" s="22"/>
      <c r="G18" s="22"/>
      <c r="H18" s="22"/>
      <c r="I18" s="22"/>
      <c r="J18" s="22"/>
      <c r="K18" s="22"/>
      <c r="L18" s="22"/>
      <c r="M18" s="22"/>
      <c r="N18" s="22"/>
      <c r="O18" s="22"/>
      <c r="P18" s="22"/>
      <c r="Q18" s="22"/>
      <c r="R18" s="22"/>
      <c r="S18" s="22"/>
      <c r="T18" s="62"/>
      <c r="U18" s="22"/>
      <c r="V18" s="571" t="str">
        <f>HYPERLINK("#'法人口座データ'!A1","法人口座データ")</f>
        <v>法人口座データ</v>
      </c>
      <c r="W18" s="571"/>
      <c r="X18" s="571"/>
      <c r="Y18" s="571"/>
      <c r="Z18" s="571"/>
      <c r="AA18" s="571"/>
      <c r="AB18" s="571"/>
      <c r="AC18" s="571"/>
      <c r="AD18" s="571"/>
      <c r="AE18" s="571"/>
      <c r="AF18" s="571"/>
      <c r="AG18" s="571"/>
      <c r="AH18" s="571"/>
      <c r="AI18" s="571"/>
      <c r="AJ18" s="571"/>
      <c r="AK18" s="571"/>
      <c r="AL18" s="571"/>
      <c r="AM18" s="571"/>
      <c r="AN18" s="22"/>
      <c r="AO18" s="22"/>
      <c r="AP18" s="22"/>
      <c r="AQ18" s="22"/>
      <c r="AR18" s="22"/>
      <c r="AS18" s="66"/>
      <c r="AT18" s="21"/>
    </row>
    <row r="19" spans="4:47" ht="20.100000000000001" customHeight="1">
      <c r="D19" s="60"/>
      <c r="E19" s="61"/>
      <c r="F19" s="19"/>
      <c r="G19" s="19"/>
      <c r="H19" s="19"/>
      <c r="I19" s="19"/>
      <c r="J19" s="19"/>
      <c r="K19" s="19"/>
      <c r="L19" s="19"/>
      <c r="M19" s="19"/>
      <c r="N19" s="19"/>
      <c r="O19" s="19"/>
      <c r="P19" s="19"/>
      <c r="Q19" s="19"/>
      <c r="R19" s="19"/>
      <c r="S19" s="19"/>
      <c r="T19" s="62"/>
      <c r="U19" s="19"/>
      <c r="V19" s="571" t="str">
        <f>HYPERLINK("#'摘要データ'!A1","摘要データ")</f>
        <v>摘要データ</v>
      </c>
      <c r="W19" s="571"/>
      <c r="X19" s="571"/>
      <c r="Y19" s="571"/>
      <c r="Z19" s="571"/>
      <c r="AA19" s="571"/>
      <c r="AB19" s="571"/>
      <c r="AC19" s="571"/>
      <c r="AD19" s="571"/>
      <c r="AE19" s="571"/>
      <c r="AF19" s="571"/>
      <c r="AG19" s="571"/>
      <c r="AH19" s="571"/>
      <c r="AI19" s="571"/>
      <c r="AJ19" s="571"/>
      <c r="AK19" s="571"/>
      <c r="AL19" s="571"/>
      <c r="AM19" s="571"/>
      <c r="AN19" s="19"/>
      <c r="AO19" s="19"/>
      <c r="AP19" s="19"/>
      <c r="AQ19" s="19"/>
      <c r="AR19" s="19"/>
      <c r="AS19" s="66"/>
      <c r="AT19" s="21"/>
      <c r="AU19" s="21"/>
    </row>
    <row r="20" spans="4:47" ht="20.100000000000001" customHeight="1">
      <c r="D20" s="60"/>
      <c r="E20" s="61"/>
      <c r="F20" s="16"/>
      <c r="G20" s="16"/>
      <c r="H20" s="16"/>
      <c r="I20" s="16"/>
      <c r="J20" s="16"/>
      <c r="K20" s="16"/>
      <c r="L20" s="16"/>
      <c r="M20" s="16"/>
      <c r="N20" s="16"/>
      <c r="O20" s="16"/>
      <c r="P20" s="16"/>
      <c r="Q20" s="16"/>
      <c r="R20" s="16"/>
      <c r="S20" s="16"/>
      <c r="T20" s="16"/>
      <c r="U20" s="16"/>
      <c r="V20" s="65"/>
      <c r="W20" s="16"/>
      <c r="X20" s="16"/>
      <c r="Y20" s="16"/>
      <c r="Z20" s="16"/>
      <c r="AA20" s="16"/>
      <c r="AB20" s="16"/>
      <c r="AC20" s="16"/>
      <c r="AD20" s="16"/>
      <c r="AE20" s="16"/>
      <c r="AF20" s="16"/>
      <c r="AG20" s="16"/>
      <c r="AH20" s="16"/>
      <c r="AI20" s="16"/>
      <c r="AJ20" s="16"/>
      <c r="AK20" s="16"/>
      <c r="AL20" s="16"/>
      <c r="AM20" s="16"/>
      <c r="AN20" s="16"/>
      <c r="AO20" s="16"/>
      <c r="AP20" s="16"/>
      <c r="AQ20" s="16"/>
      <c r="AR20" s="16"/>
      <c r="AS20" s="64"/>
    </row>
    <row r="21" spans="4:47" ht="20.100000000000001" customHeight="1">
      <c r="D21" s="60"/>
      <c r="E21" s="61" t="s">
        <v>1748</v>
      </c>
      <c r="F21" s="19"/>
      <c r="G21" s="19"/>
      <c r="H21" s="19"/>
      <c r="I21" s="19"/>
      <c r="J21" s="19"/>
      <c r="K21" s="19"/>
      <c r="L21" s="19"/>
      <c r="M21" s="19"/>
      <c r="N21" s="19"/>
      <c r="O21" s="19"/>
      <c r="P21" s="19"/>
      <c r="Q21" s="19"/>
      <c r="R21" s="19"/>
      <c r="S21" s="19"/>
      <c r="T21" s="62"/>
      <c r="U21" s="19"/>
      <c r="V21" s="571"/>
      <c r="W21" s="571"/>
      <c r="X21" s="571"/>
      <c r="Y21" s="571"/>
      <c r="Z21" s="571"/>
      <c r="AA21" s="571"/>
      <c r="AB21" s="571"/>
      <c r="AC21" s="571"/>
      <c r="AD21" s="571"/>
      <c r="AE21" s="571"/>
      <c r="AF21" s="571"/>
      <c r="AG21" s="571"/>
      <c r="AH21" s="571"/>
      <c r="AI21" s="571"/>
      <c r="AJ21" s="571"/>
      <c r="AK21" s="571"/>
      <c r="AL21" s="571"/>
      <c r="AM21" s="571"/>
      <c r="AN21" s="19"/>
      <c r="AO21" s="19"/>
      <c r="AP21" s="19"/>
      <c r="AQ21" s="19"/>
      <c r="AR21" s="19"/>
      <c r="AS21" s="66"/>
      <c r="AT21" s="21"/>
      <c r="AU21" s="21"/>
    </row>
    <row r="22" spans="4:47" ht="20.100000000000001" customHeight="1">
      <c r="D22" s="60"/>
      <c r="E22" s="61"/>
      <c r="F22" s="19"/>
      <c r="G22" s="19"/>
      <c r="H22" s="19"/>
      <c r="I22" s="19"/>
      <c r="J22" s="19"/>
      <c r="K22" s="19"/>
      <c r="L22" s="19"/>
      <c r="M22" s="19"/>
      <c r="N22" s="19"/>
      <c r="O22" s="19"/>
      <c r="P22" s="19"/>
      <c r="Q22" s="19"/>
      <c r="R22" s="19"/>
      <c r="S22" s="19"/>
      <c r="T22" s="62"/>
      <c r="U22" s="19"/>
      <c r="V22" s="571" t="str">
        <f>HYPERLINK("#'工事データ'!A1","工事データ")</f>
        <v>工事データ</v>
      </c>
      <c r="W22" s="571"/>
      <c r="X22" s="571"/>
      <c r="Y22" s="571"/>
      <c r="Z22" s="571"/>
      <c r="AA22" s="571"/>
      <c r="AB22" s="571"/>
      <c r="AC22" s="571"/>
      <c r="AD22" s="571"/>
      <c r="AE22" s="571"/>
      <c r="AF22" s="571"/>
      <c r="AG22" s="571"/>
      <c r="AH22" s="571"/>
      <c r="AI22" s="571"/>
      <c r="AJ22" s="571"/>
      <c r="AK22" s="571"/>
      <c r="AL22" s="571"/>
      <c r="AM22" s="571"/>
      <c r="AN22" s="19"/>
      <c r="AO22" s="19"/>
      <c r="AP22" s="19"/>
      <c r="AQ22" s="19"/>
      <c r="AR22" s="19"/>
      <c r="AS22" s="66"/>
      <c r="AT22" s="21"/>
      <c r="AU22" s="21"/>
    </row>
    <row r="23" spans="4:47" ht="20.100000000000001" customHeight="1">
      <c r="D23" s="60"/>
      <c r="E23" s="61"/>
      <c r="F23" s="19"/>
      <c r="G23" s="19"/>
      <c r="H23" s="19"/>
      <c r="I23" s="19"/>
      <c r="J23" s="19"/>
      <c r="K23" s="19"/>
      <c r="L23" s="19"/>
      <c r="M23" s="19"/>
      <c r="N23" s="19"/>
      <c r="O23" s="19"/>
      <c r="P23" s="19"/>
      <c r="Q23" s="19"/>
      <c r="R23" s="19"/>
      <c r="S23" s="19"/>
      <c r="T23" s="62"/>
      <c r="U23" s="19"/>
      <c r="V23" s="571" t="str">
        <f>HYPERLINK("#'工事区分データ'!A1","工事区分データ")</f>
        <v>工事区分データ</v>
      </c>
      <c r="W23" s="571"/>
      <c r="X23" s="571"/>
      <c r="Y23" s="571"/>
      <c r="Z23" s="571"/>
      <c r="AA23" s="571"/>
      <c r="AB23" s="571"/>
      <c r="AC23" s="571"/>
      <c r="AD23" s="571"/>
      <c r="AE23" s="571"/>
      <c r="AF23" s="571"/>
      <c r="AG23" s="571"/>
      <c r="AH23" s="571"/>
      <c r="AI23" s="571"/>
      <c r="AJ23" s="571"/>
      <c r="AK23" s="571"/>
      <c r="AL23" s="571"/>
      <c r="AM23" s="571"/>
      <c r="AN23" s="19"/>
      <c r="AO23" s="19"/>
      <c r="AP23" s="19"/>
      <c r="AQ23" s="19"/>
      <c r="AR23" s="19"/>
      <c r="AS23" s="66"/>
      <c r="AT23" s="21"/>
      <c r="AU23" s="21"/>
    </row>
    <row r="24" spans="4:47" ht="20.100000000000001" customHeight="1">
      <c r="D24" s="60"/>
      <c r="E24" s="61"/>
      <c r="F24" s="19"/>
      <c r="G24" s="19"/>
      <c r="H24" s="19"/>
      <c r="I24" s="19"/>
      <c r="J24" s="19"/>
      <c r="K24" s="19"/>
      <c r="L24" s="19"/>
      <c r="M24" s="19"/>
      <c r="N24" s="19"/>
      <c r="O24" s="19"/>
      <c r="P24" s="19"/>
      <c r="Q24" s="19"/>
      <c r="R24" s="19"/>
      <c r="S24" s="19"/>
      <c r="T24" s="62"/>
      <c r="U24" s="19"/>
      <c r="V24" s="571" t="str">
        <f>HYPERLINK("#'工種データ'!A1","工種データ")</f>
        <v>工種データ</v>
      </c>
      <c r="W24" s="571"/>
      <c r="X24" s="571"/>
      <c r="Y24" s="571"/>
      <c r="Z24" s="571"/>
      <c r="AA24" s="571"/>
      <c r="AB24" s="571"/>
      <c r="AC24" s="571"/>
      <c r="AD24" s="571"/>
      <c r="AE24" s="571"/>
      <c r="AF24" s="571"/>
      <c r="AG24" s="571"/>
      <c r="AH24" s="571"/>
      <c r="AI24" s="571"/>
      <c r="AJ24" s="571"/>
      <c r="AK24" s="571"/>
      <c r="AL24" s="571"/>
      <c r="AM24" s="571"/>
      <c r="AN24" s="19"/>
      <c r="AO24" s="19"/>
      <c r="AP24" s="19"/>
      <c r="AQ24" s="19"/>
      <c r="AR24" s="19"/>
      <c r="AS24" s="66"/>
      <c r="AT24" s="21"/>
      <c r="AU24" s="21"/>
    </row>
    <row r="25" spans="4:47" ht="20.100000000000001" customHeight="1">
      <c r="D25" s="60"/>
      <c r="E25" s="61"/>
      <c r="F25" s="19"/>
      <c r="G25" s="19"/>
      <c r="H25" s="19"/>
      <c r="I25" s="19"/>
      <c r="J25" s="19"/>
      <c r="K25" s="19"/>
      <c r="L25" s="19"/>
      <c r="M25" s="19"/>
      <c r="N25" s="19"/>
      <c r="O25" s="19"/>
      <c r="P25" s="19"/>
      <c r="Q25" s="19"/>
      <c r="R25" s="19"/>
      <c r="S25" s="19"/>
      <c r="T25" s="62"/>
      <c r="U25" s="19"/>
      <c r="V25" s="571" t="str">
        <f>HYPERLINK("#'注文者データ'!A1","注文者データ")</f>
        <v>注文者データ</v>
      </c>
      <c r="W25" s="571"/>
      <c r="X25" s="571"/>
      <c r="Y25" s="571"/>
      <c r="Z25" s="571"/>
      <c r="AA25" s="571"/>
      <c r="AB25" s="571"/>
      <c r="AC25" s="571"/>
      <c r="AD25" s="571"/>
      <c r="AE25" s="571"/>
      <c r="AF25" s="571"/>
      <c r="AG25" s="571"/>
      <c r="AH25" s="571"/>
      <c r="AI25" s="571"/>
      <c r="AJ25" s="571"/>
      <c r="AK25" s="571"/>
      <c r="AL25" s="571"/>
      <c r="AM25" s="571"/>
      <c r="AN25" s="19"/>
      <c r="AO25" s="19"/>
      <c r="AP25" s="19"/>
      <c r="AQ25" s="19"/>
      <c r="AR25" s="19"/>
      <c r="AS25" s="66"/>
      <c r="AT25" s="21"/>
      <c r="AU25" s="21"/>
    </row>
    <row r="26" spans="4:47" ht="20.100000000000001" customHeight="1">
      <c r="D26" s="60"/>
      <c r="E26" s="61"/>
      <c r="F26" s="23"/>
      <c r="G26" s="23"/>
      <c r="H26" s="23"/>
      <c r="I26" s="23"/>
      <c r="J26" s="23"/>
      <c r="K26" s="23"/>
      <c r="L26" s="23"/>
      <c r="M26" s="23"/>
      <c r="N26" s="23"/>
      <c r="O26" s="23"/>
      <c r="P26" s="23"/>
      <c r="Q26" s="23"/>
      <c r="R26" s="23"/>
      <c r="S26" s="23"/>
      <c r="T26" s="62"/>
      <c r="U26" s="23"/>
      <c r="V26" s="571" t="str">
        <f>HYPERLINK("#'従業員データ'!A1","従業員データ")</f>
        <v>従業員データ</v>
      </c>
      <c r="W26" s="571"/>
      <c r="X26" s="571"/>
      <c r="Y26" s="571"/>
      <c r="Z26" s="571"/>
      <c r="AA26" s="571"/>
      <c r="AB26" s="571"/>
      <c r="AC26" s="571"/>
      <c r="AD26" s="571"/>
      <c r="AE26" s="571"/>
      <c r="AF26" s="571"/>
      <c r="AG26" s="571"/>
      <c r="AH26" s="571"/>
      <c r="AI26" s="571"/>
      <c r="AJ26" s="571"/>
      <c r="AK26" s="571"/>
      <c r="AL26" s="571"/>
      <c r="AM26" s="571"/>
      <c r="AN26" s="23"/>
      <c r="AO26" s="23"/>
      <c r="AP26" s="23"/>
      <c r="AQ26" s="23"/>
      <c r="AR26" s="23"/>
      <c r="AS26" s="67"/>
      <c r="AT26" s="25"/>
      <c r="AU26" s="25"/>
    </row>
    <row r="27" spans="4:47" ht="20.100000000000001" customHeight="1">
      <c r="D27" s="60"/>
      <c r="E27" s="61"/>
      <c r="F27" s="16"/>
      <c r="G27" s="16"/>
      <c r="H27" s="16"/>
      <c r="I27" s="16"/>
      <c r="J27" s="16"/>
      <c r="K27" s="16"/>
      <c r="L27" s="16"/>
      <c r="M27" s="16"/>
      <c r="N27" s="16"/>
      <c r="O27" s="16"/>
      <c r="P27" s="16"/>
      <c r="Q27" s="16"/>
      <c r="R27" s="16"/>
      <c r="S27" s="16"/>
      <c r="T27" s="62"/>
      <c r="U27" s="16"/>
      <c r="V27" s="571" t="str">
        <f>HYPERLINK("#'工事予算額データ'!A1","工事予算額データ")</f>
        <v>工事予算額データ</v>
      </c>
      <c r="W27" s="571"/>
      <c r="X27" s="571"/>
      <c r="Y27" s="571"/>
      <c r="Z27" s="571"/>
      <c r="AA27" s="571"/>
      <c r="AB27" s="571"/>
      <c r="AC27" s="571"/>
      <c r="AD27" s="571"/>
      <c r="AE27" s="571"/>
      <c r="AF27" s="571"/>
      <c r="AG27" s="571"/>
      <c r="AH27" s="571"/>
      <c r="AI27" s="571"/>
      <c r="AJ27" s="571"/>
      <c r="AK27" s="571"/>
      <c r="AL27" s="571"/>
      <c r="AM27" s="571"/>
      <c r="AN27" s="16"/>
      <c r="AO27" s="16"/>
      <c r="AP27" s="16"/>
      <c r="AQ27" s="16"/>
      <c r="AR27" s="16"/>
      <c r="AS27" s="64"/>
    </row>
    <row r="28" spans="4:47" ht="20.100000000000001" customHeight="1">
      <c r="D28" s="60"/>
      <c r="E28" s="61"/>
      <c r="F28" s="16"/>
      <c r="G28" s="16"/>
      <c r="H28" s="16"/>
      <c r="I28" s="16"/>
      <c r="J28" s="16"/>
      <c r="K28" s="16"/>
      <c r="L28" s="16"/>
      <c r="M28" s="16"/>
      <c r="N28" s="16"/>
      <c r="O28" s="16"/>
      <c r="P28" s="16"/>
      <c r="Q28" s="16"/>
      <c r="R28" s="16"/>
      <c r="S28" s="16"/>
      <c r="T28" s="16"/>
      <c r="U28" s="16"/>
      <c r="V28" s="571" t="str">
        <f>HYPERLINK("#'工事発注額データ'!A1","工事発注額データ")</f>
        <v>工事発注額データ</v>
      </c>
      <c r="W28" s="571"/>
      <c r="X28" s="571"/>
      <c r="Y28" s="571"/>
      <c r="Z28" s="571"/>
      <c r="AA28" s="571"/>
      <c r="AB28" s="571"/>
      <c r="AC28" s="571"/>
      <c r="AD28" s="571"/>
      <c r="AE28" s="571"/>
      <c r="AF28" s="571"/>
      <c r="AG28" s="571"/>
      <c r="AH28" s="571"/>
      <c r="AI28" s="571"/>
      <c r="AJ28" s="571"/>
      <c r="AK28" s="571"/>
      <c r="AL28" s="571"/>
      <c r="AM28" s="571"/>
      <c r="AN28" s="16"/>
      <c r="AO28" s="16"/>
      <c r="AP28" s="16"/>
      <c r="AQ28" s="16"/>
      <c r="AR28" s="16"/>
      <c r="AS28" s="64"/>
    </row>
    <row r="29" spans="4:47" ht="20.100000000000001" customHeight="1">
      <c r="D29" s="60"/>
      <c r="E29" s="61"/>
      <c r="F29" s="16"/>
      <c r="G29" s="16"/>
      <c r="H29" s="16"/>
      <c r="I29" s="16"/>
      <c r="J29" s="16"/>
      <c r="K29" s="16"/>
      <c r="L29" s="16"/>
      <c r="M29" s="16"/>
      <c r="N29" s="16"/>
      <c r="O29" s="16"/>
      <c r="P29" s="16"/>
      <c r="Q29" s="16"/>
      <c r="R29" s="16"/>
      <c r="S29" s="16"/>
      <c r="T29" s="62"/>
      <c r="U29" s="16"/>
      <c r="V29" s="571"/>
      <c r="W29" s="571"/>
      <c r="X29" s="571"/>
      <c r="Y29" s="571"/>
      <c r="Z29" s="571"/>
      <c r="AA29" s="571"/>
      <c r="AB29" s="571"/>
      <c r="AC29" s="571"/>
      <c r="AD29" s="571"/>
      <c r="AE29" s="571"/>
      <c r="AF29" s="571"/>
      <c r="AG29" s="571"/>
      <c r="AH29" s="571"/>
      <c r="AI29" s="571"/>
      <c r="AJ29" s="571"/>
      <c r="AK29" s="571"/>
      <c r="AL29" s="571"/>
      <c r="AM29" s="571"/>
      <c r="AN29" s="19"/>
      <c r="AO29" s="19"/>
      <c r="AP29" s="19"/>
      <c r="AQ29" s="19"/>
      <c r="AR29" s="19"/>
      <c r="AS29" s="64"/>
    </row>
    <row r="30" spans="4:47" ht="20.100000000000001" customHeight="1">
      <c r="D30" s="60"/>
      <c r="E30" s="61" t="s">
        <v>3</v>
      </c>
      <c r="F30" s="16"/>
      <c r="G30" s="16"/>
      <c r="H30" s="16"/>
      <c r="I30" s="16"/>
      <c r="J30" s="16"/>
      <c r="K30" s="16"/>
      <c r="L30" s="16"/>
      <c r="M30" s="16"/>
      <c r="N30" s="16"/>
      <c r="O30" s="16"/>
      <c r="P30" s="16"/>
      <c r="Q30" s="16"/>
      <c r="R30" s="16"/>
      <c r="S30" s="16"/>
      <c r="T30" s="62"/>
      <c r="U30" s="16"/>
      <c r="V30" s="571"/>
      <c r="W30" s="571"/>
      <c r="X30" s="571"/>
      <c r="Y30" s="571"/>
      <c r="Z30" s="571"/>
      <c r="AA30" s="571"/>
      <c r="AB30" s="571"/>
      <c r="AC30" s="571"/>
      <c r="AD30" s="571"/>
      <c r="AE30" s="571"/>
      <c r="AF30" s="571"/>
      <c r="AG30" s="571"/>
      <c r="AH30" s="571"/>
      <c r="AI30" s="571"/>
      <c r="AJ30" s="571"/>
      <c r="AK30" s="571"/>
      <c r="AL30" s="571"/>
      <c r="AM30" s="571"/>
      <c r="AN30" s="16"/>
      <c r="AO30" s="16"/>
      <c r="AP30" s="16"/>
      <c r="AQ30" s="16"/>
      <c r="AR30" s="16"/>
      <c r="AS30" s="64"/>
    </row>
    <row r="31" spans="4:47" ht="20.100000000000001" customHeight="1">
      <c r="D31" s="60"/>
      <c r="E31" s="61"/>
      <c r="F31" s="16"/>
      <c r="G31" s="16"/>
      <c r="H31" s="16"/>
      <c r="I31" s="16"/>
      <c r="J31" s="16"/>
      <c r="K31" s="16"/>
      <c r="L31" s="16"/>
      <c r="M31" s="16"/>
      <c r="N31" s="16"/>
      <c r="O31" s="16"/>
      <c r="P31" s="16"/>
      <c r="Q31" s="16"/>
      <c r="R31" s="16"/>
      <c r="S31" s="16"/>
      <c r="T31" s="16"/>
      <c r="U31" s="16"/>
      <c r="V31" s="571" t="str">
        <f t="shared" ref="V31" si="0">HYPERLINK("#'仕訳伝票データ'!A1","仕訳伝票データ")</f>
        <v>仕訳伝票データ</v>
      </c>
      <c r="W31" s="571"/>
      <c r="X31" s="571"/>
      <c r="Y31" s="571"/>
      <c r="Z31" s="571"/>
      <c r="AA31" s="571"/>
      <c r="AB31" s="571"/>
      <c r="AC31" s="571"/>
      <c r="AD31" s="571"/>
      <c r="AE31" s="571"/>
      <c r="AF31" s="571"/>
      <c r="AG31" s="571"/>
      <c r="AH31" s="571"/>
      <c r="AI31" s="571"/>
      <c r="AJ31" s="571"/>
      <c r="AK31" s="571"/>
      <c r="AL31" s="571"/>
      <c r="AM31" s="571"/>
      <c r="AN31" s="16"/>
      <c r="AO31" s="16"/>
      <c r="AP31" s="16"/>
      <c r="AQ31" s="16"/>
      <c r="AR31" s="16"/>
      <c r="AS31" s="64"/>
    </row>
    <row r="32" spans="4:47" ht="20.100000000000001" customHeight="1">
      <c r="D32" s="60"/>
      <c r="E32" s="61"/>
      <c r="F32" s="16"/>
      <c r="G32" s="16"/>
      <c r="H32" s="16"/>
      <c r="I32" s="16"/>
      <c r="J32" s="16"/>
      <c r="K32" s="16"/>
      <c r="L32" s="16"/>
      <c r="M32" s="16"/>
      <c r="N32" s="16"/>
      <c r="O32" s="16"/>
      <c r="P32" s="16"/>
      <c r="Q32" s="16"/>
      <c r="R32" s="16"/>
      <c r="S32" s="16"/>
      <c r="T32" s="16"/>
      <c r="U32" s="16"/>
      <c r="V32" s="571" t="str">
        <f>HYPERLINK("#'仕訳伝票区分データ'!A1","仕訳伝票区分データ")</f>
        <v>仕訳伝票区分データ</v>
      </c>
      <c r="W32" s="571"/>
      <c r="X32" s="571"/>
      <c r="Y32" s="571"/>
      <c r="Z32" s="571"/>
      <c r="AA32" s="571"/>
      <c r="AB32" s="571"/>
      <c r="AC32" s="571"/>
      <c r="AD32" s="571"/>
      <c r="AE32" s="571"/>
      <c r="AF32" s="571"/>
      <c r="AG32" s="571"/>
      <c r="AH32" s="571"/>
      <c r="AI32" s="571"/>
      <c r="AJ32" s="571"/>
      <c r="AK32" s="571"/>
      <c r="AL32" s="571"/>
      <c r="AM32" s="571"/>
      <c r="AN32" s="37"/>
      <c r="AO32" s="37"/>
      <c r="AP32" s="37"/>
      <c r="AQ32" s="37"/>
      <c r="AR32" s="37"/>
      <c r="AS32" s="64"/>
    </row>
    <row r="33" spans="4:46" ht="20.100000000000001" customHeight="1">
      <c r="D33" s="60"/>
      <c r="E33" s="61"/>
      <c r="F33" s="16"/>
      <c r="G33" s="16"/>
      <c r="H33" s="16"/>
      <c r="I33" s="16"/>
      <c r="J33" s="16"/>
      <c r="K33" s="16"/>
      <c r="L33" s="16"/>
      <c r="M33" s="16"/>
      <c r="N33" s="16"/>
      <c r="O33" s="16"/>
      <c r="P33" s="16"/>
      <c r="Q33" s="16"/>
      <c r="R33" s="16"/>
      <c r="S33" s="16"/>
      <c r="T33" s="16"/>
      <c r="U33" s="16"/>
      <c r="V33" s="571" t="str">
        <f>HYPERLINK("#'定型仕訳伝票データ'!A1","定型仕訳伝票データ")</f>
        <v>定型仕訳伝票データ</v>
      </c>
      <c r="W33" s="571"/>
      <c r="X33" s="571"/>
      <c r="Y33" s="571"/>
      <c r="Z33" s="571"/>
      <c r="AA33" s="571"/>
      <c r="AB33" s="571"/>
      <c r="AC33" s="571"/>
      <c r="AD33" s="571"/>
      <c r="AE33" s="571"/>
      <c r="AF33" s="571"/>
      <c r="AG33" s="571"/>
      <c r="AH33" s="571"/>
      <c r="AI33" s="571"/>
      <c r="AJ33" s="571"/>
      <c r="AK33" s="571"/>
      <c r="AL33" s="571"/>
      <c r="AM33" s="571"/>
      <c r="AN33" s="22"/>
      <c r="AO33" s="22"/>
      <c r="AP33" s="22"/>
      <c r="AQ33" s="22"/>
      <c r="AR33" s="22"/>
      <c r="AS33" s="64"/>
    </row>
    <row r="34" spans="4:46" ht="20.100000000000001" customHeight="1">
      <c r="D34" s="60"/>
      <c r="E34" s="61"/>
      <c r="F34" s="16"/>
      <c r="G34" s="16"/>
      <c r="H34" s="16"/>
      <c r="I34" s="16"/>
      <c r="J34" s="16"/>
      <c r="K34" s="16"/>
      <c r="L34" s="16"/>
      <c r="M34" s="16"/>
      <c r="N34" s="16"/>
      <c r="O34" s="16"/>
      <c r="P34" s="16"/>
      <c r="Q34" s="16"/>
      <c r="R34" s="16"/>
      <c r="S34" s="16"/>
      <c r="T34" s="16"/>
      <c r="U34" s="16"/>
      <c r="V34" s="571" t="str">
        <f>HYPERLINK("#'銀行入出金明細辞書データ'!A1","銀行入出金明細辞書データ")</f>
        <v>銀行入出金明細辞書データ</v>
      </c>
      <c r="W34" s="571"/>
      <c r="X34" s="571"/>
      <c r="Y34" s="571"/>
      <c r="Z34" s="571"/>
      <c r="AA34" s="571"/>
      <c r="AB34" s="571"/>
      <c r="AC34" s="571"/>
      <c r="AD34" s="571"/>
      <c r="AE34" s="571"/>
      <c r="AF34" s="571"/>
      <c r="AG34" s="571"/>
      <c r="AH34" s="571"/>
      <c r="AI34" s="571"/>
      <c r="AJ34" s="571"/>
      <c r="AK34" s="571"/>
      <c r="AL34" s="571"/>
      <c r="AM34" s="571"/>
      <c r="AN34" s="16"/>
      <c r="AO34" s="16"/>
      <c r="AP34" s="16"/>
      <c r="AQ34" s="16"/>
      <c r="AR34" s="16"/>
      <c r="AS34" s="64"/>
    </row>
    <row r="35" spans="4:46" ht="20.100000000000001" customHeight="1">
      <c r="D35" s="60"/>
      <c r="E35" s="61"/>
      <c r="F35" s="16"/>
      <c r="G35" s="16"/>
      <c r="H35" s="16"/>
      <c r="I35" s="16"/>
      <c r="J35" s="16"/>
      <c r="K35" s="16"/>
      <c r="L35" s="16"/>
      <c r="M35" s="16"/>
      <c r="N35" s="16"/>
      <c r="O35" s="16"/>
      <c r="P35" s="16"/>
      <c r="Q35" s="16"/>
      <c r="R35" s="16"/>
      <c r="S35" s="16"/>
      <c r="T35" s="16"/>
      <c r="U35" s="16"/>
      <c r="V35" s="571" t="str">
        <f>HYPERLINK("#'キャッシュレス明細辞書データ'!A1","キャッシュレス明細辞書データ")</f>
        <v>キャッシュレス明細辞書データ</v>
      </c>
      <c r="W35" s="571"/>
      <c r="X35" s="571"/>
      <c r="Y35" s="571"/>
      <c r="Z35" s="571"/>
      <c r="AA35" s="571"/>
      <c r="AB35" s="571"/>
      <c r="AC35" s="571"/>
      <c r="AD35" s="571"/>
      <c r="AE35" s="571"/>
      <c r="AF35" s="571"/>
      <c r="AG35" s="571"/>
      <c r="AH35" s="571"/>
      <c r="AI35" s="571"/>
      <c r="AJ35" s="571"/>
      <c r="AK35" s="571"/>
      <c r="AL35" s="571"/>
      <c r="AM35" s="571"/>
      <c r="AS35" s="64"/>
    </row>
    <row r="36" spans="4:46" ht="20.100000000000001" customHeight="1">
      <c r="D36" s="60"/>
      <c r="E36" s="61"/>
      <c r="F36" s="16"/>
      <c r="G36" s="16"/>
      <c r="H36" s="16"/>
      <c r="I36" s="16"/>
      <c r="J36" s="16"/>
      <c r="K36" s="16"/>
      <c r="L36" s="16"/>
      <c r="M36" s="16"/>
      <c r="N36" s="16"/>
      <c r="O36" s="16"/>
      <c r="P36" s="16"/>
      <c r="Q36" s="16"/>
      <c r="R36" s="16"/>
      <c r="S36" s="16"/>
      <c r="T36" s="16"/>
      <c r="U36" s="16"/>
      <c r="V36" s="571" t="str">
        <f>HYPERLINK("#'証憑辞書データ'!A1","証憑辞書データ")</f>
        <v>証憑辞書データ</v>
      </c>
      <c r="W36" s="571"/>
      <c r="X36" s="571"/>
      <c r="Y36" s="571"/>
      <c r="Z36" s="571"/>
      <c r="AA36" s="571"/>
      <c r="AB36" s="571"/>
      <c r="AC36" s="571"/>
      <c r="AD36" s="571"/>
      <c r="AE36" s="571"/>
      <c r="AF36" s="571"/>
      <c r="AG36" s="571"/>
      <c r="AH36" s="571"/>
      <c r="AI36" s="571"/>
      <c r="AJ36" s="571"/>
      <c r="AK36" s="571"/>
      <c r="AL36" s="571"/>
      <c r="AM36" s="571"/>
      <c r="AN36" s="22"/>
      <c r="AO36" s="22"/>
      <c r="AP36" s="22"/>
      <c r="AQ36" s="22"/>
      <c r="AR36" s="22"/>
      <c r="AS36" s="64"/>
    </row>
    <row r="37" spans="4:46" ht="20.100000000000001" customHeight="1">
      <c r="D37" s="60"/>
      <c r="E37" s="61"/>
      <c r="F37" s="16"/>
      <c r="G37" s="16"/>
      <c r="H37" s="16"/>
      <c r="I37" s="16"/>
      <c r="J37" s="16"/>
      <c r="K37" s="16"/>
      <c r="L37" s="16"/>
      <c r="M37" s="16"/>
      <c r="N37" s="16"/>
      <c r="O37" s="16"/>
      <c r="P37" s="16"/>
      <c r="Q37" s="16"/>
      <c r="R37" s="16"/>
      <c r="S37" s="16"/>
      <c r="T37" s="16"/>
      <c r="U37" s="16"/>
      <c r="V37" s="571" t="str">
        <f>HYPERLINK("#'予算額データ'!A1","予算額データ")</f>
        <v>予算額データ</v>
      </c>
      <c r="W37" s="571"/>
      <c r="X37" s="571"/>
      <c r="Y37" s="571"/>
      <c r="Z37" s="571"/>
      <c r="AA37" s="571"/>
      <c r="AB37" s="571"/>
      <c r="AC37" s="571"/>
      <c r="AD37" s="571"/>
      <c r="AE37" s="571"/>
      <c r="AF37" s="571"/>
      <c r="AG37" s="571"/>
      <c r="AH37" s="571"/>
      <c r="AI37" s="571"/>
      <c r="AJ37" s="571"/>
      <c r="AK37" s="571"/>
      <c r="AL37" s="571"/>
      <c r="AM37" s="571"/>
      <c r="AS37" s="64"/>
    </row>
    <row r="38" spans="4:46" ht="20.100000000000001" customHeight="1">
      <c r="D38" s="60"/>
      <c r="E38" s="61"/>
      <c r="F38" s="16"/>
      <c r="G38" s="16"/>
      <c r="H38" s="16"/>
      <c r="I38" s="16"/>
      <c r="J38" s="16"/>
      <c r="K38" s="16"/>
      <c r="L38" s="16"/>
      <c r="M38" s="16"/>
      <c r="N38" s="16"/>
      <c r="O38" s="16"/>
      <c r="P38" s="16"/>
      <c r="Q38" s="16"/>
      <c r="R38" s="16"/>
      <c r="S38" s="16"/>
      <c r="T38" s="16"/>
      <c r="U38" s="16"/>
      <c r="V38" s="571" t="str">
        <f>HYPERLINK("#'期首残高データ'!A1","期首残高データ")</f>
        <v>期首残高データ</v>
      </c>
      <c r="W38" s="571"/>
      <c r="X38" s="571"/>
      <c r="Y38" s="571"/>
      <c r="Z38" s="571"/>
      <c r="AA38" s="571"/>
      <c r="AB38" s="571"/>
      <c r="AC38" s="571"/>
      <c r="AD38" s="571"/>
      <c r="AE38" s="571"/>
      <c r="AF38" s="571"/>
      <c r="AG38" s="571"/>
      <c r="AH38" s="571"/>
      <c r="AI38" s="571"/>
      <c r="AJ38" s="571"/>
      <c r="AK38" s="571"/>
      <c r="AL38" s="571"/>
      <c r="AM38" s="571"/>
      <c r="AN38" s="22"/>
      <c r="AO38" s="22"/>
      <c r="AP38" s="22"/>
      <c r="AQ38" s="22"/>
      <c r="AR38" s="22"/>
      <c r="AS38" s="64"/>
    </row>
    <row r="39" spans="4:46" ht="20.100000000000001" customHeight="1">
      <c r="D39" s="60"/>
      <c r="E39" s="61"/>
      <c r="F39" s="16"/>
      <c r="G39" s="16"/>
      <c r="H39" s="16"/>
      <c r="I39" s="16"/>
      <c r="J39" s="16"/>
      <c r="K39" s="16"/>
      <c r="L39" s="16"/>
      <c r="M39" s="16"/>
      <c r="N39" s="16"/>
      <c r="O39" s="16"/>
      <c r="P39" s="16"/>
      <c r="Q39" s="16"/>
      <c r="R39" s="16"/>
      <c r="S39" s="16"/>
      <c r="T39" s="16"/>
      <c r="U39" s="16"/>
      <c r="V39" s="571" t="str">
        <f>HYPERLINK("#'通貨別期首残高データ'!A1","通貨別期首残高データ")</f>
        <v>通貨別期首残高データ</v>
      </c>
      <c r="W39" s="571"/>
      <c r="X39" s="571"/>
      <c r="Y39" s="571"/>
      <c r="Z39" s="571"/>
      <c r="AA39" s="571"/>
      <c r="AB39" s="571"/>
      <c r="AC39" s="571"/>
      <c r="AD39" s="571"/>
      <c r="AE39" s="571"/>
      <c r="AF39" s="571"/>
      <c r="AG39" s="571"/>
      <c r="AH39" s="571"/>
      <c r="AI39" s="571"/>
      <c r="AJ39" s="571"/>
      <c r="AK39" s="571"/>
      <c r="AL39" s="571"/>
      <c r="AM39" s="571"/>
      <c r="AN39" s="39"/>
      <c r="AO39" s="39"/>
      <c r="AP39" s="39"/>
      <c r="AQ39" s="39"/>
      <c r="AR39" s="39"/>
      <c r="AS39" s="64"/>
    </row>
    <row r="40" spans="4:46" ht="20.100000000000001" customHeight="1">
      <c r="D40" s="60"/>
      <c r="E40" s="61"/>
      <c r="F40" s="16"/>
      <c r="G40" s="16"/>
      <c r="H40" s="16"/>
      <c r="I40" s="16"/>
      <c r="J40" s="16"/>
      <c r="K40" s="16"/>
      <c r="L40" s="16"/>
      <c r="M40" s="16"/>
      <c r="N40" s="16"/>
      <c r="O40" s="16"/>
      <c r="P40" s="16"/>
      <c r="Q40" s="16"/>
      <c r="R40" s="16"/>
      <c r="S40" s="16"/>
      <c r="T40" s="16"/>
      <c r="U40" s="16"/>
      <c r="V40" s="571" t="str">
        <f>HYPERLINK("#'導入前実績金額データ'!A1","導入前実績金額データ")</f>
        <v>導入前実績金額データ</v>
      </c>
      <c r="W40" s="571"/>
      <c r="X40" s="571"/>
      <c r="Y40" s="571"/>
      <c r="Z40" s="571"/>
      <c r="AA40" s="571"/>
      <c r="AB40" s="571"/>
      <c r="AC40" s="571"/>
      <c r="AD40" s="571"/>
      <c r="AE40" s="571"/>
      <c r="AF40" s="571"/>
      <c r="AG40" s="571"/>
      <c r="AH40" s="571"/>
      <c r="AI40" s="571"/>
      <c r="AJ40" s="571"/>
      <c r="AK40" s="571"/>
      <c r="AL40" s="571"/>
      <c r="AM40" s="571"/>
      <c r="AN40" s="37"/>
      <c r="AO40" s="37"/>
      <c r="AP40" s="37"/>
      <c r="AQ40" s="37"/>
      <c r="AR40" s="37"/>
      <c r="AS40" s="64"/>
    </row>
    <row r="41" spans="4:46" ht="20.100000000000001" customHeight="1">
      <c r="D41" s="60"/>
      <c r="E41" s="61"/>
      <c r="F41" s="16"/>
      <c r="G41" s="16"/>
      <c r="H41" s="16"/>
      <c r="I41" s="16"/>
      <c r="J41" s="16"/>
      <c r="K41" s="16"/>
      <c r="L41" s="16"/>
      <c r="M41" s="16"/>
      <c r="N41" s="16"/>
      <c r="O41" s="16"/>
      <c r="P41" s="16"/>
      <c r="Q41" s="16"/>
      <c r="R41" s="16"/>
      <c r="S41" s="16"/>
      <c r="T41" s="16"/>
      <c r="U41" s="16"/>
      <c r="V41" s="571" t="str">
        <f>HYPERLINK("#'通貨別導入前実績金額データ'!A1","通貨別導入前実績金額データ")</f>
        <v>通貨別導入前実績金額データ</v>
      </c>
      <c r="W41" s="571"/>
      <c r="X41" s="571"/>
      <c r="Y41" s="571"/>
      <c r="Z41" s="571"/>
      <c r="AA41" s="571"/>
      <c r="AB41" s="571"/>
      <c r="AC41" s="571"/>
      <c r="AD41" s="571"/>
      <c r="AE41" s="571"/>
      <c r="AF41" s="571"/>
      <c r="AG41" s="571"/>
      <c r="AH41" s="571"/>
      <c r="AI41" s="571"/>
      <c r="AJ41" s="571"/>
      <c r="AK41" s="571"/>
      <c r="AL41" s="571"/>
      <c r="AM41" s="571"/>
      <c r="AN41" s="37"/>
      <c r="AO41" s="37"/>
      <c r="AP41" s="37"/>
      <c r="AQ41" s="37"/>
      <c r="AR41" s="37"/>
      <c r="AS41" s="64"/>
    </row>
    <row r="42" spans="4:46" ht="20.100000000000001" customHeight="1">
      <c r="D42" s="60"/>
      <c r="E42" s="61"/>
      <c r="F42" s="16"/>
      <c r="G42" s="16"/>
      <c r="H42" s="16"/>
      <c r="I42" s="16"/>
      <c r="J42" s="16"/>
      <c r="K42" s="16"/>
      <c r="L42" s="16"/>
      <c r="M42" s="16"/>
      <c r="N42" s="16"/>
      <c r="O42" s="16"/>
      <c r="P42" s="16"/>
      <c r="Q42" s="16"/>
      <c r="R42" s="16"/>
      <c r="S42" s="16"/>
      <c r="T42" s="16"/>
      <c r="U42" s="16"/>
      <c r="V42" s="571"/>
      <c r="W42" s="571"/>
      <c r="X42" s="571"/>
      <c r="Y42" s="571"/>
      <c r="Z42" s="571"/>
      <c r="AA42" s="571"/>
      <c r="AB42" s="571"/>
      <c r="AC42" s="571"/>
      <c r="AD42" s="571"/>
      <c r="AE42" s="571"/>
      <c r="AF42" s="571"/>
      <c r="AG42" s="571"/>
      <c r="AH42" s="571"/>
      <c r="AI42" s="571"/>
      <c r="AJ42" s="571"/>
      <c r="AK42" s="571"/>
      <c r="AL42" s="571"/>
      <c r="AM42" s="571"/>
      <c r="AN42" s="16"/>
      <c r="AO42" s="16"/>
      <c r="AP42" s="16"/>
      <c r="AQ42" s="16"/>
      <c r="AR42" s="16"/>
      <c r="AS42" s="64"/>
    </row>
    <row r="43" spans="4:46" ht="20.100000000000001" customHeight="1">
      <c r="D43" s="60"/>
      <c r="E43" s="61" t="s">
        <v>50</v>
      </c>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37"/>
      <c r="AM43" s="37"/>
      <c r="AN43" s="37"/>
      <c r="AO43" s="37"/>
      <c r="AP43" s="37"/>
      <c r="AQ43" s="37"/>
      <c r="AR43" s="37"/>
      <c r="AS43" s="64"/>
    </row>
    <row r="44" spans="4:46" ht="20.100000000000001" customHeight="1">
      <c r="D44" s="60"/>
      <c r="E44" s="61"/>
      <c r="F44" s="52"/>
      <c r="G44" s="52"/>
      <c r="H44" s="52"/>
      <c r="I44" s="52"/>
      <c r="J44" s="52"/>
      <c r="K44" s="52"/>
      <c r="L44" s="52"/>
      <c r="M44" s="52"/>
      <c r="N44" s="38"/>
      <c r="O44" s="38"/>
      <c r="P44" s="38"/>
      <c r="Q44" s="38"/>
      <c r="R44" s="38"/>
      <c r="S44" s="38"/>
      <c r="T44" s="38"/>
      <c r="U44" s="37"/>
      <c r="V44" s="571" t="str">
        <f>HYPERLINK("#'作業時間データ'!A1","作業時間データ")</f>
        <v>作業時間データ</v>
      </c>
      <c r="W44" s="571"/>
      <c r="X44" s="571"/>
      <c r="Y44" s="571"/>
      <c r="Z44" s="571"/>
      <c r="AA44" s="571"/>
      <c r="AB44" s="571"/>
      <c r="AC44" s="571"/>
      <c r="AD44" s="571"/>
      <c r="AE44" s="571"/>
      <c r="AF44" s="571"/>
      <c r="AG44" s="571"/>
      <c r="AH44" s="571"/>
      <c r="AI44" s="571"/>
      <c r="AJ44" s="571"/>
      <c r="AK44" s="571"/>
      <c r="AL44" s="571"/>
      <c r="AM44" s="571"/>
      <c r="AN44" s="37"/>
      <c r="AO44" s="37"/>
      <c r="AP44" s="37"/>
      <c r="AQ44" s="37"/>
      <c r="AR44" s="37"/>
      <c r="AS44" s="64"/>
    </row>
    <row r="45" spans="4:46" ht="20.100000000000001" customHeight="1">
      <c r="D45" s="60"/>
      <c r="E45" s="61"/>
      <c r="F45" s="52"/>
      <c r="G45" s="52"/>
      <c r="H45" s="52"/>
      <c r="I45" s="52"/>
      <c r="J45" s="52"/>
      <c r="K45" s="52"/>
      <c r="L45" s="52"/>
      <c r="M45" s="52"/>
      <c r="N45" s="38"/>
      <c r="O45" s="38"/>
      <c r="P45" s="38"/>
      <c r="Q45" s="38"/>
      <c r="R45" s="38"/>
      <c r="S45" s="38"/>
      <c r="T45" s="38"/>
      <c r="U45" s="37"/>
      <c r="V45" s="571" t="str">
        <f>HYPERLINK("#'支給額データ'!A1","支給額データ")</f>
        <v>支給額データ</v>
      </c>
      <c r="W45" s="571"/>
      <c r="X45" s="571"/>
      <c r="Y45" s="571"/>
      <c r="Z45" s="571"/>
      <c r="AA45" s="571"/>
      <c r="AB45" s="571"/>
      <c r="AC45" s="571"/>
      <c r="AD45" s="571"/>
      <c r="AE45" s="571"/>
      <c r="AF45" s="571"/>
      <c r="AG45" s="571"/>
      <c r="AH45" s="571"/>
      <c r="AI45" s="571"/>
      <c r="AJ45" s="571"/>
      <c r="AK45" s="571"/>
      <c r="AL45" s="571"/>
      <c r="AM45" s="571"/>
      <c r="AN45" s="37"/>
      <c r="AO45" s="37"/>
      <c r="AP45" s="37"/>
      <c r="AQ45" s="37"/>
      <c r="AR45" s="37"/>
      <c r="AS45" s="64"/>
    </row>
    <row r="46" spans="4:46" ht="20.100000000000001" customHeight="1">
      <c r="D46" s="60"/>
      <c r="E46" s="61"/>
      <c r="F46" s="52"/>
      <c r="G46" s="52"/>
      <c r="H46" s="52"/>
      <c r="I46" s="52"/>
      <c r="J46" s="52"/>
      <c r="K46" s="52"/>
      <c r="L46" s="52"/>
      <c r="M46" s="52"/>
      <c r="N46" s="38"/>
      <c r="O46" s="38"/>
      <c r="P46" s="38"/>
      <c r="Q46" s="38"/>
      <c r="R46" s="38"/>
      <c r="S46" s="38"/>
      <c r="T46" s="38"/>
      <c r="U46" s="37"/>
      <c r="V46" s="571" t="str">
        <f>HYPERLINK("#'単価データ'!A1","単価データ")</f>
        <v>単価データ</v>
      </c>
      <c r="W46" s="571"/>
      <c r="X46" s="571"/>
      <c r="Y46" s="571"/>
      <c r="Z46" s="571"/>
      <c r="AA46" s="571"/>
      <c r="AB46" s="571"/>
      <c r="AC46" s="571"/>
      <c r="AD46" s="571"/>
      <c r="AE46" s="571"/>
      <c r="AF46" s="571"/>
      <c r="AG46" s="571"/>
      <c r="AH46" s="571"/>
      <c r="AI46" s="571"/>
      <c r="AJ46" s="571"/>
      <c r="AK46" s="571"/>
      <c r="AL46" s="571"/>
      <c r="AM46" s="571"/>
      <c r="AN46" s="37"/>
      <c r="AO46" s="37"/>
      <c r="AP46" s="37"/>
      <c r="AQ46" s="37"/>
      <c r="AR46" s="37"/>
      <c r="AS46" s="64"/>
    </row>
    <row r="47" spans="4:46" ht="20.100000000000001" customHeight="1">
      <c r="D47" s="60"/>
      <c r="E47" s="61"/>
      <c r="F47" s="16"/>
      <c r="G47" s="16"/>
      <c r="H47" s="16"/>
      <c r="I47" s="16"/>
      <c r="J47" s="16"/>
      <c r="K47" s="16"/>
      <c r="L47" s="16"/>
      <c r="M47" s="16"/>
      <c r="N47" s="16"/>
      <c r="O47" s="16"/>
      <c r="P47" s="16"/>
      <c r="Q47" s="16"/>
      <c r="R47" s="16"/>
      <c r="S47" s="16"/>
      <c r="T47" s="16"/>
      <c r="U47" s="16"/>
      <c r="V47" s="571" t="str">
        <f>HYPERLINK("#'部門配賦基準データ'!A1","部門配賦基準データ")</f>
        <v>部門配賦基準データ</v>
      </c>
      <c r="W47" s="571"/>
      <c r="X47" s="571"/>
      <c r="Y47" s="571"/>
      <c r="Z47" s="571"/>
      <c r="AA47" s="571"/>
      <c r="AB47" s="571"/>
      <c r="AC47" s="571"/>
      <c r="AD47" s="571"/>
      <c r="AE47" s="571"/>
      <c r="AF47" s="571"/>
      <c r="AG47" s="571"/>
      <c r="AH47" s="571"/>
      <c r="AI47" s="571"/>
      <c r="AJ47" s="571"/>
      <c r="AK47" s="571"/>
      <c r="AL47" s="571"/>
      <c r="AM47" s="571"/>
      <c r="AN47" s="16"/>
      <c r="AO47" s="16"/>
      <c r="AP47" s="16"/>
      <c r="AQ47" s="16"/>
      <c r="AR47" s="16"/>
      <c r="AS47" s="66"/>
      <c r="AT47" s="21"/>
    </row>
    <row r="48" spans="4:46" ht="20.100000000000001" customHeight="1">
      <c r="D48" s="60"/>
      <c r="E48" s="61"/>
      <c r="F48" s="19"/>
      <c r="G48" s="19"/>
      <c r="H48" s="19"/>
      <c r="I48" s="19"/>
      <c r="J48" s="19"/>
      <c r="K48" s="19"/>
      <c r="L48" s="19"/>
      <c r="M48" s="19"/>
      <c r="N48" s="19"/>
      <c r="O48" s="19"/>
      <c r="P48" s="19"/>
      <c r="Q48" s="19"/>
      <c r="R48" s="19"/>
      <c r="S48" s="19"/>
      <c r="T48" s="19"/>
      <c r="U48" s="19"/>
      <c r="V48" s="571" t="str">
        <f>HYPERLINK("#'工事配賦基準データ'!A1","工事配賦基準データ")</f>
        <v>工事配賦基準データ</v>
      </c>
      <c r="W48" s="571"/>
      <c r="X48" s="571"/>
      <c r="Y48" s="571"/>
      <c r="Z48" s="571"/>
      <c r="AA48" s="571"/>
      <c r="AB48" s="571"/>
      <c r="AC48" s="571"/>
      <c r="AD48" s="571"/>
      <c r="AE48" s="571"/>
      <c r="AF48" s="571"/>
      <c r="AG48" s="571"/>
      <c r="AH48" s="571"/>
      <c r="AI48" s="571"/>
      <c r="AJ48" s="571"/>
      <c r="AK48" s="571"/>
      <c r="AL48" s="571"/>
      <c r="AM48" s="571"/>
      <c r="AN48" s="19"/>
      <c r="AO48" s="19"/>
      <c r="AP48" s="19"/>
      <c r="AQ48" s="19"/>
      <c r="AR48" s="19"/>
      <c r="AS48" s="66"/>
      <c r="AT48" s="21"/>
    </row>
    <row r="49" spans="4:47" ht="20.100000000000001" customHeight="1">
      <c r="D49" s="60"/>
      <c r="E49" s="61"/>
      <c r="F49" s="19"/>
      <c r="G49" s="22"/>
      <c r="H49" s="22"/>
      <c r="I49" s="22"/>
      <c r="J49" s="22"/>
      <c r="K49" s="22"/>
      <c r="L49" s="22"/>
      <c r="M49" s="22"/>
      <c r="N49" s="22"/>
      <c r="O49" s="22"/>
      <c r="P49" s="22"/>
      <c r="Q49" s="22"/>
      <c r="R49" s="22"/>
      <c r="S49" s="22"/>
      <c r="T49" s="22"/>
      <c r="U49" s="22"/>
      <c r="V49" s="571" t="str">
        <f>HYPERLINK("#'導入前工事累計額データ'!A1","導入前工事累計額データ")</f>
        <v>導入前工事累計額データ</v>
      </c>
      <c r="W49" s="571"/>
      <c r="X49" s="571"/>
      <c r="Y49" s="571"/>
      <c r="Z49" s="571"/>
      <c r="AA49" s="571"/>
      <c r="AB49" s="571"/>
      <c r="AC49" s="571"/>
      <c r="AD49" s="571"/>
      <c r="AE49" s="571"/>
      <c r="AF49" s="571"/>
      <c r="AG49" s="571"/>
      <c r="AH49" s="571"/>
      <c r="AI49" s="571"/>
      <c r="AJ49" s="571"/>
      <c r="AK49" s="571"/>
      <c r="AL49" s="571"/>
      <c r="AM49" s="571"/>
      <c r="AN49" s="22"/>
      <c r="AO49" s="22"/>
      <c r="AP49" s="22"/>
      <c r="AQ49" s="22"/>
      <c r="AR49" s="22"/>
      <c r="AS49" s="66"/>
      <c r="AT49" s="21"/>
    </row>
    <row r="50" spans="4:47" ht="20.100000000000001" customHeight="1">
      <c r="D50" s="60"/>
      <c r="E50" s="61"/>
      <c r="F50" s="19"/>
      <c r="G50" s="39"/>
      <c r="H50" s="22"/>
      <c r="I50" s="22"/>
      <c r="J50" s="22"/>
      <c r="K50" s="22"/>
      <c r="L50" s="22"/>
      <c r="M50" s="22"/>
      <c r="N50" s="22"/>
      <c r="O50" s="22"/>
      <c r="P50" s="22"/>
      <c r="Q50" s="22"/>
      <c r="R50" s="22"/>
      <c r="S50" s="22"/>
      <c r="T50" s="22"/>
      <c r="U50" s="22"/>
      <c r="V50" s="571"/>
      <c r="W50" s="571"/>
      <c r="X50" s="571"/>
      <c r="Y50" s="571"/>
      <c r="Z50" s="571"/>
      <c r="AA50" s="571"/>
      <c r="AB50" s="571"/>
      <c r="AC50" s="571"/>
      <c r="AD50" s="571"/>
      <c r="AE50" s="571"/>
      <c r="AF50" s="571"/>
      <c r="AG50" s="571"/>
      <c r="AH50" s="571"/>
      <c r="AI50" s="571"/>
      <c r="AJ50" s="571"/>
      <c r="AK50" s="571"/>
      <c r="AL50" s="571"/>
      <c r="AM50" s="571"/>
      <c r="AN50" s="22"/>
      <c r="AO50" s="22"/>
      <c r="AP50" s="22"/>
      <c r="AQ50" s="22"/>
      <c r="AR50" s="22"/>
      <c r="AS50" s="66"/>
      <c r="AT50" s="21"/>
    </row>
    <row r="51" spans="4:47" ht="20.100000000000001" customHeight="1">
      <c r="D51" s="60"/>
      <c r="E51" s="61" t="s">
        <v>51</v>
      </c>
      <c r="F51" s="19"/>
      <c r="G51" s="39"/>
      <c r="H51" s="22"/>
      <c r="I51" s="22"/>
      <c r="J51" s="22"/>
      <c r="K51" s="22"/>
      <c r="L51" s="22"/>
      <c r="M51" s="22"/>
      <c r="N51" s="22"/>
      <c r="O51" s="22"/>
      <c r="P51" s="22"/>
      <c r="Q51" s="22"/>
      <c r="R51" s="22"/>
      <c r="S51" s="22"/>
      <c r="T51" s="22"/>
      <c r="U51" s="22"/>
      <c r="V51" s="571"/>
      <c r="W51" s="571"/>
      <c r="X51" s="571"/>
      <c r="Y51" s="571"/>
      <c r="Z51" s="571"/>
      <c r="AA51" s="571"/>
      <c r="AB51" s="571"/>
      <c r="AC51" s="571"/>
      <c r="AD51" s="571"/>
      <c r="AE51" s="571"/>
      <c r="AF51" s="571"/>
      <c r="AG51" s="571"/>
      <c r="AH51" s="571"/>
      <c r="AI51" s="571"/>
      <c r="AJ51" s="571"/>
      <c r="AK51" s="571"/>
      <c r="AL51" s="571"/>
      <c r="AM51" s="571"/>
      <c r="AN51" s="22"/>
      <c r="AO51" s="22"/>
      <c r="AP51" s="22"/>
      <c r="AQ51" s="22"/>
      <c r="AR51" s="22"/>
      <c r="AS51" s="66"/>
      <c r="AT51" s="21"/>
      <c r="AU51" s="21"/>
    </row>
    <row r="52" spans="4:47" ht="20.100000000000001" customHeight="1">
      <c r="D52" s="60"/>
      <c r="E52" s="61"/>
      <c r="F52" s="19"/>
      <c r="G52" s="19"/>
      <c r="H52" s="19"/>
      <c r="I52" s="19"/>
      <c r="J52" s="19"/>
      <c r="K52" s="19"/>
      <c r="L52" s="19"/>
      <c r="M52" s="19"/>
      <c r="N52" s="19"/>
      <c r="O52" s="19"/>
      <c r="P52" s="19"/>
      <c r="Q52" s="19"/>
      <c r="R52" s="19"/>
      <c r="S52" s="19"/>
      <c r="T52" s="19"/>
      <c r="U52" s="19"/>
      <c r="V52" s="571" t="str">
        <f>HYPERLINK("#'非会計情報データ'!A1","非会計情報データ")</f>
        <v>非会計情報データ</v>
      </c>
      <c r="W52" s="571"/>
      <c r="X52" s="571"/>
      <c r="Y52" s="571"/>
      <c r="Z52" s="571"/>
      <c r="AA52" s="571"/>
      <c r="AB52" s="571"/>
      <c r="AC52" s="571"/>
      <c r="AD52" s="571"/>
      <c r="AE52" s="571"/>
      <c r="AF52" s="571"/>
      <c r="AG52" s="571"/>
      <c r="AH52" s="571"/>
      <c r="AI52" s="571"/>
      <c r="AJ52" s="571"/>
      <c r="AK52" s="571"/>
      <c r="AL52" s="571"/>
      <c r="AM52" s="571"/>
      <c r="AN52" s="19"/>
      <c r="AO52" s="19"/>
      <c r="AP52" s="19"/>
      <c r="AQ52" s="19"/>
      <c r="AR52" s="19"/>
      <c r="AS52" s="64"/>
    </row>
    <row r="53" spans="4:47" ht="20.100000000000001" customHeight="1">
      <c r="D53" s="60"/>
      <c r="E53" s="61"/>
      <c r="F53" s="16"/>
      <c r="G53" s="16"/>
      <c r="H53" s="16"/>
      <c r="I53" s="16"/>
      <c r="J53" s="16"/>
      <c r="K53" s="16"/>
      <c r="L53" s="16"/>
      <c r="M53" s="16"/>
      <c r="N53" s="16"/>
      <c r="O53" s="16"/>
      <c r="P53" s="16"/>
      <c r="Q53" s="16"/>
      <c r="R53" s="16"/>
      <c r="S53" s="16"/>
      <c r="T53" s="16"/>
      <c r="U53" s="16"/>
      <c r="V53" s="571"/>
      <c r="W53" s="571"/>
      <c r="X53" s="571"/>
      <c r="Y53" s="571"/>
      <c r="Z53" s="571"/>
      <c r="AA53" s="571"/>
      <c r="AB53" s="571"/>
      <c r="AC53" s="571"/>
      <c r="AD53" s="571"/>
      <c r="AE53" s="571"/>
      <c r="AF53" s="571"/>
      <c r="AG53" s="571"/>
      <c r="AH53" s="571"/>
      <c r="AI53" s="571"/>
      <c r="AJ53" s="571"/>
      <c r="AK53" s="571"/>
      <c r="AL53" s="571"/>
      <c r="AM53" s="571"/>
      <c r="AN53" s="16"/>
      <c r="AO53" s="16"/>
      <c r="AP53" s="16"/>
      <c r="AQ53" s="16"/>
      <c r="AR53" s="16"/>
      <c r="AS53" s="64"/>
    </row>
    <row r="54" spans="4:47" ht="20.100000000000001" customHeight="1">
      <c r="D54" s="60"/>
      <c r="E54" s="61" t="s">
        <v>52</v>
      </c>
      <c r="F54" s="16"/>
      <c r="G54" s="16"/>
      <c r="H54" s="16"/>
      <c r="I54" s="16"/>
      <c r="J54" s="16"/>
      <c r="K54" s="16"/>
      <c r="L54" s="16"/>
      <c r="M54" s="16"/>
      <c r="N54" s="16"/>
      <c r="O54" s="16"/>
      <c r="P54" s="16"/>
      <c r="Q54" s="16"/>
      <c r="R54" s="16"/>
      <c r="S54" s="16"/>
      <c r="T54" s="62"/>
      <c r="U54" s="16"/>
      <c r="V54" s="571"/>
      <c r="W54" s="571"/>
      <c r="X54" s="571"/>
      <c r="Y54" s="571"/>
      <c r="Z54" s="571"/>
      <c r="AA54" s="571"/>
      <c r="AB54" s="571"/>
      <c r="AC54" s="571"/>
      <c r="AD54" s="571"/>
      <c r="AE54" s="571"/>
      <c r="AF54" s="571"/>
      <c r="AG54" s="571"/>
      <c r="AH54" s="571"/>
      <c r="AI54" s="571"/>
      <c r="AJ54" s="571"/>
      <c r="AK54" s="571"/>
      <c r="AL54" s="571"/>
      <c r="AM54" s="571"/>
      <c r="AN54" s="16"/>
      <c r="AO54" s="16"/>
      <c r="AP54" s="16"/>
      <c r="AQ54" s="16"/>
      <c r="AR54" s="16"/>
      <c r="AS54" s="64"/>
    </row>
    <row r="55" spans="4:47" ht="20.100000000000001" customHeight="1">
      <c r="D55" s="60"/>
      <c r="E55" s="61"/>
      <c r="F55" s="16"/>
      <c r="G55" s="16"/>
      <c r="H55" s="16"/>
      <c r="I55" s="16"/>
      <c r="J55" s="16"/>
      <c r="K55" s="16"/>
      <c r="L55" s="16"/>
      <c r="M55" s="16"/>
      <c r="N55" s="16"/>
      <c r="O55" s="16"/>
      <c r="P55" s="16"/>
      <c r="Q55" s="16"/>
      <c r="R55" s="16"/>
      <c r="S55" s="16"/>
      <c r="T55" s="16"/>
      <c r="U55" s="16"/>
      <c r="V55" s="571" t="str">
        <f>HYPERLINK("#'期首残高(IFRS)データ'!A1","期首残高[IFRS]データ")</f>
        <v>期首残高[IFRS]データ</v>
      </c>
      <c r="W55" s="571"/>
      <c r="X55" s="571"/>
      <c r="Y55" s="571"/>
      <c r="Z55" s="571"/>
      <c r="AA55" s="571"/>
      <c r="AB55" s="571"/>
      <c r="AC55" s="571"/>
      <c r="AD55" s="571"/>
      <c r="AE55" s="571"/>
      <c r="AF55" s="571"/>
      <c r="AG55" s="571"/>
      <c r="AH55" s="571"/>
      <c r="AI55" s="571"/>
      <c r="AJ55" s="571"/>
      <c r="AK55" s="571"/>
      <c r="AL55" s="571"/>
      <c r="AM55" s="571"/>
      <c r="AN55" s="22"/>
      <c r="AO55" s="22"/>
      <c r="AP55" s="22"/>
      <c r="AQ55" s="22"/>
      <c r="AR55" s="22"/>
      <c r="AS55" s="64"/>
    </row>
    <row r="56" spans="4:47" ht="15" customHeight="1" thickBot="1">
      <c r="D56" s="68"/>
      <c r="E56" s="69"/>
      <c r="F56" s="70"/>
      <c r="G56" s="70"/>
      <c r="H56" s="70"/>
      <c r="I56" s="70"/>
      <c r="J56" s="70"/>
      <c r="K56" s="70"/>
      <c r="L56" s="70"/>
      <c r="M56" s="71"/>
      <c r="N56" s="71"/>
      <c r="O56" s="71"/>
      <c r="P56" s="71"/>
      <c r="Q56" s="71"/>
      <c r="R56" s="71"/>
      <c r="S56" s="71"/>
      <c r="T56" s="72"/>
      <c r="U56" s="72"/>
      <c r="V56" s="69"/>
      <c r="W56" s="72"/>
      <c r="X56" s="72"/>
      <c r="Y56" s="72"/>
      <c r="Z56" s="72"/>
      <c r="AA56" s="72"/>
      <c r="AB56" s="72"/>
      <c r="AC56" s="71"/>
      <c r="AD56" s="71"/>
      <c r="AE56" s="71"/>
      <c r="AF56" s="71"/>
      <c r="AG56" s="71"/>
      <c r="AH56" s="71"/>
      <c r="AI56" s="71"/>
      <c r="AJ56" s="72"/>
      <c r="AK56" s="72"/>
      <c r="AL56" s="72"/>
      <c r="AM56" s="72"/>
      <c r="AN56" s="72"/>
      <c r="AO56" s="72"/>
      <c r="AP56" s="72"/>
      <c r="AQ56" s="72"/>
      <c r="AR56" s="72"/>
      <c r="AS56" s="73"/>
    </row>
    <row r="57" spans="4:47" ht="15" customHeight="1">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row>
  </sheetData>
  <mergeCells count="46">
    <mergeCell ref="V55:AM55"/>
    <mergeCell ref="V49:AM49"/>
    <mergeCell ref="V50:AM50"/>
    <mergeCell ref="V51:AM51"/>
    <mergeCell ref="V52:AM52"/>
    <mergeCell ref="V53:AM53"/>
    <mergeCell ref="V54:AM54"/>
    <mergeCell ref="V40:AM40"/>
    <mergeCell ref="V41:AM41"/>
    <mergeCell ref="V48:AM48"/>
    <mergeCell ref="V42:AM42"/>
    <mergeCell ref="V44:AM44"/>
    <mergeCell ref="V45:AM45"/>
    <mergeCell ref="V46:AM46"/>
    <mergeCell ref="V47:AM47"/>
    <mergeCell ref="V35:AM35"/>
    <mergeCell ref="V36:AM36"/>
    <mergeCell ref="V37:AM37"/>
    <mergeCell ref="V38:AM38"/>
    <mergeCell ref="V39:AM39"/>
    <mergeCell ref="V34:AM34"/>
    <mergeCell ref="V25:AM25"/>
    <mergeCell ref="V26:AM26"/>
    <mergeCell ref="V27:AM27"/>
    <mergeCell ref="V28:AM28"/>
    <mergeCell ref="V29:AM29"/>
    <mergeCell ref="V30:AM30"/>
    <mergeCell ref="V31:AM31"/>
    <mergeCell ref="V32:AM32"/>
    <mergeCell ref="V33:AM33"/>
    <mergeCell ref="V11:AM11"/>
    <mergeCell ref="V8:AM8"/>
    <mergeCell ref="V9:AM9"/>
    <mergeCell ref="V10:AM10"/>
    <mergeCell ref="V24:AM24"/>
    <mergeCell ref="V12:AM12"/>
    <mergeCell ref="V13:AM13"/>
    <mergeCell ref="V14:AM14"/>
    <mergeCell ref="V15:AM15"/>
    <mergeCell ref="V16:AM16"/>
    <mergeCell ref="V17:AM17"/>
    <mergeCell ref="V18:AM18"/>
    <mergeCell ref="V19:AM19"/>
    <mergeCell ref="V21:AM21"/>
    <mergeCell ref="V22:AM22"/>
    <mergeCell ref="V23:AM23"/>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2BE9-DDEA-4A13-9141-883CAD041EF9}">
  <sheetPr codeName="Sheet13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839</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236" t="s">
        <v>840</v>
      </c>
      <c r="C5" s="237" t="s">
        <v>841</v>
      </c>
      <c r="D5" s="260" t="s">
        <v>842</v>
      </c>
      <c r="E5" s="261" t="s">
        <v>798</v>
      </c>
      <c r="F5" s="240" t="s">
        <v>799</v>
      </c>
      <c r="G5" s="182" t="s">
        <v>843</v>
      </c>
      <c r="H5" s="156"/>
    </row>
    <row r="6" spans="2:8">
      <c r="B6" s="163" t="s">
        <v>844</v>
      </c>
      <c r="C6" s="164" t="s">
        <v>845</v>
      </c>
      <c r="D6" s="165" t="s">
        <v>492</v>
      </c>
      <c r="E6" s="4" t="s">
        <v>804</v>
      </c>
      <c r="F6" s="166"/>
      <c r="G6" s="167"/>
      <c r="H6" s="156"/>
    </row>
    <row r="7" spans="2:8" ht="75">
      <c r="B7" s="163" t="s">
        <v>127</v>
      </c>
      <c r="C7" s="164" t="s">
        <v>846</v>
      </c>
      <c r="D7" s="165" t="s">
        <v>512</v>
      </c>
      <c r="E7" s="4" t="s">
        <v>809</v>
      </c>
      <c r="F7" s="166" t="s">
        <v>847</v>
      </c>
      <c r="G7" s="167" t="s">
        <v>848</v>
      </c>
      <c r="H7" s="156"/>
    </row>
    <row r="8" spans="2:8" ht="45">
      <c r="B8" s="163" t="s">
        <v>849</v>
      </c>
      <c r="C8" s="164" t="s">
        <v>850</v>
      </c>
      <c r="D8" s="165">
        <v>4</v>
      </c>
      <c r="E8" s="4" t="s">
        <v>798</v>
      </c>
      <c r="F8" s="166" t="s">
        <v>847</v>
      </c>
      <c r="G8" s="167" t="s">
        <v>851</v>
      </c>
      <c r="H8" s="156"/>
    </row>
    <row r="9" spans="2:8" ht="75.75" thickBot="1">
      <c r="B9" s="163" t="s">
        <v>852</v>
      </c>
      <c r="C9" s="164" t="s">
        <v>853</v>
      </c>
      <c r="D9" s="165" t="s">
        <v>277</v>
      </c>
      <c r="E9" s="4" t="s">
        <v>278</v>
      </c>
      <c r="F9" s="166"/>
      <c r="G9" s="167" t="s">
        <v>854</v>
      </c>
      <c r="H9" s="156"/>
    </row>
    <row r="10" spans="2:8" ht="20.100000000000001" customHeight="1">
      <c r="B10" s="174"/>
      <c r="C10" s="174"/>
      <c r="D10" s="175"/>
      <c r="E10" s="176"/>
      <c r="F10" s="176"/>
      <c r="G10" s="174"/>
      <c r="H10"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4D375-216F-46CE-90DD-484239044303}">
  <sheetPr codeName="Sheet13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1870</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877</v>
      </c>
      <c r="C5" s="158" t="s">
        <v>855</v>
      </c>
      <c r="D5" s="159" t="s">
        <v>856</v>
      </c>
      <c r="E5" s="160" t="s">
        <v>798</v>
      </c>
      <c r="F5" s="161" t="s">
        <v>857</v>
      </c>
      <c r="G5" s="162" t="s">
        <v>843</v>
      </c>
      <c r="H5" s="156"/>
    </row>
    <row r="6" spans="2:8">
      <c r="B6" s="163" t="s">
        <v>1871</v>
      </c>
      <c r="C6" s="164" t="s">
        <v>858</v>
      </c>
      <c r="D6" s="165" t="s">
        <v>859</v>
      </c>
      <c r="E6" s="4" t="s">
        <v>491</v>
      </c>
      <c r="F6" s="166" t="s">
        <v>857</v>
      </c>
      <c r="G6" s="167"/>
      <c r="H6" s="156"/>
    </row>
    <row r="7" spans="2:8">
      <c r="B7" s="163" t="s">
        <v>1872</v>
      </c>
      <c r="C7" s="164" t="s">
        <v>860</v>
      </c>
      <c r="D7" s="165" t="s">
        <v>830</v>
      </c>
      <c r="E7" s="4" t="s">
        <v>861</v>
      </c>
      <c r="F7" s="166"/>
      <c r="G7" s="167"/>
      <c r="H7" s="156"/>
    </row>
    <row r="8" spans="2:8">
      <c r="B8" s="163" t="s">
        <v>862</v>
      </c>
      <c r="C8" s="164" t="s">
        <v>863</v>
      </c>
      <c r="D8" s="165" t="s">
        <v>864</v>
      </c>
      <c r="E8" s="4" t="s">
        <v>804</v>
      </c>
      <c r="F8" s="166" t="s">
        <v>857</v>
      </c>
      <c r="G8" s="167" t="s">
        <v>865</v>
      </c>
      <c r="H8" s="156"/>
    </row>
    <row r="9" spans="2:8" ht="90">
      <c r="B9" s="163" t="s">
        <v>1759</v>
      </c>
      <c r="C9" s="164" t="s">
        <v>866</v>
      </c>
      <c r="D9" s="165" t="s">
        <v>545</v>
      </c>
      <c r="E9" s="4" t="s">
        <v>809</v>
      </c>
      <c r="F9" s="166" t="s">
        <v>847</v>
      </c>
      <c r="G9" s="167" t="s">
        <v>1874</v>
      </c>
      <c r="H9" s="156"/>
    </row>
    <row r="10" spans="2:8" ht="75">
      <c r="B10" s="163" t="s">
        <v>867</v>
      </c>
      <c r="C10" s="164" t="s">
        <v>868</v>
      </c>
      <c r="D10" s="165" t="s">
        <v>545</v>
      </c>
      <c r="E10" s="4" t="s">
        <v>809</v>
      </c>
      <c r="F10" s="166" t="s">
        <v>847</v>
      </c>
      <c r="G10" s="167" t="s">
        <v>869</v>
      </c>
      <c r="H10" s="156"/>
    </row>
    <row r="11" spans="2:8" ht="90">
      <c r="B11" s="163" t="s">
        <v>870</v>
      </c>
      <c r="C11" s="164" t="s">
        <v>871</v>
      </c>
      <c r="D11" s="165" t="s">
        <v>812</v>
      </c>
      <c r="E11" s="4" t="s">
        <v>804</v>
      </c>
      <c r="F11" s="166"/>
      <c r="G11" s="167" t="s">
        <v>872</v>
      </c>
      <c r="H11" s="156"/>
    </row>
    <row r="12" spans="2:8" ht="60.75" thickBot="1">
      <c r="B12" s="163" t="s">
        <v>1873</v>
      </c>
      <c r="C12" s="164" t="s">
        <v>873</v>
      </c>
      <c r="D12" s="165" t="s">
        <v>874</v>
      </c>
      <c r="E12" s="4" t="s">
        <v>491</v>
      </c>
      <c r="F12" s="166" t="s">
        <v>857</v>
      </c>
      <c r="G12" s="167" t="s">
        <v>875</v>
      </c>
      <c r="H12" s="156"/>
    </row>
    <row r="13" spans="2:8" ht="20.100000000000001" customHeight="1">
      <c r="B13" s="174"/>
      <c r="C13" s="174"/>
      <c r="D13" s="175"/>
      <c r="E13" s="176"/>
      <c r="F13" s="176"/>
      <c r="G13" s="174"/>
      <c r="H13"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0A13-037D-49C0-B534-2B4037FFFD5F}">
  <sheetPr codeName="Sheet133">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876</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877</v>
      </c>
      <c r="C5" s="158" t="s">
        <v>878</v>
      </c>
      <c r="D5" s="159" t="s">
        <v>856</v>
      </c>
      <c r="E5" s="160" t="s">
        <v>798</v>
      </c>
      <c r="F5" s="161" t="s">
        <v>857</v>
      </c>
      <c r="G5" s="162" t="s">
        <v>843</v>
      </c>
      <c r="H5" s="156"/>
    </row>
    <row r="6" spans="2:8" ht="90">
      <c r="B6" s="163" t="s">
        <v>879</v>
      </c>
      <c r="C6" s="164" t="s">
        <v>880</v>
      </c>
      <c r="D6" s="165" t="s">
        <v>545</v>
      </c>
      <c r="E6" s="4" t="s">
        <v>809</v>
      </c>
      <c r="F6" s="166" t="s">
        <v>847</v>
      </c>
      <c r="G6" s="167" t="s">
        <v>881</v>
      </c>
      <c r="H6" s="156"/>
    </row>
    <row r="7" spans="2:8" ht="75">
      <c r="B7" s="163" t="s">
        <v>867</v>
      </c>
      <c r="C7" s="164" t="s">
        <v>882</v>
      </c>
      <c r="D7" s="165" t="s">
        <v>545</v>
      </c>
      <c r="E7" s="4" t="s">
        <v>809</v>
      </c>
      <c r="F7" s="166" t="s">
        <v>847</v>
      </c>
      <c r="G7" s="167" t="s">
        <v>883</v>
      </c>
      <c r="H7" s="156"/>
    </row>
    <row r="8" spans="2:8">
      <c r="B8" s="163" t="s">
        <v>884</v>
      </c>
      <c r="C8" s="164" t="s">
        <v>885</v>
      </c>
      <c r="D8" s="165" t="s">
        <v>812</v>
      </c>
      <c r="E8" s="4" t="s">
        <v>804</v>
      </c>
      <c r="F8" s="166"/>
      <c r="G8" s="167" t="s">
        <v>886</v>
      </c>
      <c r="H8" s="156"/>
    </row>
    <row r="9" spans="2:8" ht="30.75" thickBot="1">
      <c r="B9" s="163" t="s">
        <v>887</v>
      </c>
      <c r="C9" s="164" t="s">
        <v>888</v>
      </c>
      <c r="D9" s="165" t="s">
        <v>874</v>
      </c>
      <c r="E9" s="4" t="s">
        <v>491</v>
      </c>
      <c r="F9" s="166"/>
      <c r="G9" s="167" t="s">
        <v>889</v>
      </c>
      <c r="H9" s="156"/>
    </row>
    <row r="10" spans="2:8" ht="20.100000000000001" customHeight="1">
      <c r="B10" s="174"/>
      <c r="C10" s="174"/>
      <c r="D10" s="175"/>
      <c r="E10" s="176"/>
      <c r="F10" s="176"/>
      <c r="G10" s="174"/>
      <c r="H10" s="141"/>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68597-BE06-4452-89BD-2906AF15B362}">
  <sheetPr codeName="Sheet175">
    <outlinePr summaryBelow="0"/>
    <pageSetUpPr fitToPage="1"/>
  </sheetPr>
  <dimension ref="B1:H22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186</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262" t="s">
        <v>608</v>
      </c>
      <c r="C5" s="263" t="s">
        <v>890</v>
      </c>
      <c r="D5" s="264" t="s">
        <v>282</v>
      </c>
      <c r="E5" s="265" t="s">
        <v>891</v>
      </c>
      <c r="F5" s="266" t="s">
        <v>264</v>
      </c>
      <c r="G5" s="267" t="s">
        <v>892</v>
      </c>
      <c r="H5" s="156"/>
    </row>
    <row r="6" spans="2:8" ht="20.100000000000001" customHeight="1" thickBot="1">
      <c r="B6" s="268" t="s">
        <v>893</v>
      </c>
      <c r="C6" s="269"/>
      <c r="D6" s="269"/>
      <c r="E6" s="270"/>
      <c r="F6" s="270"/>
      <c r="G6" s="271"/>
      <c r="H6" s="156"/>
    </row>
    <row r="7" spans="2:8">
      <c r="B7" s="262" t="s">
        <v>894</v>
      </c>
      <c r="C7" s="272" t="s">
        <v>895</v>
      </c>
      <c r="D7" s="273" t="s">
        <v>500</v>
      </c>
      <c r="E7" s="274" t="s">
        <v>284</v>
      </c>
      <c r="F7" s="275" t="s">
        <v>264</v>
      </c>
      <c r="G7" s="267" t="s">
        <v>896</v>
      </c>
      <c r="H7" s="156"/>
    </row>
    <row r="8" spans="2:8" ht="36">
      <c r="B8" s="277" t="s">
        <v>897</v>
      </c>
      <c r="C8" s="278" t="s">
        <v>898</v>
      </c>
      <c r="D8" s="279" t="s">
        <v>277</v>
      </c>
      <c r="E8" s="279" t="s">
        <v>278</v>
      </c>
      <c r="F8" s="280"/>
      <c r="G8" s="281" t="s">
        <v>899</v>
      </c>
      <c r="H8" s="156"/>
    </row>
    <row r="9" spans="2:8">
      <c r="B9" s="277" t="s">
        <v>253</v>
      </c>
      <c r="C9" s="278" t="s">
        <v>900</v>
      </c>
      <c r="D9" s="279" t="s">
        <v>901</v>
      </c>
      <c r="E9" s="279" t="s">
        <v>546</v>
      </c>
      <c r="F9" s="280"/>
      <c r="G9" s="281" t="s">
        <v>902</v>
      </c>
      <c r="H9" s="156"/>
    </row>
    <row r="10" spans="2:8">
      <c r="B10" s="277" t="s">
        <v>903</v>
      </c>
      <c r="C10" s="278" t="s">
        <v>904</v>
      </c>
      <c r="D10" s="279" t="s">
        <v>905</v>
      </c>
      <c r="E10" s="279" t="s">
        <v>278</v>
      </c>
      <c r="F10" s="280"/>
      <c r="G10" s="247" t="s">
        <v>906</v>
      </c>
      <c r="H10" s="156"/>
    </row>
    <row r="11" spans="2:8" ht="72">
      <c r="B11" s="277" t="s">
        <v>907</v>
      </c>
      <c r="C11" s="278" t="s">
        <v>908</v>
      </c>
      <c r="D11" s="279" t="s">
        <v>282</v>
      </c>
      <c r="E11" s="279" t="s">
        <v>278</v>
      </c>
      <c r="F11" s="280"/>
      <c r="G11" s="247" t="s">
        <v>909</v>
      </c>
      <c r="H11" s="156"/>
    </row>
    <row r="12" spans="2:8" ht="51">
      <c r="B12" s="277" t="s">
        <v>910</v>
      </c>
      <c r="C12" s="278" t="s">
        <v>911</v>
      </c>
      <c r="D12" s="279" t="s">
        <v>315</v>
      </c>
      <c r="E12" s="279" t="s">
        <v>546</v>
      </c>
      <c r="F12" s="280"/>
      <c r="G12" s="247" t="s">
        <v>912</v>
      </c>
      <c r="H12" s="156"/>
    </row>
    <row r="13" spans="2:8" ht="30">
      <c r="B13" s="277" t="s">
        <v>153</v>
      </c>
      <c r="C13" s="278" t="s">
        <v>913</v>
      </c>
      <c r="D13" s="279" t="s">
        <v>602</v>
      </c>
      <c r="E13" s="279" t="s">
        <v>891</v>
      </c>
      <c r="F13" s="280"/>
      <c r="G13" s="247" t="s">
        <v>914</v>
      </c>
      <c r="H13" s="156"/>
    </row>
    <row r="14" spans="2:8" ht="36.75" thickBot="1">
      <c r="B14" s="277" t="s">
        <v>112</v>
      </c>
      <c r="C14" s="278" t="s">
        <v>915</v>
      </c>
      <c r="D14" s="279" t="s">
        <v>282</v>
      </c>
      <c r="E14" s="279" t="s">
        <v>278</v>
      </c>
      <c r="F14" s="280"/>
      <c r="G14" s="282" t="s">
        <v>916</v>
      </c>
      <c r="H14" s="156"/>
    </row>
    <row r="15" spans="2:8" ht="20.100000000000001" customHeight="1" thickBot="1">
      <c r="B15" s="268" t="s">
        <v>917</v>
      </c>
      <c r="C15" s="269"/>
      <c r="D15" s="269"/>
      <c r="E15" s="270"/>
      <c r="F15" s="270"/>
      <c r="G15" s="271"/>
      <c r="H15" s="156"/>
    </row>
    <row r="16" spans="2:8" ht="60.75" thickBot="1">
      <c r="B16" s="277" t="s">
        <v>81</v>
      </c>
      <c r="C16" s="278" t="s">
        <v>918</v>
      </c>
      <c r="D16" s="279" t="s">
        <v>919</v>
      </c>
      <c r="E16" s="279" t="s">
        <v>891</v>
      </c>
      <c r="F16" s="280"/>
      <c r="G16" s="281" t="s">
        <v>920</v>
      </c>
      <c r="H16" s="156"/>
    </row>
    <row r="17" spans="2:8" ht="17.25" thickBot="1">
      <c r="B17" s="268" t="s">
        <v>921</v>
      </c>
      <c r="C17" s="269"/>
      <c r="D17" s="269"/>
      <c r="E17" s="270"/>
      <c r="F17" s="270"/>
      <c r="G17" s="302"/>
      <c r="H17" s="156"/>
    </row>
    <row r="18" spans="2:8" ht="17.25" thickBot="1">
      <c r="B18" s="283" t="s">
        <v>923</v>
      </c>
      <c r="C18" s="284"/>
      <c r="D18" s="284"/>
      <c r="E18" s="285"/>
      <c r="F18" s="285"/>
      <c r="G18" s="287"/>
      <c r="H18" s="156"/>
    </row>
    <row r="19" spans="2:8" ht="90">
      <c r="B19" s="288" t="s">
        <v>118</v>
      </c>
      <c r="C19" s="303" t="s">
        <v>924</v>
      </c>
      <c r="D19" s="304" t="s">
        <v>315</v>
      </c>
      <c r="E19" s="304" t="s">
        <v>925</v>
      </c>
      <c r="F19" s="305" t="s">
        <v>926</v>
      </c>
      <c r="G19" s="292" t="s">
        <v>927</v>
      </c>
      <c r="H19" s="156"/>
    </row>
    <row r="20" spans="2:8">
      <c r="B20" s="277" t="s">
        <v>94</v>
      </c>
      <c r="C20" s="278" t="s">
        <v>928</v>
      </c>
      <c r="D20" s="279" t="s">
        <v>262</v>
      </c>
      <c r="E20" s="279" t="s">
        <v>263</v>
      </c>
      <c r="F20" s="280" t="s">
        <v>264</v>
      </c>
      <c r="G20" s="281" t="s">
        <v>929</v>
      </c>
      <c r="H20" s="156"/>
    </row>
    <row r="21" spans="2:8" ht="90">
      <c r="B21" s="277" t="s">
        <v>248</v>
      </c>
      <c r="C21" s="278" t="s">
        <v>930</v>
      </c>
      <c r="D21" s="279" t="s">
        <v>354</v>
      </c>
      <c r="E21" s="279" t="s">
        <v>263</v>
      </c>
      <c r="F21" s="306" t="s">
        <v>926</v>
      </c>
      <c r="G21" s="281" t="s">
        <v>931</v>
      </c>
      <c r="H21" s="156"/>
    </row>
    <row r="22" spans="2:8" ht="30">
      <c r="B22" s="277" t="s">
        <v>932</v>
      </c>
      <c r="C22" s="278" t="s">
        <v>933</v>
      </c>
      <c r="D22" s="279" t="s">
        <v>293</v>
      </c>
      <c r="E22" s="279" t="s">
        <v>278</v>
      </c>
      <c r="F22" s="280"/>
      <c r="G22" s="301" t="s">
        <v>934</v>
      </c>
      <c r="H22" s="156"/>
    </row>
    <row r="23" spans="2:8" ht="51">
      <c r="B23" s="277" t="s">
        <v>244</v>
      </c>
      <c r="C23" s="278" t="s">
        <v>935</v>
      </c>
      <c r="D23" s="279" t="s">
        <v>277</v>
      </c>
      <c r="E23" s="279" t="s">
        <v>278</v>
      </c>
      <c r="F23" s="280"/>
      <c r="G23" s="281" t="s">
        <v>936</v>
      </c>
      <c r="H23" s="156"/>
    </row>
    <row r="24" spans="2:8" ht="51">
      <c r="B24" s="277" t="s">
        <v>937</v>
      </c>
      <c r="C24" s="278" t="s">
        <v>938</v>
      </c>
      <c r="D24" s="279" t="s">
        <v>293</v>
      </c>
      <c r="E24" s="279" t="s">
        <v>278</v>
      </c>
      <c r="F24" s="280"/>
      <c r="G24" s="281" t="s">
        <v>939</v>
      </c>
      <c r="H24" s="156"/>
    </row>
    <row r="25" spans="2:8" ht="30">
      <c r="B25" s="277" t="s">
        <v>303</v>
      </c>
      <c r="C25" s="293" t="s">
        <v>940</v>
      </c>
      <c r="D25" s="279" t="s">
        <v>293</v>
      </c>
      <c r="E25" s="279" t="s">
        <v>278</v>
      </c>
      <c r="F25" s="295"/>
      <c r="G25" s="281" t="s">
        <v>941</v>
      </c>
      <c r="H25" s="156"/>
    </row>
    <row r="26" spans="2:8" ht="102">
      <c r="B26" s="277" t="s">
        <v>297</v>
      </c>
      <c r="C26" s="293" t="s">
        <v>942</v>
      </c>
      <c r="D26" s="279" t="s">
        <v>282</v>
      </c>
      <c r="E26" s="279" t="s">
        <v>278</v>
      </c>
      <c r="F26" s="295"/>
      <c r="G26" s="247" t="s">
        <v>943</v>
      </c>
      <c r="H26" s="156"/>
    </row>
    <row r="27" spans="2:8" ht="36">
      <c r="B27" s="277" t="s">
        <v>300</v>
      </c>
      <c r="C27" s="293" t="s">
        <v>944</v>
      </c>
      <c r="D27" s="279" t="s">
        <v>282</v>
      </c>
      <c r="E27" s="279" t="s">
        <v>278</v>
      </c>
      <c r="F27" s="295"/>
      <c r="G27" s="282" t="s">
        <v>945</v>
      </c>
      <c r="H27" s="156"/>
    </row>
    <row r="28" spans="2:8" ht="90">
      <c r="B28" s="277" t="s">
        <v>145</v>
      </c>
      <c r="C28" s="293" t="s">
        <v>946</v>
      </c>
      <c r="D28" s="279" t="s">
        <v>282</v>
      </c>
      <c r="E28" s="279" t="s">
        <v>278</v>
      </c>
      <c r="F28" s="295"/>
      <c r="G28" s="282" t="s">
        <v>1875</v>
      </c>
      <c r="H28" s="156"/>
    </row>
    <row r="29" spans="2:8" ht="117">
      <c r="B29" s="277" t="s">
        <v>947</v>
      </c>
      <c r="C29" s="293" t="s">
        <v>948</v>
      </c>
      <c r="D29" s="279" t="s">
        <v>949</v>
      </c>
      <c r="E29" s="279" t="s">
        <v>278</v>
      </c>
      <c r="F29" s="295"/>
      <c r="G29" s="282" t="s">
        <v>950</v>
      </c>
      <c r="H29" s="156"/>
    </row>
    <row r="30" spans="2:8" ht="90">
      <c r="B30" s="277" t="s">
        <v>1776</v>
      </c>
      <c r="C30" s="293" t="s">
        <v>951</v>
      </c>
      <c r="D30" s="279" t="s">
        <v>556</v>
      </c>
      <c r="E30" s="279" t="s">
        <v>925</v>
      </c>
      <c r="F30" s="306" t="s">
        <v>926</v>
      </c>
      <c r="G30" s="281" t="s">
        <v>1876</v>
      </c>
      <c r="H30" s="156"/>
    </row>
    <row r="31" spans="2:8" ht="120">
      <c r="B31" s="307" t="s">
        <v>86</v>
      </c>
      <c r="C31" s="308" t="s">
        <v>952</v>
      </c>
      <c r="D31" s="309" t="s">
        <v>953</v>
      </c>
      <c r="E31" s="309" t="s">
        <v>954</v>
      </c>
      <c r="F31" s="310" t="s">
        <v>926</v>
      </c>
      <c r="G31" s="311" t="s">
        <v>955</v>
      </c>
      <c r="H31" s="156"/>
    </row>
    <row r="32" spans="2:8" ht="120">
      <c r="B32" s="307" t="s">
        <v>87</v>
      </c>
      <c r="C32" s="308" t="s">
        <v>956</v>
      </c>
      <c r="D32" s="309" t="s">
        <v>953</v>
      </c>
      <c r="E32" s="309" t="s">
        <v>954</v>
      </c>
      <c r="F32" s="312" t="s">
        <v>926</v>
      </c>
      <c r="G32" s="311" t="s">
        <v>957</v>
      </c>
      <c r="H32" s="156"/>
    </row>
    <row r="33" spans="2:8" ht="90">
      <c r="B33" s="277" t="s">
        <v>877</v>
      </c>
      <c r="C33" s="293" t="s">
        <v>958</v>
      </c>
      <c r="D33" s="279" t="s">
        <v>777</v>
      </c>
      <c r="E33" s="279" t="s">
        <v>925</v>
      </c>
      <c r="F33" s="306" t="s">
        <v>926</v>
      </c>
      <c r="G33" s="313" t="s">
        <v>1881</v>
      </c>
      <c r="H33" s="156"/>
    </row>
    <row r="34" spans="2:8" ht="90">
      <c r="B34" s="277" t="s">
        <v>1759</v>
      </c>
      <c r="C34" s="293" t="s">
        <v>959</v>
      </c>
      <c r="D34" s="279" t="s">
        <v>556</v>
      </c>
      <c r="E34" s="279" t="s">
        <v>925</v>
      </c>
      <c r="F34" s="306" t="s">
        <v>926</v>
      </c>
      <c r="G34" s="313" t="s">
        <v>1882</v>
      </c>
      <c r="H34" s="156"/>
    </row>
    <row r="35" spans="2:8" ht="16.149999999999999" customHeight="1">
      <c r="B35" s="277" t="s">
        <v>102</v>
      </c>
      <c r="C35" s="293" t="s">
        <v>960</v>
      </c>
      <c r="D35" s="279" t="s">
        <v>556</v>
      </c>
      <c r="E35" s="279" t="s">
        <v>925</v>
      </c>
      <c r="F35" s="306"/>
      <c r="G35" s="314" t="s">
        <v>961</v>
      </c>
      <c r="H35" s="156"/>
    </row>
    <row r="36" spans="2:8">
      <c r="B36" s="224" t="s">
        <v>688</v>
      </c>
      <c r="C36" s="315" t="s">
        <v>962</v>
      </c>
      <c r="D36" s="279" t="s">
        <v>556</v>
      </c>
      <c r="E36" s="279" t="s">
        <v>925</v>
      </c>
      <c r="F36" s="306"/>
      <c r="G36" s="316" t="s">
        <v>265</v>
      </c>
      <c r="H36" s="156"/>
    </row>
    <row r="37" spans="2:8">
      <c r="B37" s="277" t="s">
        <v>963</v>
      </c>
      <c r="C37" s="293" t="s">
        <v>964</v>
      </c>
      <c r="D37" s="279" t="s">
        <v>556</v>
      </c>
      <c r="E37" s="279" t="s">
        <v>925</v>
      </c>
      <c r="F37" s="306"/>
      <c r="G37" s="317" t="s">
        <v>965</v>
      </c>
      <c r="H37" s="156"/>
    </row>
    <row r="38" spans="2:8" ht="30">
      <c r="B38" s="277" t="s">
        <v>966</v>
      </c>
      <c r="C38" s="293" t="s">
        <v>967</v>
      </c>
      <c r="D38" s="294">
        <v>13</v>
      </c>
      <c r="E38" s="279" t="s">
        <v>278</v>
      </c>
      <c r="F38" s="295" t="s">
        <v>264</v>
      </c>
      <c r="G38" s="301" t="s">
        <v>968</v>
      </c>
      <c r="H38" s="156"/>
    </row>
    <row r="39" spans="2:8" ht="111">
      <c r="B39" s="277" t="s">
        <v>130</v>
      </c>
      <c r="C39" s="278" t="s">
        <v>969</v>
      </c>
      <c r="D39" s="279" t="s">
        <v>559</v>
      </c>
      <c r="E39" s="279" t="s">
        <v>278</v>
      </c>
      <c r="F39" s="280"/>
      <c r="G39" s="301" t="s">
        <v>970</v>
      </c>
      <c r="H39" s="156"/>
    </row>
    <row r="40" spans="2:8" ht="16.5" customHeight="1">
      <c r="B40" s="318" t="s">
        <v>158</v>
      </c>
      <c r="C40" s="319" t="s">
        <v>972</v>
      </c>
      <c r="D40" s="320" t="s">
        <v>346</v>
      </c>
      <c r="E40" s="279" t="s">
        <v>347</v>
      </c>
      <c r="F40" s="280"/>
      <c r="G40" s="301" t="s">
        <v>973</v>
      </c>
      <c r="H40" s="156"/>
    </row>
    <row r="41" spans="2:8" ht="75">
      <c r="B41" s="223" t="s">
        <v>152</v>
      </c>
      <c r="C41" s="278" t="s">
        <v>974</v>
      </c>
      <c r="D41" s="297" t="s">
        <v>975</v>
      </c>
      <c r="E41" s="297" t="s">
        <v>278</v>
      </c>
      <c r="F41" s="280"/>
      <c r="G41" s="301" t="s">
        <v>976</v>
      </c>
      <c r="H41" s="156"/>
    </row>
    <row r="42" spans="2:8" ht="30">
      <c r="B42" s="223" t="s">
        <v>155</v>
      </c>
      <c r="C42" s="278" t="s">
        <v>977</v>
      </c>
      <c r="D42" s="297" t="s">
        <v>354</v>
      </c>
      <c r="E42" s="297" t="s">
        <v>355</v>
      </c>
      <c r="F42" s="280"/>
      <c r="G42" s="301" t="s">
        <v>978</v>
      </c>
      <c r="H42" s="156"/>
    </row>
    <row r="43" spans="2:8" ht="105">
      <c r="B43" s="223" t="s">
        <v>157</v>
      </c>
      <c r="C43" s="278" t="s">
        <v>979</v>
      </c>
      <c r="D43" s="297" t="s">
        <v>971</v>
      </c>
      <c r="E43" s="297" t="s">
        <v>278</v>
      </c>
      <c r="F43" s="280"/>
      <c r="G43" s="301" t="s">
        <v>980</v>
      </c>
      <c r="H43" s="156"/>
    </row>
    <row r="44" spans="2:8" ht="210.75" thickBot="1">
      <c r="B44" s="223" t="s">
        <v>981</v>
      </c>
      <c r="C44" s="321" t="s">
        <v>982</v>
      </c>
      <c r="D44" s="297" t="s">
        <v>971</v>
      </c>
      <c r="E44" s="297" t="s">
        <v>278</v>
      </c>
      <c r="F44" s="322"/>
      <c r="G44" s="301" t="s">
        <v>983</v>
      </c>
      <c r="H44" s="156"/>
    </row>
    <row r="45" spans="2:8" ht="17.25" thickBot="1">
      <c r="B45" s="283" t="s">
        <v>985</v>
      </c>
      <c r="C45" s="284"/>
      <c r="D45" s="284"/>
      <c r="E45" s="285"/>
      <c r="F45" s="285"/>
      <c r="G45" s="287"/>
      <c r="H45" s="156"/>
    </row>
    <row r="46" spans="2:8">
      <c r="B46" s="288" t="s">
        <v>118</v>
      </c>
      <c r="C46" s="303" t="s">
        <v>986</v>
      </c>
      <c r="D46" s="304" t="s">
        <v>315</v>
      </c>
      <c r="E46" s="304" t="s">
        <v>925</v>
      </c>
      <c r="F46" s="325" t="s">
        <v>926</v>
      </c>
      <c r="G46" s="326" t="s">
        <v>987</v>
      </c>
      <c r="H46" s="156"/>
    </row>
    <row r="47" spans="2:8">
      <c r="B47" s="277" t="s">
        <v>94</v>
      </c>
      <c r="C47" s="278" t="s">
        <v>988</v>
      </c>
      <c r="D47" s="279" t="s">
        <v>262</v>
      </c>
      <c r="E47" s="279" t="s">
        <v>263</v>
      </c>
      <c r="F47" s="280" t="s">
        <v>264</v>
      </c>
      <c r="G47" s="327"/>
      <c r="H47" s="156"/>
    </row>
    <row r="48" spans="2:8">
      <c r="B48" s="277" t="s">
        <v>248</v>
      </c>
      <c r="C48" s="278" t="s">
        <v>989</v>
      </c>
      <c r="D48" s="279" t="s">
        <v>354</v>
      </c>
      <c r="E48" s="279" t="s">
        <v>263</v>
      </c>
      <c r="F48" s="280" t="s">
        <v>926</v>
      </c>
      <c r="G48" s="327"/>
      <c r="H48" s="156"/>
    </row>
    <row r="49" spans="2:8">
      <c r="B49" s="277" t="s">
        <v>932</v>
      </c>
      <c r="C49" s="278" t="s">
        <v>990</v>
      </c>
      <c r="D49" s="279" t="s">
        <v>293</v>
      </c>
      <c r="E49" s="279" t="s">
        <v>278</v>
      </c>
      <c r="F49" s="280"/>
      <c r="G49" s="327"/>
      <c r="H49" s="156"/>
    </row>
    <row r="50" spans="2:8">
      <c r="B50" s="277" t="s">
        <v>246</v>
      </c>
      <c r="C50" s="278" t="s">
        <v>991</v>
      </c>
      <c r="D50" s="279" t="s">
        <v>277</v>
      </c>
      <c r="E50" s="279" t="s">
        <v>278</v>
      </c>
      <c r="F50" s="280"/>
      <c r="G50" s="327"/>
      <c r="H50" s="156"/>
    </row>
    <row r="51" spans="2:8">
      <c r="B51" s="277" t="s">
        <v>245</v>
      </c>
      <c r="C51" s="278" t="s">
        <v>992</v>
      </c>
      <c r="D51" s="279" t="s">
        <v>293</v>
      </c>
      <c r="E51" s="279" t="s">
        <v>278</v>
      </c>
      <c r="F51" s="280"/>
      <c r="G51" s="327"/>
      <c r="H51" s="156"/>
    </row>
    <row r="52" spans="2:8">
      <c r="B52" s="277" t="s">
        <v>303</v>
      </c>
      <c r="C52" s="293" t="s">
        <v>993</v>
      </c>
      <c r="D52" s="279" t="s">
        <v>293</v>
      </c>
      <c r="E52" s="294" t="s">
        <v>278</v>
      </c>
      <c r="F52" s="295"/>
      <c r="G52" s="327"/>
      <c r="H52" s="156"/>
    </row>
    <row r="53" spans="2:8">
      <c r="B53" s="277" t="s">
        <v>297</v>
      </c>
      <c r="C53" s="293" t="s">
        <v>994</v>
      </c>
      <c r="D53" s="279" t="s">
        <v>282</v>
      </c>
      <c r="E53" s="294" t="s">
        <v>278</v>
      </c>
      <c r="F53" s="295"/>
      <c r="G53" s="327"/>
      <c r="H53" s="156"/>
    </row>
    <row r="54" spans="2:8">
      <c r="B54" s="277" t="s">
        <v>300</v>
      </c>
      <c r="C54" s="293" t="s">
        <v>995</v>
      </c>
      <c r="D54" s="279" t="s">
        <v>282</v>
      </c>
      <c r="E54" s="294" t="s">
        <v>278</v>
      </c>
      <c r="F54" s="295"/>
      <c r="G54" s="327"/>
      <c r="H54" s="156"/>
    </row>
    <row r="55" spans="2:8">
      <c r="B55" s="277" t="s">
        <v>996</v>
      </c>
      <c r="C55" s="293" t="s">
        <v>997</v>
      </c>
      <c r="D55" s="279" t="s">
        <v>282</v>
      </c>
      <c r="E55" s="294" t="s">
        <v>278</v>
      </c>
      <c r="F55" s="295"/>
      <c r="G55" s="327"/>
      <c r="H55" s="156"/>
    </row>
    <row r="56" spans="2:8">
      <c r="B56" s="277" t="s">
        <v>947</v>
      </c>
      <c r="C56" s="293" t="s">
        <v>998</v>
      </c>
      <c r="D56" s="279" t="s">
        <v>949</v>
      </c>
      <c r="E56" s="294" t="s">
        <v>278</v>
      </c>
      <c r="F56" s="295"/>
      <c r="G56" s="327"/>
      <c r="H56" s="156"/>
    </row>
    <row r="57" spans="2:8">
      <c r="B57" s="277" t="s">
        <v>1776</v>
      </c>
      <c r="C57" s="293" t="s">
        <v>999</v>
      </c>
      <c r="D57" s="279" t="s">
        <v>556</v>
      </c>
      <c r="E57" s="294" t="s">
        <v>925</v>
      </c>
      <c r="F57" s="295" t="s">
        <v>926</v>
      </c>
      <c r="G57" s="327"/>
      <c r="H57" s="156"/>
    </row>
    <row r="58" spans="2:8">
      <c r="B58" s="328" t="s">
        <v>86</v>
      </c>
      <c r="C58" s="329" t="s">
        <v>1000</v>
      </c>
      <c r="D58" s="330" t="s">
        <v>556</v>
      </c>
      <c r="E58" s="331" t="s">
        <v>954</v>
      </c>
      <c r="F58" s="332" t="s">
        <v>926</v>
      </c>
      <c r="G58" s="327"/>
      <c r="H58" s="156"/>
    </row>
    <row r="59" spans="2:8">
      <c r="B59" s="328" t="s">
        <v>87</v>
      </c>
      <c r="C59" s="329" t="s">
        <v>1001</v>
      </c>
      <c r="D59" s="330" t="s">
        <v>556</v>
      </c>
      <c r="E59" s="331" t="s">
        <v>954</v>
      </c>
      <c r="F59" s="332" t="s">
        <v>926</v>
      </c>
      <c r="G59" s="327"/>
      <c r="H59" s="156"/>
    </row>
    <row r="60" spans="2:8">
      <c r="B60" s="277" t="s">
        <v>877</v>
      </c>
      <c r="C60" s="293" t="s">
        <v>1002</v>
      </c>
      <c r="D60" s="279" t="s">
        <v>777</v>
      </c>
      <c r="E60" s="294" t="s">
        <v>925</v>
      </c>
      <c r="F60" s="295" t="s">
        <v>926</v>
      </c>
      <c r="G60" s="327"/>
      <c r="H60" s="156"/>
    </row>
    <row r="61" spans="2:8">
      <c r="B61" s="277" t="s">
        <v>1759</v>
      </c>
      <c r="C61" s="293" t="s">
        <v>1003</v>
      </c>
      <c r="D61" s="279" t="s">
        <v>556</v>
      </c>
      <c r="E61" s="294" t="s">
        <v>925</v>
      </c>
      <c r="F61" s="295" t="s">
        <v>926</v>
      </c>
      <c r="G61" s="327"/>
      <c r="H61" s="156"/>
    </row>
    <row r="62" spans="2:8" ht="16.149999999999999" customHeight="1">
      <c r="B62" s="277" t="s">
        <v>102</v>
      </c>
      <c r="C62" s="293" t="s">
        <v>1004</v>
      </c>
      <c r="D62" s="279" t="s">
        <v>556</v>
      </c>
      <c r="E62" s="279" t="s">
        <v>925</v>
      </c>
      <c r="F62" s="306"/>
      <c r="G62" s="316"/>
      <c r="H62" s="156"/>
    </row>
    <row r="63" spans="2:8">
      <c r="B63" s="224" t="s">
        <v>688</v>
      </c>
      <c r="C63" s="315" t="s">
        <v>962</v>
      </c>
      <c r="D63" s="279" t="s">
        <v>556</v>
      </c>
      <c r="E63" s="279" t="s">
        <v>925</v>
      </c>
      <c r="F63" s="306"/>
      <c r="G63" s="316"/>
      <c r="H63" s="156"/>
    </row>
    <row r="64" spans="2:8">
      <c r="B64" s="277" t="s">
        <v>963</v>
      </c>
      <c r="C64" s="293" t="s">
        <v>1005</v>
      </c>
      <c r="D64" s="279" t="s">
        <v>556</v>
      </c>
      <c r="E64" s="279" t="s">
        <v>925</v>
      </c>
      <c r="F64" s="306"/>
      <c r="G64" s="316"/>
      <c r="H64" s="156"/>
    </row>
    <row r="65" spans="2:8">
      <c r="B65" s="223" t="s">
        <v>966</v>
      </c>
      <c r="C65" s="333" t="s">
        <v>1006</v>
      </c>
      <c r="D65" s="294">
        <v>13</v>
      </c>
      <c r="E65" s="294" t="s">
        <v>278</v>
      </c>
      <c r="F65" s="334" t="s">
        <v>264</v>
      </c>
      <c r="G65" s="179"/>
      <c r="H65" s="156"/>
    </row>
    <row r="66" spans="2:8">
      <c r="B66" s="223" t="s">
        <v>130</v>
      </c>
      <c r="C66" s="321" t="s">
        <v>1007</v>
      </c>
      <c r="D66" s="297" t="s">
        <v>559</v>
      </c>
      <c r="E66" s="297" t="s">
        <v>278</v>
      </c>
      <c r="F66" s="335"/>
      <c r="G66" s="179"/>
      <c r="H66" s="156"/>
    </row>
    <row r="67" spans="2:8">
      <c r="B67" s="318" t="s">
        <v>131</v>
      </c>
      <c r="C67" s="319" t="s">
        <v>1008</v>
      </c>
      <c r="D67" s="320" t="s">
        <v>346</v>
      </c>
      <c r="E67" s="320" t="s">
        <v>347</v>
      </c>
      <c r="F67" s="336"/>
      <c r="G67" s="179"/>
      <c r="H67" s="156"/>
    </row>
    <row r="68" spans="2:8">
      <c r="B68" s="223" t="s">
        <v>132</v>
      </c>
      <c r="C68" s="278" t="s">
        <v>1009</v>
      </c>
      <c r="D68" s="297" t="s">
        <v>975</v>
      </c>
      <c r="E68" s="297" t="s">
        <v>278</v>
      </c>
      <c r="F68" s="336"/>
      <c r="G68" s="179"/>
      <c r="H68" s="156"/>
    </row>
    <row r="69" spans="2:8">
      <c r="B69" s="223" t="s">
        <v>984</v>
      </c>
      <c r="C69" s="278" t="s">
        <v>1010</v>
      </c>
      <c r="D69" s="297" t="s">
        <v>354</v>
      </c>
      <c r="E69" s="297" t="s">
        <v>263</v>
      </c>
      <c r="F69" s="336"/>
      <c r="G69" s="179"/>
      <c r="H69" s="156"/>
    </row>
    <row r="70" spans="2:8">
      <c r="B70" s="223" t="s">
        <v>134</v>
      </c>
      <c r="C70" s="278" t="s">
        <v>1011</v>
      </c>
      <c r="D70" s="297" t="s">
        <v>971</v>
      </c>
      <c r="E70" s="297" t="s">
        <v>278</v>
      </c>
      <c r="F70" s="336"/>
      <c r="G70" s="179"/>
      <c r="H70" s="156"/>
    </row>
    <row r="71" spans="2:8" ht="17.25" thickBot="1">
      <c r="B71" s="223" t="s">
        <v>135</v>
      </c>
      <c r="C71" s="321" t="s">
        <v>1012</v>
      </c>
      <c r="D71" s="297" t="s">
        <v>971</v>
      </c>
      <c r="E71" s="297" t="s">
        <v>278</v>
      </c>
      <c r="F71" s="336"/>
      <c r="G71" s="179"/>
      <c r="H71" s="156"/>
    </row>
    <row r="72" spans="2:8" ht="17.25" thickBot="1">
      <c r="B72" s="283" t="s">
        <v>1013</v>
      </c>
      <c r="C72" s="284"/>
      <c r="D72" s="284"/>
      <c r="E72" s="285"/>
      <c r="F72" s="285"/>
      <c r="G72" s="287"/>
      <c r="H72" s="156"/>
    </row>
    <row r="73" spans="2:8">
      <c r="B73" s="288" t="s">
        <v>1014</v>
      </c>
      <c r="C73" s="289" t="s">
        <v>1015</v>
      </c>
      <c r="D73" s="290">
        <v>200</v>
      </c>
      <c r="E73" s="290" t="s">
        <v>891</v>
      </c>
      <c r="F73" s="291"/>
      <c r="G73" s="292"/>
      <c r="H73" s="156"/>
    </row>
    <row r="74" spans="2:8" ht="40.5" customHeight="1">
      <c r="B74" s="288" t="s">
        <v>136</v>
      </c>
      <c r="C74" s="289" t="s">
        <v>1016</v>
      </c>
      <c r="D74" s="290">
        <v>100</v>
      </c>
      <c r="E74" s="290" t="s">
        <v>284</v>
      </c>
      <c r="F74" s="291"/>
      <c r="G74" s="603" t="s">
        <v>1017</v>
      </c>
      <c r="H74" s="156"/>
    </row>
    <row r="75" spans="2:8" ht="40.5" customHeight="1">
      <c r="B75" s="277" t="s">
        <v>137</v>
      </c>
      <c r="C75" s="293" t="s">
        <v>1018</v>
      </c>
      <c r="D75" s="294">
        <v>100</v>
      </c>
      <c r="E75" s="294" t="s">
        <v>284</v>
      </c>
      <c r="F75" s="295"/>
      <c r="G75" s="604"/>
      <c r="H75" s="156"/>
    </row>
    <row r="76" spans="2:8">
      <c r="B76" s="277" t="s">
        <v>1019</v>
      </c>
      <c r="C76" s="293" t="s">
        <v>1020</v>
      </c>
      <c r="D76" s="279" t="s">
        <v>282</v>
      </c>
      <c r="E76" s="294" t="s">
        <v>278</v>
      </c>
      <c r="F76" s="295"/>
      <c r="G76" s="296" t="s">
        <v>1021</v>
      </c>
      <c r="H76" s="156"/>
    </row>
    <row r="77" spans="2:8" ht="17.25" thickBot="1">
      <c r="B77" s="277" t="s">
        <v>1022</v>
      </c>
      <c r="C77" s="293" t="s">
        <v>1023</v>
      </c>
      <c r="D77" s="294">
        <v>400</v>
      </c>
      <c r="E77" s="294" t="s">
        <v>891</v>
      </c>
      <c r="F77" s="295"/>
      <c r="G77" s="281"/>
      <c r="H77" s="156"/>
    </row>
    <row r="78" spans="2:8">
      <c r="B78" s="184"/>
      <c r="C78" s="185"/>
      <c r="D78" s="186"/>
      <c r="E78" s="177"/>
      <c r="F78" s="177"/>
      <c r="G78" s="187"/>
      <c r="H78" s="156"/>
    </row>
    <row r="79" spans="2:8" ht="17.25" thickBot="1">
      <c r="H79" s="156"/>
    </row>
    <row r="80" spans="2:8">
      <c r="B80" s="337" t="s">
        <v>1024</v>
      </c>
      <c r="C80" s="338"/>
      <c r="D80" s="338"/>
      <c r="E80" s="338"/>
      <c r="F80" s="338"/>
      <c r="G80" s="339"/>
      <c r="H80" s="156"/>
    </row>
    <row r="81" spans="2:8">
      <c r="B81" s="340" t="s">
        <v>1025</v>
      </c>
      <c r="C81" s="341"/>
      <c r="D81" s="341"/>
      <c r="E81" s="341"/>
      <c r="F81" s="341"/>
      <c r="G81" s="342"/>
      <c r="H81" s="156"/>
    </row>
    <row r="82" spans="2:8">
      <c r="B82" s="343" t="s">
        <v>1026</v>
      </c>
      <c r="C82" s="344"/>
      <c r="D82" s="345" t="s">
        <v>1027</v>
      </c>
      <c r="E82" s="346"/>
      <c r="F82" s="346"/>
      <c r="G82" s="347"/>
      <c r="H82" s="156"/>
    </row>
    <row r="83" spans="2:8">
      <c r="B83" s="348" t="s">
        <v>1028</v>
      </c>
      <c r="C83" s="349"/>
      <c r="D83" s="350" t="s">
        <v>1029</v>
      </c>
      <c r="E83" s="351"/>
      <c r="F83" s="351"/>
      <c r="G83" s="352"/>
      <c r="H83" s="156"/>
    </row>
    <row r="84" spans="2:8">
      <c r="B84" s="353"/>
      <c r="C84" s="354"/>
      <c r="D84" s="355" t="s">
        <v>1030</v>
      </c>
      <c r="E84" s="341"/>
      <c r="F84" s="341"/>
      <c r="G84" s="342"/>
      <c r="H84" s="156"/>
    </row>
    <row r="85" spans="2:8">
      <c r="B85" s="356" t="s">
        <v>130</v>
      </c>
      <c r="C85" s="357"/>
      <c r="D85" s="350" t="s">
        <v>1031</v>
      </c>
      <c r="E85" s="351"/>
      <c r="F85" s="351"/>
      <c r="G85" s="352"/>
      <c r="H85" s="156"/>
    </row>
    <row r="86" spans="2:8" ht="17.25" thickBot="1">
      <c r="B86" s="358"/>
      <c r="C86" s="359"/>
      <c r="D86" s="360" t="s">
        <v>1032</v>
      </c>
      <c r="E86" s="361"/>
      <c r="F86" s="361"/>
      <c r="G86" s="362"/>
      <c r="H86" s="156"/>
    </row>
    <row r="87" spans="2:8" ht="17.25" thickBot="1">
      <c r="B87" s="222"/>
      <c r="C87" s="222"/>
      <c r="D87" s="206"/>
      <c r="E87" s="206"/>
      <c r="F87" s="206"/>
      <c r="G87" s="222"/>
      <c r="H87" s="188"/>
    </row>
    <row r="88" spans="2:8" ht="16.5" customHeight="1">
      <c r="B88" s="363" t="s">
        <v>1033</v>
      </c>
      <c r="C88" s="364"/>
      <c r="D88" s="364"/>
      <c r="E88" s="364"/>
      <c r="F88" s="364"/>
      <c r="G88" s="365"/>
      <c r="H88" s="156"/>
    </row>
    <row r="89" spans="2:8">
      <c r="B89" s="366"/>
      <c r="C89" s="367"/>
      <c r="D89" s="367"/>
      <c r="E89" s="367"/>
      <c r="F89" s="367"/>
      <c r="G89" s="368"/>
      <c r="H89" s="156"/>
    </row>
    <row r="90" spans="2:8">
      <c r="B90" s="366" t="s">
        <v>1034</v>
      </c>
      <c r="C90" s="367"/>
      <c r="D90" s="367"/>
      <c r="E90" s="367"/>
      <c r="F90" s="367"/>
      <c r="G90" s="368"/>
      <c r="H90" s="156"/>
    </row>
    <row r="91" spans="2:8" s="370" customFormat="1" ht="20.100000000000001" customHeight="1">
      <c r="B91" s="366" t="s">
        <v>1035</v>
      </c>
      <c r="C91" s="367"/>
      <c r="D91" s="367"/>
      <c r="E91" s="367"/>
      <c r="F91" s="367"/>
      <c r="G91" s="368"/>
      <c r="H91" s="369"/>
    </row>
    <row r="92" spans="2:8" s="370" customFormat="1" ht="20.100000000000001" customHeight="1">
      <c r="B92" s="366" t="s">
        <v>1036</v>
      </c>
      <c r="C92" s="367"/>
      <c r="D92" s="367"/>
      <c r="E92" s="367"/>
      <c r="F92" s="367"/>
      <c r="G92" s="368"/>
      <c r="H92" s="369"/>
    </row>
    <row r="93" spans="2:8" s="370" customFormat="1" ht="20.100000000000001" customHeight="1">
      <c r="B93" s="366" t="s">
        <v>1037</v>
      </c>
      <c r="C93" s="367"/>
      <c r="D93" s="367"/>
      <c r="E93" s="367"/>
      <c r="F93" s="367"/>
      <c r="G93" s="368"/>
      <c r="H93" s="369"/>
    </row>
    <row r="94" spans="2:8" s="370" customFormat="1" ht="20.100000000000001" customHeight="1">
      <c r="B94" s="366" t="s">
        <v>1038</v>
      </c>
      <c r="C94" s="367"/>
      <c r="D94" s="367"/>
      <c r="E94" s="367"/>
      <c r="F94" s="367"/>
      <c r="G94" s="368"/>
      <c r="H94" s="369"/>
    </row>
    <row r="95" spans="2:8" s="370" customFormat="1" ht="20.100000000000001" customHeight="1">
      <c r="B95" s="366" t="s">
        <v>1039</v>
      </c>
      <c r="C95" s="367"/>
      <c r="D95" s="367"/>
      <c r="E95" s="367"/>
      <c r="F95" s="367"/>
      <c r="G95" s="368"/>
      <c r="H95" s="369"/>
    </row>
    <row r="96" spans="2:8" s="370" customFormat="1" ht="20.100000000000001" customHeight="1">
      <c r="B96" s="366" t="s">
        <v>1040</v>
      </c>
      <c r="C96" s="367"/>
      <c r="D96" s="367"/>
      <c r="E96" s="367"/>
      <c r="F96" s="367"/>
      <c r="G96" s="368"/>
      <c r="H96" s="369"/>
    </row>
    <row r="97" spans="2:8" s="370" customFormat="1" ht="20.100000000000001" customHeight="1">
      <c r="B97" s="366"/>
      <c r="C97" s="367"/>
      <c r="D97" s="367"/>
      <c r="E97" s="367"/>
      <c r="F97" s="367"/>
      <c r="G97" s="368"/>
      <c r="H97" s="369"/>
    </row>
    <row r="98" spans="2:8" s="370" customFormat="1" ht="20.100000000000001" customHeight="1">
      <c r="B98" s="366"/>
      <c r="C98" s="367"/>
      <c r="D98" s="367"/>
      <c r="E98" s="367"/>
      <c r="F98" s="367"/>
      <c r="G98" s="368"/>
      <c r="H98" s="369"/>
    </row>
    <row r="99" spans="2:8" s="370" customFormat="1" ht="20.100000000000001" customHeight="1">
      <c r="B99" s="366" t="s">
        <v>1041</v>
      </c>
      <c r="C99" s="367"/>
      <c r="D99" s="367"/>
      <c r="E99" s="367"/>
      <c r="F99" s="367"/>
      <c r="G99" s="368"/>
      <c r="H99" s="369"/>
    </row>
    <row r="100" spans="2:8" s="370" customFormat="1" ht="20.100000000000001" customHeight="1">
      <c r="B100" s="366" t="s">
        <v>1035</v>
      </c>
      <c r="C100" s="367"/>
      <c r="D100" s="367"/>
      <c r="E100" s="367"/>
      <c r="F100" s="367"/>
      <c r="G100" s="368"/>
      <c r="H100" s="369"/>
    </row>
    <row r="101" spans="2:8" s="370" customFormat="1" ht="20.100000000000001" customHeight="1">
      <c r="B101" s="366" t="s">
        <v>1036</v>
      </c>
      <c r="C101" s="367"/>
      <c r="D101" s="367"/>
      <c r="E101" s="367"/>
      <c r="F101" s="367"/>
      <c r="G101" s="368"/>
      <c r="H101" s="369"/>
    </row>
    <row r="102" spans="2:8" s="370" customFormat="1" ht="20.100000000000001" customHeight="1">
      <c r="B102" s="366" t="s">
        <v>1042</v>
      </c>
      <c r="C102" s="367"/>
      <c r="D102" s="367"/>
      <c r="E102" s="367"/>
      <c r="F102" s="367"/>
      <c r="G102" s="368"/>
      <c r="H102" s="369"/>
    </row>
    <row r="103" spans="2:8" s="370" customFormat="1" ht="20.100000000000001" customHeight="1">
      <c r="B103" s="366"/>
      <c r="C103" s="367"/>
      <c r="D103" s="367"/>
      <c r="E103" s="367"/>
      <c r="F103" s="367"/>
      <c r="G103" s="368"/>
      <c r="H103" s="369"/>
    </row>
    <row r="104" spans="2:8" s="370" customFormat="1" ht="20.100000000000001" customHeight="1">
      <c r="B104" s="366"/>
      <c r="C104" s="367"/>
      <c r="D104" s="367"/>
      <c r="E104" s="367"/>
      <c r="F104" s="367"/>
      <c r="G104" s="368"/>
      <c r="H104" s="369"/>
    </row>
    <row r="105" spans="2:8">
      <c r="B105" s="366"/>
      <c r="C105" s="367"/>
      <c r="D105" s="367"/>
      <c r="E105" s="367"/>
      <c r="F105" s="367"/>
      <c r="G105" s="368"/>
      <c r="H105" s="370"/>
    </row>
    <row r="106" spans="2:8" ht="13.5" customHeight="1">
      <c r="B106" s="366" t="s">
        <v>1043</v>
      </c>
      <c r="C106" s="367"/>
      <c r="D106" s="367"/>
      <c r="E106" s="367"/>
      <c r="F106" s="367"/>
      <c r="G106" s="368"/>
      <c r="H106" s="188"/>
    </row>
    <row r="107" spans="2:8" ht="16.5" customHeight="1">
      <c r="B107" s="366" t="s">
        <v>1044</v>
      </c>
      <c r="C107" s="367"/>
      <c r="D107" s="367"/>
      <c r="E107" s="367"/>
      <c r="F107" s="367"/>
      <c r="G107" s="368"/>
    </row>
    <row r="108" spans="2:8">
      <c r="B108" s="366" t="s">
        <v>1045</v>
      </c>
      <c r="C108" s="367"/>
      <c r="D108" s="367"/>
      <c r="E108" s="367"/>
      <c r="F108" s="367"/>
      <c r="G108" s="368"/>
      <c r="H108" s="156"/>
    </row>
    <row r="109" spans="2:8">
      <c r="B109" s="366" t="s">
        <v>1042</v>
      </c>
      <c r="C109" s="367"/>
      <c r="D109" s="367"/>
      <c r="E109" s="367"/>
      <c r="F109" s="367"/>
      <c r="G109" s="368"/>
      <c r="H109" s="156"/>
    </row>
    <row r="110" spans="2:8">
      <c r="B110" s="366"/>
      <c r="C110" s="367"/>
      <c r="D110" s="367"/>
      <c r="E110" s="367"/>
      <c r="F110" s="367"/>
      <c r="G110" s="368"/>
      <c r="H110" s="156"/>
    </row>
    <row r="111" spans="2:8">
      <c r="B111" s="366"/>
      <c r="C111" s="367"/>
      <c r="D111" s="367"/>
      <c r="E111" s="367"/>
      <c r="F111" s="367"/>
      <c r="G111" s="368"/>
      <c r="H111" s="156"/>
    </row>
    <row r="112" spans="2:8">
      <c r="B112" s="366"/>
      <c r="C112" s="367"/>
      <c r="D112" s="367"/>
      <c r="E112" s="367"/>
      <c r="F112" s="367"/>
      <c r="G112" s="368"/>
      <c r="H112" s="156"/>
    </row>
    <row r="113" spans="2:8">
      <c r="B113" s="366" t="s">
        <v>1046</v>
      </c>
      <c r="C113" s="367"/>
      <c r="D113" s="367"/>
      <c r="E113" s="367"/>
      <c r="F113" s="367"/>
      <c r="G113" s="368"/>
      <c r="H113" s="156"/>
    </row>
    <row r="114" spans="2:8" ht="20.100000000000001" customHeight="1">
      <c r="B114" s="366"/>
      <c r="C114" s="367"/>
      <c r="D114" s="367"/>
      <c r="E114" s="367"/>
      <c r="F114" s="367"/>
      <c r="G114" s="368"/>
      <c r="H114" s="156"/>
    </row>
    <row r="115" spans="2:8" s="370" customFormat="1" ht="16.5" customHeight="1" thickBot="1">
      <c r="B115" s="358"/>
      <c r="C115" s="371"/>
      <c r="D115" s="371"/>
      <c r="E115" s="371"/>
      <c r="F115" s="371"/>
      <c r="G115" s="372"/>
      <c r="H115" s="5"/>
    </row>
    <row r="116" spans="2:8" s="370" customFormat="1" ht="16.5" customHeight="1" thickBot="1">
      <c r="G116" s="373"/>
    </row>
    <row r="117" spans="2:8" s="377" customFormat="1" ht="20.100000000000001" customHeight="1">
      <c r="B117" s="374" t="s">
        <v>1047</v>
      </c>
      <c r="C117" s="375"/>
      <c r="D117" s="375"/>
      <c r="E117" s="375"/>
      <c r="F117" s="375"/>
      <c r="G117" s="376"/>
    </row>
    <row r="118" spans="2:8" s="377" customFormat="1" ht="20.100000000000001" customHeight="1">
      <c r="B118" s="378"/>
      <c r="C118" s="379"/>
      <c r="D118" s="379"/>
      <c r="E118" s="379"/>
      <c r="F118" s="379"/>
      <c r="G118" s="380"/>
    </row>
    <row r="119" spans="2:8" s="377" customFormat="1" ht="20.100000000000001" customHeight="1">
      <c r="B119" s="378" t="s">
        <v>1048</v>
      </c>
      <c r="C119" s="379"/>
      <c r="D119" s="379"/>
      <c r="E119" s="379"/>
      <c r="F119" s="379"/>
      <c r="G119" s="380"/>
    </row>
    <row r="120" spans="2:8" s="377" customFormat="1" ht="20.100000000000001" customHeight="1">
      <c r="B120" s="378"/>
      <c r="C120" s="379"/>
      <c r="D120" s="379"/>
      <c r="E120" s="379"/>
      <c r="F120" s="379"/>
      <c r="G120" s="380"/>
    </row>
    <row r="121" spans="2:8" s="377" customFormat="1" ht="20.100000000000001" customHeight="1">
      <c r="B121" s="378" t="s">
        <v>1049</v>
      </c>
      <c r="C121" s="379"/>
      <c r="D121" s="379"/>
      <c r="E121" s="379"/>
      <c r="F121" s="379"/>
      <c r="G121" s="380"/>
    </row>
    <row r="122" spans="2:8" s="377" customFormat="1" ht="20.100000000000001" customHeight="1">
      <c r="B122" s="378" t="s">
        <v>1050</v>
      </c>
      <c r="C122" s="379"/>
      <c r="D122" s="379"/>
      <c r="E122" s="379"/>
      <c r="F122" s="379"/>
      <c r="G122" s="380"/>
    </row>
    <row r="123" spans="2:8" s="377" customFormat="1" ht="20.100000000000001" customHeight="1">
      <c r="B123" s="378" t="s">
        <v>1051</v>
      </c>
      <c r="C123" s="379"/>
      <c r="D123" s="379"/>
      <c r="E123" s="379"/>
      <c r="F123" s="379"/>
      <c r="G123" s="380"/>
    </row>
    <row r="124" spans="2:8" s="377" customFormat="1" ht="20.100000000000001" customHeight="1">
      <c r="B124" s="378" t="s">
        <v>1052</v>
      </c>
      <c r="C124" s="379"/>
      <c r="D124" s="379"/>
      <c r="E124" s="379"/>
      <c r="F124" s="379"/>
      <c r="G124" s="380"/>
    </row>
    <row r="125" spans="2:8" s="377" customFormat="1" ht="20.100000000000001" customHeight="1">
      <c r="B125" s="378"/>
      <c r="C125" s="379"/>
      <c r="D125" s="379"/>
      <c r="E125" s="379"/>
      <c r="F125" s="379"/>
      <c r="G125" s="380"/>
    </row>
    <row r="126" spans="2:8" s="377" customFormat="1" ht="20.100000000000001" customHeight="1">
      <c r="B126" s="378" t="s">
        <v>1053</v>
      </c>
      <c r="C126" s="379"/>
      <c r="D126" s="379"/>
      <c r="E126" s="379"/>
      <c r="F126" s="379"/>
      <c r="G126" s="380"/>
    </row>
    <row r="127" spans="2:8" s="377" customFormat="1" ht="20.100000000000001" customHeight="1">
      <c r="B127" s="378" t="s">
        <v>1054</v>
      </c>
      <c r="C127" s="379"/>
      <c r="D127" s="379"/>
      <c r="E127" s="379"/>
      <c r="F127" s="379"/>
      <c r="G127" s="380"/>
    </row>
    <row r="128" spans="2:8" s="377" customFormat="1" ht="20.100000000000001" customHeight="1">
      <c r="B128" s="378"/>
      <c r="C128" s="379"/>
      <c r="D128" s="379"/>
      <c r="E128" s="379"/>
      <c r="F128" s="379"/>
      <c r="G128" s="380"/>
    </row>
    <row r="129" spans="2:7" s="377" customFormat="1" ht="20.100000000000001" customHeight="1">
      <c r="B129" s="378" t="s">
        <v>1055</v>
      </c>
      <c r="C129" s="379"/>
      <c r="D129" s="379"/>
      <c r="E129" s="379"/>
      <c r="F129" s="379"/>
      <c r="G129" s="380"/>
    </row>
    <row r="130" spans="2:7" s="377" customFormat="1" ht="20.100000000000001" customHeight="1" thickBot="1">
      <c r="B130" s="381"/>
      <c r="C130" s="382"/>
      <c r="D130" s="382"/>
      <c r="E130" s="382"/>
      <c r="F130" s="382"/>
      <c r="G130" s="383"/>
    </row>
    <row r="131" spans="2:7" ht="16.5" customHeight="1" thickBot="1">
      <c r="D131" s="5"/>
      <c r="E131" s="5"/>
      <c r="F131" s="5"/>
    </row>
    <row r="132" spans="2:7" s="370" customFormat="1" ht="16.5" customHeight="1">
      <c r="B132" s="385" t="s">
        <v>1056</v>
      </c>
      <c r="C132" s="386"/>
      <c r="D132" s="386"/>
      <c r="E132" s="386"/>
      <c r="F132" s="386"/>
      <c r="G132" s="387"/>
    </row>
    <row r="133" spans="2:7" s="370" customFormat="1" ht="16.5" customHeight="1">
      <c r="B133" s="369"/>
      <c r="G133" s="388"/>
    </row>
    <row r="134" spans="2:7" s="370" customFormat="1" ht="16.5" customHeight="1">
      <c r="B134" s="389" t="s">
        <v>1057</v>
      </c>
      <c r="G134" s="388"/>
    </row>
    <row r="135" spans="2:7" s="370" customFormat="1" ht="16.5" customHeight="1">
      <c r="B135" s="369"/>
      <c r="G135" s="388"/>
    </row>
    <row r="136" spans="2:7" s="370" customFormat="1" ht="16.5" customHeight="1">
      <c r="B136" s="390" t="s">
        <v>1058</v>
      </c>
      <c r="C136" s="391" t="s">
        <v>1059</v>
      </c>
      <c r="D136" s="391"/>
      <c r="E136" s="391"/>
      <c r="F136" s="605" t="s">
        <v>1060</v>
      </c>
      <c r="G136" s="606"/>
    </row>
    <row r="137" spans="2:7" s="370" customFormat="1" ht="16.5" customHeight="1">
      <c r="B137" s="392" t="s">
        <v>1061</v>
      </c>
      <c r="C137" s="393" t="s">
        <v>1062</v>
      </c>
      <c r="D137" s="394"/>
      <c r="E137" s="394"/>
      <c r="F137" s="394"/>
      <c r="G137" s="395"/>
    </row>
    <row r="138" spans="2:7" s="370" customFormat="1" ht="16.5" customHeight="1">
      <c r="B138" s="369" t="s">
        <v>1063</v>
      </c>
      <c r="C138" s="396" t="s">
        <v>1064</v>
      </c>
      <c r="F138" s="601" t="s">
        <v>1065</v>
      </c>
      <c r="G138" s="602"/>
    </row>
    <row r="139" spans="2:7" s="370" customFormat="1" ht="16.5" customHeight="1">
      <c r="B139" s="369" t="s">
        <v>1066</v>
      </c>
      <c r="C139" s="396" t="s">
        <v>1067</v>
      </c>
      <c r="F139" s="601"/>
      <c r="G139" s="602"/>
    </row>
    <row r="140" spans="2:7" s="370" customFormat="1" ht="16.5" customHeight="1">
      <c r="B140" s="369" t="s">
        <v>1068</v>
      </c>
      <c r="C140" s="396" t="s">
        <v>1067</v>
      </c>
      <c r="F140" s="601"/>
      <c r="G140" s="602"/>
    </row>
    <row r="141" spans="2:7" s="370" customFormat="1" ht="16.5" customHeight="1">
      <c r="B141" s="369" t="s">
        <v>1069</v>
      </c>
      <c r="C141" s="370" t="s">
        <v>1070</v>
      </c>
      <c r="F141" s="601"/>
      <c r="G141" s="602"/>
    </row>
    <row r="142" spans="2:7" s="370" customFormat="1" ht="16.5" customHeight="1">
      <c r="B142" s="369" t="s">
        <v>1071</v>
      </c>
      <c r="C142" s="396" t="s">
        <v>1072</v>
      </c>
      <c r="F142" s="601" t="s">
        <v>1073</v>
      </c>
      <c r="G142" s="602"/>
    </row>
    <row r="143" spans="2:7" s="370" customFormat="1" ht="16.5" customHeight="1">
      <c r="B143" s="369" t="s">
        <v>1074</v>
      </c>
      <c r="C143" s="370" t="s">
        <v>1075</v>
      </c>
      <c r="F143" s="601"/>
      <c r="G143" s="602"/>
    </row>
    <row r="144" spans="2:7" s="370" customFormat="1" ht="16.5" customHeight="1">
      <c r="B144" s="369" t="s">
        <v>1076</v>
      </c>
      <c r="C144" s="396" t="s">
        <v>1067</v>
      </c>
      <c r="F144" s="601"/>
      <c r="G144" s="602"/>
    </row>
    <row r="145" spans="2:7" s="370" customFormat="1" ht="16.5" customHeight="1">
      <c r="B145" s="369" t="s">
        <v>1069</v>
      </c>
      <c r="C145" s="370" t="s">
        <v>1075</v>
      </c>
      <c r="F145" s="601"/>
      <c r="G145" s="602"/>
    </row>
    <row r="146" spans="2:7" s="370" customFormat="1" ht="16.5" customHeight="1">
      <c r="B146" s="369" t="s">
        <v>1077</v>
      </c>
      <c r="C146" s="396" t="s">
        <v>1067</v>
      </c>
      <c r="F146" s="601" t="s">
        <v>1078</v>
      </c>
      <c r="G146" s="602"/>
    </row>
    <row r="147" spans="2:7" s="370" customFormat="1" ht="16.5" customHeight="1">
      <c r="B147" s="369" t="s">
        <v>1079</v>
      </c>
      <c r="C147" s="370" t="s">
        <v>1080</v>
      </c>
      <c r="F147" s="601"/>
      <c r="G147" s="602"/>
    </row>
    <row r="148" spans="2:7" s="370" customFormat="1" ht="16.5" customHeight="1">
      <c r="B148" s="369"/>
      <c r="G148" s="388"/>
    </row>
    <row r="149" spans="2:7" s="370" customFormat="1" ht="16.5" customHeight="1">
      <c r="B149" s="369" t="s">
        <v>1081</v>
      </c>
      <c r="G149" s="388"/>
    </row>
    <row r="150" spans="2:7" s="370" customFormat="1" ht="16.5" customHeight="1">
      <c r="B150" s="369" t="s">
        <v>1082</v>
      </c>
      <c r="G150" s="388"/>
    </row>
    <row r="151" spans="2:7" s="370" customFormat="1" ht="16.5" customHeight="1" thickBot="1">
      <c r="B151" s="397"/>
      <c r="C151" s="398"/>
      <c r="D151" s="398"/>
      <c r="E151" s="398"/>
      <c r="F151" s="398"/>
      <c r="G151" s="399"/>
    </row>
    <row r="152" spans="2:7" s="370" customFormat="1" ht="16.5" customHeight="1" thickBot="1">
      <c r="B152" s="386"/>
      <c r="G152" s="400"/>
    </row>
    <row r="153" spans="2:7" s="370" customFormat="1" ht="16.5" customHeight="1">
      <c r="B153" s="385" t="s">
        <v>1083</v>
      </c>
      <c r="C153" s="386"/>
      <c r="D153" s="386"/>
      <c r="E153" s="386"/>
      <c r="F153" s="386"/>
      <c r="G153" s="387"/>
    </row>
    <row r="154" spans="2:7" s="370" customFormat="1" ht="16.5" customHeight="1">
      <c r="B154" s="369"/>
      <c r="G154" s="388"/>
    </row>
    <row r="155" spans="2:7" s="370" customFormat="1" ht="16.5" customHeight="1">
      <c r="B155" s="369" t="s">
        <v>1084</v>
      </c>
      <c r="G155" s="388"/>
    </row>
    <row r="156" spans="2:7" s="370" customFormat="1" ht="16.5" customHeight="1">
      <c r="B156" s="369" t="s">
        <v>1085</v>
      </c>
      <c r="G156" s="388"/>
    </row>
    <row r="157" spans="2:7" s="370" customFormat="1" ht="16.5" customHeight="1">
      <c r="B157" s="369"/>
      <c r="G157" s="388"/>
    </row>
    <row r="158" spans="2:7" s="370" customFormat="1" ht="16.5" customHeight="1">
      <c r="B158" s="369" t="s">
        <v>1086</v>
      </c>
      <c r="G158" s="388"/>
    </row>
    <row r="159" spans="2:7" s="370" customFormat="1" ht="16.5" customHeight="1">
      <c r="B159" s="369" t="s">
        <v>1087</v>
      </c>
      <c r="G159" s="388"/>
    </row>
    <row r="160" spans="2:7" s="370" customFormat="1" ht="16.5" customHeight="1">
      <c r="B160" s="369" t="s">
        <v>1088</v>
      </c>
      <c r="G160" s="388"/>
    </row>
    <row r="161" spans="2:7" s="370" customFormat="1" ht="16.5" customHeight="1">
      <c r="B161" s="369" t="s">
        <v>1089</v>
      </c>
      <c r="G161" s="388"/>
    </row>
    <row r="162" spans="2:7" s="370" customFormat="1" ht="16.5" customHeight="1">
      <c r="B162" s="369"/>
      <c r="G162" s="388"/>
    </row>
    <row r="163" spans="2:7" s="370" customFormat="1" ht="16.5" customHeight="1">
      <c r="B163" s="369" t="s">
        <v>1090</v>
      </c>
      <c r="G163" s="388"/>
    </row>
    <row r="164" spans="2:7" s="370" customFormat="1" ht="16.5" customHeight="1">
      <c r="B164" s="369" t="s">
        <v>1091</v>
      </c>
      <c r="G164" s="388"/>
    </row>
    <row r="165" spans="2:7" s="370" customFormat="1" ht="16.5" customHeight="1">
      <c r="B165" s="369" t="s">
        <v>1092</v>
      </c>
      <c r="G165" s="388"/>
    </row>
    <row r="166" spans="2:7" s="370" customFormat="1" ht="16.5" customHeight="1">
      <c r="B166" s="369" t="s">
        <v>1093</v>
      </c>
      <c r="G166" s="388"/>
    </row>
    <row r="167" spans="2:7" s="370" customFormat="1" ht="16.5" customHeight="1">
      <c r="B167" s="369" t="s">
        <v>1094</v>
      </c>
      <c r="G167" s="388"/>
    </row>
    <row r="168" spans="2:7" s="370" customFormat="1" ht="16.5" customHeight="1">
      <c r="B168" s="369" t="s">
        <v>1095</v>
      </c>
      <c r="G168" s="388"/>
    </row>
    <row r="169" spans="2:7" s="370" customFormat="1" ht="16.5" customHeight="1">
      <c r="B169" s="369" t="s">
        <v>1096</v>
      </c>
      <c r="G169" s="388"/>
    </row>
    <row r="170" spans="2:7" s="370" customFormat="1" ht="16.5" customHeight="1">
      <c r="B170" s="369"/>
      <c r="G170" s="388"/>
    </row>
    <row r="171" spans="2:7" s="370" customFormat="1" ht="16.5" customHeight="1">
      <c r="B171" s="369" t="s">
        <v>1097</v>
      </c>
      <c r="G171" s="388"/>
    </row>
    <row r="172" spans="2:7" s="370" customFormat="1" ht="16.5" customHeight="1">
      <c r="B172" s="369"/>
      <c r="G172" s="388"/>
    </row>
    <row r="173" spans="2:7" s="370" customFormat="1" ht="16.5" customHeight="1">
      <c r="B173" s="369" t="s">
        <v>1098</v>
      </c>
      <c r="G173" s="388"/>
    </row>
    <row r="174" spans="2:7" s="370" customFormat="1" ht="16.5" customHeight="1">
      <c r="B174" s="369" t="s">
        <v>1099</v>
      </c>
      <c r="G174" s="388"/>
    </row>
    <row r="175" spans="2:7" s="370" customFormat="1" ht="16.5" customHeight="1">
      <c r="B175" s="369" t="s">
        <v>1100</v>
      </c>
      <c r="G175" s="388"/>
    </row>
    <row r="176" spans="2:7" s="370" customFormat="1" ht="16.5" customHeight="1">
      <c r="B176" s="369" t="s">
        <v>1877</v>
      </c>
      <c r="G176" s="388"/>
    </row>
    <row r="177" spans="2:7" s="370" customFormat="1" ht="16.5" customHeight="1">
      <c r="B177" s="369" t="s">
        <v>1101</v>
      </c>
      <c r="G177" s="388"/>
    </row>
    <row r="178" spans="2:7" s="370" customFormat="1" ht="16.5" customHeight="1">
      <c r="B178" s="369"/>
      <c r="G178" s="388"/>
    </row>
    <row r="179" spans="2:7" s="370" customFormat="1" ht="16.5" customHeight="1">
      <c r="B179" s="369" t="s">
        <v>1102</v>
      </c>
      <c r="G179" s="388"/>
    </row>
    <row r="180" spans="2:7" s="370" customFormat="1" ht="16.5" customHeight="1">
      <c r="B180" s="369"/>
      <c r="G180" s="388"/>
    </row>
    <row r="181" spans="2:7" s="370" customFormat="1" ht="16.5" customHeight="1">
      <c r="B181" s="369" t="s">
        <v>1103</v>
      </c>
      <c r="G181" s="388"/>
    </row>
    <row r="182" spans="2:7" s="370" customFormat="1" ht="16.5" customHeight="1">
      <c r="B182" s="369" t="s">
        <v>1104</v>
      </c>
      <c r="G182" s="388"/>
    </row>
    <row r="183" spans="2:7" s="370" customFormat="1" ht="16.5" customHeight="1">
      <c r="B183" s="369" t="s">
        <v>1105</v>
      </c>
      <c r="G183" s="388"/>
    </row>
    <row r="184" spans="2:7" s="370" customFormat="1" ht="16.5" customHeight="1">
      <c r="B184" s="369" t="s">
        <v>1106</v>
      </c>
      <c r="G184" s="388"/>
    </row>
    <row r="185" spans="2:7" s="370" customFormat="1" ht="16.5" customHeight="1">
      <c r="B185" s="369" t="s">
        <v>1878</v>
      </c>
      <c r="G185" s="388"/>
    </row>
    <row r="186" spans="2:7" s="370" customFormat="1" ht="16.5" customHeight="1">
      <c r="B186" s="369"/>
      <c r="G186" s="388"/>
    </row>
    <row r="187" spans="2:7" s="370" customFormat="1" ht="16.5" customHeight="1">
      <c r="B187" s="369" t="s">
        <v>1879</v>
      </c>
      <c r="G187" s="388"/>
    </row>
    <row r="188" spans="2:7" s="370" customFormat="1" ht="16.5" customHeight="1">
      <c r="B188" s="390" t="s">
        <v>1107</v>
      </c>
      <c r="G188" s="388"/>
    </row>
    <row r="189" spans="2:7" s="370" customFormat="1" ht="16.5" customHeight="1">
      <c r="B189" s="390" t="s">
        <v>1880</v>
      </c>
      <c r="G189" s="388"/>
    </row>
    <row r="190" spans="2:7" s="370" customFormat="1" ht="16.5" customHeight="1">
      <c r="B190" s="369" t="s">
        <v>1108</v>
      </c>
      <c r="G190" s="388"/>
    </row>
    <row r="191" spans="2:7" s="370" customFormat="1" ht="16.5" customHeight="1">
      <c r="B191" s="369" t="s">
        <v>1109</v>
      </c>
      <c r="G191" s="388"/>
    </row>
    <row r="192" spans="2:7" s="370" customFormat="1" ht="16.5" customHeight="1">
      <c r="B192" s="369" t="s">
        <v>1110</v>
      </c>
      <c r="G192" s="388"/>
    </row>
    <row r="193" spans="2:7" s="370" customFormat="1" ht="16.5" customHeight="1">
      <c r="B193" s="369" t="s">
        <v>1111</v>
      </c>
      <c r="G193" s="388"/>
    </row>
    <row r="194" spans="2:7" s="370" customFormat="1" ht="16.5" customHeight="1">
      <c r="B194" s="369"/>
      <c r="G194" s="388"/>
    </row>
    <row r="195" spans="2:7" s="370" customFormat="1" ht="16.5" customHeight="1">
      <c r="B195" s="369" t="s">
        <v>1112</v>
      </c>
      <c r="G195" s="388"/>
    </row>
    <row r="196" spans="2:7" s="370" customFormat="1" ht="16.5" customHeight="1">
      <c r="B196" s="369" t="s">
        <v>1113</v>
      </c>
      <c r="G196" s="388"/>
    </row>
    <row r="197" spans="2:7" s="370" customFormat="1" ht="16.5" customHeight="1" thickBot="1">
      <c r="B197" s="397"/>
      <c r="C197" s="398"/>
      <c r="D197" s="398"/>
      <c r="E197" s="398"/>
      <c r="F197" s="398"/>
      <c r="G197" s="399"/>
    </row>
    <row r="198" spans="2:7" s="370" customFormat="1" ht="16.5" customHeight="1" thickBot="1">
      <c r="G198" s="373"/>
    </row>
    <row r="199" spans="2:7" s="370" customFormat="1" ht="16.5" customHeight="1">
      <c r="B199" s="385" t="s">
        <v>1114</v>
      </c>
      <c r="C199" s="386"/>
      <c r="D199" s="386"/>
      <c r="E199" s="386"/>
      <c r="F199" s="386"/>
      <c r="G199" s="387"/>
    </row>
    <row r="200" spans="2:7" s="370" customFormat="1" ht="16.5" customHeight="1">
      <c r="B200" s="369"/>
      <c r="G200" s="388"/>
    </row>
    <row r="201" spans="2:7" s="370" customFormat="1" ht="16.5" customHeight="1">
      <c r="B201" s="369" t="s">
        <v>1115</v>
      </c>
      <c r="G201" s="388"/>
    </row>
    <row r="202" spans="2:7" s="370" customFormat="1" ht="16.5" customHeight="1">
      <c r="B202" s="369" t="s">
        <v>1116</v>
      </c>
      <c r="G202" s="388"/>
    </row>
    <row r="203" spans="2:7" s="370" customFormat="1" ht="16.5" customHeight="1">
      <c r="B203" s="369"/>
      <c r="G203" s="388"/>
    </row>
    <row r="204" spans="2:7" s="370" customFormat="1" ht="16.5" customHeight="1">
      <c r="B204" s="390" t="s">
        <v>1117</v>
      </c>
      <c r="G204" s="388"/>
    </row>
    <row r="205" spans="2:7" s="370" customFormat="1" ht="16.5" customHeight="1">
      <c r="B205" s="369" t="s">
        <v>1118</v>
      </c>
      <c r="G205" s="388"/>
    </row>
    <row r="206" spans="2:7" s="370" customFormat="1" ht="16.5" customHeight="1">
      <c r="B206" s="369" t="s">
        <v>1119</v>
      </c>
      <c r="G206" s="388"/>
    </row>
    <row r="207" spans="2:7" s="370" customFormat="1" ht="16.5" customHeight="1">
      <c r="B207" s="369"/>
      <c r="G207" s="388"/>
    </row>
    <row r="208" spans="2:7" s="370" customFormat="1" ht="16.5" customHeight="1">
      <c r="B208" s="369" t="s">
        <v>1120</v>
      </c>
      <c r="G208" s="388"/>
    </row>
    <row r="209" spans="2:8" s="370" customFormat="1" ht="16.5" customHeight="1">
      <c r="B209" s="369" t="s">
        <v>1121</v>
      </c>
      <c r="G209" s="388"/>
    </row>
    <row r="210" spans="2:8" s="370" customFormat="1" ht="16.5" customHeight="1">
      <c r="B210" s="369"/>
      <c r="G210" s="388"/>
    </row>
    <row r="211" spans="2:8" s="370" customFormat="1" ht="16.5" customHeight="1">
      <c r="B211" s="390" t="s">
        <v>1122</v>
      </c>
      <c r="C211" s="391"/>
      <c r="D211" s="391"/>
      <c r="E211" s="391"/>
      <c r="F211" s="391"/>
      <c r="G211" s="388"/>
    </row>
    <row r="212" spans="2:8" s="370" customFormat="1" ht="16.5" customHeight="1">
      <c r="B212" s="390" t="s">
        <v>1123</v>
      </c>
      <c r="C212" s="391"/>
      <c r="D212" s="391"/>
      <c r="E212" s="391"/>
      <c r="F212" s="391"/>
      <c r="G212" s="388"/>
    </row>
    <row r="213" spans="2:8" s="370" customFormat="1" ht="16.5" customHeight="1">
      <c r="B213" s="369" t="s">
        <v>1124</v>
      </c>
      <c r="G213" s="388"/>
    </row>
    <row r="214" spans="2:8" s="370" customFormat="1" ht="16.5" customHeight="1">
      <c r="B214" s="369" t="s">
        <v>1125</v>
      </c>
      <c r="G214" s="388"/>
    </row>
    <row r="215" spans="2:8" s="370" customFormat="1" ht="16.5" customHeight="1">
      <c r="B215" s="369" t="s">
        <v>1126</v>
      </c>
      <c r="G215" s="388"/>
    </row>
    <row r="216" spans="2:8" s="370" customFormat="1" ht="16.5" customHeight="1">
      <c r="B216" s="369" t="s">
        <v>1127</v>
      </c>
      <c r="G216" s="388"/>
    </row>
    <row r="217" spans="2:8" s="370" customFormat="1" ht="16.5" customHeight="1" thickBot="1">
      <c r="B217" s="397"/>
      <c r="C217" s="398"/>
      <c r="D217" s="398"/>
      <c r="E217" s="398"/>
      <c r="F217" s="398"/>
      <c r="G217" s="399"/>
    </row>
    <row r="218" spans="2:8" s="370" customFormat="1" ht="16.5" customHeight="1" thickBot="1">
      <c r="B218" s="398"/>
      <c r="G218" s="401"/>
    </row>
    <row r="219" spans="2:8" s="370" customFormat="1" ht="16.5" customHeight="1">
      <c r="B219" s="402" t="s">
        <v>1128</v>
      </c>
      <c r="C219" s="403"/>
      <c r="D219" s="403"/>
      <c r="E219" s="403"/>
      <c r="F219" s="403"/>
      <c r="G219" s="404"/>
    </row>
    <row r="220" spans="2:8" s="370" customFormat="1" ht="20.100000000000001" customHeight="1">
      <c r="B220" s="405"/>
      <c r="C220" s="373"/>
      <c r="D220" s="373"/>
      <c r="E220" s="373"/>
      <c r="F220" s="373"/>
      <c r="G220" s="388"/>
    </row>
    <row r="221" spans="2:8" s="406" customFormat="1" ht="20.100000000000001" customHeight="1">
      <c r="B221" s="369" t="s">
        <v>1129</v>
      </c>
      <c r="C221" s="373"/>
      <c r="D221" s="373"/>
      <c r="E221" s="373"/>
      <c r="F221" s="373"/>
      <c r="G221" s="388"/>
      <c r="H221" s="370"/>
    </row>
    <row r="222" spans="2:8" s="406" customFormat="1" ht="20.100000000000001" customHeight="1">
      <c r="B222" s="407" t="s">
        <v>1130</v>
      </c>
      <c r="C222" s="373"/>
      <c r="D222" s="373"/>
      <c r="E222" s="373"/>
      <c r="F222" s="373"/>
      <c r="G222" s="388"/>
    </row>
    <row r="223" spans="2:8" s="406" customFormat="1" ht="20.100000000000001" customHeight="1">
      <c r="B223" s="405"/>
      <c r="C223" s="373"/>
      <c r="D223" s="373"/>
      <c r="E223" s="373"/>
      <c r="F223" s="373"/>
      <c r="G223" s="388"/>
    </row>
    <row r="224" spans="2:8" s="406" customFormat="1" ht="20.100000000000001" customHeight="1">
      <c r="B224" s="405"/>
      <c r="C224" s="373"/>
      <c r="D224" s="373"/>
      <c r="E224" s="373"/>
      <c r="F224" s="373"/>
      <c r="G224" s="388"/>
    </row>
    <row r="225" spans="2:8" s="406" customFormat="1" ht="20.100000000000001" customHeight="1">
      <c r="B225" s="405"/>
      <c r="C225" s="373"/>
      <c r="D225" s="373"/>
      <c r="E225" s="373"/>
      <c r="F225" s="373"/>
      <c r="G225" s="388"/>
    </row>
    <row r="226" spans="2:8" s="406" customFormat="1" ht="20.100000000000001" customHeight="1">
      <c r="B226" s="405"/>
      <c r="C226" s="373"/>
      <c r="D226" s="373"/>
      <c r="E226" s="373"/>
      <c r="F226" s="373"/>
      <c r="G226" s="388"/>
    </row>
    <row r="227" spans="2:8" s="406" customFormat="1" ht="20.100000000000001" customHeight="1">
      <c r="B227" s="405"/>
      <c r="C227" s="373"/>
      <c r="D227" s="373"/>
      <c r="E227" s="373"/>
      <c r="F227" s="373"/>
      <c r="G227" s="388"/>
    </row>
    <row r="228" spans="2:8" s="406" customFormat="1" ht="20.100000000000001" customHeight="1" thickBot="1">
      <c r="B228" s="408"/>
      <c r="C228" s="401"/>
      <c r="D228" s="401"/>
      <c r="E228" s="401"/>
      <c r="F228" s="401"/>
      <c r="G228" s="399"/>
    </row>
    <row r="229" spans="2:8" s="409" customFormat="1" ht="13.5" customHeight="1">
      <c r="B229" s="5"/>
      <c r="C229" s="5"/>
      <c r="D229" s="5"/>
      <c r="E229" s="5"/>
      <c r="F229" s="5"/>
      <c r="G229" s="5"/>
      <c r="H229" s="370"/>
    </row>
  </sheetData>
  <mergeCells count="5">
    <mergeCell ref="F146:G147"/>
    <mergeCell ref="G74:G75"/>
    <mergeCell ref="F136:G136"/>
    <mergeCell ref="F138:G141"/>
    <mergeCell ref="F142:G145"/>
  </mergeCells>
  <phoneticPr fontId="3"/>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1042-F491-4F22-A25D-A8695C3FCB71}">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1131</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410" t="s">
        <v>1132</v>
      </c>
      <c r="C5" s="411" t="s">
        <v>1133</v>
      </c>
      <c r="D5" s="412">
        <v>3</v>
      </c>
      <c r="E5" s="413" t="s">
        <v>1134</v>
      </c>
      <c r="F5" s="336" t="s">
        <v>264</v>
      </c>
      <c r="G5" s="414"/>
      <c r="H5" s="156"/>
    </row>
    <row r="6" spans="2:8">
      <c r="B6" s="415" t="s">
        <v>1135</v>
      </c>
      <c r="C6" s="411" t="s">
        <v>1136</v>
      </c>
      <c r="D6" s="416">
        <v>30</v>
      </c>
      <c r="E6" s="417" t="s">
        <v>1137</v>
      </c>
      <c r="F6" s="418"/>
      <c r="G6" s="313"/>
      <c r="H6" s="156"/>
    </row>
    <row r="7" spans="2:8">
      <c r="B7" s="419" t="s">
        <v>1138</v>
      </c>
      <c r="C7" s="411" t="s">
        <v>1139</v>
      </c>
      <c r="D7" s="420">
        <v>30</v>
      </c>
      <c r="E7" s="417" t="s">
        <v>1137</v>
      </c>
      <c r="F7" s="418"/>
      <c r="G7" s="421" t="s">
        <v>1140</v>
      </c>
      <c r="H7" s="156"/>
    </row>
    <row r="8" spans="2:8">
      <c r="B8" s="419" t="s">
        <v>1141</v>
      </c>
      <c r="C8" s="411" t="s">
        <v>1142</v>
      </c>
      <c r="D8" s="420">
        <v>11</v>
      </c>
      <c r="E8" s="417" t="s">
        <v>1137</v>
      </c>
      <c r="F8" s="418"/>
      <c r="G8" s="421" t="s">
        <v>1143</v>
      </c>
      <c r="H8" s="156"/>
    </row>
    <row r="9" spans="2:8" ht="51">
      <c r="B9" s="419" t="s">
        <v>1144</v>
      </c>
      <c r="C9" s="411" t="s">
        <v>1145</v>
      </c>
      <c r="D9" s="420">
        <v>2</v>
      </c>
      <c r="E9" s="417" t="s">
        <v>1134</v>
      </c>
      <c r="F9" s="418"/>
      <c r="G9" s="282" t="s">
        <v>1146</v>
      </c>
      <c r="H9" s="156"/>
    </row>
    <row r="10" spans="2:8" ht="36">
      <c r="B10" s="419" t="s">
        <v>1147</v>
      </c>
      <c r="C10" s="411" t="s">
        <v>1148</v>
      </c>
      <c r="D10" s="420">
        <v>1</v>
      </c>
      <c r="E10" s="417" t="s">
        <v>1134</v>
      </c>
      <c r="F10" s="418"/>
      <c r="G10" s="282" t="s">
        <v>1149</v>
      </c>
      <c r="H10" s="156"/>
    </row>
    <row r="11" spans="2:8" ht="36.75" thickBot="1">
      <c r="B11" s="419" t="s">
        <v>1150</v>
      </c>
      <c r="C11" s="422" t="s">
        <v>1151</v>
      </c>
      <c r="D11" s="420">
        <v>1</v>
      </c>
      <c r="E11" s="417" t="s">
        <v>1134</v>
      </c>
      <c r="F11" s="418"/>
      <c r="G11" s="282" t="s">
        <v>1152</v>
      </c>
      <c r="H11" s="156"/>
    </row>
    <row r="12" spans="2:8" ht="20.100000000000001" customHeight="1">
      <c r="B12" s="174"/>
      <c r="C12" s="174"/>
      <c r="D12" s="175"/>
      <c r="E12" s="176"/>
      <c r="F12" s="176"/>
      <c r="G12" s="174"/>
      <c r="H12" s="141"/>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E3DE2-6B9F-4CD1-B1A1-136FEC528496}">
  <sheetPr codeName="Sheet138">
    <outlinePr summaryBelow="0"/>
    <pageSetUpPr fitToPage="1"/>
  </sheetPr>
  <dimension ref="B1:H18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113</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423" t="s">
        <v>608</v>
      </c>
      <c r="C5" s="424" t="s">
        <v>1153</v>
      </c>
      <c r="D5" s="425" t="s">
        <v>282</v>
      </c>
      <c r="E5" s="426" t="s">
        <v>284</v>
      </c>
      <c r="F5" s="427" t="s">
        <v>1154</v>
      </c>
      <c r="G5" s="181" t="s">
        <v>1155</v>
      </c>
      <c r="H5" s="156"/>
    </row>
    <row r="6" spans="2:8" ht="20.100000000000001" customHeight="1" thickBot="1">
      <c r="B6" s="153" t="s">
        <v>893</v>
      </c>
      <c r="C6" s="154"/>
      <c r="D6" s="154"/>
      <c r="E6" s="154"/>
      <c r="F6" s="154"/>
      <c r="G6" s="155"/>
      <c r="H6" s="156"/>
    </row>
    <row r="7" spans="2:8">
      <c r="B7" s="430" t="s">
        <v>1156</v>
      </c>
      <c r="C7" s="272" t="s">
        <v>1157</v>
      </c>
      <c r="D7" s="431" t="s">
        <v>270</v>
      </c>
      <c r="E7" s="432" t="s">
        <v>925</v>
      </c>
      <c r="F7" s="336" t="s">
        <v>258</v>
      </c>
      <c r="G7" s="162" t="s">
        <v>1158</v>
      </c>
      <c r="H7" s="156"/>
    </row>
    <row r="8" spans="2:8">
      <c r="B8" s="430" t="s">
        <v>1159</v>
      </c>
      <c r="C8" s="278" t="s">
        <v>1160</v>
      </c>
      <c r="D8" s="433" t="s">
        <v>267</v>
      </c>
      <c r="E8" s="297" t="s">
        <v>891</v>
      </c>
      <c r="F8" s="335" t="s">
        <v>264</v>
      </c>
      <c r="G8" s="167"/>
      <c r="H8" s="156"/>
    </row>
    <row r="9" spans="2:8">
      <c r="B9" s="223" t="s">
        <v>903</v>
      </c>
      <c r="C9" s="278" t="s">
        <v>904</v>
      </c>
      <c r="D9" s="297" t="s">
        <v>905</v>
      </c>
      <c r="E9" s="297" t="s">
        <v>278</v>
      </c>
      <c r="F9" s="322"/>
      <c r="G9" s="167" t="s">
        <v>1161</v>
      </c>
      <c r="H9" s="156"/>
    </row>
    <row r="10" spans="2:8" ht="90">
      <c r="B10" s="430" t="s">
        <v>907</v>
      </c>
      <c r="C10" s="303" t="s">
        <v>908</v>
      </c>
      <c r="D10" s="320" t="s">
        <v>282</v>
      </c>
      <c r="E10" s="320" t="s">
        <v>278</v>
      </c>
      <c r="F10" s="434"/>
      <c r="G10" s="167" t="s">
        <v>1162</v>
      </c>
      <c r="H10" s="156"/>
    </row>
    <row r="11" spans="2:8" ht="60">
      <c r="B11" s="430" t="s">
        <v>910</v>
      </c>
      <c r="C11" s="278" t="s">
        <v>911</v>
      </c>
      <c r="D11" s="297" t="s">
        <v>315</v>
      </c>
      <c r="E11" s="297" t="s">
        <v>546</v>
      </c>
      <c r="F11" s="322"/>
      <c r="G11" s="167" t="s">
        <v>1163</v>
      </c>
      <c r="H11" s="156"/>
    </row>
    <row r="12" spans="2:8" ht="30">
      <c r="B12" s="277" t="s">
        <v>153</v>
      </c>
      <c r="C12" s="278" t="s">
        <v>913</v>
      </c>
      <c r="D12" s="279" t="s">
        <v>602</v>
      </c>
      <c r="E12" s="279" t="s">
        <v>891</v>
      </c>
      <c r="F12" s="280"/>
      <c r="G12" s="247" t="s">
        <v>914</v>
      </c>
      <c r="H12" s="156"/>
    </row>
    <row r="13" spans="2:8" ht="30.75" thickBot="1">
      <c r="B13" s="430" t="s">
        <v>112</v>
      </c>
      <c r="C13" s="278" t="s">
        <v>915</v>
      </c>
      <c r="D13" s="297" t="s">
        <v>282</v>
      </c>
      <c r="E13" s="297" t="s">
        <v>278</v>
      </c>
      <c r="F13" s="322"/>
      <c r="G13" s="167" t="s">
        <v>1164</v>
      </c>
      <c r="H13" s="156"/>
    </row>
    <row r="14" spans="2:8" ht="20.100000000000001" customHeight="1" thickBot="1">
      <c r="B14" s="153" t="s">
        <v>1165</v>
      </c>
      <c r="C14" s="154"/>
      <c r="D14" s="154"/>
      <c r="E14" s="154"/>
      <c r="F14" s="154"/>
      <c r="G14" s="155"/>
      <c r="H14" s="156"/>
    </row>
    <row r="15" spans="2:8" ht="30.75" thickBot="1">
      <c r="B15" s="223" t="s">
        <v>81</v>
      </c>
      <c r="C15" s="278" t="s">
        <v>918</v>
      </c>
      <c r="D15" s="297" t="s">
        <v>919</v>
      </c>
      <c r="E15" s="297" t="s">
        <v>891</v>
      </c>
      <c r="F15" s="322"/>
      <c r="G15" s="167" t="s">
        <v>1166</v>
      </c>
      <c r="H15" s="156"/>
    </row>
    <row r="16" spans="2:8" ht="20.100000000000001" customHeight="1" thickBot="1">
      <c r="B16" s="153" t="s">
        <v>921</v>
      </c>
      <c r="C16" s="154"/>
      <c r="D16" s="154"/>
      <c r="E16" s="154"/>
      <c r="F16" s="154"/>
      <c r="G16" s="155"/>
      <c r="H16" s="156"/>
    </row>
    <row r="17" spans="2:8" ht="20.100000000000001" customHeight="1" thickBot="1">
      <c r="B17" s="435" t="s">
        <v>1167</v>
      </c>
      <c r="C17" s="436"/>
      <c r="D17" s="436"/>
      <c r="E17" s="436"/>
      <c r="F17" s="436"/>
      <c r="G17" s="437"/>
      <c r="H17" s="156"/>
    </row>
    <row r="18" spans="2:8" ht="45">
      <c r="B18" s="430" t="s">
        <v>118</v>
      </c>
      <c r="C18" s="438" t="s">
        <v>1168</v>
      </c>
      <c r="D18" s="276" t="s">
        <v>315</v>
      </c>
      <c r="E18" s="276" t="s">
        <v>925</v>
      </c>
      <c r="F18" s="439"/>
      <c r="G18" s="167" t="s">
        <v>1169</v>
      </c>
      <c r="H18" s="156"/>
    </row>
    <row r="19" spans="2:8" ht="75">
      <c r="B19" s="430" t="s">
        <v>94</v>
      </c>
      <c r="C19" s="440" t="s">
        <v>1170</v>
      </c>
      <c r="D19" s="304" t="s">
        <v>262</v>
      </c>
      <c r="E19" s="304" t="s">
        <v>263</v>
      </c>
      <c r="F19" s="439" t="s">
        <v>926</v>
      </c>
      <c r="G19" s="167" t="s">
        <v>1171</v>
      </c>
      <c r="H19" s="156"/>
    </row>
    <row r="20" spans="2:8" ht="45">
      <c r="B20" s="430" t="s">
        <v>248</v>
      </c>
      <c r="C20" s="440" t="s">
        <v>1172</v>
      </c>
      <c r="D20" s="304" t="s">
        <v>354</v>
      </c>
      <c r="E20" s="304" t="s">
        <v>263</v>
      </c>
      <c r="F20" s="439"/>
      <c r="G20" s="167" t="s">
        <v>1169</v>
      </c>
      <c r="H20" s="156"/>
    </row>
    <row r="21" spans="2:8">
      <c r="B21" s="430" t="s">
        <v>932</v>
      </c>
      <c r="C21" s="441" t="s">
        <v>1173</v>
      </c>
      <c r="D21" s="279" t="s">
        <v>293</v>
      </c>
      <c r="E21" s="297" t="s">
        <v>278</v>
      </c>
      <c r="F21" s="335"/>
      <c r="G21" s="167" t="s">
        <v>1174</v>
      </c>
      <c r="H21" s="156"/>
    </row>
    <row r="22" spans="2:8" ht="60">
      <c r="B22" s="430" t="s">
        <v>244</v>
      </c>
      <c r="C22" s="440" t="s">
        <v>935</v>
      </c>
      <c r="D22" s="304" t="s">
        <v>282</v>
      </c>
      <c r="E22" s="297" t="s">
        <v>278</v>
      </c>
      <c r="F22" s="439"/>
      <c r="G22" s="167" t="s">
        <v>1175</v>
      </c>
      <c r="H22" s="156"/>
    </row>
    <row r="23" spans="2:8" ht="60">
      <c r="B23" s="430" t="s">
        <v>937</v>
      </c>
      <c r="C23" s="440" t="s">
        <v>1176</v>
      </c>
      <c r="D23" s="304" t="s">
        <v>293</v>
      </c>
      <c r="E23" s="297" t="s">
        <v>278</v>
      </c>
      <c r="F23" s="439"/>
      <c r="G23" s="167" t="s">
        <v>1177</v>
      </c>
      <c r="H23" s="156"/>
    </row>
    <row r="24" spans="2:8" ht="30">
      <c r="B24" s="430" t="s">
        <v>303</v>
      </c>
      <c r="C24" s="333" t="s">
        <v>1178</v>
      </c>
      <c r="D24" s="279" t="s">
        <v>293</v>
      </c>
      <c r="E24" s="297" t="s">
        <v>278</v>
      </c>
      <c r="F24" s="334"/>
      <c r="G24" s="167" t="s">
        <v>1179</v>
      </c>
      <c r="H24" s="156"/>
    </row>
    <row r="25" spans="2:8" ht="120">
      <c r="B25" s="430" t="s">
        <v>297</v>
      </c>
      <c r="C25" s="333" t="s">
        <v>1180</v>
      </c>
      <c r="D25" s="279" t="s">
        <v>282</v>
      </c>
      <c r="E25" s="297" t="s">
        <v>278</v>
      </c>
      <c r="F25" s="334"/>
      <c r="G25" s="167" t="s">
        <v>1181</v>
      </c>
      <c r="H25" s="156"/>
    </row>
    <row r="26" spans="2:8" ht="30">
      <c r="B26" s="430" t="s">
        <v>300</v>
      </c>
      <c r="C26" s="333" t="s">
        <v>1182</v>
      </c>
      <c r="D26" s="279" t="s">
        <v>282</v>
      </c>
      <c r="E26" s="297" t="s">
        <v>278</v>
      </c>
      <c r="F26" s="334"/>
      <c r="G26" s="167" t="s">
        <v>1183</v>
      </c>
      <c r="H26" s="156"/>
    </row>
    <row r="27" spans="2:8" ht="90">
      <c r="B27" s="277" t="s">
        <v>145</v>
      </c>
      <c r="C27" s="293" t="s">
        <v>946</v>
      </c>
      <c r="D27" s="279" t="s">
        <v>282</v>
      </c>
      <c r="E27" s="279" t="s">
        <v>278</v>
      </c>
      <c r="F27" s="295"/>
      <c r="G27" s="282" t="s">
        <v>1875</v>
      </c>
      <c r="H27" s="156"/>
    </row>
    <row r="28" spans="2:8" ht="45">
      <c r="B28" s="277" t="s">
        <v>1776</v>
      </c>
      <c r="C28" s="293" t="s">
        <v>1184</v>
      </c>
      <c r="D28" s="297" t="s">
        <v>1185</v>
      </c>
      <c r="E28" s="297" t="s">
        <v>925</v>
      </c>
      <c r="F28" s="334"/>
      <c r="G28" s="167" t="s">
        <v>1169</v>
      </c>
      <c r="H28" s="156"/>
    </row>
    <row r="29" spans="2:8" ht="60">
      <c r="B29" s="163" t="s">
        <v>86</v>
      </c>
      <c r="C29" s="164" t="s">
        <v>952</v>
      </c>
      <c r="D29" s="165" t="s">
        <v>556</v>
      </c>
      <c r="E29" s="4" t="s">
        <v>355</v>
      </c>
      <c r="F29" s="166"/>
      <c r="G29" s="167" t="s">
        <v>1186</v>
      </c>
      <c r="H29" s="156"/>
    </row>
    <row r="30" spans="2:8" ht="60">
      <c r="B30" s="163" t="s">
        <v>87</v>
      </c>
      <c r="C30" s="164" t="s">
        <v>956</v>
      </c>
      <c r="D30" s="165" t="s">
        <v>556</v>
      </c>
      <c r="E30" s="4" t="s">
        <v>355</v>
      </c>
      <c r="F30" s="166"/>
      <c r="G30" s="167" t="s">
        <v>1186</v>
      </c>
      <c r="H30" s="156"/>
    </row>
    <row r="31" spans="2:8" ht="45">
      <c r="B31" s="277" t="s">
        <v>877</v>
      </c>
      <c r="C31" s="293" t="s">
        <v>1187</v>
      </c>
      <c r="D31" s="297" t="s">
        <v>1188</v>
      </c>
      <c r="E31" s="297" t="s">
        <v>925</v>
      </c>
      <c r="F31" s="334"/>
      <c r="G31" s="442" t="s">
        <v>1883</v>
      </c>
      <c r="H31" s="156"/>
    </row>
    <row r="32" spans="2:8" ht="45">
      <c r="B32" s="277" t="s">
        <v>1759</v>
      </c>
      <c r="C32" s="293" t="s">
        <v>1189</v>
      </c>
      <c r="D32" s="297" t="s">
        <v>953</v>
      </c>
      <c r="E32" s="297" t="s">
        <v>925</v>
      </c>
      <c r="F32" s="334"/>
      <c r="G32" s="442" t="s">
        <v>1883</v>
      </c>
      <c r="H32" s="156"/>
    </row>
    <row r="33" spans="2:8" ht="30">
      <c r="B33" s="163" t="s">
        <v>129</v>
      </c>
      <c r="C33" s="164" t="s">
        <v>1190</v>
      </c>
      <c r="D33" s="165" t="s">
        <v>559</v>
      </c>
      <c r="E33" s="4" t="s">
        <v>289</v>
      </c>
      <c r="F33" s="166"/>
      <c r="G33" s="167" t="s">
        <v>1191</v>
      </c>
      <c r="H33" s="156"/>
    </row>
    <row r="34" spans="2:8" ht="105">
      <c r="B34" s="443" t="s">
        <v>130</v>
      </c>
      <c r="C34" s="278" t="s">
        <v>1192</v>
      </c>
      <c r="D34" s="279" t="s">
        <v>559</v>
      </c>
      <c r="E34" s="279" t="s">
        <v>278</v>
      </c>
      <c r="F34" s="444"/>
      <c r="G34" s="167" t="s">
        <v>1193</v>
      </c>
      <c r="H34" s="156"/>
    </row>
    <row r="35" spans="2:8">
      <c r="B35" s="445" t="s">
        <v>158</v>
      </c>
      <c r="C35" s="446" t="s">
        <v>972</v>
      </c>
      <c r="D35" s="447" t="s">
        <v>346</v>
      </c>
      <c r="E35" s="447" t="s">
        <v>347</v>
      </c>
      <c r="F35" s="448"/>
      <c r="G35" s="167" t="s">
        <v>973</v>
      </c>
      <c r="H35" s="156"/>
    </row>
    <row r="36" spans="2:8" ht="30">
      <c r="B36" s="445" t="s">
        <v>155</v>
      </c>
      <c r="C36" s="449" t="s">
        <v>977</v>
      </c>
      <c r="D36" s="309" t="s">
        <v>354</v>
      </c>
      <c r="E36" s="309" t="s">
        <v>355</v>
      </c>
      <c r="F36" s="448"/>
      <c r="G36" s="167" t="s">
        <v>1194</v>
      </c>
      <c r="H36" s="156"/>
    </row>
    <row r="37" spans="2:8" ht="90">
      <c r="B37" s="445" t="s">
        <v>157</v>
      </c>
      <c r="C37" s="449" t="s">
        <v>979</v>
      </c>
      <c r="D37" s="309" t="s">
        <v>971</v>
      </c>
      <c r="E37" s="309" t="s">
        <v>278</v>
      </c>
      <c r="F37" s="448"/>
      <c r="G37" s="167" t="s">
        <v>1195</v>
      </c>
      <c r="H37" s="156"/>
    </row>
    <row r="38" spans="2:8" ht="195.75" thickBot="1">
      <c r="B38" s="450" t="s">
        <v>981</v>
      </c>
      <c r="C38" s="451" t="s">
        <v>982</v>
      </c>
      <c r="D38" s="452" t="s">
        <v>971</v>
      </c>
      <c r="E38" s="452" t="s">
        <v>278</v>
      </c>
      <c r="F38" s="453"/>
      <c r="G38" s="178" t="s">
        <v>1196</v>
      </c>
      <c r="H38" s="156"/>
    </row>
    <row r="39" spans="2:8" ht="20.100000000000001" customHeight="1" thickBot="1">
      <c r="B39" s="435" t="s">
        <v>985</v>
      </c>
      <c r="C39" s="436"/>
      <c r="D39" s="436"/>
      <c r="E39" s="436"/>
      <c r="F39" s="436"/>
      <c r="G39" s="437"/>
      <c r="H39" s="156"/>
    </row>
    <row r="40" spans="2:8">
      <c r="B40" s="430" t="s">
        <v>118</v>
      </c>
      <c r="C40" s="438" t="s">
        <v>1197</v>
      </c>
      <c r="D40" s="276" t="s">
        <v>315</v>
      </c>
      <c r="E40" s="276" t="s">
        <v>925</v>
      </c>
      <c r="F40" s="439"/>
      <c r="G40" s="326" t="s">
        <v>987</v>
      </c>
      <c r="H40" s="156"/>
    </row>
    <row r="41" spans="2:8">
      <c r="B41" s="430" t="s">
        <v>94</v>
      </c>
      <c r="C41" s="440" t="s">
        <v>1198</v>
      </c>
      <c r="D41" s="304" t="s">
        <v>262</v>
      </c>
      <c r="E41" s="304" t="s">
        <v>263</v>
      </c>
      <c r="F41" s="439" t="s">
        <v>926</v>
      </c>
      <c r="G41" s="327"/>
      <c r="H41" s="156"/>
    </row>
    <row r="42" spans="2:8">
      <c r="B42" s="430" t="s">
        <v>248</v>
      </c>
      <c r="C42" s="440" t="s">
        <v>1199</v>
      </c>
      <c r="D42" s="304" t="s">
        <v>354</v>
      </c>
      <c r="E42" s="304" t="s">
        <v>263</v>
      </c>
      <c r="F42" s="439"/>
      <c r="G42" s="327"/>
      <c r="H42" s="156"/>
    </row>
    <row r="43" spans="2:8">
      <c r="B43" s="430" t="s">
        <v>932</v>
      </c>
      <c r="C43" s="440" t="s">
        <v>1200</v>
      </c>
      <c r="D43" s="304" t="s">
        <v>293</v>
      </c>
      <c r="E43" s="304" t="s">
        <v>278</v>
      </c>
      <c r="F43" s="439"/>
      <c r="G43" s="327"/>
      <c r="H43" s="156"/>
    </row>
    <row r="44" spans="2:8">
      <c r="B44" s="430" t="s">
        <v>244</v>
      </c>
      <c r="C44" s="440" t="s">
        <v>991</v>
      </c>
      <c r="D44" s="304" t="s">
        <v>277</v>
      </c>
      <c r="E44" s="304" t="s">
        <v>278</v>
      </c>
      <c r="F44" s="434"/>
      <c r="G44" s="327"/>
      <c r="H44" s="156"/>
    </row>
    <row r="45" spans="2:8">
      <c r="B45" s="430" t="s">
        <v>245</v>
      </c>
      <c r="C45" s="440" t="s">
        <v>1201</v>
      </c>
      <c r="D45" s="304" t="s">
        <v>293</v>
      </c>
      <c r="E45" s="304" t="s">
        <v>278</v>
      </c>
      <c r="F45" s="434"/>
      <c r="G45" s="327"/>
      <c r="H45" s="156"/>
    </row>
    <row r="46" spans="2:8">
      <c r="B46" s="430" t="s">
        <v>303</v>
      </c>
      <c r="C46" s="333" t="s">
        <v>1202</v>
      </c>
      <c r="D46" s="304" t="s">
        <v>293</v>
      </c>
      <c r="E46" s="294" t="s">
        <v>278</v>
      </c>
      <c r="F46" s="334"/>
      <c r="G46" s="327"/>
      <c r="H46" s="156"/>
    </row>
    <row r="47" spans="2:8">
      <c r="B47" s="430" t="s">
        <v>297</v>
      </c>
      <c r="C47" s="333" t="s">
        <v>1203</v>
      </c>
      <c r="D47" s="304" t="s">
        <v>282</v>
      </c>
      <c r="E47" s="294" t="s">
        <v>278</v>
      </c>
      <c r="F47" s="334"/>
      <c r="G47" s="327"/>
      <c r="H47" s="156"/>
    </row>
    <row r="48" spans="2:8">
      <c r="B48" s="430" t="s">
        <v>300</v>
      </c>
      <c r="C48" s="333" t="s">
        <v>1204</v>
      </c>
      <c r="D48" s="304" t="s">
        <v>282</v>
      </c>
      <c r="E48" s="294" t="s">
        <v>278</v>
      </c>
      <c r="F48" s="334"/>
      <c r="G48" s="327"/>
      <c r="H48" s="156"/>
    </row>
    <row r="49" spans="2:8">
      <c r="B49" s="277" t="s">
        <v>996</v>
      </c>
      <c r="C49" s="293" t="s">
        <v>997</v>
      </c>
      <c r="D49" s="304" t="s">
        <v>282</v>
      </c>
      <c r="E49" s="294" t="s">
        <v>278</v>
      </c>
      <c r="F49" s="334"/>
      <c r="G49" s="327"/>
      <c r="H49" s="156"/>
    </row>
    <row r="50" spans="2:8">
      <c r="B50" s="277" t="s">
        <v>1776</v>
      </c>
      <c r="C50" s="293" t="s">
        <v>1205</v>
      </c>
      <c r="D50" s="297" t="s">
        <v>556</v>
      </c>
      <c r="E50" s="297" t="s">
        <v>1206</v>
      </c>
      <c r="F50" s="334"/>
      <c r="G50" s="327"/>
      <c r="H50" s="156"/>
    </row>
    <row r="51" spans="2:8">
      <c r="B51" s="307" t="s">
        <v>86</v>
      </c>
      <c r="C51" s="308" t="s">
        <v>1207</v>
      </c>
      <c r="D51" s="309" t="s">
        <v>953</v>
      </c>
      <c r="E51" s="309" t="s">
        <v>954</v>
      </c>
      <c r="F51" s="310"/>
      <c r="G51" s="327"/>
      <c r="H51" s="156"/>
    </row>
    <row r="52" spans="2:8">
      <c r="B52" s="307" t="s">
        <v>87</v>
      </c>
      <c r="C52" s="308" t="s">
        <v>1208</v>
      </c>
      <c r="D52" s="309" t="s">
        <v>953</v>
      </c>
      <c r="E52" s="309" t="s">
        <v>954</v>
      </c>
      <c r="F52" s="312"/>
      <c r="G52" s="327"/>
      <c r="H52" s="156"/>
    </row>
    <row r="53" spans="2:8">
      <c r="B53" s="277" t="s">
        <v>877</v>
      </c>
      <c r="C53" s="293" t="s">
        <v>1209</v>
      </c>
      <c r="D53" s="297" t="s">
        <v>777</v>
      </c>
      <c r="E53" s="297" t="s">
        <v>1210</v>
      </c>
      <c r="F53" s="334"/>
      <c r="G53" s="327"/>
      <c r="H53" s="156"/>
    </row>
    <row r="54" spans="2:8">
      <c r="B54" s="277" t="s">
        <v>1759</v>
      </c>
      <c r="C54" s="293" t="s">
        <v>1211</v>
      </c>
      <c r="D54" s="297" t="s">
        <v>556</v>
      </c>
      <c r="E54" s="297" t="s">
        <v>1210</v>
      </c>
      <c r="F54" s="334"/>
      <c r="G54" s="327"/>
      <c r="H54" s="156"/>
    </row>
    <row r="55" spans="2:8">
      <c r="B55" s="307" t="s">
        <v>966</v>
      </c>
      <c r="C55" s="329" t="s">
        <v>1212</v>
      </c>
      <c r="D55" s="331">
        <v>13</v>
      </c>
      <c r="E55" s="331" t="s">
        <v>278</v>
      </c>
      <c r="F55" s="332"/>
      <c r="G55" s="179"/>
      <c r="H55" s="156"/>
    </row>
    <row r="56" spans="2:8">
      <c r="B56" s="307" t="s">
        <v>130</v>
      </c>
      <c r="C56" s="449" t="s">
        <v>1213</v>
      </c>
      <c r="D56" s="455" t="s">
        <v>559</v>
      </c>
      <c r="E56" s="456" t="s">
        <v>278</v>
      </c>
      <c r="F56" s="457"/>
      <c r="G56" s="179"/>
      <c r="H56" s="156"/>
    </row>
    <row r="57" spans="2:8">
      <c r="B57" s="458" t="s">
        <v>158</v>
      </c>
      <c r="C57" s="446" t="s">
        <v>1008</v>
      </c>
      <c r="D57" s="456" t="s">
        <v>346</v>
      </c>
      <c r="E57" s="447" t="s">
        <v>347</v>
      </c>
      <c r="F57" s="456"/>
      <c r="G57" s="179"/>
      <c r="H57" s="156"/>
    </row>
    <row r="58" spans="2:8">
      <c r="B58" s="445" t="s">
        <v>155</v>
      </c>
      <c r="C58" s="449" t="s">
        <v>1010</v>
      </c>
      <c r="D58" s="309" t="s">
        <v>354</v>
      </c>
      <c r="E58" s="309" t="s">
        <v>355</v>
      </c>
      <c r="F58" s="448"/>
      <c r="G58" s="179"/>
      <c r="H58" s="156"/>
    </row>
    <row r="59" spans="2:8">
      <c r="B59" s="445" t="s">
        <v>157</v>
      </c>
      <c r="C59" s="449" t="s">
        <v>1011</v>
      </c>
      <c r="D59" s="309" t="s">
        <v>971</v>
      </c>
      <c r="E59" s="309" t="s">
        <v>278</v>
      </c>
      <c r="F59" s="448"/>
      <c r="G59" s="179"/>
      <c r="H59" s="156"/>
    </row>
    <row r="60" spans="2:8" ht="17.25" thickBot="1">
      <c r="B60" s="450" t="s">
        <v>981</v>
      </c>
      <c r="C60" s="451" t="s">
        <v>1012</v>
      </c>
      <c r="D60" s="452" t="s">
        <v>971</v>
      </c>
      <c r="E60" s="452" t="s">
        <v>278</v>
      </c>
      <c r="F60" s="453"/>
      <c r="G60" s="179"/>
      <c r="H60" s="156"/>
    </row>
    <row r="61" spans="2:8" ht="20.100000000000001" customHeight="1" thickBot="1">
      <c r="B61" s="435" t="s">
        <v>1013</v>
      </c>
      <c r="C61" s="436"/>
      <c r="D61" s="436"/>
      <c r="E61" s="436"/>
      <c r="F61" s="436"/>
      <c r="G61" s="437"/>
      <c r="H61" s="156"/>
    </row>
    <row r="62" spans="2:8">
      <c r="B62" s="459" t="s">
        <v>1014</v>
      </c>
      <c r="C62" s="289" t="s">
        <v>1214</v>
      </c>
      <c r="D62" s="290">
        <v>200</v>
      </c>
      <c r="E62" s="460" t="s">
        <v>891</v>
      </c>
      <c r="F62" s="266"/>
      <c r="G62" s="179"/>
      <c r="H62" s="156"/>
    </row>
    <row r="63" spans="2:8" ht="39.950000000000003" customHeight="1">
      <c r="B63" s="430" t="s">
        <v>1215</v>
      </c>
      <c r="C63" s="333" t="s">
        <v>1216</v>
      </c>
      <c r="D63" s="304">
        <v>100</v>
      </c>
      <c r="E63" s="298" t="s">
        <v>284</v>
      </c>
      <c r="F63" s="295"/>
      <c r="G63" s="603" t="s">
        <v>1217</v>
      </c>
      <c r="H63" s="156"/>
    </row>
    <row r="64" spans="2:8" ht="39.950000000000003" customHeight="1">
      <c r="B64" s="430" t="s">
        <v>1218</v>
      </c>
      <c r="C64" s="333" t="s">
        <v>1018</v>
      </c>
      <c r="D64" s="304">
        <v>100</v>
      </c>
      <c r="E64" s="298" t="s">
        <v>284</v>
      </c>
      <c r="F64" s="295"/>
      <c r="G64" s="604"/>
      <c r="H64" s="156"/>
    </row>
    <row r="65" spans="2:8">
      <c r="B65" s="430" t="s">
        <v>1019</v>
      </c>
      <c r="C65" s="333" t="s">
        <v>1219</v>
      </c>
      <c r="D65" s="304" t="s">
        <v>282</v>
      </c>
      <c r="E65" s="298" t="s">
        <v>278</v>
      </c>
      <c r="F65" s="295"/>
      <c r="G65" s="296" t="s">
        <v>1021</v>
      </c>
      <c r="H65" s="156"/>
    </row>
    <row r="66" spans="2:8" ht="17.25" thickBot="1">
      <c r="B66" s="461" t="s">
        <v>1022</v>
      </c>
      <c r="C66" s="462" t="s">
        <v>1220</v>
      </c>
      <c r="D66" s="463">
        <v>400</v>
      </c>
      <c r="E66" s="464" t="s">
        <v>891</v>
      </c>
      <c r="F66" s="465"/>
      <c r="G66" s="180"/>
      <c r="H66" s="156"/>
    </row>
    <row r="67" spans="2:8">
      <c r="B67" s="466"/>
      <c r="C67" s="192"/>
      <c r="D67" s="193"/>
      <c r="G67" s="188"/>
      <c r="H67" s="188"/>
    </row>
    <row r="68" spans="2:8" ht="17.25" thickBot="1">
      <c r="B68" s="384"/>
      <c r="C68" s="192"/>
      <c r="D68" s="193"/>
      <c r="G68" s="188"/>
      <c r="H68" s="188"/>
    </row>
    <row r="69" spans="2:8" ht="16.5" customHeight="1">
      <c r="B69" s="337" t="s">
        <v>1024</v>
      </c>
      <c r="C69" s="184"/>
      <c r="D69" s="184"/>
      <c r="E69" s="184"/>
      <c r="F69" s="184"/>
      <c r="G69" s="467"/>
      <c r="H69" s="188"/>
    </row>
    <row r="70" spans="2:8">
      <c r="B70" s="340" t="s">
        <v>1025</v>
      </c>
      <c r="C70" s="468"/>
      <c r="D70" s="468"/>
      <c r="E70" s="468"/>
      <c r="F70" s="468"/>
      <c r="G70" s="469"/>
      <c r="H70" s="188"/>
    </row>
    <row r="71" spans="2:8">
      <c r="B71" s="343" t="s">
        <v>1026</v>
      </c>
      <c r="C71" s="344"/>
      <c r="D71" s="345" t="s">
        <v>1027</v>
      </c>
      <c r="E71" s="346"/>
      <c r="F71" s="346"/>
      <c r="G71" s="347"/>
      <c r="H71" s="156"/>
    </row>
    <row r="72" spans="2:8">
      <c r="B72" s="348" t="s">
        <v>1028</v>
      </c>
      <c r="C72" s="349"/>
      <c r="D72" s="350" t="s">
        <v>1029</v>
      </c>
      <c r="E72" s="351"/>
      <c r="F72" s="351"/>
      <c r="G72" s="352"/>
      <c r="H72" s="156"/>
    </row>
    <row r="73" spans="2:8">
      <c r="B73" s="353"/>
      <c r="C73" s="354"/>
      <c r="D73" s="355" t="s">
        <v>1030</v>
      </c>
      <c r="E73" s="341"/>
      <c r="F73" s="341"/>
      <c r="G73" s="342"/>
      <c r="H73" s="156"/>
    </row>
    <row r="74" spans="2:8">
      <c r="B74" s="356" t="s">
        <v>130</v>
      </c>
      <c r="C74" s="357"/>
      <c r="D74" s="350" t="s">
        <v>1031</v>
      </c>
      <c r="E74" s="351"/>
      <c r="F74" s="351"/>
      <c r="G74" s="352"/>
      <c r="H74" s="156"/>
    </row>
    <row r="75" spans="2:8" ht="17.25" thickBot="1">
      <c r="B75" s="358"/>
      <c r="C75" s="359"/>
      <c r="D75" s="360" t="s">
        <v>1032</v>
      </c>
      <c r="E75" s="361"/>
      <c r="F75" s="361"/>
      <c r="G75" s="362"/>
      <c r="H75" s="156"/>
    </row>
    <row r="76" spans="2:8" ht="17.25" thickBot="1">
      <c r="B76" s="222"/>
      <c r="C76" s="222"/>
      <c r="D76" s="206"/>
      <c r="E76" s="206"/>
      <c r="F76" s="206"/>
      <c r="G76" s="222"/>
      <c r="H76" s="188"/>
    </row>
    <row r="77" spans="2:8" ht="16.5" customHeight="1">
      <c r="B77" s="363" t="s">
        <v>1033</v>
      </c>
      <c r="C77" s="364"/>
      <c r="D77" s="364"/>
      <c r="E77" s="364"/>
      <c r="F77" s="364"/>
      <c r="G77" s="365"/>
      <c r="H77" s="156"/>
    </row>
    <row r="78" spans="2:8">
      <c r="B78" s="366"/>
      <c r="C78" s="367"/>
      <c r="D78" s="367"/>
      <c r="E78" s="367"/>
      <c r="F78" s="367"/>
      <c r="G78" s="368"/>
      <c r="H78" s="156"/>
    </row>
    <row r="79" spans="2:8">
      <c r="B79" s="366" t="s">
        <v>1034</v>
      </c>
      <c r="C79" s="367"/>
      <c r="D79" s="367"/>
      <c r="E79" s="367"/>
      <c r="F79" s="367"/>
      <c r="G79" s="368"/>
      <c r="H79" s="156"/>
    </row>
    <row r="80" spans="2:8" s="370" customFormat="1" ht="20.100000000000001" customHeight="1">
      <c r="B80" s="366" t="s">
        <v>1035</v>
      </c>
      <c r="C80" s="367"/>
      <c r="D80" s="367"/>
      <c r="E80" s="367"/>
      <c r="F80" s="367"/>
      <c r="G80" s="368"/>
      <c r="H80" s="369"/>
    </row>
    <row r="81" spans="2:8" s="370" customFormat="1" ht="20.100000000000001" customHeight="1">
      <c r="B81" s="366" t="s">
        <v>1036</v>
      </c>
      <c r="C81" s="367"/>
      <c r="D81" s="367"/>
      <c r="E81" s="367"/>
      <c r="F81" s="367"/>
      <c r="G81" s="368"/>
      <c r="H81" s="369"/>
    </row>
    <row r="82" spans="2:8" s="370" customFormat="1" ht="20.100000000000001" customHeight="1">
      <c r="B82" s="366" t="s">
        <v>1037</v>
      </c>
      <c r="C82" s="367"/>
      <c r="D82" s="367"/>
      <c r="E82" s="367"/>
      <c r="F82" s="367"/>
      <c r="G82" s="368"/>
      <c r="H82" s="369"/>
    </row>
    <row r="83" spans="2:8" s="370" customFormat="1" ht="20.100000000000001" customHeight="1">
      <c r="B83" s="366"/>
      <c r="C83" s="367"/>
      <c r="D83" s="367"/>
      <c r="E83" s="367"/>
      <c r="F83" s="367"/>
      <c r="G83" s="368"/>
      <c r="H83" s="369"/>
    </row>
    <row r="84" spans="2:8" s="370" customFormat="1" ht="20.100000000000001" customHeight="1">
      <c r="B84" s="366"/>
      <c r="C84" s="367"/>
      <c r="D84" s="367"/>
      <c r="E84" s="367"/>
      <c r="F84" s="367"/>
      <c r="G84" s="368"/>
      <c r="H84" s="369"/>
    </row>
    <row r="85" spans="2:8" s="370" customFormat="1" ht="20.100000000000001" customHeight="1">
      <c r="B85" s="366"/>
      <c r="C85" s="367"/>
      <c r="D85" s="367"/>
      <c r="E85" s="367"/>
      <c r="F85" s="367"/>
      <c r="G85" s="368"/>
      <c r="H85" s="369"/>
    </row>
    <row r="86" spans="2:8" s="370" customFormat="1" ht="20.100000000000001" customHeight="1">
      <c r="B86" s="366" t="s">
        <v>1041</v>
      </c>
      <c r="C86" s="367"/>
      <c r="D86" s="367"/>
      <c r="E86" s="367"/>
      <c r="F86" s="367"/>
      <c r="G86" s="368"/>
      <c r="H86" s="369"/>
    </row>
    <row r="87" spans="2:8" s="370" customFormat="1" ht="20.100000000000001" customHeight="1">
      <c r="B87" s="366" t="s">
        <v>1035</v>
      </c>
      <c r="C87" s="367"/>
      <c r="D87" s="367"/>
      <c r="E87" s="367"/>
      <c r="F87" s="367"/>
      <c r="G87" s="368"/>
      <c r="H87" s="369"/>
    </row>
    <row r="88" spans="2:8" s="370" customFormat="1" ht="20.100000000000001" customHeight="1">
      <c r="B88" s="366" t="s">
        <v>1036</v>
      </c>
      <c r="C88" s="367"/>
      <c r="D88" s="367"/>
      <c r="E88" s="367"/>
      <c r="F88" s="367"/>
      <c r="G88" s="368"/>
      <c r="H88" s="369"/>
    </row>
    <row r="89" spans="2:8" s="370" customFormat="1" ht="20.100000000000001" customHeight="1">
      <c r="B89" s="366" t="s">
        <v>1042</v>
      </c>
      <c r="C89" s="367"/>
      <c r="D89" s="367"/>
      <c r="E89" s="367"/>
      <c r="F89" s="367"/>
      <c r="G89" s="368"/>
      <c r="H89" s="369"/>
    </row>
    <row r="90" spans="2:8" s="370" customFormat="1" ht="20.100000000000001" customHeight="1">
      <c r="B90" s="366"/>
      <c r="C90" s="367"/>
      <c r="D90" s="367"/>
      <c r="E90" s="367"/>
      <c r="F90" s="367"/>
      <c r="G90" s="368"/>
      <c r="H90" s="369"/>
    </row>
    <row r="91" spans="2:8" s="370" customFormat="1" ht="20.100000000000001" customHeight="1">
      <c r="B91" s="366"/>
      <c r="C91" s="367"/>
      <c r="D91" s="367"/>
      <c r="E91" s="367"/>
      <c r="F91" s="367"/>
      <c r="G91" s="368"/>
      <c r="H91" s="369"/>
    </row>
    <row r="92" spans="2:8">
      <c r="B92" s="366"/>
      <c r="C92" s="367"/>
      <c r="D92" s="367"/>
      <c r="E92" s="367"/>
      <c r="F92" s="367"/>
      <c r="G92" s="368"/>
      <c r="H92" s="370"/>
    </row>
    <row r="93" spans="2:8" ht="13.5" customHeight="1">
      <c r="B93" s="366" t="s">
        <v>1043</v>
      </c>
      <c r="C93" s="367"/>
      <c r="D93" s="367"/>
      <c r="E93" s="367"/>
      <c r="F93" s="367"/>
      <c r="G93" s="368"/>
      <c r="H93" s="188"/>
    </row>
    <row r="94" spans="2:8" ht="16.5" customHeight="1">
      <c r="B94" s="366" t="s">
        <v>1044</v>
      </c>
      <c r="C94" s="367"/>
      <c r="D94" s="367"/>
      <c r="E94" s="367"/>
      <c r="F94" s="367"/>
      <c r="G94" s="368"/>
    </row>
    <row r="95" spans="2:8">
      <c r="B95" s="366" t="s">
        <v>1045</v>
      </c>
      <c r="C95" s="367"/>
      <c r="D95" s="367"/>
      <c r="E95" s="367"/>
      <c r="F95" s="367"/>
      <c r="G95" s="368"/>
      <c r="H95" s="156"/>
    </row>
    <row r="96" spans="2:8">
      <c r="B96" s="366" t="s">
        <v>1042</v>
      </c>
      <c r="C96" s="367"/>
      <c r="D96" s="367"/>
      <c r="E96" s="367"/>
      <c r="F96" s="367"/>
      <c r="G96" s="368"/>
      <c r="H96" s="156"/>
    </row>
    <row r="97" spans="2:8">
      <c r="B97" s="366"/>
      <c r="C97" s="367"/>
      <c r="D97" s="367"/>
      <c r="E97" s="367"/>
      <c r="F97" s="367"/>
      <c r="G97" s="368"/>
      <c r="H97" s="156"/>
    </row>
    <row r="98" spans="2:8">
      <c r="B98" s="366"/>
      <c r="C98" s="367"/>
      <c r="D98" s="367"/>
      <c r="E98" s="367"/>
      <c r="F98" s="367"/>
      <c r="G98" s="368"/>
      <c r="H98" s="156"/>
    </row>
    <row r="99" spans="2:8">
      <c r="B99" s="366"/>
      <c r="C99" s="367"/>
      <c r="D99" s="367"/>
      <c r="E99" s="367"/>
      <c r="F99" s="367"/>
      <c r="G99" s="368"/>
      <c r="H99" s="156"/>
    </row>
    <row r="100" spans="2:8">
      <c r="B100" s="366" t="s">
        <v>1046</v>
      </c>
      <c r="C100" s="367"/>
      <c r="D100" s="367"/>
      <c r="E100" s="367"/>
      <c r="F100" s="367"/>
      <c r="G100" s="368"/>
      <c r="H100" s="156"/>
    </row>
    <row r="101" spans="2:8" ht="20.100000000000001" customHeight="1">
      <c r="B101" s="366"/>
      <c r="C101" s="367"/>
      <c r="D101" s="367"/>
      <c r="E101" s="367"/>
      <c r="F101" s="367"/>
      <c r="G101" s="368"/>
      <c r="H101" s="156"/>
    </row>
    <row r="102" spans="2:8" s="370" customFormat="1" ht="16.5" customHeight="1" thickBot="1">
      <c r="B102" s="358"/>
      <c r="C102" s="371"/>
      <c r="D102" s="371"/>
      <c r="E102" s="371"/>
      <c r="F102" s="371"/>
      <c r="G102" s="372"/>
      <c r="H102" s="5"/>
    </row>
    <row r="103" spans="2:8" s="370" customFormat="1" ht="16.5" customHeight="1" thickBot="1">
      <c r="G103" s="373"/>
    </row>
    <row r="104" spans="2:8" s="377" customFormat="1" ht="20.100000000000001" customHeight="1">
      <c r="B104" s="374" t="s">
        <v>1047</v>
      </c>
      <c r="C104" s="375"/>
      <c r="D104" s="375"/>
      <c r="E104" s="375"/>
      <c r="F104" s="375"/>
      <c r="G104" s="376"/>
    </row>
    <row r="105" spans="2:8" s="377" customFormat="1" ht="20.100000000000001" customHeight="1">
      <c r="B105" s="378"/>
      <c r="C105" s="379"/>
      <c r="D105" s="379"/>
      <c r="E105" s="379"/>
      <c r="F105" s="379"/>
      <c r="G105" s="380"/>
    </row>
    <row r="106" spans="2:8" s="377" customFormat="1" ht="20.100000000000001" customHeight="1">
      <c r="B106" s="378" t="s">
        <v>1048</v>
      </c>
      <c r="C106" s="379"/>
      <c r="D106" s="379"/>
      <c r="E106" s="379"/>
      <c r="F106" s="379"/>
      <c r="G106" s="380"/>
    </row>
    <row r="107" spans="2:8" s="377" customFormat="1" ht="20.100000000000001" customHeight="1">
      <c r="B107" s="378"/>
      <c r="C107" s="379"/>
      <c r="D107" s="379"/>
      <c r="E107" s="379"/>
      <c r="F107" s="379"/>
      <c r="G107" s="380"/>
    </row>
    <row r="108" spans="2:8" s="377" customFormat="1" ht="20.100000000000001" customHeight="1">
      <c r="B108" s="378" t="s">
        <v>1049</v>
      </c>
      <c r="C108" s="379"/>
      <c r="D108" s="379"/>
      <c r="E108" s="379"/>
      <c r="F108" s="379"/>
      <c r="G108" s="380"/>
    </row>
    <row r="109" spans="2:8" s="377" customFormat="1" ht="20.100000000000001" customHeight="1">
      <c r="B109" s="378" t="s">
        <v>1050</v>
      </c>
      <c r="C109" s="379"/>
      <c r="D109" s="379"/>
      <c r="E109" s="379"/>
      <c r="F109" s="379"/>
      <c r="G109" s="380"/>
    </row>
    <row r="110" spans="2:8" s="377" customFormat="1" ht="20.100000000000001" customHeight="1">
      <c r="B110" s="378" t="s">
        <v>1051</v>
      </c>
      <c r="C110" s="379"/>
      <c r="D110" s="379"/>
      <c r="E110" s="379"/>
      <c r="F110" s="379"/>
      <c r="G110" s="380"/>
    </row>
    <row r="111" spans="2:8" s="377" customFormat="1" ht="20.100000000000001" customHeight="1">
      <c r="B111" s="378" t="s">
        <v>1052</v>
      </c>
      <c r="C111" s="379"/>
      <c r="D111" s="379"/>
      <c r="E111" s="379"/>
      <c r="F111" s="379"/>
      <c r="G111" s="380"/>
    </row>
    <row r="112" spans="2:8" s="377" customFormat="1" ht="20.100000000000001" customHeight="1">
      <c r="B112" s="378"/>
      <c r="C112" s="379"/>
      <c r="D112" s="379"/>
      <c r="E112" s="379"/>
      <c r="F112" s="379"/>
      <c r="G112" s="380"/>
    </row>
    <row r="113" spans="2:7" s="377" customFormat="1" ht="20.100000000000001" customHeight="1">
      <c r="B113" s="378" t="s">
        <v>1055</v>
      </c>
      <c r="C113" s="379"/>
      <c r="D113" s="379"/>
      <c r="E113" s="379"/>
      <c r="F113" s="379"/>
      <c r="G113" s="380"/>
    </row>
    <row r="114" spans="2:7" s="377" customFormat="1" ht="20.100000000000001" customHeight="1" thickBot="1">
      <c r="B114" s="381"/>
      <c r="C114" s="382"/>
      <c r="D114" s="382"/>
      <c r="E114" s="382"/>
      <c r="F114" s="382"/>
      <c r="G114" s="383"/>
    </row>
    <row r="115" spans="2:7" ht="16.5" customHeight="1" thickBot="1">
      <c r="D115" s="5"/>
      <c r="E115" s="5"/>
      <c r="F115" s="5"/>
    </row>
    <row r="116" spans="2:7" s="370" customFormat="1" ht="16.5" customHeight="1">
      <c r="B116" s="385" t="s">
        <v>1056</v>
      </c>
      <c r="C116" s="386"/>
      <c r="D116" s="386"/>
      <c r="E116" s="386"/>
      <c r="F116" s="386"/>
      <c r="G116" s="387"/>
    </row>
    <row r="117" spans="2:7" s="370" customFormat="1" ht="16.5" customHeight="1">
      <c r="B117" s="369"/>
      <c r="G117" s="388"/>
    </row>
    <row r="118" spans="2:7" s="370" customFormat="1" ht="16.5" customHeight="1">
      <c r="B118" s="389" t="s">
        <v>1221</v>
      </c>
      <c r="G118" s="388"/>
    </row>
    <row r="119" spans="2:7" s="370" customFormat="1" ht="16.5" customHeight="1">
      <c r="B119" s="369"/>
      <c r="G119" s="388"/>
    </row>
    <row r="120" spans="2:7" s="370" customFormat="1" ht="16.5" customHeight="1">
      <c r="B120" s="390" t="s">
        <v>1058</v>
      </c>
      <c r="C120" s="391" t="s">
        <v>1059</v>
      </c>
      <c r="D120" s="391"/>
      <c r="E120" s="391"/>
      <c r="F120" s="605" t="s">
        <v>1060</v>
      </c>
      <c r="G120" s="606"/>
    </row>
    <row r="121" spans="2:7" s="370" customFormat="1" ht="16.5" customHeight="1">
      <c r="B121" s="392" t="s">
        <v>1061</v>
      </c>
      <c r="C121" s="393" t="s">
        <v>1062</v>
      </c>
      <c r="D121" s="394"/>
      <c r="E121" s="394"/>
      <c r="F121" s="394"/>
      <c r="G121" s="395"/>
    </row>
    <row r="122" spans="2:7" s="370" customFormat="1" ht="16.5" customHeight="1">
      <c r="B122" s="369" t="s">
        <v>1063</v>
      </c>
      <c r="C122" s="396" t="s">
        <v>1064</v>
      </c>
      <c r="F122" s="601" t="s">
        <v>1222</v>
      </c>
      <c r="G122" s="602"/>
    </row>
    <row r="123" spans="2:7" s="370" customFormat="1" ht="16.5" customHeight="1">
      <c r="B123" s="369" t="s">
        <v>1066</v>
      </c>
      <c r="C123" s="396" t="s">
        <v>1067</v>
      </c>
      <c r="F123" s="601"/>
      <c r="G123" s="602"/>
    </row>
    <row r="124" spans="2:7" s="370" customFormat="1" ht="16.5" customHeight="1">
      <c r="B124" s="369" t="s">
        <v>1068</v>
      </c>
      <c r="C124" s="396" t="s">
        <v>1067</v>
      </c>
      <c r="F124" s="601"/>
      <c r="G124" s="602"/>
    </row>
    <row r="125" spans="2:7" s="370" customFormat="1" ht="16.5" customHeight="1">
      <c r="B125" s="369" t="s">
        <v>1069</v>
      </c>
      <c r="C125" s="370" t="s">
        <v>1070</v>
      </c>
      <c r="F125" s="601"/>
      <c r="G125" s="602"/>
    </row>
    <row r="126" spans="2:7" s="370" customFormat="1" ht="16.5" customHeight="1">
      <c r="B126" s="369" t="s">
        <v>1071</v>
      </c>
      <c r="C126" s="396" t="s">
        <v>1072</v>
      </c>
      <c r="F126" s="601" t="s">
        <v>1223</v>
      </c>
      <c r="G126" s="602"/>
    </row>
    <row r="127" spans="2:7" s="370" customFormat="1" ht="16.5" customHeight="1">
      <c r="B127" s="369" t="s">
        <v>1074</v>
      </c>
      <c r="C127" s="370" t="s">
        <v>1075</v>
      </c>
      <c r="F127" s="601"/>
      <c r="G127" s="602"/>
    </row>
    <row r="128" spans="2:7" s="370" customFormat="1" ht="16.5" customHeight="1">
      <c r="B128" s="369" t="s">
        <v>1076</v>
      </c>
      <c r="C128" s="396" t="s">
        <v>1067</v>
      </c>
      <c r="F128" s="601"/>
      <c r="G128" s="602"/>
    </row>
    <row r="129" spans="2:7" s="370" customFormat="1" ht="16.5" customHeight="1">
      <c r="B129" s="369" t="s">
        <v>1069</v>
      </c>
      <c r="C129" s="370" t="s">
        <v>1075</v>
      </c>
      <c r="F129" s="601"/>
      <c r="G129" s="602"/>
    </row>
    <row r="130" spans="2:7" s="370" customFormat="1" ht="16.5" customHeight="1">
      <c r="B130" s="369" t="s">
        <v>1077</v>
      </c>
      <c r="C130" s="396" t="s">
        <v>1067</v>
      </c>
      <c r="F130" s="601" t="s">
        <v>1224</v>
      </c>
      <c r="G130" s="602"/>
    </row>
    <row r="131" spans="2:7" s="370" customFormat="1" ht="16.5" customHeight="1">
      <c r="B131" s="369" t="s">
        <v>1079</v>
      </c>
      <c r="C131" s="370" t="s">
        <v>1080</v>
      </c>
      <c r="F131" s="601"/>
      <c r="G131" s="602"/>
    </row>
    <row r="132" spans="2:7" s="370" customFormat="1" ht="16.5" customHeight="1">
      <c r="B132" s="369"/>
      <c r="G132" s="388"/>
    </row>
    <row r="133" spans="2:7" s="370" customFormat="1" ht="16.5" customHeight="1" thickBot="1">
      <c r="B133" s="397"/>
      <c r="C133" s="398"/>
      <c r="D133" s="398"/>
      <c r="E133" s="398"/>
      <c r="F133" s="398"/>
      <c r="G133" s="399"/>
    </row>
    <row r="134" spans="2:7" s="370" customFormat="1" ht="16.5" customHeight="1" thickBot="1">
      <c r="B134" s="286"/>
      <c r="G134" s="470"/>
    </row>
    <row r="135" spans="2:7" s="370" customFormat="1" ht="16.5" customHeight="1">
      <c r="B135" s="385" t="s">
        <v>1083</v>
      </c>
      <c r="C135" s="386"/>
      <c r="D135" s="386"/>
      <c r="E135" s="386"/>
      <c r="F135" s="386"/>
      <c r="G135" s="387"/>
    </row>
    <row r="136" spans="2:7" s="370" customFormat="1" ht="16.5" customHeight="1">
      <c r="B136" s="369"/>
      <c r="G136" s="388"/>
    </row>
    <row r="137" spans="2:7" s="370" customFormat="1" ht="16.5" customHeight="1">
      <c r="B137" s="369" t="s">
        <v>1225</v>
      </c>
      <c r="G137" s="388"/>
    </row>
    <row r="138" spans="2:7" s="370" customFormat="1" ht="16.5" customHeight="1">
      <c r="B138" s="369" t="s">
        <v>1085</v>
      </c>
      <c r="G138" s="388"/>
    </row>
    <row r="139" spans="2:7" s="370" customFormat="1" ht="16.5" customHeight="1">
      <c r="B139" s="369"/>
      <c r="G139" s="388"/>
    </row>
    <row r="140" spans="2:7" s="370" customFormat="1" ht="16.5" customHeight="1">
      <c r="B140" s="369" t="s">
        <v>1086</v>
      </c>
      <c r="G140" s="388"/>
    </row>
    <row r="141" spans="2:7" s="370" customFormat="1" ht="16.5" customHeight="1">
      <c r="B141" s="369" t="s">
        <v>1087</v>
      </c>
      <c r="G141" s="388"/>
    </row>
    <row r="142" spans="2:7" s="370" customFormat="1" ht="16.5" customHeight="1">
      <c r="B142" s="369" t="s">
        <v>1088</v>
      </c>
      <c r="G142" s="388"/>
    </row>
    <row r="143" spans="2:7" s="370" customFormat="1" ht="16.5" customHeight="1">
      <c r="B143" s="369" t="s">
        <v>1089</v>
      </c>
      <c r="G143" s="388"/>
    </row>
    <row r="144" spans="2:7" s="370" customFormat="1" ht="16.5" customHeight="1">
      <c r="B144" s="369"/>
      <c r="G144" s="388"/>
    </row>
    <row r="145" spans="2:7" s="370" customFormat="1" ht="16.5" customHeight="1">
      <c r="B145" s="369" t="s">
        <v>1090</v>
      </c>
      <c r="G145" s="388"/>
    </row>
    <row r="146" spans="2:7" s="370" customFormat="1" ht="16.5" customHeight="1">
      <c r="B146" s="369" t="s">
        <v>1091</v>
      </c>
      <c r="G146" s="388"/>
    </row>
    <row r="147" spans="2:7" s="370" customFormat="1" ht="16.5" customHeight="1">
      <c r="B147" s="369" t="s">
        <v>1092</v>
      </c>
      <c r="G147" s="388"/>
    </row>
    <row r="148" spans="2:7" s="370" customFormat="1" ht="16.5" customHeight="1">
      <c r="B148" s="369" t="s">
        <v>1093</v>
      </c>
      <c r="G148" s="388"/>
    </row>
    <row r="149" spans="2:7" s="370" customFormat="1" ht="16.5" customHeight="1">
      <c r="B149" s="369" t="s">
        <v>1094</v>
      </c>
      <c r="G149" s="388"/>
    </row>
    <row r="150" spans="2:7" s="370" customFormat="1" ht="16.5" customHeight="1">
      <c r="B150" s="369" t="s">
        <v>1095</v>
      </c>
      <c r="G150" s="388"/>
    </row>
    <row r="151" spans="2:7" s="370" customFormat="1" ht="16.5" customHeight="1">
      <c r="B151" s="369" t="s">
        <v>1096</v>
      </c>
      <c r="G151" s="388"/>
    </row>
    <row r="152" spans="2:7" s="370" customFormat="1" ht="16.5" customHeight="1">
      <c r="B152" s="369"/>
      <c r="G152" s="388"/>
    </row>
    <row r="153" spans="2:7" s="370" customFormat="1" ht="16.5" customHeight="1">
      <c r="B153" s="369" t="s">
        <v>1097</v>
      </c>
      <c r="G153" s="388"/>
    </row>
    <row r="154" spans="2:7" s="370" customFormat="1" ht="16.5" customHeight="1">
      <c r="B154" s="369"/>
      <c r="G154" s="388"/>
    </row>
    <row r="155" spans="2:7" s="370" customFormat="1" ht="16.5" customHeight="1">
      <c r="B155" s="369" t="s">
        <v>1098</v>
      </c>
      <c r="G155" s="388"/>
    </row>
    <row r="156" spans="2:7" s="370" customFormat="1" ht="16.5" customHeight="1">
      <c r="B156" s="369" t="s">
        <v>1099</v>
      </c>
      <c r="G156" s="388"/>
    </row>
    <row r="157" spans="2:7" s="370" customFormat="1" ht="16.5" customHeight="1">
      <c r="B157" s="369" t="s">
        <v>1100</v>
      </c>
      <c r="G157" s="388"/>
    </row>
    <row r="158" spans="2:7" s="370" customFormat="1" ht="16.5" customHeight="1">
      <c r="B158" s="369" t="s">
        <v>1877</v>
      </c>
      <c r="G158" s="388"/>
    </row>
    <row r="159" spans="2:7" s="370" customFormat="1" ht="16.5" customHeight="1">
      <c r="B159" s="369" t="s">
        <v>1101</v>
      </c>
      <c r="G159" s="388"/>
    </row>
    <row r="160" spans="2:7" s="370" customFormat="1" ht="16.5" customHeight="1">
      <c r="B160" s="369"/>
      <c r="G160" s="388"/>
    </row>
    <row r="161" spans="2:7" s="370" customFormat="1" ht="16.5" customHeight="1">
      <c r="B161" s="369" t="s">
        <v>1102</v>
      </c>
      <c r="G161" s="388"/>
    </row>
    <row r="162" spans="2:7" s="370" customFormat="1" ht="16.5" customHeight="1">
      <c r="B162" s="369"/>
      <c r="G162" s="388"/>
    </row>
    <row r="163" spans="2:7" s="370" customFormat="1" ht="16.5" customHeight="1">
      <c r="B163" s="369" t="s">
        <v>1103</v>
      </c>
      <c r="G163" s="388"/>
    </row>
    <row r="164" spans="2:7" s="370" customFormat="1" ht="16.5" customHeight="1">
      <c r="B164" s="369" t="s">
        <v>1104</v>
      </c>
      <c r="G164" s="388"/>
    </row>
    <row r="165" spans="2:7" s="370" customFormat="1" ht="16.5" customHeight="1">
      <c r="B165" s="369" t="s">
        <v>1105</v>
      </c>
      <c r="G165" s="388"/>
    </row>
    <row r="166" spans="2:7" s="370" customFormat="1" ht="16.5" customHeight="1">
      <c r="B166" s="369" t="s">
        <v>1106</v>
      </c>
      <c r="G166" s="388"/>
    </row>
    <row r="167" spans="2:7" s="370" customFormat="1" ht="16.5" customHeight="1">
      <c r="B167" s="369" t="s">
        <v>1878</v>
      </c>
      <c r="G167" s="388"/>
    </row>
    <row r="168" spans="2:7" s="370" customFormat="1" ht="16.5" customHeight="1">
      <c r="B168" s="369"/>
      <c r="G168" s="388"/>
    </row>
    <row r="169" spans="2:7" s="370" customFormat="1" ht="16.5" customHeight="1">
      <c r="B169" s="369" t="s">
        <v>1879</v>
      </c>
      <c r="G169" s="388"/>
    </row>
    <row r="170" spans="2:7" s="370" customFormat="1" ht="16.5" customHeight="1">
      <c r="B170" s="390" t="s">
        <v>1107</v>
      </c>
      <c r="G170" s="388"/>
    </row>
    <row r="171" spans="2:7" s="370" customFormat="1" ht="16.5" customHeight="1">
      <c r="B171" s="390" t="s">
        <v>1880</v>
      </c>
      <c r="G171" s="388"/>
    </row>
    <row r="172" spans="2:7" s="370" customFormat="1" ht="16.5" customHeight="1">
      <c r="B172" s="369" t="s">
        <v>1108</v>
      </c>
      <c r="G172" s="388"/>
    </row>
    <row r="173" spans="2:7" s="370" customFormat="1" ht="16.5" customHeight="1">
      <c r="B173" s="369" t="s">
        <v>1109</v>
      </c>
      <c r="G173" s="388"/>
    </row>
    <row r="174" spans="2:7" s="370" customFormat="1" ht="16.5" customHeight="1">
      <c r="B174" s="369" t="s">
        <v>1110</v>
      </c>
      <c r="G174" s="388"/>
    </row>
    <row r="175" spans="2:7" s="370" customFormat="1" ht="16.5" customHeight="1">
      <c r="B175" s="369" t="s">
        <v>1111</v>
      </c>
      <c r="G175" s="388"/>
    </row>
    <row r="176" spans="2:7" s="370" customFormat="1" ht="16.5" customHeight="1" thickBot="1">
      <c r="B176" s="397"/>
      <c r="C176" s="398"/>
      <c r="D176" s="398"/>
      <c r="E176" s="398"/>
      <c r="F176" s="398"/>
      <c r="G176" s="399"/>
    </row>
    <row r="177" spans="2:8" s="370" customFormat="1" ht="16.5" customHeight="1" thickBot="1">
      <c r="B177" s="286"/>
      <c r="G177" s="470"/>
    </row>
    <row r="178" spans="2:8" s="370" customFormat="1" ht="16.5" customHeight="1">
      <c r="B178" s="402" t="s">
        <v>1128</v>
      </c>
      <c r="C178" s="403"/>
      <c r="D178" s="403"/>
      <c r="E178" s="403"/>
      <c r="F178" s="403"/>
      <c r="G178" s="404"/>
    </row>
    <row r="179" spans="2:8" s="370" customFormat="1" ht="20.100000000000001" customHeight="1">
      <c r="B179" s="405"/>
      <c r="C179" s="373"/>
      <c r="D179" s="373"/>
      <c r="E179" s="373"/>
      <c r="F179" s="373"/>
      <c r="G179" s="388"/>
    </row>
    <row r="180" spans="2:8" s="406" customFormat="1" ht="20.100000000000001" customHeight="1">
      <c r="B180" s="369" t="s">
        <v>1129</v>
      </c>
      <c r="C180" s="373"/>
      <c r="D180" s="373"/>
      <c r="E180" s="373"/>
      <c r="F180" s="373"/>
      <c r="G180" s="388"/>
      <c r="H180" s="370"/>
    </row>
    <row r="181" spans="2:8" s="406" customFormat="1" ht="20.100000000000001" customHeight="1">
      <c r="B181" s="407" t="s">
        <v>1130</v>
      </c>
      <c r="C181" s="373"/>
      <c r="D181" s="373"/>
      <c r="E181" s="373"/>
      <c r="F181" s="373"/>
      <c r="G181" s="388"/>
    </row>
    <row r="182" spans="2:8" s="406" customFormat="1" ht="20.100000000000001" customHeight="1">
      <c r="B182" s="405"/>
      <c r="C182" s="373"/>
      <c r="D182" s="373"/>
      <c r="E182" s="373"/>
      <c r="F182" s="373"/>
      <c r="G182" s="388"/>
    </row>
    <row r="183" spans="2:8" s="406" customFormat="1" ht="20.100000000000001" customHeight="1">
      <c r="B183" s="405"/>
      <c r="C183" s="373"/>
      <c r="D183" s="373"/>
      <c r="E183" s="373"/>
      <c r="F183" s="373"/>
      <c r="G183" s="388"/>
    </row>
    <row r="184" spans="2:8" s="406" customFormat="1" ht="20.100000000000001" customHeight="1">
      <c r="B184" s="405"/>
      <c r="C184" s="373"/>
      <c r="D184" s="373"/>
      <c r="E184" s="373"/>
      <c r="F184" s="373"/>
      <c r="G184" s="388"/>
    </row>
    <row r="185" spans="2:8" s="406" customFormat="1" ht="20.100000000000001" customHeight="1">
      <c r="B185" s="405"/>
      <c r="C185" s="373"/>
      <c r="D185" s="373"/>
      <c r="E185" s="373"/>
      <c r="F185" s="373"/>
      <c r="G185" s="388"/>
    </row>
    <row r="186" spans="2:8" s="406" customFormat="1" ht="20.100000000000001" customHeight="1">
      <c r="B186" s="405"/>
      <c r="C186" s="373"/>
      <c r="D186" s="373"/>
      <c r="E186" s="373"/>
      <c r="F186" s="373"/>
      <c r="G186" s="388"/>
    </row>
    <row r="187" spans="2:8" s="406" customFormat="1" ht="20.100000000000001" customHeight="1" thickBot="1">
      <c r="B187" s="408"/>
      <c r="C187" s="401"/>
      <c r="D187" s="401"/>
      <c r="E187" s="401"/>
      <c r="F187" s="401"/>
      <c r="G187" s="399"/>
    </row>
    <row r="188" spans="2:8" s="409" customFormat="1" ht="13.5" customHeight="1">
      <c r="B188" s="5"/>
      <c r="C188" s="5"/>
      <c r="D188" s="5"/>
      <c r="E188" s="5"/>
      <c r="F188" s="5"/>
      <c r="G188" s="5"/>
      <c r="H188" s="370"/>
    </row>
  </sheetData>
  <mergeCells count="5">
    <mergeCell ref="F130:G131"/>
    <mergeCell ref="G63:G64"/>
    <mergeCell ref="F120:G120"/>
    <mergeCell ref="F122:G125"/>
    <mergeCell ref="F126:G129"/>
  </mergeCells>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1F3D-3CC9-47AE-A3D0-603DB64C293D}">
  <sheetPr codeName="Sheet139">
    <outlinePr summaryBelow="0"/>
    <pageSetUpPr fitToPage="1"/>
  </sheetPr>
  <dimension ref="B1:H13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185</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471" t="s">
        <v>608</v>
      </c>
      <c r="C5" s="472" t="s">
        <v>890</v>
      </c>
      <c r="D5" s="473" t="s">
        <v>282</v>
      </c>
      <c r="E5" s="413" t="s">
        <v>891</v>
      </c>
      <c r="F5" s="336" t="s">
        <v>264</v>
      </c>
      <c r="G5" s="474" t="s">
        <v>892</v>
      </c>
      <c r="H5" s="156"/>
    </row>
    <row r="6" spans="2:8" ht="20.100000000000001" customHeight="1" thickBot="1">
      <c r="B6" s="153" t="s">
        <v>893</v>
      </c>
      <c r="C6" s="154"/>
      <c r="D6" s="154"/>
      <c r="E6" s="154"/>
      <c r="F6" s="154"/>
      <c r="G6" s="155"/>
      <c r="H6" s="156"/>
    </row>
    <row r="7" spans="2:8" ht="30">
      <c r="B7" s="430" t="s">
        <v>1226</v>
      </c>
      <c r="C7" s="475" t="s">
        <v>1227</v>
      </c>
      <c r="D7" s="476" t="s">
        <v>282</v>
      </c>
      <c r="E7" s="477" t="s">
        <v>278</v>
      </c>
      <c r="F7" s="444" t="s">
        <v>258</v>
      </c>
      <c r="G7" s="478" t="s">
        <v>1228</v>
      </c>
      <c r="H7" s="156"/>
    </row>
    <row r="8" spans="2:8" ht="30">
      <c r="B8" s="430" t="s">
        <v>1229</v>
      </c>
      <c r="C8" s="278" t="s">
        <v>1230</v>
      </c>
      <c r="D8" s="479" t="s">
        <v>905</v>
      </c>
      <c r="E8" s="432" t="s">
        <v>925</v>
      </c>
      <c r="F8" s="334"/>
      <c r="G8" s="480" t="s">
        <v>1231</v>
      </c>
      <c r="H8" s="156"/>
    </row>
    <row r="9" spans="2:8" ht="30">
      <c r="B9" s="430" t="s">
        <v>1232</v>
      </c>
      <c r="C9" s="278" t="s">
        <v>1233</v>
      </c>
      <c r="D9" s="433" t="s">
        <v>282</v>
      </c>
      <c r="E9" s="320" t="s">
        <v>278</v>
      </c>
      <c r="F9" s="335"/>
      <c r="G9" s="442" t="s">
        <v>1234</v>
      </c>
      <c r="H9" s="156"/>
    </row>
    <row r="10" spans="2:8" ht="30">
      <c r="B10" s="430" t="s">
        <v>1235</v>
      </c>
      <c r="C10" s="278" t="s">
        <v>1236</v>
      </c>
      <c r="D10" s="433" t="s">
        <v>282</v>
      </c>
      <c r="E10" s="320" t="s">
        <v>278</v>
      </c>
      <c r="F10" s="335"/>
      <c r="G10" s="442" t="s">
        <v>1237</v>
      </c>
      <c r="H10" s="156"/>
    </row>
    <row r="11" spans="2:8">
      <c r="B11" s="430" t="s">
        <v>1238</v>
      </c>
      <c r="C11" s="278" t="s">
        <v>1239</v>
      </c>
      <c r="D11" s="433" t="s">
        <v>588</v>
      </c>
      <c r="E11" s="297" t="s">
        <v>891</v>
      </c>
      <c r="F11" s="335" t="s">
        <v>264</v>
      </c>
      <c r="G11" s="442"/>
      <c r="H11" s="156"/>
    </row>
    <row r="12" spans="2:8" ht="30">
      <c r="B12" s="430" t="s">
        <v>1240</v>
      </c>
      <c r="C12" s="278" t="s">
        <v>1241</v>
      </c>
      <c r="D12" s="433" t="s">
        <v>282</v>
      </c>
      <c r="E12" s="320" t="s">
        <v>278</v>
      </c>
      <c r="F12" s="335"/>
      <c r="G12" s="442" t="s">
        <v>1242</v>
      </c>
      <c r="H12" s="156"/>
    </row>
    <row r="13" spans="2:8" ht="30">
      <c r="B13" s="430" t="s">
        <v>1243</v>
      </c>
      <c r="C13" s="278" t="s">
        <v>1244</v>
      </c>
      <c r="D13" s="433" t="s">
        <v>905</v>
      </c>
      <c r="E13" s="297" t="s">
        <v>891</v>
      </c>
      <c r="F13" s="335"/>
      <c r="G13" s="442" t="s">
        <v>1245</v>
      </c>
      <c r="H13" s="156"/>
    </row>
    <row r="14" spans="2:8" ht="30">
      <c r="B14" s="430" t="s">
        <v>1246</v>
      </c>
      <c r="C14" s="278" t="s">
        <v>1247</v>
      </c>
      <c r="D14" s="433" t="s">
        <v>559</v>
      </c>
      <c r="E14" s="297" t="s">
        <v>891</v>
      </c>
      <c r="F14" s="335"/>
      <c r="G14" s="442" t="s">
        <v>1248</v>
      </c>
      <c r="H14" s="156"/>
    </row>
    <row r="15" spans="2:8" ht="30">
      <c r="B15" s="430" t="s">
        <v>1249</v>
      </c>
      <c r="C15" s="278" t="s">
        <v>1250</v>
      </c>
      <c r="D15" s="433" t="s">
        <v>559</v>
      </c>
      <c r="E15" s="297" t="s">
        <v>891</v>
      </c>
      <c r="F15" s="335"/>
      <c r="G15" s="442" t="s">
        <v>1248</v>
      </c>
      <c r="H15" s="156"/>
    </row>
    <row r="16" spans="2:8">
      <c r="B16" s="430" t="s">
        <v>1251</v>
      </c>
      <c r="C16" s="278" t="s">
        <v>1252</v>
      </c>
      <c r="D16" s="433" t="s">
        <v>1253</v>
      </c>
      <c r="E16" s="297" t="s">
        <v>891</v>
      </c>
      <c r="F16" s="335"/>
      <c r="G16" s="442"/>
      <c r="H16" s="156"/>
    </row>
    <row r="17" spans="2:8" ht="30">
      <c r="B17" s="430" t="s">
        <v>1254</v>
      </c>
      <c r="C17" s="278" t="s">
        <v>1255</v>
      </c>
      <c r="D17" s="433" t="s">
        <v>277</v>
      </c>
      <c r="E17" s="297" t="s">
        <v>1256</v>
      </c>
      <c r="F17" s="335"/>
      <c r="G17" s="442" t="s">
        <v>1257</v>
      </c>
      <c r="H17" s="156"/>
    </row>
    <row r="18" spans="2:8" ht="66">
      <c r="B18" s="430" t="s">
        <v>1258</v>
      </c>
      <c r="C18" s="278" t="s">
        <v>911</v>
      </c>
      <c r="D18" s="297" t="s">
        <v>315</v>
      </c>
      <c r="E18" s="297" t="s">
        <v>546</v>
      </c>
      <c r="F18" s="322"/>
      <c r="G18" s="481" t="s">
        <v>1259</v>
      </c>
      <c r="H18" s="156"/>
    </row>
    <row r="19" spans="2:8">
      <c r="B19" s="419" t="s">
        <v>903</v>
      </c>
      <c r="C19" s="278" t="s">
        <v>904</v>
      </c>
      <c r="D19" s="297" t="s">
        <v>905</v>
      </c>
      <c r="E19" s="297" t="s">
        <v>278</v>
      </c>
      <c r="F19" s="322"/>
      <c r="G19" s="482" t="s">
        <v>906</v>
      </c>
      <c r="H19" s="156"/>
    </row>
    <row r="20" spans="2:8" ht="30.75" thickBot="1">
      <c r="B20" s="277" t="s">
        <v>153</v>
      </c>
      <c r="C20" s="278" t="s">
        <v>913</v>
      </c>
      <c r="D20" s="279" t="s">
        <v>602</v>
      </c>
      <c r="E20" s="279" t="s">
        <v>891</v>
      </c>
      <c r="F20" s="280"/>
      <c r="G20" s="247" t="s">
        <v>914</v>
      </c>
      <c r="H20" s="156"/>
    </row>
    <row r="21" spans="2:8" ht="20.100000000000001" customHeight="1" thickBot="1">
      <c r="B21" s="153" t="s">
        <v>921</v>
      </c>
      <c r="C21" s="154"/>
      <c r="D21" s="154"/>
      <c r="E21" s="154"/>
      <c r="F21" s="154"/>
      <c r="G21" s="155"/>
      <c r="H21" s="156"/>
    </row>
    <row r="22" spans="2:8" ht="17.25" thickBot="1">
      <c r="B22" s="435" t="s">
        <v>1167</v>
      </c>
      <c r="C22" s="436"/>
      <c r="D22" s="436"/>
      <c r="E22" s="436"/>
      <c r="F22" s="436"/>
      <c r="G22" s="437"/>
      <c r="H22" s="156"/>
    </row>
    <row r="23" spans="2:8" ht="45">
      <c r="B23" s="430" t="s">
        <v>118</v>
      </c>
      <c r="C23" s="438" t="s">
        <v>1168</v>
      </c>
      <c r="D23" s="276" t="s">
        <v>315</v>
      </c>
      <c r="E23" s="276" t="s">
        <v>925</v>
      </c>
      <c r="F23" s="439"/>
      <c r="G23" s="442" t="s">
        <v>1260</v>
      </c>
      <c r="H23" s="156"/>
    </row>
    <row r="24" spans="2:8">
      <c r="B24" s="430" t="s">
        <v>94</v>
      </c>
      <c r="C24" s="440" t="s">
        <v>1170</v>
      </c>
      <c r="D24" s="304" t="s">
        <v>262</v>
      </c>
      <c r="E24" s="304" t="s">
        <v>263</v>
      </c>
      <c r="F24" s="439"/>
      <c r="G24" s="442" t="s">
        <v>1261</v>
      </c>
      <c r="H24" s="156"/>
    </row>
    <row r="25" spans="2:8" ht="51">
      <c r="B25" s="430" t="s">
        <v>248</v>
      </c>
      <c r="C25" s="440" t="s">
        <v>1172</v>
      </c>
      <c r="D25" s="304" t="s">
        <v>354</v>
      </c>
      <c r="E25" s="304" t="s">
        <v>263</v>
      </c>
      <c r="F25" s="439"/>
      <c r="G25" s="442" t="s">
        <v>1262</v>
      </c>
      <c r="H25" s="156"/>
    </row>
    <row r="26" spans="2:8">
      <c r="B26" s="430" t="s">
        <v>932</v>
      </c>
      <c r="C26" s="440" t="s">
        <v>1173</v>
      </c>
      <c r="D26" s="304" t="s">
        <v>293</v>
      </c>
      <c r="E26" s="297" t="s">
        <v>278</v>
      </c>
      <c r="F26" s="439"/>
      <c r="G26" s="442" t="s">
        <v>1174</v>
      </c>
      <c r="H26" s="156"/>
    </row>
    <row r="27" spans="2:8" ht="36">
      <c r="B27" s="430" t="s">
        <v>244</v>
      </c>
      <c r="C27" s="440" t="s">
        <v>1263</v>
      </c>
      <c r="D27" s="304" t="s">
        <v>282</v>
      </c>
      <c r="E27" s="297" t="s">
        <v>278</v>
      </c>
      <c r="F27" s="439"/>
      <c r="G27" s="313" t="s">
        <v>1264</v>
      </c>
      <c r="H27" s="156"/>
    </row>
    <row r="28" spans="2:8" ht="90">
      <c r="B28" s="430" t="s">
        <v>937</v>
      </c>
      <c r="C28" s="440" t="s">
        <v>1176</v>
      </c>
      <c r="D28" s="304" t="s">
        <v>293</v>
      </c>
      <c r="E28" s="297" t="s">
        <v>278</v>
      </c>
      <c r="F28" s="439"/>
      <c r="G28" s="442" t="s">
        <v>1265</v>
      </c>
      <c r="H28" s="156"/>
    </row>
    <row r="29" spans="2:8" ht="30">
      <c r="B29" s="430" t="s">
        <v>303</v>
      </c>
      <c r="C29" s="333" t="s">
        <v>1178</v>
      </c>
      <c r="D29" s="279" t="s">
        <v>293</v>
      </c>
      <c r="E29" s="297" t="s">
        <v>278</v>
      </c>
      <c r="F29" s="334"/>
      <c r="G29" s="442" t="s">
        <v>941</v>
      </c>
      <c r="H29" s="156"/>
    </row>
    <row r="30" spans="2:8" ht="102">
      <c r="B30" s="430" t="s">
        <v>297</v>
      </c>
      <c r="C30" s="333" t="s">
        <v>1180</v>
      </c>
      <c r="D30" s="279" t="s">
        <v>282</v>
      </c>
      <c r="E30" s="297" t="s">
        <v>278</v>
      </c>
      <c r="F30" s="334"/>
      <c r="G30" s="480" t="s">
        <v>943</v>
      </c>
      <c r="H30" s="156"/>
    </row>
    <row r="31" spans="2:8" ht="30">
      <c r="B31" s="430" t="s">
        <v>300</v>
      </c>
      <c r="C31" s="333" t="s">
        <v>1182</v>
      </c>
      <c r="D31" s="279" t="s">
        <v>282</v>
      </c>
      <c r="E31" s="297" t="s">
        <v>278</v>
      </c>
      <c r="F31" s="334"/>
      <c r="G31" s="282" t="s">
        <v>1266</v>
      </c>
      <c r="H31" s="156"/>
    </row>
    <row r="32" spans="2:8" ht="45">
      <c r="B32" s="277" t="s">
        <v>1776</v>
      </c>
      <c r="C32" s="293" t="s">
        <v>1184</v>
      </c>
      <c r="D32" s="297" t="s">
        <v>1185</v>
      </c>
      <c r="E32" s="297" t="s">
        <v>925</v>
      </c>
      <c r="F32" s="334"/>
      <c r="G32" s="442" t="s">
        <v>1267</v>
      </c>
      <c r="H32" s="156"/>
    </row>
    <row r="33" spans="2:8" ht="60">
      <c r="B33" s="307" t="s">
        <v>86</v>
      </c>
      <c r="C33" s="308" t="s">
        <v>952</v>
      </c>
      <c r="D33" s="309" t="s">
        <v>953</v>
      </c>
      <c r="E33" s="309" t="s">
        <v>954</v>
      </c>
      <c r="F33" s="310"/>
      <c r="G33" s="311" t="s">
        <v>1268</v>
      </c>
      <c r="H33" s="156"/>
    </row>
    <row r="34" spans="2:8" ht="60">
      <c r="B34" s="307" t="s">
        <v>87</v>
      </c>
      <c r="C34" s="308" t="s">
        <v>956</v>
      </c>
      <c r="D34" s="309" t="s">
        <v>953</v>
      </c>
      <c r="E34" s="309" t="s">
        <v>954</v>
      </c>
      <c r="F34" s="312"/>
      <c r="G34" s="311" t="s">
        <v>1268</v>
      </c>
      <c r="H34" s="156"/>
    </row>
    <row r="35" spans="2:8" ht="45">
      <c r="B35" s="277" t="s">
        <v>877</v>
      </c>
      <c r="C35" s="293" t="s">
        <v>1187</v>
      </c>
      <c r="D35" s="297" t="s">
        <v>1188</v>
      </c>
      <c r="E35" s="297" t="s">
        <v>925</v>
      </c>
      <c r="F35" s="334"/>
      <c r="G35" s="442" t="s">
        <v>1884</v>
      </c>
      <c r="H35" s="156"/>
    </row>
    <row r="36" spans="2:8" ht="45">
      <c r="B36" s="277" t="s">
        <v>1759</v>
      </c>
      <c r="C36" s="293" t="s">
        <v>1189</v>
      </c>
      <c r="D36" s="297" t="s">
        <v>953</v>
      </c>
      <c r="E36" s="297" t="s">
        <v>925</v>
      </c>
      <c r="F36" s="334"/>
      <c r="G36" s="442" t="s">
        <v>1884</v>
      </c>
      <c r="H36" s="156"/>
    </row>
    <row r="37" spans="2:8" ht="30">
      <c r="B37" s="430" t="s">
        <v>966</v>
      </c>
      <c r="C37" s="293" t="s">
        <v>1190</v>
      </c>
      <c r="D37" s="294">
        <v>13</v>
      </c>
      <c r="E37" s="279" t="s">
        <v>278</v>
      </c>
      <c r="F37" s="334"/>
      <c r="G37" s="442" t="s">
        <v>1269</v>
      </c>
      <c r="H37" s="156"/>
    </row>
    <row r="38" spans="2:8" ht="105.75" thickBot="1">
      <c r="B38" s="430" t="s">
        <v>130</v>
      </c>
      <c r="C38" s="483" t="s">
        <v>1192</v>
      </c>
      <c r="D38" s="477" t="s">
        <v>559</v>
      </c>
      <c r="E38" s="477" t="s">
        <v>278</v>
      </c>
      <c r="F38" s="484"/>
      <c r="G38" s="442" t="s">
        <v>1270</v>
      </c>
      <c r="H38" s="156"/>
    </row>
    <row r="39" spans="2:8" ht="17.25" thickBot="1">
      <c r="B39" s="435" t="s">
        <v>985</v>
      </c>
      <c r="C39" s="436"/>
      <c r="D39" s="436"/>
      <c r="E39" s="436"/>
      <c r="F39" s="436"/>
      <c r="G39" s="437"/>
      <c r="H39" s="156"/>
    </row>
    <row r="40" spans="2:8">
      <c r="B40" s="430" t="s">
        <v>118</v>
      </c>
      <c r="C40" s="438" t="s">
        <v>1197</v>
      </c>
      <c r="D40" s="276" t="s">
        <v>315</v>
      </c>
      <c r="E40" s="276" t="s">
        <v>925</v>
      </c>
      <c r="F40" s="439"/>
      <c r="G40" s="612" t="s">
        <v>987</v>
      </c>
      <c r="H40" s="156"/>
    </row>
    <row r="41" spans="2:8">
      <c r="B41" s="430" t="s">
        <v>94</v>
      </c>
      <c r="C41" s="440" t="s">
        <v>1198</v>
      </c>
      <c r="D41" s="304" t="s">
        <v>262</v>
      </c>
      <c r="E41" s="304" t="s">
        <v>263</v>
      </c>
      <c r="F41" s="439"/>
      <c r="G41" s="613"/>
      <c r="H41" s="156"/>
    </row>
    <row r="42" spans="2:8">
      <c r="B42" s="430" t="s">
        <v>248</v>
      </c>
      <c r="C42" s="440" t="s">
        <v>1199</v>
      </c>
      <c r="D42" s="304" t="s">
        <v>354</v>
      </c>
      <c r="E42" s="304" t="s">
        <v>263</v>
      </c>
      <c r="F42" s="439"/>
      <c r="G42" s="613"/>
      <c r="H42" s="156"/>
    </row>
    <row r="43" spans="2:8">
      <c r="B43" s="430" t="s">
        <v>932</v>
      </c>
      <c r="C43" s="440" t="s">
        <v>1200</v>
      </c>
      <c r="D43" s="304" t="s">
        <v>293</v>
      </c>
      <c r="E43" s="304" t="s">
        <v>278</v>
      </c>
      <c r="F43" s="439"/>
      <c r="G43" s="613"/>
      <c r="H43" s="156"/>
    </row>
    <row r="44" spans="2:8">
      <c r="B44" s="430" t="s">
        <v>244</v>
      </c>
      <c r="C44" s="440" t="s">
        <v>991</v>
      </c>
      <c r="D44" s="304" t="s">
        <v>277</v>
      </c>
      <c r="E44" s="304" t="s">
        <v>278</v>
      </c>
      <c r="F44" s="434"/>
      <c r="G44" s="613"/>
      <c r="H44" s="156"/>
    </row>
    <row r="45" spans="2:8">
      <c r="B45" s="430" t="s">
        <v>245</v>
      </c>
      <c r="C45" s="440" t="s">
        <v>1201</v>
      </c>
      <c r="D45" s="304" t="s">
        <v>293</v>
      </c>
      <c r="E45" s="304" t="s">
        <v>278</v>
      </c>
      <c r="F45" s="439"/>
      <c r="G45" s="613"/>
      <c r="H45" s="156"/>
    </row>
    <row r="46" spans="2:8">
      <c r="B46" s="430" t="s">
        <v>303</v>
      </c>
      <c r="C46" s="333" t="s">
        <v>1202</v>
      </c>
      <c r="D46" s="304" t="s">
        <v>293</v>
      </c>
      <c r="E46" s="294" t="s">
        <v>278</v>
      </c>
      <c r="F46" s="334"/>
      <c r="G46" s="613"/>
      <c r="H46" s="156"/>
    </row>
    <row r="47" spans="2:8">
      <c r="B47" s="430" t="s">
        <v>297</v>
      </c>
      <c r="C47" s="333" t="s">
        <v>1203</v>
      </c>
      <c r="D47" s="304" t="s">
        <v>282</v>
      </c>
      <c r="E47" s="294" t="s">
        <v>278</v>
      </c>
      <c r="F47" s="334"/>
      <c r="G47" s="613"/>
      <c r="H47" s="156"/>
    </row>
    <row r="48" spans="2:8">
      <c r="B48" s="430" t="s">
        <v>300</v>
      </c>
      <c r="C48" s="333" t="s">
        <v>1204</v>
      </c>
      <c r="D48" s="304" t="s">
        <v>282</v>
      </c>
      <c r="E48" s="294" t="s">
        <v>278</v>
      </c>
      <c r="F48" s="334"/>
      <c r="G48" s="613"/>
      <c r="H48" s="156"/>
    </row>
    <row r="49" spans="2:8">
      <c r="B49" s="277" t="s">
        <v>1776</v>
      </c>
      <c r="C49" s="293" t="s">
        <v>1205</v>
      </c>
      <c r="D49" s="297" t="s">
        <v>556</v>
      </c>
      <c r="E49" s="297" t="s">
        <v>1210</v>
      </c>
      <c r="F49" s="334"/>
      <c r="G49" s="613"/>
      <c r="H49" s="156"/>
    </row>
    <row r="50" spans="2:8">
      <c r="B50" s="307" t="s">
        <v>86</v>
      </c>
      <c r="C50" s="308" t="s">
        <v>1207</v>
      </c>
      <c r="D50" s="309" t="s">
        <v>953</v>
      </c>
      <c r="E50" s="309" t="s">
        <v>954</v>
      </c>
      <c r="F50" s="310"/>
      <c r="G50" s="613"/>
      <c r="H50" s="156"/>
    </row>
    <row r="51" spans="2:8">
      <c r="B51" s="307" t="s">
        <v>87</v>
      </c>
      <c r="C51" s="308" t="s">
        <v>1208</v>
      </c>
      <c r="D51" s="309" t="s">
        <v>953</v>
      </c>
      <c r="E51" s="309" t="s">
        <v>954</v>
      </c>
      <c r="F51" s="312"/>
      <c r="G51" s="613"/>
      <c r="H51" s="156"/>
    </row>
    <row r="52" spans="2:8">
      <c r="B52" s="277" t="s">
        <v>877</v>
      </c>
      <c r="C52" s="293" t="s">
        <v>1209</v>
      </c>
      <c r="D52" s="297" t="s">
        <v>777</v>
      </c>
      <c r="E52" s="297" t="s">
        <v>1210</v>
      </c>
      <c r="F52" s="334"/>
      <c r="G52" s="613"/>
      <c r="H52" s="156"/>
    </row>
    <row r="53" spans="2:8">
      <c r="B53" s="277" t="s">
        <v>1759</v>
      </c>
      <c r="C53" s="293" t="s">
        <v>1211</v>
      </c>
      <c r="D53" s="297" t="s">
        <v>556</v>
      </c>
      <c r="E53" s="297" t="s">
        <v>1210</v>
      </c>
      <c r="F53" s="334"/>
      <c r="G53" s="613"/>
      <c r="H53" s="156"/>
    </row>
    <row r="54" spans="2:8">
      <c r="B54" s="430" t="s">
        <v>966</v>
      </c>
      <c r="C54" s="333" t="s">
        <v>1212</v>
      </c>
      <c r="D54" s="294">
        <v>13</v>
      </c>
      <c r="E54" s="294" t="s">
        <v>278</v>
      </c>
      <c r="F54" s="334"/>
      <c r="G54" s="613"/>
      <c r="H54" s="156"/>
    </row>
    <row r="55" spans="2:8" ht="17.25" thickBot="1">
      <c r="B55" s="430" t="s">
        <v>130</v>
      </c>
      <c r="C55" s="486" t="s">
        <v>1213</v>
      </c>
      <c r="D55" s="487" t="s">
        <v>559</v>
      </c>
      <c r="E55" s="487" t="s">
        <v>278</v>
      </c>
      <c r="F55" s="484"/>
      <c r="G55" s="614"/>
      <c r="H55" s="156"/>
    </row>
    <row r="56" spans="2:8" ht="17.25" thickBot="1">
      <c r="B56" s="435" t="s">
        <v>1013</v>
      </c>
      <c r="C56" s="436"/>
      <c r="D56" s="436"/>
      <c r="E56" s="436"/>
      <c r="F56" s="436"/>
      <c r="G56" s="437"/>
      <c r="H56" s="156"/>
    </row>
    <row r="57" spans="2:8">
      <c r="B57" s="459" t="s">
        <v>1014</v>
      </c>
      <c r="C57" s="289" t="s">
        <v>1214</v>
      </c>
      <c r="D57" s="290">
        <v>200</v>
      </c>
      <c r="E57" s="460" t="s">
        <v>891</v>
      </c>
      <c r="F57" s="266"/>
      <c r="G57" s="474"/>
      <c r="H57" s="156"/>
    </row>
    <row r="58" spans="2:8">
      <c r="B58" s="430" t="s">
        <v>1019</v>
      </c>
      <c r="C58" s="333" t="s">
        <v>1219</v>
      </c>
      <c r="D58" s="304" t="s">
        <v>282</v>
      </c>
      <c r="E58" s="298" t="s">
        <v>278</v>
      </c>
      <c r="F58" s="295"/>
      <c r="G58" s="296" t="s">
        <v>1021</v>
      </c>
      <c r="H58" s="156"/>
    </row>
    <row r="59" spans="2:8" ht="17.25" thickBot="1">
      <c r="B59" s="443" t="s">
        <v>1022</v>
      </c>
      <c r="C59" s="488" t="s">
        <v>1220</v>
      </c>
      <c r="D59" s="299">
        <v>400</v>
      </c>
      <c r="E59" s="489" t="s">
        <v>891</v>
      </c>
      <c r="F59" s="300"/>
      <c r="G59" s="490"/>
      <c r="H59" s="156"/>
    </row>
    <row r="60" spans="2:8" ht="17.25" thickBot="1">
      <c r="B60" s="491"/>
      <c r="C60" s="492"/>
      <c r="D60" s="493"/>
      <c r="E60" s="493"/>
      <c r="F60" s="493"/>
      <c r="G60" s="187"/>
      <c r="H60" s="188"/>
    </row>
    <row r="61" spans="2:8" ht="20.100000000000001" customHeight="1">
      <c r="B61" s="337" t="s">
        <v>1024</v>
      </c>
      <c r="C61" s="494"/>
      <c r="D61" s="494"/>
      <c r="E61" s="494"/>
      <c r="F61" s="494"/>
      <c r="G61" s="495"/>
      <c r="H61" s="156"/>
    </row>
    <row r="62" spans="2:8">
      <c r="B62" s="340" t="s">
        <v>1025</v>
      </c>
      <c r="C62" s="496"/>
      <c r="D62" s="496"/>
      <c r="E62" s="496"/>
      <c r="F62" s="496"/>
      <c r="G62" s="497"/>
      <c r="H62" s="156"/>
    </row>
    <row r="63" spans="2:8">
      <c r="B63" s="615" t="s">
        <v>1026</v>
      </c>
      <c r="C63" s="616"/>
      <c r="D63" s="617" t="s">
        <v>1027</v>
      </c>
      <c r="E63" s="618"/>
      <c r="F63" s="618"/>
      <c r="G63" s="619"/>
      <c r="H63" s="156"/>
    </row>
    <row r="64" spans="2:8" ht="49.5" customHeight="1">
      <c r="B64" s="607" t="s">
        <v>1271</v>
      </c>
      <c r="C64" s="608" t="s">
        <v>1271</v>
      </c>
      <c r="D64" s="620" t="s">
        <v>1272</v>
      </c>
      <c r="E64" s="621"/>
      <c r="F64" s="621"/>
      <c r="G64" s="622"/>
      <c r="H64" s="156"/>
    </row>
    <row r="65" spans="2:8">
      <c r="B65" s="607" t="s">
        <v>1273</v>
      </c>
      <c r="C65" s="608" t="s">
        <v>1273</v>
      </c>
      <c r="D65" s="609" t="s">
        <v>1274</v>
      </c>
      <c r="E65" s="610"/>
      <c r="F65" s="610"/>
      <c r="G65" s="611"/>
      <c r="H65" s="156"/>
    </row>
    <row r="66" spans="2:8">
      <c r="B66" s="607" t="s">
        <v>1275</v>
      </c>
      <c r="C66" s="608" t="s">
        <v>1275</v>
      </c>
      <c r="D66" s="609" t="s">
        <v>1274</v>
      </c>
      <c r="E66" s="610"/>
      <c r="F66" s="610"/>
      <c r="G66" s="611"/>
      <c r="H66" s="156"/>
    </row>
    <row r="67" spans="2:8">
      <c r="B67" s="607" t="s">
        <v>1276</v>
      </c>
      <c r="C67" s="608" t="s">
        <v>1276</v>
      </c>
      <c r="D67" s="609" t="s">
        <v>1274</v>
      </c>
      <c r="E67" s="610"/>
      <c r="F67" s="610"/>
      <c r="G67" s="611"/>
      <c r="H67" s="156"/>
    </row>
    <row r="68" spans="2:8">
      <c r="B68" s="623" t="s">
        <v>1028</v>
      </c>
      <c r="C68" s="624"/>
      <c r="D68" s="627" t="s">
        <v>1277</v>
      </c>
      <c r="E68" s="628"/>
      <c r="F68" s="628"/>
      <c r="G68" s="629"/>
      <c r="H68" s="156"/>
    </row>
    <row r="69" spans="2:8">
      <c r="B69" s="625"/>
      <c r="C69" s="626"/>
      <c r="D69" s="630" t="s">
        <v>1030</v>
      </c>
      <c r="E69" s="631"/>
      <c r="F69" s="631"/>
      <c r="G69" s="632"/>
      <c r="H69" s="156"/>
    </row>
    <row r="70" spans="2:8">
      <c r="B70" s="633" t="s">
        <v>130</v>
      </c>
      <c r="C70" s="634"/>
      <c r="D70" s="627" t="s">
        <v>1031</v>
      </c>
      <c r="E70" s="628"/>
      <c r="F70" s="628"/>
      <c r="G70" s="629"/>
      <c r="H70" s="156"/>
    </row>
    <row r="71" spans="2:8" ht="17.25" thickBot="1">
      <c r="B71" s="635"/>
      <c r="C71" s="636"/>
      <c r="D71" s="637" t="s">
        <v>1032</v>
      </c>
      <c r="E71" s="638"/>
      <c r="F71" s="638"/>
      <c r="G71" s="639"/>
      <c r="H71" s="156"/>
    </row>
    <row r="72" spans="2:8" ht="17.25" thickBot="1">
      <c r="B72" s="498"/>
      <c r="C72" s="209"/>
      <c r="D72" s="210"/>
      <c r="E72" s="210"/>
      <c r="F72" s="210"/>
      <c r="G72" s="212"/>
      <c r="H72" s="188"/>
    </row>
    <row r="73" spans="2:8" ht="16.5" customHeight="1">
      <c r="B73" s="363" t="s">
        <v>1033</v>
      </c>
      <c r="C73" s="364"/>
      <c r="D73" s="364"/>
      <c r="E73" s="364"/>
      <c r="F73" s="364"/>
      <c r="G73" s="365"/>
      <c r="H73" s="156"/>
    </row>
    <row r="74" spans="2:8">
      <c r="B74" s="366"/>
      <c r="C74" s="367"/>
      <c r="D74" s="367"/>
      <c r="E74" s="367"/>
      <c r="F74" s="367"/>
      <c r="G74" s="368"/>
      <c r="H74" s="156"/>
    </row>
    <row r="75" spans="2:8">
      <c r="B75" s="366" t="s">
        <v>1034</v>
      </c>
      <c r="C75" s="367"/>
      <c r="D75" s="367"/>
      <c r="E75" s="367"/>
      <c r="F75" s="367"/>
      <c r="G75" s="368"/>
      <c r="H75" s="156"/>
    </row>
    <row r="76" spans="2:8" s="370" customFormat="1" ht="20.100000000000001" customHeight="1">
      <c r="B76" s="366" t="s">
        <v>1035</v>
      </c>
      <c r="C76" s="367"/>
      <c r="D76" s="367"/>
      <c r="E76" s="367"/>
      <c r="F76" s="367"/>
      <c r="G76" s="368"/>
      <c r="H76" s="369"/>
    </row>
    <row r="77" spans="2:8" s="370" customFormat="1" ht="20.100000000000001" customHeight="1">
      <c r="B77" s="366" t="s">
        <v>1036</v>
      </c>
      <c r="C77" s="367"/>
      <c r="D77" s="367"/>
      <c r="E77" s="367"/>
      <c r="F77" s="367"/>
      <c r="G77" s="368"/>
      <c r="H77" s="369"/>
    </row>
    <row r="78" spans="2:8" s="370" customFormat="1" ht="20.100000000000001" customHeight="1">
      <c r="B78" s="366" t="s">
        <v>1037</v>
      </c>
      <c r="C78" s="367"/>
      <c r="D78" s="367"/>
      <c r="E78" s="367"/>
      <c r="F78" s="367"/>
      <c r="G78" s="368"/>
      <c r="H78" s="369"/>
    </row>
    <row r="79" spans="2:8" s="370" customFormat="1" ht="20.100000000000001" customHeight="1">
      <c r="B79" s="366"/>
      <c r="C79" s="367"/>
      <c r="D79" s="367"/>
      <c r="E79" s="367"/>
      <c r="F79" s="367"/>
      <c r="G79" s="368"/>
      <c r="H79" s="369"/>
    </row>
    <row r="80" spans="2:8" s="370" customFormat="1" ht="20.100000000000001" customHeight="1">
      <c r="B80" s="366"/>
      <c r="C80" s="367"/>
      <c r="D80" s="367"/>
      <c r="E80" s="367"/>
      <c r="F80" s="367"/>
      <c r="G80" s="368"/>
      <c r="H80" s="369"/>
    </row>
    <row r="81" spans="2:8" s="370" customFormat="1" ht="20.100000000000001" customHeight="1">
      <c r="B81" s="366"/>
      <c r="C81" s="367"/>
      <c r="D81" s="367"/>
      <c r="E81" s="367"/>
      <c r="F81" s="367"/>
      <c r="G81" s="368"/>
      <c r="H81" s="369"/>
    </row>
    <row r="82" spans="2:8" s="370" customFormat="1" ht="20.100000000000001" customHeight="1">
      <c r="B82" s="366" t="s">
        <v>1041</v>
      </c>
      <c r="C82" s="367"/>
      <c r="D82" s="367"/>
      <c r="E82" s="367"/>
      <c r="F82" s="367"/>
      <c r="G82" s="368"/>
      <c r="H82" s="369"/>
    </row>
    <row r="83" spans="2:8" s="370" customFormat="1" ht="20.100000000000001" customHeight="1">
      <c r="B83" s="366" t="s">
        <v>1035</v>
      </c>
      <c r="C83" s="367"/>
      <c r="D83" s="367"/>
      <c r="E83" s="367"/>
      <c r="F83" s="367"/>
      <c r="G83" s="368"/>
      <c r="H83" s="369"/>
    </row>
    <row r="84" spans="2:8" s="370" customFormat="1" ht="20.100000000000001" customHeight="1">
      <c r="B84" s="366" t="s">
        <v>1036</v>
      </c>
      <c r="C84" s="367"/>
      <c r="D84" s="367"/>
      <c r="E84" s="367"/>
      <c r="F84" s="367"/>
      <c r="G84" s="368"/>
      <c r="H84" s="369"/>
    </row>
    <row r="85" spans="2:8" s="370" customFormat="1" ht="20.100000000000001" customHeight="1">
      <c r="B85" s="366" t="s">
        <v>1042</v>
      </c>
      <c r="C85" s="367"/>
      <c r="D85" s="367"/>
      <c r="E85" s="367"/>
      <c r="F85" s="367"/>
      <c r="G85" s="368"/>
      <c r="H85" s="369"/>
    </row>
    <row r="86" spans="2:8" s="370" customFormat="1" ht="20.100000000000001" customHeight="1">
      <c r="B86" s="366"/>
      <c r="C86" s="367"/>
      <c r="D86" s="367"/>
      <c r="E86" s="367"/>
      <c r="F86" s="367"/>
      <c r="G86" s="368"/>
      <c r="H86" s="369"/>
    </row>
    <row r="87" spans="2:8" s="370" customFormat="1" ht="20.100000000000001" customHeight="1">
      <c r="B87" s="366"/>
      <c r="C87" s="367"/>
      <c r="D87" s="367"/>
      <c r="E87" s="367"/>
      <c r="F87" s="367"/>
      <c r="G87" s="368"/>
      <c r="H87" s="369"/>
    </row>
    <row r="88" spans="2:8">
      <c r="B88" s="366"/>
      <c r="C88" s="367"/>
      <c r="D88" s="367"/>
      <c r="E88" s="367"/>
      <c r="F88" s="367"/>
      <c r="G88" s="368"/>
      <c r="H88" s="370"/>
    </row>
    <row r="89" spans="2:8" ht="13.5" customHeight="1">
      <c r="B89" s="366" t="s">
        <v>1043</v>
      </c>
      <c r="C89" s="367"/>
      <c r="D89" s="367"/>
      <c r="E89" s="367"/>
      <c r="F89" s="367"/>
      <c r="G89" s="368"/>
      <c r="H89" s="188"/>
    </row>
    <row r="90" spans="2:8" ht="16.5" customHeight="1">
      <c r="B90" s="366" t="s">
        <v>1044</v>
      </c>
      <c r="C90" s="367"/>
      <c r="D90" s="367"/>
      <c r="E90" s="367"/>
      <c r="F90" s="367"/>
      <c r="G90" s="368"/>
    </row>
    <row r="91" spans="2:8">
      <c r="B91" s="366" t="s">
        <v>1045</v>
      </c>
      <c r="C91" s="367"/>
      <c r="D91" s="367"/>
      <c r="E91" s="367"/>
      <c r="F91" s="367"/>
      <c r="G91" s="368"/>
      <c r="H91" s="156"/>
    </row>
    <row r="92" spans="2:8">
      <c r="B92" s="366" t="s">
        <v>1042</v>
      </c>
      <c r="C92" s="367"/>
      <c r="D92" s="367"/>
      <c r="E92" s="367"/>
      <c r="F92" s="367"/>
      <c r="G92" s="368"/>
      <c r="H92" s="156"/>
    </row>
    <row r="93" spans="2:8">
      <c r="B93" s="366"/>
      <c r="C93" s="367"/>
      <c r="D93" s="367"/>
      <c r="E93" s="367"/>
      <c r="F93" s="367"/>
      <c r="G93" s="368"/>
      <c r="H93" s="156"/>
    </row>
    <row r="94" spans="2:8">
      <c r="B94" s="366"/>
      <c r="C94" s="367"/>
      <c r="D94" s="367"/>
      <c r="E94" s="367"/>
      <c r="F94" s="367"/>
      <c r="G94" s="368"/>
      <c r="H94" s="156"/>
    </row>
    <row r="95" spans="2:8">
      <c r="B95" s="366"/>
      <c r="C95" s="367"/>
      <c r="D95" s="367"/>
      <c r="E95" s="367"/>
      <c r="F95" s="367"/>
      <c r="G95" s="368"/>
      <c r="H95" s="156"/>
    </row>
    <row r="96" spans="2:8">
      <c r="B96" s="366" t="s">
        <v>1046</v>
      </c>
      <c r="C96" s="367"/>
      <c r="D96" s="367"/>
      <c r="E96" s="367"/>
      <c r="F96" s="367"/>
      <c r="G96" s="368"/>
      <c r="H96" s="156"/>
    </row>
    <row r="97" spans="2:8" ht="20.100000000000001" customHeight="1">
      <c r="B97" s="366"/>
      <c r="C97" s="367"/>
      <c r="D97" s="367"/>
      <c r="E97" s="367"/>
      <c r="F97" s="367"/>
      <c r="G97" s="368"/>
      <c r="H97" s="156"/>
    </row>
    <row r="98" spans="2:8" s="370" customFormat="1" ht="16.5" customHeight="1" thickBot="1">
      <c r="B98" s="358"/>
      <c r="C98" s="371"/>
      <c r="D98" s="371"/>
      <c r="E98" s="371"/>
      <c r="F98" s="371"/>
      <c r="G98" s="372"/>
      <c r="H98" s="5"/>
    </row>
    <row r="99" spans="2:8" s="370" customFormat="1" ht="16.5" customHeight="1" thickBot="1">
      <c r="G99" s="373"/>
    </row>
    <row r="100" spans="2:8" s="377" customFormat="1" ht="20.100000000000001" customHeight="1">
      <c r="B100" s="374" t="s">
        <v>1047</v>
      </c>
      <c r="C100" s="375"/>
      <c r="D100" s="375"/>
      <c r="E100" s="375"/>
      <c r="F100" s="375"/>
      <c r="G100" s="376"/>
    </row>
    <row r="101" spans="2:8" s="377" customFormat="1" ht="20.100000000000001" customHeight="1">
      <c r="B101" s="378"/>
      <c r="C101" s="379"/>
      <c r="D101" s="379"/>
      <c r="E101" s="379"/>
      <c r="F101" s="379"/>
      <c r="G101" s="380"/>
    </row>
    <row r="102" spans="2:8" s="377" customFormat="1" ht="20.100000000000001" customHeight="1">
      <c r="B102" s="378" t="s">
        <v>1048</v>
      </c>
      <c r="C102" s="379"/>
      <c r="D102" s="379"/>
      <c r="E102" s="379"/>
      <c r="F102" s="379"/>
      <c r="G102" s="380"/>
    </row>
    <row r="103" spans="2:8" s="377" customFormat="1" ht="20.100000000000001" customHeight="1">
      <c r="B103" s="378"/>
      <c r="C103" s="379"/>
      <c r="D103" s="379"/>
      <c r="E103" s="379"/>
      <c r="F103" s="379"/>
      <c r="G103" s="380"/>
    </row>
    <row r="104" spans="2:8" s="377" customFormat="1" ht="20.100000000000001" customHeight="1">
      <c r="B104" s="378" t="s">
        <v>1049</v>
      </c>
      <c r="C104" s="379"/>
      <c r="D104" s="379"/>
      <c r="E104" s="379"/>
      <c r="F104" s="379"/>
      <c r="G104" s="380"/>
    </row>
    <row r="105" spans="2:8" s="377" customFormat="1" ht="20.100000000000001" customHeight="1">
      <c r="B105" s="378" t="s">
        <v>1050</v>
      </c>
      <c r="C105" s="379"/>
      <c r="D105" s="379"/>
      <c r="E105" s="379"/>
      <c r="F105" s="379"/>
      <c r="G105" s="380"/>
    </row>
    <row r="106" spans="2:8" s="377" customFormat="1" ht="20.100000000000001" customHeight="1">
      <c r="B106" s="378" t="s">
        <v>1051</v>
      </c>
      <c r="C106" s="379"/>
      <c r="D106" s="379"/>
      <c r="E106" s="379"/>
      <c r="F106" s="379"/>
      <c r="G106" s="380"/>
    </row>
    <row r="107" spans="2:8" s="377" customFormat="1" ht="20.100000000000001" customHeight="1">
      <c r="B107" s="378" t="s">
        <v>1052</v>
      </c>
      <c r="C107" s="379"/>
      <c r="D107" s="379"/>
      <c r="E107" s="379"/>
      <c r="F107" s="379"/>
      <c r="G107" s="380"/>
    </row>
    <row r="108" spans="2:8" s="377" customFormat="1" ht="20.100000000000001" customHeight="1">
      <c r="B108" s="378"/>
      <c r="C108" s="379"/>
      <c r="D108" s="379"/>
      <c r="E108" s="379"/>
      <c r="F108" s="379"/>
      <c r="G108" s="380"/>
    </row>
    <row r="109" spans="2:8" s="377" customFormat="1" ht="20.100000000000001" customHeight="1">
      <c r="B109" s="378" t="s">
        <v>1055</v>
      </c>
      <c r="C109" s="379"/>
      <c r="D109" s="379"/>
      <c r="E109" s="379"/>
      <c r="F109" s="379"/>
      <c r="G109" s="380"/>
    </row>
    <row r="110" spans="2:8" s="377" customFormat="1" ht="20.100000000000001" customHeight="1" thickBot="1">
      <c r="B110" s="381"/>
      <c r="C110" s="382"/>
      <c r="D110" s="382"/>
      <c r="E110" s="382"/>
      <c r="F110" s="382"/>
      <c r="G110" s="383"/>
    </row>
    <row r="111" spans="2:8" ht="16.5" customHeight="1" thickBot="1">
      <c r="D111" s="5"/>
      <c r="E111" s="5"/>
      <c r="F111" s="5"/>
    </row>
    <row r="112" spans="2:8" s="370" customFormat="1" ht="16.5" customHeight="1">
      <c r="B112" s="385" t="s">
        <v>1056</v>
      </c>
      <c r="C112" s="386"/>
      <c r="D112" s="386"/>
      <c r="E112" s="386"/>
      <c r="F112" s="386"/>
      <c r="G112" s="387"/>
    </row>
    <row r="113" spans="2:7" s="370" customFormat="1" ht="16.5" customHeight="1">
      <c r="B113" s="369"/>
      <c r="G113" s="388"/>
    </row>
    <row r="114" spans="2:7" s="370" customFormat="1" ht="16.5" customHeight="1">
      <c r="B114" s="389" t="s">
        <v>1221</v>
      </c>
      <c r="G114" s="388"/>
    </row>
    <row r="115" spans="2:7" s="370" customFormat="1" ht="16.5" customHeight="1">
      <c r="B115" s="369"/>
      <c r="G115" s="388"/>
    </row>
    <row r="116" spans="2:7" s="370" customFormat="1" ht="16.5" customHeight="1">
      <c r="B116" s="390" t="s">
        <v>1058</v>
      </c>
      <c r="C116" s="391" t="s">
        <v>1059</v>
      </c>
      <c r="D116" s="391"/>
      <c r="E116" s="391"/>
      <c r="F116" s="605" t="s">
        <v>1060</v>
      </c>
      <c r="G116" s="606"/>
    </row>
    <row r="117" spans="2:7" s="370" customFormat="1" ht="16.5" customHeight="1">
      <c r="B117" s="392" t="s">
        <v>1061</v>
      </c>
      <c r="C117" s="393" t="s">
        <v>1062</v>
      </c>
      <c r="D117" s="394"/>
      <c r="E117" s="394"/>
      <c r="F117" s="394"/>
      <c r="G117" s="395"/>
    </row>
    <row r="118" spans="2:7" s="370" customFormat="1" ht="16.5" customHeight="1">
      <c r="B118" s="369" t="s">
        <v>1063</v>
      </c>
      <c r="C118" s="396" t="s">
        <v>1064</v>
      </c>
      <c r="F118" s="601" t="s">
        <v>1222</v>
      </c>
      <c r="G118" s="602"/>
    </row>
    <row r="119" spans="2:7" s="370" customFormat="1" ht="16.5" customHeight="1">
      <c r="B119" s="369" t="s">
        <v>1066</v>
      </c>
      <c r="C119" s="396" t="s">
        <v>1067</v>
      </c>
      <c r="F119" s="601"/>
      <c r="G119" s="602"/>
    </row>
    <row r="120" spans="2:7" s="370" customFormat="1" ht="16.5" customHeight="1">
      <c r="B120" s="369" t="s">
        <v>1068</v>
      </c>
      <c r="C120" s="396" t="s">
        <v>1067</v>
      </c>
      <c r="F120" s="601"/>
      <c r="G120" s="602"/>
    </row>
    <row r="121" spans="2:7" s="370" customFormat="1" ht="16.5" customHeight="1">
      <c r="B121" s="369" t="s">
        <v>1069</v>
      </c>
      <c r="C121" s="370" t="s">
        <v>1070</v>
      </c>
      <c r="F121" s="601"/>
      <c r="G121" s="602"/>
    </row>
    <row r="122" spans="2:7" s="370" customFormat="1" ht="16.5" customHeight="1">
      <c r="B122" s="369" t="s">
        <v>1071</v>
      </c>
      <c r="C122" s="396" t="s">
        <v>1072</v>
      </c>
      <c r="F122" s="601" t="s">
        <v>1223</v>
      </c>
      <c r="G122" s="602"/>
    </row>
    <row r="123" spans="2:7" s="370" customFormat="1" ht="16.5" customHeight="1">
      <c r="B123" s="369" t="s">
        <v>1074</v>
      </c>
      <c r="C123" s="370" t="s">
        <v>1075</v>
      </c>
      <c r="F123" s="601"/>
      <c r="G123" s="602"/>
    </row>
    <row r="124" spans="2:7" s="370" customFormat="1" ht="16.5" customHeight="1">
      <c r="B124" s="369" t="s">
        <v>1076</v>
      </c>
      <c r="C124" s="396" t="s">
        <v>1067</v>
      </c>
      <c r="F124" s="601"/>
      <c r="G124" s="602"/>
    </row>
    <row r="125" spans="2:7" s="370" customFormat="1" ht="16.5" customHeight="1">
      <c r="B125" s="369" t="s">
        <v>1069</v>
      </c>
      <c r="C125" s="370" t="s">
        <v>1075</v>
      </c>
      <c r="F125" s="601"/>
      <c r="G125" s="602"/>
    </row>
    <row r="126" spans="2:7" s="370" customFormat="1" ht="16.5" customHeight="1">
      <c r="B126" s="369" t="s">
        <v>1077</v>
      </c>
      <c r="C126" s="396" t="s">
        <v>1067</v>
      </c>
      <c r="F126" s="601" t="s">
        <v>1224</v>
      </c>
      <c r="G126" s="602"/>
    </row>
    <row r="127" spans="2:7" s="370" customFormat="1" ht="16.5" customHeight="1">
      <c r="B127" s="369" t="s">
        <v>1079</v>
      </c>
      <c r="C127" s="370" t="s">
        <v>1080</v>
      </c>
      <c r="F127" s="601"/>
      <c r="G127" s="602"/>
    </row>
    <row r="128" spans="2:7" s="370" customFormat="1" ht="16.5" customHeight="1">
      <c r="B128" s="369"/>
      <c r="G128" s="388"/>
    </row>
    <row r="129" spans="2:8" s="370" customFormat="1" ht="16.5" customHeight="1" thickBot="1">
      <c r="B129" s="397"/>
      <c r="C129" s="398"/>
      <c r="D129" s="398"/>
      <c r="E129" s="398"/>
      <c r="F129" s="398"/>
      <c r="G129" s="399"/>
    </row>
    <row r="130" spans="2:8" ht="20.100000000000001" customHeight="1">
      <c r="B130" s="174"/>
      <c r="C130" s="174"/>
      <c r="D130" s="175"/>
      <c r="E130" s="176"/>
      <c r="F130" s="176"/>
      <c r="G130" s="174"/>
      <c r="H130" s="141"/>
    </row>
  </sheetData>
  <mergeCells count="21">
    <mergeCell ref="F126:G127"/>
    <mergeCell ref="B70:C71"/>
    <mergeCell ref="D70:G70"/>
    <mergeCell ref="D71:G71"/>
    <mergeCell ref="F116:G116"/>
    <mergeCell ref="F118:G121"/>
    <mergeCell ref="F122:G125"/>
    <mergeCell ref="B66:C66"/>
    <mergeCell ref="D66:G66"/>
    <mergeCell ref="B67:C67"/>
    <mergeCell ref="D67:G67"/>
    <mergeCell ref="B68:C69"/>
    <mergeCell ref="D68:G68"/>
    <mergeCell ref="D69:G69"/>
    <mergeCell ref="B65:C65"/>
    <mergeCell ref="D65:G65"/>
    <mergeCell ref="G40:G55"/>
    <mergeCell ref="B63:C63"/>
    <mergeCell ref="D63:G63"/>
    <mergeCell ref="B64:C64"/>
    <mergeCell ref="D64:G64"/>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F02B-6840-4F02-93AE-3FC07EB718BC}">
  <sheetPr codeName="Sheet17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116</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471" t="s">
        <v>608</v>
      </c>
      <c r="C5" s="472" t="s">
        <v>890</v>
      </c>
      <c r="D5" s="473" t="s">
        <v>282</v>
      </c>
      <c r="E5" s="413" t="s">
        <v>891</v>
      </c>
      <c r="F5" s="336" t="s">
        <v>264</v>
      </c>
      <c r="G5" s="474" t="s">
        <v>892</v>
      </c>
      <c r="H5" s="156"/>
    </row>
    <row r="6" spans="2:8" ht="20.100000000000001" customHeight="1" thickBot="1">
      <c r="B6" s="153" t="s">
        <v>1278</v>
      </c>
      <c r="C6" s="154"/>
      <c r="D6" s="154"/>
      <c r="E6" s="154"/>
      <c r="F6" s="154"/>
      <c r="G6" s="155"/>
      <c r="H6" s="156"/>
    </row>
    <row r="7" spans="2:8" ht="30">
      <c r="B7" s="430" t="s">
        <v>1279</v>
      </c>
      <c r="C7" s="475" t="s">
        <v>1280</v>
      </c>
      <c r="D7" s="431" t="s">
        <v>282</v>
      </c>
      <c r="E7" s="273" t="s">
        <v>278</v>
      </c>
      <c r="F7" s="444"/>
      <c r="G7" s="478" t="s">
        <v>1281</v>
      </c>
      <c r="H7" s="156"/>
    </row>
    <row r="8" spans="2:8" ht="30">
      <c r="B8" s="430" t="s">
        <v>1232</v>
      </c>
      <c r="C8" s="278" t="s">
        <v>1282</v>
      </c>
      <c r="D8" s="433" t="s">
        <v>282</v>
      </c>
      <c r="E8" s="320" t="s">
        <v>278</v>
      </c>
      <c r="F8" s="335"/>
      <c r="G8" s="442" t="s">
        <v>1234</v>
      </c>
      <c r="H8" s="156"/>
    </row>
    <row r="9" spans="2:8">
      <c r="B9" s="430" t="s">
        <v>1238</v>
      </c>
      <c r="C9" s="278" t="s">
        <v>1283</v>
      </c>
      <c r="D9" s="433" t="s">
        <v>588</v>
      </c>
      <c r="E9" s="297" t="s">
        <v>891</v>
      </c>
      <c r="F9" s="335" t="s">
        <v>264</v>
      </c>
      <c r="G9" s="442" t="s">
        <v>1284</v>
      </c>
      <c r="H9" s="156"/>
    </row>
    <row r="10" spans="2:8" ht="30">
      <c r="B10" s="430" t="s">
        <v>1240</v>
      </c>
      <c r="C10" s="278" t="s">
        <v>1285</v>
      </c>
      <c r="D10" s="433" t="s">
        <v>282</v>
      </c>
      <c r="E10" s="320" t="s">
        <v>278</v>
      </c>
      <c r="F10" s="335"/>
      <c r="G10" s="442" t="s">
        <v>1286</v>
      </c>
      <c r="H10" s="156"/>
    </row>
    <row r="11" spans="2:8" ht="30">
      <c r="B11" s="430" t="s">
        <v>1243</v>
      </c>
      <c r="C11" s="278" t="s">
        <v>1287</v>
      </c>
      <c r="D11" s="433" t="s">
        <v>905</v>
      </c>
      <c r="E11" s="297" t="s">
        <v>891</v>
      </c>
      <c r="F11" s="335"/>
      <c r="G11" s="442" t="s">
        <v>1245</v>
      </c>
      <c r="H11" s="156"/>
    </row>
    <row r="12" spans="2:8" ht="30">
      <c r="B12" s="430" t="s">
        <v>1246</v>
      </c>
      <c r="C12" s="278" t="s">
        <v>1288</v>
      </c>
      <c r="D12" s="433" t="s">
        <v>559</v>
      </c>
      <c r="E12" s="297" t="s">
        <v>891</v>
      </c>
      <c r="F12" s="335"/>
      <c r="G12" s="442" t="s">
        <v>1248</v>
      </c>
      <c r="H12" s="156"/>
    </row>
    <row r="13" spans="2:8" ht="30">
      <c r="B13" s="430" t="s">
        <v>1249</v>
      </c>
      <c r="C13" s="278" t="s">
        <v>1289</v>
      </c>
      <c r="D13" s="433" t="s">
        <v>559</v>
      </c>
      <c r="E13" s="297" t="s">
        <v>891</v>
      </c>
      <c r="F13" s="335"/>
      <c r="G13" s="442" t="s">
        <v>1248</v>
      </c>
      <c r="H13" s="156"/>
    </row>
    <row r="14" spans="2:8">
      <c r="B14" s="430" t="s">
        <v>1251</v>
      </c>
      <c r="C14" s="278" t="s">
        <v>1290</v>
      </c>
      <c r="D14" s="433" t="s">
        <v>1253</v>
      </c>
      <c r="E14" s="297" t="s">
        <v>891</v>
      </c>
      <c r="F14" s="335"/>
      <c r="G14" s="442"/>
      <c r="H14" s="156"/>
    </row>
    <row r="15" spans="2:8" ht="66">
      <c r="B15" s="430" t="s">
        <v>1258</v>
      </c>
      <c r="C15" s="278" t="s">
        <v>911</v>
      </c>
      <c r="D15" s="297" t="s">
        <v>315</v>
      </c>
      <c r="E15" s="297" t="s">
        <v>546</v>
      </c>
      <c r="F15" s="322"/>
      <c r="G15" s="481" t="s">
        <v>1291</v>
      </c>
      <c r="H15" s="156"/>
    </row>
    <row r="16" spans="2:8">
      <c r="B16" s="499" t="s">
        <v>903</v>
      </c>
      <c r="C16" s="278" t="s">
        <v>904</v>
      </c>
      <c r="D16" s="297" t="s">
        <v>905</v>
      </c>
      <c r="E16" s="297" t="s">
        <v>278</v>
      </c>
      <c r="F16" s="322"/>
      <c r="G16" s="500" t="s">
        <v>906</v>
      </c>
      <c r="H16" s="156"/>
    </row>
    <row r="17" spans="2:8" ht="30.75" thickBot="1">
      <c r="B17" s="277" t="s">
        <v>153</v>
      </c>
      <c r="C17" s="278" t="s">
        <v>913</v>
      </c>
      <c r="D17" s="279" t="s">
        <v>602</v>
      </c>
      <c r="E17" s="279" t="s">
        <v>891</v>
      </c>
      <c r="F17" s="280"/>
      <c r="G17" s="247" t="s">
        <v>914</v>
      </c>
      <c r="H17" s="156"/>
    </row>
    <row r="18" spans="2:8" ht="20.100000000000001" customHeight="1" thickBot="1">
      <c r="B18" s="153" t="s">
        <v>1292</v>
      </c>
      <c r="C18" s="154"/>
      <c r="D18" s="154"/>
      <c r="E18" s="154"/>
      <c r="F18" s="154"/>
      <c r="G18" s="155"/>
      <c r="H18" s="156"/>
    </row>
    <row r="19" spans="2:8" ht="17.25" thickBot="1">
      <c r="B19" s="435" t="s">
        <v>1167</v>
      </c>
      <c r="C19" s="436"/>
      <c r="D19" s="436"/>
      <c r="E19" s="436"/>
      <c r="F19" s="436"/>
      <c r="G19" s="437"/>
      <c r="H19" s="156"/>
    </row>
    <row r="20" spans="2:8" ht="45">
      <c r="B20" s="430" t="s">
        <v>118</v>
      </c>
      <c r="C20" s="438" t="s">
        <v>1168</v>
      </c>
      <c r="D20" s="276" t="s">
        <v>315</v>
      </c>
      <c r="E20" s="276" t="s">
        <v>925</v>
      </c>
      <c r="F20" s="439"/>
      <c r="G20" s="442" t="s">
        <v>1293</v>
      </c>
      <c r="H20" s="156"/>
    </row>
    <row r="21" spans="2:8">
      <c r="B21" s="430" t="s">
        <v>94</v>
      </c>
      <c r="C21" s="440" t="s">
        <v>1170</v>
      </c>
      <c r="D21" s="304" t="s">
        <v>262</v>
      </c>
      <c r="E21" s="304" t="s">
        <v>263</v>
      </c>
      <c r="F21" s="439"/>
      <c r="G21" s="442" t="s">
        <v>265</v>
      </c>
      <c r="H21" s="156"/>
    </row>
    <row r="22" spans="2:8" ht="60">
      <c r="B22" s="430" t="s">
        <v>248</v>
      </c>
      <c r="C22" s="440" t="s">
        <v>1172</v>
      </c>
      <c r="D22" s="304" t="s">
        <v>354</v>
      </c>
      <c r="E22" s="304" t="s">
        <v>263</v>
      </c>
      <c r="F22" s="439"/>
      <c r="G22" s="442" t="s">
        <v>1294</v>
      </c>
      <c r="H22" s="156"/>
    </row>
    <row r="23" spans="2:8">
      <c r="B23" s="430" t="s">
        <v>932</v>
      </c>
      <c r="C23" s="440" t="s">
        <v>1173</v>
      </c>
      <c r="D23" s="304" t="s">
        <v>293</v>
      </c>
      <c r="E23" s="297" t="s">
        <v>278</v>
      </c>
      <c r="F23" s="439"/>
      <c r="G23" s="442" t="s">
        <v>1174</v>
      </c>
      <c r="H23" s="156"/>
    </row>
    <row r="24" spans="2:8" ht="36">
      <c r="B24" s="430" t="s">
        <v>244</v>
      </c>
      <c r="C24" s="440" t="s">
        <v>1263</v>
      </c>
      <c r="D24" s="304" t="s">
        <v>282</v>
      </c>
      <c r="E24" s="297" t="s">
        <v>278</v>
      </c>
      <c r="F24" s="439"/>
      <c r="G24" s="501" t="s">
        <v>1264</v>
      </c>
      <c r="H24" s="156"/>
    </row>
    <row r="25" spans="2:8" ht="90">
      <c r="B25" s="430" t="s">
        <v>937</v>
      </c>
      <c r="C25" s="440" t="s">
        <v>1176</v>
      </c>
      <c r="D25" s="304" t="s">
        <v>293</v>
      </c>
      <c r="E25" s="297" t="s">
        <v>278</v>
      </c>
      <c r="F25" s="439"/>
      <c r="G25" s="442" t="s">
        <v>1265</v>
      </c>
      <c r="H25" s="156"/>
    </row>
    <row r="26" spans="2:8" ht="30">
      <c r="B26" s="430" t="s">
        <v>303</v>
      </c>
      <c r="C26" s="333" t="s">
        <v>1178</v>
      </c>
      <c r="D26" s="279" t="s">
        <v>293</v>
      </c>
      <c r="E26" s="297" t="s">
        <v>278</v>
      </c>
      <c r="F26" s="334"/>
      <c r="G26" s="442" t="s">
        <v>941</v>
      </c>
      <c r="H26" s="156"/>
    </row>
    <row r="27" spans="2:8" ht="102">
      <c r="B27" s="430" t="s">
        <v>297</v>
      </c>
      <c r="C27" s="333" t="s">
        <v>1180</v>
      </c>
      <c r="D27" s="279" t="s">
        <v>282</v>
      </c>
      <c r="E27" s="297" t="s">
        <v>278</v>
      </c>
      <c r="F27" s="334"/>
      <c r="G27" s="480" t="s">
        <v>943</v>
      </c>
      <c r="H27" s="156"/>
    </row>
    <row r="28" spans="2:8" ht="30">
      <c r="B28" s="430" t="s">
        <v>300</v>
      </c>
      <c r="C28" s="333" t="s">
        <v>1182</v>
      </c>
      <c r="D28" s="279" t="s">
        <v>282</v>
      </c>
      <c r="E28" s="297" t="s">
        <v>278</v>
      </c>
      <c r="F28" s="334"/>
      <c r="G28" s="282" t="s">
        <v>1266</v>
      </c>
      <c r="H28" s="156"/>
    </row>
    <row r="29" spans="2:8" ht="45">
      <c r="B29" s="277" t="s">
        <v>1776</v>
      </c>
      <c r="C29" s="293" t="s">
        <v>1184</v>
      </c>
      <c r="D29" s="297" t="s">
        <v>1185</v>
      </c>
      <c r="E29" s="297" t="s">
        <v>925</v>
      </c>
      <c r="F29" s="334"/>
      <c r="G29" s="442" t="s">
        <v>1293</v>
      </c>
      <c r="H29" s="156"/>
    </row>
    <row r="30" spans="2:8" ht="60">
      <c r="B30" s="307" t="s">
        <v>86</v>
      </c>
      <c r="C30" s="308" t="s">
        <v>952</v>
      </c>
      <c r="D30" s="309" t="s">
        <v>953</v>
      </c>
      <c r="E30" s="309" t="s">
        <v>954</v>
      </c>
      <c r="F30" s="310"/>
      <c r="G30" s="311" t="s">
        <v>1295</v>
      </c>
      <c r="H30" s="156"/>
    </row>
    <row r="31" spans="2:8" ht="60">
      <c r="B31" s="307" t="s">
        <v>87</v>
      </c>
      <c r="C31" s="308" t="s">
        <v>956</v>
      </c>
      <c r="D31" s="309" t="s">
        <v>953</v>
      </c>
      <c r="E31" s="309" t="s">
        <v>954</v>
      </c>
      <c r="F31" s="312"/>
      <c r="G31" s="311" t="s">
        <v>1295</v>
      </c>
      <c r="H31" s="156"/>
    </row>
    <row r="32" spans="2:8" ht="45">
      <c r="B32" s="277" t="s">
        <v>877</v>
      </c>
      <c r="C32" s="293" t="s">
        <v>1187</v>
      </c>
      <c r="D32" s="297" t="s">
        <v>1188</v>
      </c>
      <c r="E32" s="297" t="s">
        <v>925</v>
      </c>
      <c r="F32" s="334"/>
      <c r="G32" s="442" t="s">
        <v>1885</v>
      </c>
      <c r="H32" s="156"/>
    </row>
    <row r="33" spans="2:8" ht="45">
      <c r="B33" s="277" t="s">
        <v>1759</v>
      </c>
      <c r="C33" s="293" t="s">
        <v>1189</v>
      </c>
      <c r="D33" s="297" t="s">
        <v>953</v>
      </c>
      <c r="E33" s="297" t="s">
        <v>925</v>
      </c>
      <c r="F33" s="334"/>
      <c r="G33" s="442" t="s">
        <v>1885</v>
      </c>
      <c r="H33" s="156"/>
    </row>
    <row r="34" spans="2:8" ht="30">
      <c r="B34" s="430" t="s">
        <v>966</v>
      </c>
      <c r="C34" s="293" t="s">
        <v>1190</v>
      </c>
      <c r="D34" s="294">
        <v>13</v>
      </c>
      <c r="E34" s="279" t="s">
        <v>278</v>
      </c>
      <c r="F34" s="334"/>
      <c r="G34" s="442" t="s">
        <v>1269</v>
      </c>
      <c r="H34" s="156"/>
    </row>
    <row r="35" spans="2:8" ht="105.75" thickBot="1">
      <c r="B35" s="430" t="s">
        <v>130</v>
      </c>
      <c r="C35" s="486" t="s">
        <v>1192</v>
      </c>
      <c r="D35" s="487" t="s">
        <v>559</v>
      </c>
      <c r="E35" s="487" t="s">
        <v>278</v>
      </c>
      <c r="F35" s="484"/>
      <c r="G35" s="442" t="s">
        <v>1296</v>
      </c>
      <c r="H35" s="156"/>
    </row>
    <row r="36" spans="2:8" ht="17.25" thickBot="1">
      <c r="B36" s="435" t="s">
        <v>985</v>
      </c>
      <c r="C36" s="436"/>
      <c r="D36" s="436"/>
      <c r="E36" s="436"/>
      <c r="F36" s="436"/>
      <c r="G36" s="437"/>
      <c r="H36" s="156"/>
    </row>
    <row r="37" spans="2:8">
      <c r="B37" s="430" t="s">
        <v>118</v>
      </c>
      <c r="C37" s="438" t="s">
        <v>1197</v>
      </c>
      <c r="D37" s="276" t="s">
        <v>315</v>
      </c>
      <c r="E37" s="276" t="s">
        <v>925</v>
      </c>
      <c r="F37" s="439"/>
      <c r="G37" s="612" t="s">
        <v>987</v>
      </c>
      <c r="H37" s="156"/>
    </row>
    <row r="38" spans="2:8">
      <c r="B38" s="430" t="s">
        <v>94</v>
      </c>
      <c r="C38" s="440" t="s">
        <v>1198</v>
      </c>
      <c r="D38" s="304" t="s">
        <v>262</v>
      </c>
      <c r="E38" s="304" t="s">
        <v>263</v>
      </c>
      <c r="F38" s="439"/>
      <c r="G38" s="613"/>
      <c r="H38" s="156"/>
    </row>
    <row r="39" spans="2:8">
      <c r="B39" s="430" t="s">
        <v>248</v>
      </c>
      <c r="C39" s="440" t="s">
        <v>1199</v>
      </c>
      <c r="D39" s="304" t="s">
        <v>354</v>
      </c>
      <c r="E39" s="304" t="s">
        <v>263</v>
      </c>
      <c r="F39" s="439"/>
      <c r="G39" s="613"/>
      <c r="H39" s="156"/>
    </row>
    <row r="40" spans="2:8">
      <c r="B40" s="430" t="s">
        <v>932</v>
      </c>
      <c r="C40" s="440" t="s">
        <v>1200</v>
      </c>
      <c r="D40" s="304" t="s">
        <v>293</v>
      </c>
      <c r="E40" s="304" t="s">
        <v>278</v>
      </c>
      <c r="F40" s="439"/>
      <c r="G40" s="613"/>
      <c r="H40" s="156"/>
    </row>
    <row r="41" spans="2:8">
      <c r="B41" s="430" t="s">
        <v>244</v>
      </c>
      <c r="C41" s="440" t="s">
        <v>991</v>
      </c>
      <c r="D41" s="304" t="s">
        <v>277</v>
      </c>
      <c r="E41" s="304" t="s">
        <v>278</v>
      </c>
      <c r="F41" s="434"/>
      <c r="G41" s="613"/>
      <c r="H41" s="156"/>
    </row>
    <row r="42" spans="2:8">
      <c r="B42" s="430" t="s">
        <v>245</v>
      </c>
      <c r="C42" s="440" t="s">
        <v>1201</v>
      </c>
      <c r="D42" s="304" t="s">
        <v>293</v>
      </c>
      <c r="E42" s="304" t="s">
        <v>278</v>
      </c>
      <c r="F42" s="439"/>
      <c r="G42" s="613"/>
      <c r="H42" s="156"/>
    </row>
    <row r="43" spans="2:8">
      <c r="B43" s="430" t="s">
        <v>303</v>
      </c>
      <c r="C43" s="333" t="s">
        <v>1202</v>
      </c>
      <c r="D43" s="304" t="s">
        <v>293</v>
      </c>
      <c r="E43" s="294" t="s">
        <v>278</v>
      </c>
      <c r="F43" s="334"/>
      <c r="G43" s="613"/>
      <c r="H43" s="156"/>
    </row>
    <row r="44" spans="2:8">
      <c r="B44" s="430" t="s">
        <v>297</v>
      </c>
      <c r="C44" s="333" t="s">
        <v>1203</v>
      </c>
      <c r="D44" s="304" t="s">
        <v>282</v>
      </c>
      <c r="E44" s="294" t="s">
        <v>278</v>
      </c>
      <c r="F44" s="334"/>
      <c r="G44" s="613"/>
      <c r="H44" s="156"/>
    </row>
    <row r="45" spans="2:8">
      <c r="B45" s="430" t="s">
        <v>300</v>
      </c>
      <c r="C45" s="333" t="s">
        <v>1204</v>
      </c>
      <c r="D45" s="304" t="s">
        <v>282</v>
      </c>
      <c r="E45" s="294" t="s">
        <v>278</v>
      </c>
      <c r="F45" s="334"/>
      <c r="G45" s="613"/>
      <c r="H45" s="156"/>
    </row>
    <row r="46" spans="2:8">
      <c r="B46" s="277" t="s">
        <v>1776</v>
      </c>
      <c r="C46" s="293" t="s">
        <v>1205</v>
      </c>
      <c r="D46" s="297" t="s">
        <v>556</v>
      </c>
      <c r="E46" s="297" t="s">
        <v>1210</v>
      </c>
      <c r="F46" s="334"/>
      <c r="G46" s="613"/>
      <c r="H46" s="156"/>
    </row>
    <row r="47" spans="2:8">
      <c r="B47" s="307" t="s">
        <v>86</v>
      </c>
      <c r="C47" s="308" t="s">
        <v>1207</v>
      </c>
      <c r="D47" s="309" t="s">
        <v>953</v>
      </c>
      <c r="E47" s="309" t="s">
        <v>954</v>
      </c>
      <c r="F47" s="310"/>
      <c r="G47" s="613"/>
      <c r="H47" s="156"/>
    </row>
    <row r="48" spans="2:8">
      <c r="B48" s="307" t="s">
        <v>87</v>
      </c>
      <c r="C48" s="308" t="s">
        <v>1208</v>
      </c>
      <c r="D48" s="309" t="s">
        <v>953</v>
      </c>
      <c r="E48" s="309" t="s">
        <v>954</v>
      </c>
      <c r="F48" s="312"/>
      <c r="G48" s="613"/>
      <c r="H48" s="156"/>
    </row>
    <row r="49" spans="2:8">
      <c r="B49" s="277" t="s">
        <v>877</v>
      </c>
      <c r="C49" s="293" t="s">
        <v>1209</v>
      </c>
      <c r="D49" s="297" t="s">
        <v>777</v>
      </c>
      <c r="E49" s="297" t="s">
        <v>1210</v>
      </c>
      <c r="F49" s="334"/>
      <c r="G49" s="613"/>
      <c r="H49" s="156"/>
    </row>
    <row r="50" spans="2:8">
      <c r="B50" s="277" t="s">
        <v>1759</v>
      </c>
      <c r="C50" s="293" t="s">
        <v>1211</v>
      </c>
      <c r="D50" s="297" t="s">
        <v>556</v>
      </c>
      <c r="E50" s="297" t="s">
        <v>1210</v>
      </c>
      <c r="F50" s="334"/>
      <c r="G50" s="613"/>
      <c r="H50" s="156"/>
    </row>
    <row r="51" spans="2:8">
      <c r="B51" s="430" t="s">
        <v>966</v>
      </c>
      <c r="C51" s="333" t="s">
        <v>1212</v>
      </c>
      <c r="D51" s="294">
        <v>13</v>
      </c>
      <c r="E51" s="294" t="s">
        <v>278</v>
      </c>
      <c r="F51" s="334"/>
      <c r="G51" s="613"/>
      <c r="H51" s="156"/>
    </row>
    <row r="52" spans="2:8" ht="17.25" thickBot="1">
      <c r="B52" s="430" t="s">
        <v>130</v>
      </c>
      <c r="C52" s="486" t="s">
        <v>1213</v>
      </c>
      <c r="D52" s="487" t="s">
        <v>559</v>
      </c>
      <c r="E52" s="487" t="s">
        <v>278</v>
      </c>
      <c r="F52" s="484"/>
      <c r="G52" s="614"/>
      <c r="H52" s="156"/>
    </row>
    <row r="53" spans="2:8" ht="17.25" thickBot="1">
      <c r="B53" s="435" t="s">
        <v>1013</v>
      </c>
      <c r="C53" s="436"/>
      <c r="D53" s="436"/>
      <c r="E53" s="436"/>
      <c r="F53" s="436"/>
      <c r="G53" s="437"/>
      <c r="H53" s="156"/>
    </row>
    <row r="54" spans="2:8">
      <c r="B54" s="459" t="s">
        <v>1014</v>
      </c>
      <c r="C54" s="289" t="s">
        <v>1214</v>
      </c>
      <c r="D54" s="290">
        <v>200</v>
      </c>
      <c r="E54" s="460" t="s">
        <v>891</v>
      </c>
      <c r="F54" s="266"/>
      <c r="G54" s="474"/>
      <c r="H54" s="156"/>
    </row>
    <row r="55" spans="2:8">
      <c r="B55" s="430" t="s">
        <v>1019</v>
      </c>
      <c r="C55" s="333" t="s">
        <v>1219</v>
      </c>
      <c r="D55" s="304" t="s">
        <v>282</v>
      </c>
      <c r="E55" s="298" t="s">
        <v>278</v>
      </c>
      <c r="F55" s="295"/>
      <c r="G55" s="296" t="s">
        <v>1021</v>
      </c>
      <c r="H55" s="156"/>
    </row>
    <row r="56" spans="2:8" ht="17.25" thickBot="1">
      <c r="B56" s="461" t="s">
        <v>1022</v>
      </c>
      <c r="C56" s="502" t="s">
        <v>1220</v>
      </c>
      <c r="D56" s="463">
        <v>400</v>
      </c>
      <c r="E56" s="464" t="s">
        <v>891</v>
      </c>
      <c r="F56" s="465"/>
      <c r="G56" s="490"/>
      <c r="H56" s="156"/>
    </row>
    <row r="57" spans="2:8" s="409" customFormat="1" ht="16.5" customHeight="1" thickBot="1">
      <c r="C57" s="503"/>
      <c r="D57" s="503"/>
      <c r="E57" s="503"/>
      <c r="F57" s="503"/>
    </row>
    <row r="58" spans="2:8" ht="20.100000000000001" customHeight="1">
      <c r="B58" s="337" t="s">
        <v>1024</v>
      </c>
      <c r="C58" s="494"/>
      <c r="D58" s="494"/>
      <c r="E58" s="494"/>
      <c r="F58" s="494"/>
      <c r="G58" s="495"/>
      <c r="H58" s="156"/>
    </row>
    <row r="59" spans="2:8">
      <c r="B59" s="340" t="s">
        <v>1025</v>
      </c>
      <c r="C59" s="496"/>
      <c r="D59" s="496"/>
      <c r="E59" s="496"/>
      <c r="F59" s="496"/>
      <c r="G59" s="497"/>
      <c r="H59" s="156"/>
    </row>
    <row r="60" spans="2:8">
      <c r="B60" s="615" t="s">
        <v>1026</v>
      </c>
      <c r="C60" s="616"/>
      <c r="D60" s="617" t="s">
        <v>1027</v>
      </c>
      <c r="E60" s="618"/>
      <c r="F60" s="618"/>
      <c r="G60" s="619"/>
      <c r="H60" s="156"/>
    </row>
    <row r="61" spans="2:8">
      <c r="B61" s="640" t="s">
        <v>1297</v>
      </c>
      <c r="C61" s="641"/>
      <c r="D61" s="642" t="s">
        <v>1298</v>
      </c>
      <c r="E61" s="643"/>
      <c r="F61" s="643"/>
      <c r="G61" s="644"/>
      <c r="H61" s="156"/>
    </row>
    <row r="62" spans="2:8">
      <c r="B62" s="623" t="s">
        <v>1028</v>
      </c>
      <c r="C62" s="624"/>
      <c r="D62" s="627" t="s">
        <v>1277</v>
      </c>
      <c r="E62" s="628"/>
      <c r="F62" s="628"/>
      <c r="G62" s="629"/>
      <c r="H62" s="156"/>
    </row>
    <row r="63" spans="2:8">
      <c r="B63" s="625"/>
      <c r="C63" s="626"/>
      <c r="D63" s="630" t="s">
        <v>1030</v>
      </c>
      <c r="E63" s="631"/>
      <c r="F63" s="631"/>
      <c r="G63" s="632"/>
      <c r="H63" s="156"/>
    </row>
    <row r="64" spans="2:8">
      <c r="B64" s="633" t="s">
        <v>130</v>
      </c>
      <c r="C64" s="634"/>
      <c r="D64" s="627" t="s">
        <v>1031</v>
      </c>
      <c r="E64" s="628"/>
      <c r="F64" s="628"/>
      <c r="G64" s="629"/>
      <c r="H64" s="156"/>
    </row>
    <row r="65" spans="2:8" ht="17.25" thickBot="1">
      <c r="B65" s="645"/>
      <c r="C65" s="646"/>
      <c r="D65" s="637" t="s">
        <v>1032</v>
      </c>
      <c r="E65" s="638"/>
      <c r="F65" s="638"/>
      <c r="G65" s="639"/>
      <c r="H65" s="156"/>
    </row>
    <row r="66" spans="2:8" ht="17.25" thickBot="1">
      <c r="B66" s="498"/>
      <c r="C66" s="209"/>
      <c r="D66" s="210"/>
      <c r="E66" s="210"/>
      <c r="F66" s="210"/>
      <c r="G66" s="212"/>
      <c r="H66" s="188"/>
    </row>
    <row r="67" spans="2:8" ht="16.5" customHeight="1">
      <c r="B67" s="363" t="s">
        <v>1033</v>
      </c>
      <c r="C67" s="364"/>
      <c r="D67" s="364"/>
      <c r="E67" s="364"/>
      <c r="F67" s="364"/>
      <c r="G67" s="365"/>
      <c r="H67" s="156"/>
    </row>
    <row r="68" spans="2:8">
      <c r="B68" s="366"/>
      <c r="C68" s="367"/>
      <c r="D68" s="367"/>
      <c r="E68" s="367"/>
      <c r="F68" s="367"/>
      <c r="G68" s="368"/>
      <c r="H68" s="156"/>
    </row>
    <row r="69" spans="2:8">
      <c r="B69" s="366" t="s">
        <v>1034</v>
      </c>
      <c r="C69" s="367"/>
      <c r="D69" s="367"/>
      <c r="E69" s="367"/>
      <c r="F69" s="367"/>
      <c r="G69" s="368"/>
      <c r="H69" s="156"/>
    </row>
    <row r="70" spans="2:8" s="370" customFormat="1" ht="20.100000000000001" customHeight="1">
      <c r="B70" s="366" t="s">
        <v>1035</v>
      </c>
      <c r="C70" s="367"/>
      <c r="D70" s="367"/>
      <c r="E70" s="367"/>
      <c r="F70" s="367"/>
      <c r="G70" s="368"/>
      <c r="H70" s="369"/>
    </row>
    <row r="71" spans="2:8" s="370" customFormat="1" ht="20.100000000000001" customHeight="1">
      <c r="B71" s="366" t="s">
        <v>1036</v>
      </c>
      <c r="C71" s="367"/>
      <c r="D71" s="367"/>
      <c r="E71" s="367"/>
      <c r="F71" s="367"/>
      <c r="G71" s="368"/>
      <c r="H71" s="369"/>
    </row>
    <row r="72" spans="2:8" s="370" customFormat="1" ht="20.100000000000001" customHeight="1">
      <c r="B72" s="366" t="s">
        <v>1037</v>
      </c>
      <c r="C72" s="367"/>
      <c r="D72" s="367"/>
      <c r="E72" s="367"/>
      <c r="F72" s="367"/>
      <c r="G72" s="368"/>
      <c r="H72" s="369"/>
    </row>
    <row r="73" spans="2:8" s="370" customFormat="1" ht="20.100000000000001" customHeight="1">
      <c r="B73" s="366"/>
      <c r="C73" s="367"/>
      <c r="D73" s="367"/>
      <c r="E73" s="367"/>
      <c r="F73" s="367"/>
      <c r="G73" s="368"/>
      <c r="H73" s="369"/>
    </row>
    <row r="74" spans="2:8" s="370" customFormat="1" ht="20.100000000000001" customHeight="1">
      <c r="B74" s="366"/>
      <c r="C74" s="367"/>
      <c r="D74" s="367"/>
      <c r="E74" s="367"/>
      <c r="F74" s="367"/>
      <c r="G74" s="368"/>
      <c r="H74" s="369"/>
    </row>
    <row r="75" spans="2:8" s="370" customFormat="1" ht="20.100000000000001" customHeight="1">
      <c r="B75" s="366"/>
      <c r="C75" s="367"/>
      <c r="D75" s="367"/>
      <c r="E75" s="367"/>
      <c r="F75" s="367"/>
      <c r="G75" s="368"/>
      <c r="H75" s="369"/>
    </row>
    <row r="76" spans="2:8" s="370" customFormat="1" ht="20.100000000000001" customHeight="1">
      <c r="B76" s="366" t="s">
        <v>1041</v>
      </c>
      <c r="C76" s="367"/>
      <c r="D76" s="367"/>
      <c r="E76" s="367"/>
      <c r="F76" s="367"/>
      <c r="G76" s="368"/>
      <c r="H76" s="369"/>
    </row>
    <row r="77" spans="2:8" s="370" customFormat="1" ht="20.100000000000001" customHeight="1">
      <c r="B77" s="366" t="s">
        <v>1035</v>
      </c>
      <c r="C77" s="367"/>
      <c r="D77" s="367"/>
      <c r="E77" s="367"/>
      <c r="F77" s="367"/>
      <c r="G77" s="368"/>
      <c r="H77" s="369"/>
    </row>
    <row r="78" spans="2:8" s="370" customFormat="1" ht="20.100000000000001" customHeight="1">
      <c r="B78" s="366" t="s">
        <v>1036</v>
      </c>
      <c r="C78" s="367"/>
      <c r="D78" s="367"/>
      <c r="E78" s="367"/>
      <c r="F78" s="367"/>
      <c r="G78" s="368"/>
      <c r="H78" s="369"/>
    </row>
    <row r="79" spans="2:8" s="370" customFormat="1" ht="20.100000000000001" customHeight="1">
      <c r="B79" s="366" t="s">
        <v>1042</v>
      </c>
      <c r="C79" s="367"/>
      <c r="D79" s="367"/>
      <c r="E79" s="367"/>
      <c r="F79" s="367"/>
      <c r="G79" s="368"/>
      <c r="H79" s="369"/>
    </row>
    <row r="80" spans="2:8" s="370" customFormat="1" ht="20.100000000000001" customHeight="1">
      <c r="B80" s="366"/>
      <c r="C80" s="367"/>
      <c r="D80" s="367"/>
      <c r="E80" s="367"/>
      <c r="F80" s="367"/>
      <c r="G80" s="368"/>
      <c r="H80" s="369"/>
    </row>
    <row r="81" spans="2:8" s="370" customFormat="1" ht="20.100000000000001" customHeight="1">
      <c r="B81" s="366"/>
      <c r="C81" s="367"/>
      <c r="D81" s="367"/>
      <c r="E81" s="367"/>
      <c r="F81" s="367"/>
      <c r="G81" s="368"/>
      <c r="H81" s="369"/>
    </row>
    <row r="82" spans="2:8">
      <c r="B82" s="366"/>
      <c r="C82" s="367"/>
      <c r="D82" s="367"/>
      <c r="E82" s="367"/>
      <c r="F82" s="367"/>
      <c r="G82" s="368"/>
      <c r="H82" s="370"/>
    </row>
    <row r="83" spans="2:8" ht="13.5" customHeight="1">
      <c r="B83" s="366" t="s">
        <v>1043</v>
      </c>
      <c r="C83" s="367"/>
      <c r="D83" s="367"/>
      <c r="E83" s="367"/>
      <c r="F83" s="367"/>
      <c r="G83" s="368"/>
      <c r="H83" s="188"/>
    </row>
    <row r="84" spans="2:8" ht="16.5" customHeight="1">
      <c r="B84" s="366" t="s">
        <v>1044</v>
      </c>
      <c r="C84" s="367"/>
      <c r="D84" s="367"/>
      <c r="E84" s="367"/>
      <c r="F84" s="367"/>
      <c r="G84" s="368"/>
    </row>
    <row r="85" spans="2:8">
      <c r="B85" s="366" t="s">
        <v>1045</v>
      </c>
      <c r="C85" s="367"/>
      <c r="D85" s="367"/>
      <c r="E85" s="367"/>
      <c r="F85" s="367"/>
      <c r="G85" s="368"/>
      <c r="H85" s="156"/>
    </row>
    <row r="86" spans="2:8">
      <c r="B86" s="366" t="s">
        <v>1042</v>
      </c>
      <c r="C86" s="367"/>
      <c r="D86" s="367"/>
      <c r="E86" s="367"/>
      <c r="F86" s="367"/>
      <c r="G86" s="368"/>
      <c r="H86" s="156"/>
    </row>
    <row r="87" spans="2:8">
      <c r="B87" s="366"/>
      <c r="C87" s="367"/>
      <c r="D87" s="367"/>
      <c r="E87" s="367"/>
      <c r="F87" s="367"/>
      <c r="G87" s="368"/>
      <c r="H87" s="156"/>
    </row>
    <row r="88" spans="2:8">
      <c r="B88" s="366"/>
      <c r="C88" s="367"/>
      <c r="D88" s="367"/>
      <c r="E88" s="367"/>
      <c r="F88" s="367"/>
      <c r="G88" s="368"/>
      <c r="H88" s="156"/>
    </row>
    <row r="89" spans="2:8">
      <c r="B89" s="366"/>
      <c r="C89" s="367"/>
      <c r="D89" s="367"/>
      <c r="E89" s="367"/>
      <c r="F89" s="367"/>
      <c r="G89" s="368"/>
      <c r="H89" s="156"/>
    </row>
    <row r="90" spans="2:8">
      <c r="B90" s="366" t="s">
        <v>1046</v>
      </c>
      <c r="C90" s="367"/>
      <c r="D90" s="367"/>
      <c r="E90" s="367"/>
      <c r="F90" s="367"/>
      <c r="G90" s="368"/>
      <c r="H90" s="156"/>
    </row>
    <row r="91" spans="2:8" ht="20.100000000000001" customHeight="1">
      <c r="B91" s="366"/>
      <c r="C91" s="367"/>
      <c r="D91" s="367"/>
      <c r="E91" s="367"/>
      <c r="F91" s="367"/>
      <c r="G91" s="368"/>
      <c r="H91" s="156"/>
    </row>
    <row r="92" spans="2:8" s="370" customFormat="1" ht="16.5" customHeight="1" thickBot="1">
      <c r="B92" s="358"/>
      <c r="C92" s="371"/>
      <c r="D92" s="371"/>
      <c r="E92" s="371"/>
      <c r="F92" s="371"/>
      <c r="G92" s="372"/>
      <c r="H92" s="5"/>
    </row>
    <row r="93" spans="2:8" s="370" customFormat="1" ht="16.5" customHeight="1" thickBot="1">
      <c r="G93" s="373"/>
    </row>
    <row r="94" spans="2:8" s="377" customFormat="1" ht="20.100000000000001" customHeight="1">
      <c r="B94" s="374" t="s">
        <v>1047</v>
      </c>
      <c r="C94" s="375"/>
      <c r="D94" s="375"/>
      <c r="E94" s="375"/>
      <c r="F94" s="375"/>
      <c r="G94" s="376"/>
    </row>
    <row r="95" spans="2:8" s="377" customFormat="1" ht="20.100000000000001" customHeight="1">
      <c r="B95" s="378"/>
      <c r="C95" s="379"/>
      <c r="D95" s="379"/>
      <c r="E95" s="379"/>
      <c r="F95" s="379"/>
      <c r="G95" s="380"/>
    </row>
    <row r="96" spans="2:8" s="377" customFormat="1" ht="20.100000000000001" customHeight="1">
      <c r="B96" s="378" t="s">
        <v>1048</v>
      </c>
      <c r="C96" s="379"/>
      <c r="D96" s="379"/>
      <c r="E96" s="379"/>
      <c r="F96" s="379"/>
      <c r="G96" s="380"/>
    </row>
    <row r="97" spans="2:7" s="377" customFormat="1" ht="20.100000000000001" customHeight="1">
      <c r="B97" s="378"/>
      <c r="C97" s="379"/>
      <c r="D97" s="379"/>
      <c r="E97" s="379"/>
      <c r="F97" s="379"/>
      <c r="G97" s="380"/>
    </row>
    <row r="98" spans="2:7" s="377" customFormat="1" ht="20.100000000000001" customHeight="1">
      <c r="B98" s="378" t="s">
        <v>1049</v>
      </c>
      <c r="C98" s="379"/>
      <c r="D98" s="379"/>
      <c r="E98" s="379"/>
      <c r="F98" s="379"/>
      <c r="G98" s="380"/>
    </row>
    <row r="99" spans="2:7" s="377" customFormat="1" ht="20.100000000000001" customHeight="1">
      <c r="B99" s="378" t="s">
        <v>1050</v>
      </c>
      <c r="C99" s="379"/>
      <c r="D99" s="379"/>
      <c r="E99" s="379"/>
      <c r="F99" s="379"/>
      <c r="G99" s="380"/>
    </row>
    <row r="100" spans="2:7" s="377" customFormat="1" ht="20.100000000000001" customHeight="1">
      <c r="B100" s="378" t="s">
        <v>1051</v>
      </c>
      <c r="C100" s="379"/>
      <c r="D100" s="379"/>
      <c r="E100" s="379"/>
      <c r="F100" s="379"/>
      <c r="G100" s="380"/>
    </row>
    <row r="101" spans="2:7" s="377" customFormat="1" ht="20.100000000000001" customHeight="1">
      <c r="B101" s="378" t="s">
        <v>1052</v>
      </c>
      <c r="C101" s="379"/>
      <c r="D101" s="379"/>
      <c r="E101" s="379"/>
      <c r="F101" s="379"/>
      <c r="G101" s="380"/>
    </row>
    <row r="102" spans="2:7" s="377" customFormat="1" ht="20.100000000000001" customHeight="1">
      <c r="B102" s="378"/>
      <c r="C102" s="379"/>
      <c r="D102" s="379"/>
      <c r="E102" s="379"/>
      <c r="F102" s="379"/>
      <c r="G102" s="380"/>
    </row>
    <row r="103" spans="2:7" s="377" customFormat="1" ht="20.100000000000001" customHeight="1">
      <c r="B103" s="378" t="s">
        <v>1055</v>
      </c>
      <c r="C103" s="379"/>
      <c r="D103" s="379"/>
      <c r="E103" s="379"/>
      <c r="F103" s="379"/>
      <c r="G103" s="380"/>
    </row>
    <row r="104" spans="2:7" s="377" customFormat="1" ht="20.100000000000001" customHeight="1" thickBot="1">
      <c r="B104" s="381"/>
      <c r="C104" s="382"/>
      <c r="D104" s="382"/>
      <c r="E104" s="382"/>
      <c r="F104" s="382"/>
      <c r="G104" s="383"/>
    </row>
    <row r="105" spans="2:7" s="370" customFormat="1" ht="16.5" customHeight="1" thickBot="1">
      <c r="G105" s="373"/>
    </row>
    <row r="106" spans="2:7" s="370" customFormat="1" ht="16.5" customHeight="1">
      <c r="B106" s="385" t="s">
        <v>1056</v>
      </c>
      <c r="C106" s="386"/>
      <c r="D106" s="386"/>
      <c r="E106" s="386"/>
      <c r="F106" s="386"/>
      <c r="G106" s="387"/>
    </row>
    <row r="107" spans="2:7" s="370" customFormat="1" ht="16.5" customHeight="1">
      <c r="B107" s="369"/>
      <c r="G107" s="388"/>
    </row>
    <row r="108" spans="2:7" s="370" customFormat="1" ht="16.5" customHeight="1">
      <c r="B108" s="504" t="s">
        <v>1221</v>
      </c>
      <c r="G108" s="388"/>
    </row>
    <row r="109" spans="2:7" s="370" customFormat="1" ht="16.5" customHeight="1">
      <c r="B109" s="369"/>
      <c r="G109" s="388"/>
    </row>
    <row r="110" spans="2:7" s="370" customFormat="1" ht="16.5" customHeight="1">
      <c r="B110" s="390" t="s">
        <v>1058</v>
      </c>
      <c r="C110" s="391" t="s">
        <v>1059</v>
      </c>
      <c r="D110" s="391"/>
      <c r="E110" s="391"/>
      <c r="F110" s="605" t="s">
        <v>1060</v>
      </c>
      <c r="G110" s="606"/>
    </row>
    <row r="111" spans="2:7" s="370" customFormat="1" ht="16.5" customHeight="1">
      <c r="B111" s="392" t="s">
        <v>1061</v>
      </c>
      <c r="C111" s="393" t="s">
        <v>1062</v>
      </c>
      <c r="D111" s="394"/>
      <c r="E111" s="394"/>
      <c r="F111" s="394"/>
      <c r="G111" s="395"/>
    </row>
    <row r="112" spans="2:7" s="370" customFormat="1" ht="16.5" customHeight="1">
      <c r="B112" s="369" t="s">
        <v>1063</v>
      </c>
      <c r="C112" s="396" t="s">
        <v>1064</v>
      </c>
      <c r="F112" s="601" t="s">
        <v>1222</v>
      </c>
      <c r="G112" s="602"/>
    </row>
    <row r="113" spans="2:8" s="370" customFormat="1" ht="16.5" customHeight="1">
      <c r="B113" s="369" t="s">
        <v>1066</v>
      </c>
      <c r="C113" s="396" t="s">
        <v>1067</v>
      </c>
      <c r="F113" s="601"/>
      <c r="G113" s="602"/>
    </row>
    <row r="114" spans="2:8" s="370" customFormat="1" ht="16.5" customHeight="1">
      <c r="B114" s="369" t="s">
        <v>1068</v>
      </c>
      <c r="C114" s="396" t="s">
        <v>1067</v>
      </c>
      <c r="F114" s="601"/>
      <c r="G114" s="602"/>
    </row>
    <row r="115" spans="2:8" s="370" customFormat="1" ht="16.5" customHeight="1">
      <c r="B115" s="369" t="s">
        <v>1069</v>
      </c>
      <c r="C115" s="370" t="s">
        <v>1070</v>
      </c>
      <c r="F115" s="601"/>
      <c r="G115" s="602"/>
    </row>
    <row r="116" spans="2:8" s="370" customFormat="1" ht="16.5" customHeight="1">
      <c r="B116" s="369" t="s">
        <v>1071</v>
      </c>
      <c r="C116" s="396" t="s">
        <v>1072</v>
      </c>
      <c r="F116" s="601" t="s">
        <v>1223</v>
      </c>
      <c r="G116" s="602"/>
    </row>
    <row r="117" spans="2:8" s="370" customFormat="1" ht="16.5" customHeight="1">
      <c r="B117" s="369" t="s">
        <v>1074</v>
      </c>
      <c r="C117" s="370" t="s">
        <v>1075</v>
      </c>
      <c r="F117" s="601"/>
      <c r="G117" s="602"/>
    </row>
    <row r="118" spans="2:8" s="370" customFormat="1" ht="16.5" customHeight="1">
      <c r="B118" s="369" t="s">
        <v>1076</v>
      </c>
      <c r="C118" s="396" t="s">
        <v>1067</v>
      </c>
      <c r="F118" s="601"/>
      <c r="G118" s="602"/>
    </row>
    <row r="119" spans="2:8" s="370" customFormat="1" ht="16.5" customHeight="1">
      <c r="B119" s="369" t="s">
        <v>1069</v>
      </c>
      <c r="C119" s="370" t="s">
        <v>1075</v>
      </c>
      <c r="F119" s="601"/>
      <c r="G119" s="602"/>
    </row>
    <row r="120" spans="2:8" s="370" customFormat="1" ht="16.5" customHeight="1">
      <c r="B120" s="369" t="s">
        <v>1077</v>
      </c>
      <c r="C120" s="396" t="s">
        <v>1067</v>
      </c>
      <c r="F120" s="601" t="s">
        <v>1224</v>
      </c>
      <c r="G120" s="602"/>
    </row>
    <row r="121" spans="2:8" s="370" customFormat="1" ht="16.5" customHeight="1">
      <c r="B121" s="369" t="s">
        <v>1079</v>
      </c>
      <c r="C121" s="370" t="s">
        <v>1080</v>
      </c>
      <c r="F121" s="601"/>
      <c r="G121" s="602"/>
    </row>
    <row r="122" spans="2:8" s="370" customFormat="1" ht="16.5" customHeight="1">
      <c r="B122" s="369"/>
      <c r="G122" s="388"/>
    </row>
    <row r="123" spans="2:8" s="370" customFormat="1" ht="16.5" customHeight="1" thickBot="1">
      <c r="B123" s="397"/>
      <c r="C123" s="398"/>
      <c r="D123" s="398"/>
      <c r="E123" s="398"/>
      <c r="F123" s="398"/>
      <c r="G123" s="399"/>
    </row>
    <row r="124" spans="2:8" ht="20.100000000000001" customHeight="1">
      <c r="B124" s="174"/>
      <c r="C124" s="174"/>
      <c r="D124" s="175"/>
      <c r="E124" s="176"/>
      <c r="F124" s="176"/>
      <c r="G124" s="174"/>
      <c r="H124" s="141"/>
    </row>
  </sheetData>
  <mergeCells count="15">
    <mergeCell ref="F120:G121"/>
    <mergeCell ref="B64:C65"/>
    <mergeCell ref="D64:G64"/>
    <mergeCell ref="D65:G65"/>
    <mergeCell ref="F110:G110"/>
    <mergeCell ref="F112:G115"/>
    <mergeCell ref="F116:G119"/>
    <mergeCell ref="B62:C63"/>
    <mergeCell ref="D62:G62"/>
    <mergeCell ref="D63:G63"/>
    <mergeCell ref="G37:G52"/>
    <mergeCell ref="B60:C60"/>
    <mergeCell ref="D60:G60"/>
    <mergeCell ref="B61:C61"/>
    <mergeCell ref="D61:G6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331-F872-49CD-A412-20C5004E4D12}">
  <sheetPr codeName="Sheet174">
    <outlinePr summaryBelow="0"/>
    <pageSetUpPr fitToPage="1"/>
  </sheetPr>
  <dimension ref="B1:H1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4</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17.25" thickBot="1">
      <c r="B5" s="471" t="s">
        <v>608</v>
      </c>
      <c r="C5" s="472" t="s">
        <v>890</v>
      </c>
      <c r="D5" s="473" t="s">
        <v>282</v>
      </c>
      <c r="E5" s="413" t="s">
        <v>891</v>
      </c>
      <c r="F5" s="336" t="s">
        <v>264</v>
      </c>
      <c r="G5" s="162" t="s">
        <v>1155</v>
      </c>
      <c r="H5" s="156"/>
    </row>
    <row r="6" spans="2:8" ht="20.100000000000001" customHeight="1" thickBot="1">
      <c r="B6" s="153" t="s">
        <v>893</v>
      </c>
      <c r="C6" s="154"/>
      <c r="D6" s="154"/>
      <c r="E6" s="154"/>
      <c r="F6" s="154"/>
      <c r="G6" s="155"/>
      <c r="H6" s="156"/>
    </row>
    <row r="7" spans="2:8" ht="30">
      <c r="B7" s="430" t="s">
        <v>1299</v>
      </c>
      <c r="C7" s="278" t="s">
        <v>1300</v>
      </c>
      <c r="D7" s="479" t="s">
        <v>585</v>
      </c>
      <c r="E7" s="432" t="s">
        <v>891</v>
      </c>
      <c r="F7" s="505"/>
      <c r="G7" s="480" t="s">
        <v>1301</v>
      </c>
      <c r="H7" s="156"/>
    </row>
    <row r="8" spans="2:8" ht="30">
      <c r="B8" s="430" t="s">
        <v>1232</v>
      </c>
      <c r="C8" s="278" t="s">
        <v>1302</v>
      </c>
      <c r="D8" s="433" t="s">
        <v>282</v>
      </c>
      <c r="E8" s="320" t="s">
        <v>278</v>
      </c>
      <c r="F8" s="506"/>
      <c r="G8" s="442" t="s">
        <v>1234</v>
      </c>
      <c r="H8" s="156"/>
    </row>
    <row r="9" spans="2:8" ht="30">
      <c r="B9" s="430" t="s">
        <v>1238</v>
      </c>
      <c r="C9" s="278" t="s">
        <v>1303</v>
      </c>
      <c r="D9" s="433" t="s">
        <v>602</v>
      </c>
      <c r="E9" s="297" t="s">
        <v>891</v>
      </c>
      <c r="F9" s="506"/>
      <c r="G9" s="442" t="s">
        <v>1304</v>
      </c>
      <c r="H9" s="156"/>
    </row>
    <row r="10" spans="2:8" ht="30">
      <c r="B10" s="430" t="s">
        <v>1243</v>
      </c>
      <c r="C10" s="278" t="s">
        <v>1305</v>
      </c>
      <c r="D10" s="433" t="s">
        <v>905</v>
      </c>
      <c r="E10" s="297" t="s">
        <v>891</v>
      </c>
      <c r="F10" s="506"/>
      <c r="G10" s="442" t="s">
        <v>1245</v>
      </c>
      <c r="H10" s="156"/>
    </row>
    <row r="11" spans="2:8" ht="75">
      <c r="B11" s="430" t="s">
        <v>1246</v>
      </c>
      <c r="C11" s="278" t="s">
        <v>1306</v>
      </c>
      <c r="D11" s="507" t="s">
        <v>971</v>
      </c>
      <c r="E11" s="297" t="s">
        <v>891</v>
      </c>
      <c r="F11" s="335"/>
      <c r="G11" s="442" t="s">
        <v>1307</v>
      </c>
      <c r="H11" s="156"/>
    </row>
    <row r="12" spans="2:8" ht="75">
      <c r="B12" s="430" t="s">
        <v>1249</v>
      </c>
      <c r="C12" s="278" t="s">
        <v>1308</v>
      </c>
      <c r="D12" s="507" t="s">
        <v>971</v>
      </c>
      <c r="E12" s="297" t="s">
        <v>891</v>
      </c>
      <c r="F12" s="335"/>
      <c r="G12" s="442" t="s">
        <v>1307</v>
      </c>
      <c r="H12" s="156"/>
    </row>
    <row r="13" spans="2:8">
      <c r="B13" s="508" t="s">
        <v>1254</v>
      </c>
      <c r="C13" s="509" t="s">
        <v>1309</v>
      </c>
      <c r="D13" s="510" t="s">
        <v>1310</v>
      </c>
      <c r="E13" s="511" t="s">
        <v>922</v>
      </c>
      <c r="F13" s="506"/>
      <c r="G13" s="512" t="s">
        <v>1311</v>
      </c>
      <c r="H13" s="156"/>
    </row>
    <row r="14" spans="2:8" ht="66">
      <c r="B14" s="430" t="s">
        <v>1258</v>
      </c>
      <c r="C14" s="278" t="s">
        <v>911</v>
      </c>
      <c r="D14" s="297" t="s">
        <v>315</v>
      </c>
      <c r="E14" s="297" t="s">
        <v>546</v>
      </c>
      <c r="F14" s="322"/>
      <c r="G14" s="481" t="s">
        <v>1312</v>
      </c>
      <c r="H14" s="156"/>
    </row>
    <row r="15" spans="2:8">
      <c r="B15" s="513" t="s">
        <v>903</v>
      </c>
      <c r="C15" s="278" t="s">
        <v>904</v>
      </c>
      <c r="D15" s="297" t="s">
        <v>905</v>
      </c>
      <c r="E15" s="297" t="s">
        <v>278</v>
      </c>
      <c r="F15" s="322"/>
      <c r="G15" s="514" t="s">
        <v>906</v>
      </c>
      <c r="H15" s="156"/>
    </row>
    <row r="16" spans="2:8" ht="30.75" thickBot="1">
      <c r="B16" s="277" t="s">
        <v>153</v>
      </c>
      <c r="C16" s="278" t="s">
        <v>913</v>
      </c>
      <c r="D16" s="279" t="s">
        <v>602</v>
      </c>
      <c r="E16" s="279" t="s">
        <v>891</v>
      </c>
      <c r="F16" s="280"/>
      <c r="G16" s="247" t="s">
        <v>914</v>
      </c>
      <c r="H16" s="156"/>
    </row>
    <row r="17" spans="2:8" ht="20.100000000000001" customHeight="1" thickBot="1">
      <c r="B17" s="153" t="s">
        <v>921</v>
      </c>
      <c r="C17" s="154"/>
      <c r="D17" s="154"/>
      <c r="E17" s="154"/>
      <c r="F17" s="154"/>
      <c r="G17" s="155"/>
      <c r="H17" s="156"/>
    </row>
    <row r="18" spans="2:8" ht="17.25" thickBot="1">
      <c r="B18" s="435" t="s">
        <v>1167</v>
      </c>
      <c r="C18" s="436"/>
      <c r="D18" s="436"/>
      <c r="E18" s="436"/>
      <c r="F18" s="436"/>
      <c r="G18" s="437"/>
      <c r="H18" s="156"/>
    </row>
    <row r="19" spans="2:8" ht="45">
      <c r="B19" s="430" t="s">
        <v>118</v>
      </c>
      <c r="C19" s="438" t="s">
        <v>1168</v>
      </c>
      <c r="D19" s="276" t="s">
        <v>315</v>
      </c>
      <c r="E19" s="276" t="s">
        <v>925</v>
      </c>
      <c r="F19" s="439"/>
      <c r="G19" s="442" t="s">
        <v>1313</v>
      </c>
      <c r="H19" s="156"/>
    </row>
    <row r="20" spans="2:8">
      <c r="B20" s="430" t="s">
        <v>94</v>
      </c>
      <c r="C20" s="440" t="s">
        <v>1170</v>
      </c>
      <c r="D20" s="304" t="s">
        <v>262</v>
      </c>
      <c r="E20" s="304" t="s">
        <v>263</v>
      </c>
      <c r="F20" s="439"/>
      <c r="G20" s="442" t="s">
        <v>1261</v>
      </c>
      <c r="H20" s="156"/>
    </row>
    <row r="21" spans="2:8" ht="45">
      <c r="B21" s="430" t="s">
        <v>248</v>
      </c>
      <c r="C21" s="440" t="s">
        <v>1172</v>
      </c>
      <c r="D21" s="304" t="s">
        <v>354</v>
      </c>
      <c r="E21" s="304" t="s">
        <v>263</v>
      </c>
      <c r="F21" s="439"/>
      <c r="G21" s="442" t="s">
        <v>1314</v>
      </c>
      <c r="H21" s="156"/>
    </row>
    <row r="22" spans="2:8">
      <c r="B22" s="430" t="s">
        <v>932</v>
      </c>
      <c r="C22" s="440" t="s">
        <v>1173</v>
      </c>
      <c r="D22" s="304" t="s">
        <v>293</v>
      </c>
      <c r="E22" s="297" t="s">
        <v>278</v>
      </c>
      <c r="F22" s="439"/>
      <c r="G22" s="442" t="s">
        <v>1174</v>
      </c>
      <c r="H22" s="156"/>
    </row>
    <row r="23" spans="2:8" ht="36">
      <c r="B23" s="430" t="s">
        <v>244</v>
      </c>
      <c r="C23" s="440" t="s">
        <v>1263</v>
      </c>
      <c r="D23" s="304" t="s">
        <v>282</v>
      </c>
      <c r="E23" s="297" t="s">
        <v>278</v>
      </c>
      <c r="F23" s="439"/>
      <c r="G23" s="501" t="s">
        <v>1264</v>
      </c>
      <c r="H23" s="156"/>
    </row>
    <row r="24" spans="2:8" ht="90">
      <c r="B24" s="430" t="s">
        <v>937</v>
      </c>
      <c r="C24" s="440" t="s">
        <v>1176</v>
      </c>
      <c r="D24" s="304" t="s">
        <v>293</v>
      </c>
      <c r="E24" s="297" t="s">
        <v>278</v>
      </c>
      <c r="F24" s="439"/>
      <c r="G24" s="442" t="s">
        <v>1265</v>
      </c>
      <c r="H24" s="156"/>
    </row>
    <row r="25" spans="2:8" ht="30">
      <c r="B25" s="430" t="s">
        <v>303</v>
      </c>
      <c r="C25" s="333" t="s">
        <v>1178</v>
      </c>
      <c r="D25" s="279" t="s">
        <v>293</v>
      </c>
      <c r="E25" s="297" t="s">
        <v>278</v>
      </c>
      <c r="F25" s="334"/>
      <c r="G25" s="442" t="s">
        <v>941</v>
      </c>
      <c r="H25" s="156"/>
    </row>
    <row r="26" spans="2:8" ht="102">
      <c r="B26" s="430" t="s">
        <v>297</v>
      </c>
      <c r="C26" s="333" t="s">
        <v>1180</v>
      </c>
      <c r="D26" s="279" t="s">
        <v>282</v>
      </c>
      <c r="E26" s="297" t="s">
        <v>278</v>
      </c>
      <c r="F26" s="334"/>
      <c r="G26" s="480" t="s">
        <v>943</v>
      </c>
      <c r="H26" s="156"/>
    </row>
    <row r="27" spans="2:8" ht="30">
      <c r="B27" s="430" t="s">
        <v>300</v>
      </c>
      <c r="C27" s="333" t="s">
        <v>1182</v>
      </c>
      <c r="D27" s="279" t="s">
        <v>282</v>
      </c>
      <c r="E27" s="297" t="s">
        <v>278</v>
      </c>
      <c r="F27" s="334"/>
      <c r="G27" s="282" t="s">
        <v>1266</v>
      </c>
      <c r="H27" s="156"/>
    </row>
    <row r="28" spans="2:8" ht="45">
      <c r="B28" s="277" t="s">
        <v>1776</v>
      </c>
      <c r="C28" s="293" t="s">
        <v>1184</v>
      </c>
      <c r="D28" s="297" t="s">
        <v>1185</v>
      </c>
      <c r="E28" s="297" t="s">
        <v>925</v>
      </c>
      <c r="F28" s="334"/>
      <c r="G28" s="442" t="s">
        <v>1315</v>
      </c>
      <c r="H28" s="156"/>
    </row>
    <row r="29" spans="2:8" ht="60">
      <c r="B29" s="307" t="s">
        <v>86</v>
      </c>
      <c r="C29" s="308" t="s">
        <v>952</v>
      </c>
      <c r="D29" s="309" t="s">
        <v>953</v>
      </c>
      <c r="E29" s="309" t="s">
        <v>954</v>
      </c>
      <c r="F29" s="310"/>
      <c r="G29" s="311" t="s">
        <v>1316</v>
      </c>
      <c r="H29" s="156"/>
    </row>
    <row r="30" spans="2:8" ht="60">
      <c r="B30" s="307" t="s">
        <v>87</v>
      </c>
      <c r="C30" s="308" t="s">
        <v>956</v>
      </c>
      <c r="D30" s="309" t="s">
        <v>953</v>
      </c>
      <c r="E30" s="309" t="s">
        <v>954</v>
      </c>
      <c r="F30" s="312"/>
      <c r="G30" s="311" t="s">
        <v>1316</v>
      </c>
      <c r="H30" s="156"/>
    </row>
    <row r="31" spans="2:8" ht="45">
      <c r="B31" s="277" t="s">
        <v>877</v>
      </c>
      <c r="C31" s="293" t="s">
        <v>1187</v>
      </c>
      <c r="D31" s="297" t="s">
        <v>1188</v>
      </c>
      <c r="E31" s="297" t="s">
        <v>925</v>
      </c>
      <c r="F31" s="334"/>
      <c r="G31" s="442" t="s">
        <v>1886</v>
      </c>
      <c r="H31" s="156"/>
    </row>
    <row r="32" spans="2:8" ht="45">
      <c r="B32" s="277" t="s">
        <v>1759</v>
      </c>
      <c r="C32" s="293" t="s">
        <v>1189</v>
      </c>
      <c r="D32" s="297" t="s">
        <v>953</v>
      </c>
      <c r="E32" s="297" t="s">
        <v>925</v>
      </c>
      <c r="F32" s="334"/>
      <c r="G32" s="442" t="s">
        <v>1886</v>
      </c>
      <c r="H32" s="156"/>
    </row>
    <row r="33" spans="2:8" ht="30">
      <c r="B33" s="430" t="s">
        <v>966</v>
      </c>
      <c r="C33" s="293" t="s">
        <v>1190</v>
      </c>
      <c r="D33" s="294">
        <v>13</v>
      </c>
      <c r="E33" s="279" t="s">
        <v>278</v>
      </c>
      <c r="F33" s="334"/>
      <c r="G33" s="442" t="s">
        <v>1269</v>
      </c>
      <c r="H33" s="156"/>
    </row>
    <row r="34" spans="2:8" ht="105">
      <c r="B34" s="443" t="s">
        <v>130</v>
      </c>
      <c r="C34" s="515" t="s">
        <v>1192</v>
      </c>
      <c r="D34" s="516" t="s">
        <v>559</v>
      </c>
      <c r="E34" s="516" t="s">
        <v>278</v>
      </c>
      <c r="F34" s="444"/>
      <c r="G34" s="478" t="s">
        <v>1296</v>
      </c>
      <c r="H34" s="156"/>
    </row>
    <row r="35" spans="2:8">
      <c r="B35" s="517" t="s">
        <v>158</v>
      </c>
      <c r="C35" s="321" t="s">
        <v>972</v>
      </c>
      <c r="D35" s="297" t="s">
        <v>346</v>
      </c>
      <c r="E35" s="297" t="s">
        <v>347</v>
      </c>
      <c r="F35" s="280"/>
      <c r="G35" s="167" t="s">
        <v>973</v>
      </c>
      <c r="H35" s="156"/>
    </row>
    <row r="36" spans="2:8" ht="30">
      <c r="B36" s="517" t="s">
        <v>155</v>
      </c>
      <c r="C36" s="278" t="s">
        <v>977</v>
      </c>
      <c r="D36" s="297" t="s">
        <v>354</v>
      </c>
      <c r="E36" s="297" t="s">
        <v>355</v>
      </c>
      <c r="F36" s="280"/>
      <c r="G36" s="167" t="s">
        <v>1317</v>
      </c>
      <c r="H36" s="156"/>
    </row>
    <row r="37" spans="2:8" ht="90">
      <c r="B37" s="517" t="s">
        <v>157</v>
      </c>
      <c r="C37" s="278" t="s">
        <v>979</v>
      </c>
      <c r="D37" s="309" t="s">
        <v>971</v>
      </c>
      <c r="E37" s="297" t="s">
        <v>278</v>
      </c>
      <c r="F37" s="280"/>
      <c r="G37" s="167" t="s">
        <v>1195</v>
      </c>
      <c r="H37" s="156"/>
    </row>
    <row r="38" spans="2:8" ht="195.75" thickBot="1">
      <c r="B38" s="517" t="s">
        <v>981</v>
      </c>
      <c r="C38" s="321" t="s">
        <v>982</v>
      </c>
      <c r="D38" s="309" t="s">
        <v>971</v>
      </c>
      <c r="E38" s="297" t="s">
        <v>278</v>
      </c>
      <c r="F38" s="322"/>
      <c r="G38" s="167" t="s">
        <v>1318</v>
      </c>
      <c r="H38" s="156"/>
    </row>
    <row r="39" spans="2:8" ht="17.25" thickBot="1">
      <c r="B39" s="435" t="s">
        <v>985</v>
      </c>
      <c r="C39" s="436"/>
      <c r="D39" s="436"/>
      <c r="E39" s="436"/>
      <c r="F39" s="436"/>
      <c r="G39" s="437"/>
      <c r="H39" s="156"/>
    </row>
    <row r="40" spans="2:8">
      <c r="B40" s="430" t="s">
        <v>118</v>
      </c>
      <c r="C40" s="438" t="s">
        <v>1197</v>
      </c>
      <c r="D40" s="276" t="s">
        <v>315</v>
      </c>
      <c r="E40" s="276" t="s">
        <v>925</v>
      </c>
      <c r="F40" s="439"/>
      <c r="G40" s="485" t="s">
        <v>987</v>
      </c>
      <c r="H40" s="156"/>
    </row>
    <row r="41" spans="2:8" ht="30">
      <c r="B41" s="430" t="s">
        <v>94</v>
      </c>
      <c r="C41" s="440" t="s">
        <v>1198</v>
      </c>
      <c r="D41" s="304" t="s">
        <v>262</v>
      </c>
      <c r="E41" s="304" t="s">
        <v>263</v>
      </c>
      <c r="F41" s="439"/>
      <c r="G41" s="442" t="s">
        <v>1319</v>
      </c>
      <c r="H41" s="156"/>
    </row>
    <row r="42" spans="2:8" ht="16.5" customHeight="1">
      <c r="B42" s="430" t="s">
        <v>248</v>
      </c>
      <c r="C42" s="441" t="s">
        <v>1199</v>
      </c>
      <c r="D42" s="279" t="s">
        <v>354</v>
      </c>
      <c r="E42" s="279" t="s">
        <v>263</v>
      </c>
      <c r="F42" s="335"/>
      <c r="G42" s="647" t="s">
        <v>987</v>
      </c>
      <c r="H42" s="156"/>
    </row>
    <row r="43" spans="2:8">
      <c r="B43" s="430" t="s">
        <v>932</v>
      </c>
      <c r="C43" s="440" t="s">
        <v>1200</v>
      </c>
      <c r="D43" s="304" t="s">
        <v>293</v>
      </c>
      <c r="E43" s="304" t="s">
        <v>278</v>
      </c>
      <c r="F43" s="439"/>
      <c r="G43" s="648"/>
      <c r="H43" s="156"/>
    </row>
    <row r="44" spans="2:8">
      <c r="B44" s="430" t="s">
        <v>244</v>
      </c>
      <c r="C44" s="440" t="s">
        <v>991</v>
      </c>
      <c r="D44" s="304" t="s">
        <v>277</v>
      </c>
      <c r="E44" s="304" t="s">
        <v>278</v>
      </c>
      <c r="F44" s="434"/>
      <c r="G44" s="648"/>
      <c r="H44" s="156"/>
    </row>
    <row r="45" spans="2:8">
      <c r="B45" s="430" t="s">
        <v>245</v>
      </c>
      <c r="C45" s="440" t="s">
        <v>1201</v>
      </c>
      <c r="D45" s="304" t="s">
        <v>293</v>
      </c>
      <c r="E45" s="304" t="s">
        <v>278</v>
      </c>
      <c r="F45" s="439"/>
      <c r="G45" s="648"/>
      <c r="H45" s="156"/>
    </row>
    <row r="46" spans="2:8">
      <c r="B46" s="430" t="s">
        <v>303</v>
      </c>
      <c r="C46" s="333" t="s">
        <v>1202</v>
      </c>
      <c r="D46" s="304" t="s">
        <v>293</v>
      </c>
      <c r="E46" s="294" t="s">
        <v>278</v>
      </c>
      <c r="F46" s="334"/>
      <c r="G46" s="648"/>
      <c r="H46" s="156"/>
    </row>
    <row r="47" spans="2:8">
      <c r="B47" s="430" t="s">
        <v>297</v>
      </c>
      <c r="C47" s="333" t="s">
        <v>1203</v>
      </c>
      <c r="D47" s="304" t="s">
        <v>282</v>
      </c>
      <c r="E47" s="294" t="s">
        <v>278</v>
      </c>
      <c r="F47" s="334"/>
      <c r="G47" s="648"/>
      <c r="H47" s="156"/>
    </row>
    <row r="48" spans="2:8">
      <c r="B48" s="430" t="s">
        <v>300</v>
      </c>
      <c r="C48" s="333" t="s">
        <v>1204</v>
      </c>
      <c r="D48" s="304" t="s">
        <v>282</v>
      </c>
      <c r="E48" s="294" t="s">
        <v>278</v>
      </c>
      <c r="F48" s="334"/>
      <c r="G48" s="648"/>
      <c r="H48" s="156"/>
    </row>
    <row r="49" spans="2:8">
      <c r="B49" s="277" t="s">
        <v>1776</v>
      </c>
      <c r="C49" s="293" t="s">
        <v>1205</v>
      </c>
      <c r="D49" s="297" t="s">
        <v>556</v>
      </c>
      <c r="E49" s="297" t="s">
        <v>1210</v>
      </c>
      <c r="F49" s="334"/>
      <c r="G49" s="648"/>
      <c r="H49" s="156"/>
    </row>
    <row r="50" spans="2:8">
      <c r="B50" s="307" t="s">
        <v>86</v>
      </c>
      <c r="C50" s="308" t="s">
        <v>1207</v>
      </c>
      <c r="D50" s="309" t="s">
        <v>953</v>
      </c>
      <c r="E50" s="309" t="s">
        <v>954</v>
      </c>
      <c r="F50" s="310"/>
      <c r="G50" s="648"/>
      <c r="H50" s="156"/>
    </row>
    <row r="51" spans="2:8">
      <c r="B51" s="307" t="s">
        <v>87</v>
      </c>
      <c r="C51" s="308" t="s">
        <v>1208</v>
      </c>
      <c r="D51" s="309" t="s">
        <v>953</v>
      </c>
      <c r="E51" s="309" t="s">
        <v>954</v>
      </c>
      <c r="F51" s="312"/>
      <c r="G51" s="648"/>
      <c r="H51" s="156"/>
    </row>
    <row r="52" spans="2:8">
      <c r="B52" s="277" t="s">
        <v>877</v>
      </c>
      <c r="C52" s="293" t="s">
        <v>1209</v>
      </c>
      <c r="D52" s="297" t="s">
        <v>777</v>
      </c>
      <c r="E52" s="297" t="s">
        <v>1210</v>
      </c>
      <c r="F52" s="334"/>
      <c r="G52" s="648"/>
      <c r="H52" s="156"/>
    </row>
    <row r="53" spans="2:8">
      <c r="B53" s="277" t="s">
        <v>1759</v>
      </c>
      <c r="C53" s="293" t="s">
        <v>1211</v>
      </c>
      <c r="D53" s="297" t="s">
        <v>556</v>
      </c>
      <c r="E53" s="297" t="s">
        <v>1210</v>
      </c>
      <c r="F53" s="334"/>
      <c r="G53" s="648"/>
      <c r="H53" s="156"/>
    </row>
    <row r="54" spans="2:8">
      <c r="B54" s="430" t="s">
        <v>966</v>
      </c>
      <c r="C54" s="333" t="s">
        <v>1212</v>
      </c>
      <c r="D54" s="294">
        <v>13</v>
      </c>
      <c r="E54" s="294" t="s">
        <v>278</v>
      </c>
      <c r="F54" s="334"/>
      <c r="G54" s="648"/>
      <c r="H54" s="156"/>
    </row>
    <row r="55" spans="2:8">
      <c r="B55" s="443" t="s">
        <v>130</v>
      </c>
      <c r="C55" s="278" t="s">
        <v>1213</v>
      </c>
      <c r="D55" s="297" t="s">
        <v>559</v>
      </c>
      <c r="E55" s="297" t="s">
        <v>278</v>
      </c>
      <c r="F55" s="322"/>
      <c r="G55" s="648"/>
      <c r="H55" s="156"/>
    </row>
    <row r="56" spans="2:8">
      <c r="B56" s="517" t="s">
        <v>158</v>
      </c>
      <c r="C56" s="472" t="s">
        <v>1008</v>
      </c>
      <c r="D56" s="297" t="s">
        <v>346</v>
      </c>
      <c r="E56" s="297" t="s">
        <v>347</v>
      </c>
      <c r="F56" s="280"/>
      <c r="G56" s="648"/>
      <c r="H56" s="156"/>
    </row>
    <row r="57" spans="2:8">
      <c r="B57" s="517" t="s">
        <v>984</v>
      </c>
      <c r="C57" s="333" t="s">
        <v>1010</v>
      </c>
      <c r="D57" s="297" t="s">
        <v>354</v>
      </c>
      <c r="E57" s="297" t="s">
        <v>355</v>
      </c>
      <c r="F57" s="280"/>
      <c r="G57" s="648"/>
      <c r="H57" s="156"/>
    </row>
    <row r="58" spans="2:8">
      <c r="B58" s="517" t="s">
        <v>157</v>
      </c>
      <c r="C58" s="333" t="s">
        <v>1011</v>
      </c>
      <c r="D58" s="309" t="s">
        <v>971</v>
      </c>
      <c r="E58" s="297" t="s">
        <v>278</v>
      </c>
      <c r="F58" s="280"/>
      <c r="G58" s="648"/>
      <c r="H58" s="156"/>
    </row>
    <row r="59" spans="2:8" ht="17.25" thickBot="1">
      <c r="B59" s="518" t="s">
        <v>981</v>
      </c>
      <c r="C59" s="486" t="s">
        <v>1012</v>
      </c>
      <c r="D59" s="454" t="s">
        <v>971</v>
      </c>
      <c r="E59" s="324" t="s">
        <v>278</v>
      </c>
      <c r="F59" s="519"/>
      <c r="G59" s="649"/>
      <c r="H59" s="156"/>
    </row>
    <row r="60" spans="2:8" ht="17.25" thickBot="1">
      <c r="B60" s="435" t="s">
        <v>1320</v>
      </c>
      <c r="C60" s="436"/>
      <c r="D60" s="436"/>
      <c r="E60" s="436"/>
      <c r="F60" s="436"/>
      <c r="G60" s="437"/>
      <c r="H60" s="156"/>
    </row>
    <row r="61" spans="2:8">
      <c r="B61" s="459" t="s">
        <v>1014</v>
      </c>
      <c r="C61" s="289" t="s">
        <v>1214</v>
      </c>
      <c r="D61" s="290">
        <v>200</v>
      </c>
      <c r="E61" s="460" t="s">
        <v>891</v>
      </c>
      <c r="F61" s="266"/>
      <c r="G61" s="474"/>
      <c r="H61" s="156"/>
    </row>
    <row r="62" spans="2:8" ht="51" customHeight="1">
      <c r="B62" s="430" t="s">
        <v>1215</v>
      </c>
      <c r="C62" s="333" t="s">
        <v>1216</v>
      </c>
      <c r="D62" s="304">
        <v>100</v>
      </c>
      <c r="E62" s="298" t="s">
        <v>284</v>
      </c>
      <c r="F62" s="295"/>
      <c r="G62" s="603" t="s">
        <v>1321</v>
      </c>
      <c r="H62" s="156"/>
    </row>
    <row r="63" spans="2:8" ht="51" customHeight="1">
      <c r="B63" s="430" t="s">
        <v>1218</v>
      </c>
      <c r="C63" s="333" t="s">
        <v>1018</v>
      </c>
      <c r="D63" s="304">
        <v>100</v>
      </c>
      <c r="E63" s="298" t="s">
        <v>284</v>
      </c>
      <c r="F63" s="295"/>
      <c r="G63" s="604"/>
      <c r="H63" s="156"/>
    </row>
    <row r="64" spans="2:8">
      <c r="B64" s="430" t="s">
        <v>1019</v>
      </c>
      <c r="C64" s="333" t="s">
        <v>1219</v>
      </c>
      <c r="D64" s="304" t="s">
        <v>282</v>
      </c>
      <c r="E64" s="298" t="s">
        <v>278</v>
      </c>
      <c r="F64" s="295"/>
      <c r="G64" s="296" t="s">
        <v>1021</v>
      </c>
      <c r="H64" s="156"/>
    </row>
    <row r="65" spans="2:8" ht="17.25" thickBot="1">
      <c r="B65" s="461" t="s">
        <v>1022</v>
      </c>
      <c r="C65" s="502" t="s">
        <v>1220</v>
      </c>
      <c r="D65" s="463">
        <v>400</v>
      </c>
      <c r="E65" s="464" t="s">
        <v>891</v>
      </c>
      <c r="F65" s="465"/>
      <c r="G65" s="490"/>
      <c r="H65" s="156"/>
    </row>
    <row r="66" spans="2:8" s="409" customFormat="1" ht="16.5" customHeight="1" thickBot="1">
      <c r="C66" s="503"/>
      <c r="D66" s="503"/>
      <c r="E66" s="503"/>
      <c r="F66" s="503"/>
    </row>
    <row r="67" spans="2:8" ht="20.100000000000001" customHeight="1">
      <c r="B67" s="337" t="s">
        <v>1024</v>
      </c>
      <c r="C67" s="494"/>
      <c r="D67" s="494"/>
      <c r="E67" s="494"/>
      <c r="F67" s="494"/>
      <c r="G67" s="495"/>
      <c r="H67" s="156"/>
    </row>
    <row r="68" spans="2:8">
      <c r="B68" s="340" t="s">
        <v>1025</v>
      </c>
      <c r="C68" s="496"/>
      <c r="D68" s="496"/>
      <c r="E68" s="496"/>
      <c r="F68" s="496"/>
      <c r="G68" s="497"/>
      <c r="H68" s="156"/>
    </row>
    <row r="69" spans="2:8">
      <c r="B69" s="615" t="s">
        <v>1026</v>
      </c>
      <c r="C69" s="616"/>
      <c r="D69" s="617" t="s">
        <v>1027</v>
      </c>
      <c r="E69" s="618"/>
      <c r="F69" s="618"/>
      <c r="G69" s="619"/>
      <c r="H69" s="156"/>
    </row>
    <row r="70" spans="2:8" ht="49.5" customHeight="1">
      <c r="B70" s="607" t="s">
        <v>1271</v>
      </c>
      <c r="C70" s="608" t="s">
        <v>1271</v>
      </c>
      <c r="D70" s="620" t="s">
        <v>1272</v>
      </c>
      <c r="E70" s="621"/>
      <c r="F70" s="621"/>
      <c r="G70" s="622"/>
      <c r="H70" s="156"/>
    </row>
    <row r="71" spans="2:8">
      <c r="B71" s="607" t="s">
        <v>1275</v>
      </c>
      <c r="C71" s="608" t="s">
        <v>1275</v>
      </c>
      <c r="D71" s="609" t="s">
        <v>1274</v>
      </c>
      <c r="E71" s="610"/>
      <c r="F71" s="610"/>
      <c r="G71" s="611"/>
      <c r="H71" s="156"/>
    </row>
    <row r="72" spans="2:8">
      <c r="B72" s="607" t="s">
        <v>1276</v>
      </c>
      <c r="C72" s="608" t="s">
        <v>1276</v>
      </c>
      <c r="D72" s="609" t="s">
        <v>1274</v>
      </c>
      <c r="E72" s="610"/>
      <c r="F72" s="610"/>
      <c r="G72" s="611"/>
      <c r="H72" s="156"/>
    </row>
    <row r="73" spans="2:8">
      <c r="B73" s="623" t="s">
        <v>1028</v>
      </c>
      <c r="C73" s="624"/>
      <c r="D73" s="627" t="s">
        <v>1322</v>
      </c>
      <c r="E73" s="628"/>
      <c r="F73" s="628"/>
      <c r="G73" s="629"/>
      <c r="H73" s="156"/>
    </row>
    <row r="74" spans="2:8">
      <c r="B74" s="625"/>
      <c r="C74" s="626"/>
      <c r="D74" s="630" t="s">
        <v>1030</v>
      </c>
      <c r="E74" s="631"/>
      <c r="F74" s="631"/>
      <c r="G74" s="632"/>
      <c r="H74" s="156"/>
    </row>
    <row r="75" spans="2:8">
      <c r="B75" s="633" t="s">
        <v>130</v>
      </c>
      <c r="C75" s="634"/>
      <c r="D75" s="627" t="s">
        <v>1031</v>
      </c>
      <c r="E75" s="628"/>
      <c r="F75" s="628"/>
      <c r="G75" s="629"/>
      <c r="H75" s="156"/>
    </row>
    <row r="76" spans="2:8" ht="17.25" thickBot="1">
      <c r="B76" s="645"/>
      <c r="C76" s="646"/>
      <c r="D76" s="637" t="s">
        <v>1032</v>
      </c>
      <c r="E76" s="638"/>
      <c r="F76" s="638"/>
      <c r="G76" s="639"/>
      <c r="H76" s="156"/>
    </row>
    <row r="77" spans="2:8" ht="17.25" thickBot="1">
      <c r="B77" s="498"/>
      <c r="C77" s="209"/>
      <c r="D77" s="210"/>
      <c r="E77" s="210"/>
      <c r="F77" s="210"/>
      <c r="G77" s="212"/>
      <c r="H77" s="188"/>
    </row>
    <row r="78" spans="2:8" ht="16.5" customHeight="1">
      <c r="B78" s="363" t="s">
        <v>1033</v>
      </c>
      <c r="C78" s="364"/>
      <c r="D78" s="364"/>
      <c r="E78" s="364"/>
      <c r="F78" s="364"/>
      <c r="G78" s="365"/>
      <c r="H78" s="156"/>
    </row>
    <row r="79" spans="2:8">
      <c r="B79" s="366"/>
      <c r="C79" s="367"/>
      <c r="D79" s="367"/>
      <c r="E79" s="367"/>
      <c r="F79" s="367"/>
      <c r="G79" s="368"/>
      <c r="H79" s="156"/>
    </row>
    <row r="80" spans="2:8">
      <c r="B80" s="366" t="s">
        <v>1034</v>
      </c>
      <c r="C80" s="367"/>
      <c r="D80" s="367"/>
      <c r="E80" s="367"/>
      <c r="F80" s="367"/>
      <c r="G80" s="368"/>
      <c r="H80" s="156"/>
    </row>
    <row r="81" spans="2:8" s="370" customFormat="1" ht="20.100000000000001" customHeight="1">
      <c r="B81" s="366" t="s">
        <v>1035</v>
      </c>
      <c r="C81" s="367"/>
      <c r="D81" s="367"/>
      <c r="E81" s="367"/>
      <c r="F81" s="367"/>
      <c r="G81" s="368"/>
      <c r="H81" s="369"/>
    </row>
    <row r="82" spans="2:8" s="370" customFormat="1" ht="20.100000000000001" customHeight="1">
      <c r="B82" s="366" t="s">
        <v>1036</v>
      </c>
      <c r="C82" s="367"/>
      <c r="D82" s="367"/>
      <c r="E82" s="367"/>
      <c r="F82" s="367"/>
      <c r="G82" s="368"/>
      <c r="H82" s="369"/>
    </row>
    <row r="83" spans="2:8" s="370" customFormat="1" ht="20.100000000000001" customHeight="1">
      <c r="B83" s="366" t="s">
        <v>1037</v>
      </c>
      <c r="C83" s="367"/>
      <c r="D83" s="367"/>
      <c r="E83" s="367"/>
      <c r="F83" s="367"/>
      <c r="G83" s="368"/>
      <c r="H83" s="369"/>
    </row>
    <row r="84" spans="2:8" s="370" customFormat="1" ht="20.100000000000001" customHeight="1">
      <c r="B84" s="366"/>
      <c r="C84" s="367"/>
      <c r="D84" s="367"/>
      <c r="E84" s="367"/>
      <c r="F84" s="367"/>
      <c r="G84" s="368"/>
      <c r="H84" s="369"/>
    </row>
    <row r="85" spans="2:8" s="370" customFormat="1" ht="20.100000000000001" customHeight="1">
      <c r="B85" s="366"/>
      <c r="C85" s="367"/>
      <c r="D85" s="367"/>
      <c r="E85" s="367"/>
      <c r="F85" s="367"/>
      <c r="G85" s="368"/>
      <c r="H85" s="369"/>
    </row>
    <row r="86" spans="2:8" s="370" customFormat="1" ht="20.100000000000001" customHeight="1">
      <c r="B86" s="366"/>
      <c r="C86" s="367"/>
      <c r="D86" s="367"/>
      <c r="E86" s="367"/>
      <c r="F86" s="367"/>
      <c r="G86" s="368"/>
      <c r="H86" s="369"/>
    </row>
    <row r="87" spans="2:8" s="370" customFormat="1" ht="20.100000000000001" customHeight="1">
      <c r="B87" s="366" t="s">
        <v>1041</v>
      </c>
      <c r="C87" s="367"/>
      <c r="D87" s="367"/>
      <c r="E87" s="367"/>
      <c r="F87" s="367"/>
      <c r="G87" s="368"/>
      <c r="H87" s="369"/>
    </row>
    <row r="88" spans="2:8" s="370" customFormat="1" ht="20.100000000000001" customHeight="1">
      <c r="B88" s="366" t="s">
        <v>1035</v>
      </c>
      <c r="C88" s="367"/>
      <c r="D88" s="367"/>
      <c r="E88" s="367"/>
      <c r="F88" s="367"/>
      <c r="G88" s="368"/>
      <c r="H88" s="369"/>
    </row>
    <row r="89" spans="2:8" s="370" customFormat="1" ht="20.100000000000001" customHeight="1">
      <c r="B89" s="366" t="s">
        <v>1036</v>
      </c>
      <c r="C89" s="367"/>
      <c r="D89" s="367"/>
      <c r="E89" s="367"/>
      <c r="F89" s="367"/>
      <c r="G89" s="368"/>
      <c r="H89" s="369"/>
    </row>
    <row r="90" spans="2:8" s="370" customFormat="1" ht="20.100000000000001" customHeight="1">
      <c r="B90" s="366" t="s">
        <v>1042</v>
      </c>
      <c r="C90" s="367"/>
      <c r="D90" s="367"/>
      <c r="E90" s="367"/>
      <c r="F90" s="367"/>
      <c r="G90" s="368"/>
      <c r="H90" s="369"/>
    </row>
    <row r="91" spans="2:8" s="370" customFormat="1" ht="20.100000000000001" customHeight="1">
      <c r="B91" s="366"/>
      <c r="C91" s="367"/>
      <c r="D91" s="367"/>
      <c r="E91" s="367"/>
      <c r="F91" s="367"/>
      <c r="G91" s="368"/>
      <c r="H91" s="369"/>
    </row>
    <row r="92" spans="2:8" s="370" customFormat="1" ht="20.100000000000001" customHeight="1">
      <c r="B92" s="366"/>
      <c r="C92" s="367"/>
      <c r="D92" s="367"/>
      <c r="E92" s="367"/>
      <c r="F92" s="367"/>
      <c r="G92" s="368"/>
      <c r="H92" s="369"/>
    </row>
    <row r="93" spans="2:8">
      <c r="B93" s="366"/>
      <c r="C93" s="367"/>
      <c r="D93" s="367"/>
      <c r="E93" s="367"/>
      <c r="F93" s="367"/>
      <c r="G93" s="368"/>
      <c r="H93" s="370"/>
    </row>
    <row r="94" spans="2:8" ht="13.5" customHeight="1">
      <c r="B94" s="366" t="s">
        <v>1043</v>
      </c>
      <c r="C94" s="367"/>
      <c r="D94" s="367"/>
      <c r="E94" s="367"/>
      <c r="F94" s="367"/>
      <c r="G94" s="368"/>
      <c r="H94" s="188"/>
    </row>
    <row r="95" spans="2:8" ht="16.5" customHeight="1">
      <c r="B95" s="366" t="s">
        <v>1044</v>
      </c>
      <c r="C95" s="367"/>
      <c r="D95" s="367"/>
      <c r="E95" s="367"/>
      <c r="F95" s="367"/>
      <c r="G95" s="368"/>
    </row>
    <row r="96" spans="2:8">
      <c r="B96" s="366" t="s">
        <v>1045</v>
      </c>
      <c r="C96" s="367"/>
      <c r="D96" s="367"/>
      <c r="E96" s="367"/>
      <c r="F96" s="367"/>
      <c r="G96" s="368"/>
      <c r="H96" s="156"/>
    </row>
    <row r="97" spans="2:8">
      <c r="B97" s="366" t="s">
        <v>1042</v>
      </c>
      <c r="C97" s="367"/>
      <c r="D97" s="367"/>
      <c r="E97" s="367"/>
      <c r="F97" s="367"/>
      <c r="G97" s="368"/>
      <c r="H97" s="156"/>
    </row>
    <row r="98" spans="2:8">
      <c r="B98" s="366"/>
      <c r="C98" s="367"/>
      <c r="D98" s="367"/>
      <c r="E98" s="367"/>
      <c r="F98" s="367"/>
      <c r="G98" s="368"/>
      <c r="H98" s="156"/>
    </row>
    <row r="99" spans="2:8">
      <c r="B99" s="366"/>
      <c r="C99" s="367"/>
      <c r="D99" s="367"/>
      <c r="E99" s="367"/>
      <c r="F99" s="367"/>
      <c r="G99" s="368"/>
      <c r="H99" s="156"/>
    </row>
    <row r="100" spans="2:8">
      <c r="B100" s="366"/>
      <c r="C100" s="367"/>
      <c r="D100" s="367"/>
      <c r="E100" s="367"/>
      <c r="F100" s="367"/>
      <c r="G100" s="368"/>
      <c r="H100" s="156"/>
    </row>
    <row r="101" spans="2:8">
      <c r="B101" s="366" t="s">
        <v>1046</v>
      </c>
      <c r="C101" s="367"/>
      <c r="D101" s="367"/>
      <c r="E101" s="367"/>
      <c r="F101" s="367"/>
      <c r="G101" s="368"/>
      <c r="H101" s="156"/>
    </row>
    <row r="102" spans="2:8" ht="20.100000000000001" customHeight="1">
      <c r="B102" s="366"/>
      <c r="C102" s="367"/>
      <c r="D102" s="367"/>
      <c r="E102" s="367"/>
      <c r="F102" s="367"/>
      <c r="G102" s="368"/>
      <c r="H102" s="156"/>
    </row>
    <row r="103" spans="2:8" s="370" customFormat="1" ht="16.5" customHeight="1" thickBot="1">
      <c r="B103" s="358"/>
      <c r="C103" s="371"/>
      <c r="D103" s="371"/>
      <c r="E103" s="371"/>
      <c r="F103" s="371"/>
      <c r="G103" s="372"/>
      <c r="H103" s="5"/>
    </row>
    <row r="104" spans="2:8" s="370" customFormat="1" ht="16.5" customHeight="1" thickBot="1">
      <c r="G104" s="373"/>
    </row>
    <row r="105" spans="2:8" s="377" customFormat="1" ht="20.100000000000001" customHeight="1">
      <c r="B105" s="374" t="s">
        <v>1047</v>
      </c>
      <c r="C105" s="375"/>
      <c r="D105" s="375"/>
      <c r="E105" s="375"/>
      <c r="F105" s="375"/>
      <c r="G105" s="376"/>
    </row>
    <row r="106" spans="2:8" s="377" customFormat="1" ht="20.100000000000001" customHeight="1">
      <c r="B106" s="378"/>
      <c r="C106" s="379"/>
      <c r="D106" s="379"/>
      <c r="E106" s="379"/>
      <c r="F106" s="379"/>
      <c r="G106" s="380"/>
    </row>
    <row r="107" spans="2:8" s="377" customFormat="1" ht="20.100000000000001" customHeight="1">
      <c r="B107" s="378" t="s">
        <v>1048</v>
      </c>
      <c r="C107" s="379"/>
      <c r="D107" s="379"/>
      <c r="E107" s="379"/>
      <c r="F107" s="379"/>
      <c r="G107" s="380"/>
    </row>
    <row r="108" spans="2:8" s="377" customFormat="1" ht="20.100000000000001" customHeight="1">
      <c r="B108" s="378"/>
      <c r="C108" s="379"/>
      <c r="D108" s="379"/>
      <c r="E108" s="379"/>
      <c r="F108" s="379"/>
      <c r="G108" s="380"/>
    </row>
    <row r="109" spans="2:8" s="377" customFormat="1" ht="20.100000000000001" customHeight="1">
      <c r="B109" s="378" t="s">
        <v>1049</v>
      </c>
      <c r="C109" s="379"/>
      <c r="D109" s="379"/>
      <c r="E109" s="379"/>
      <c r="F109" s="379"/>
      <c r="G109" s="380"/>
    </row>
    <row r="110" spans="2:8" s="377" customFormat="1" ht="20.100000000000001" customHeight="1">
      <c r="B110" s="378" t="s">
        <v>1050</v>
      </c>
      <c r="C110" s="379"/>
      <c r="D110" s="379"/>
      <c r="E110" s="379"/>
      <c r="F110" s="379"/>
      <c r="G110" s="380"/>
    </row>
    <row r="111" spans="2:8" s="377" customFormat="1" ht="20.100000000000001" customHeight="1">
      <c r="B111" s="378" t="s">
        <v>1051</v>
      </c>
      <c r="C111" s="379"/>
      <c r="D111" s="379"/>
      <c r="E111" s="379"/>
      <c r="F111" s="379"/>
      <c r="G111" s="380"/>
    </row>
    <row r="112" spans="2:8" s="377" customFormat="1" ht="20.100000000000001" customHeight="1">
      <c r="B112" s="378" t="s">
        <v>1052</v>
      </c>
      <c r="C112" s="379"/>
      <c r="D112" s="379"/>
      <c r="E112" s="379"/>
      <c r="F112" s="379"/>
      <c r="G112" s="380"/>
    </row>
    <row r="113" spans="2:7" s="377" customFormat="1" ht="20.100000000000001" customHeight="1">
      <c r="B113" s="378"/>
      <c r="C113" s="379"/>
      <c r="D113" s="379"/>
      <c r="E113" s="379"/>
      <c r="F113" s="379"/>
      <c r="G113" s="380"/>
    </row>
    <row r="114" spans="2:7" s="377" customFormat="1" ht="20.100000000000001" customHeight="1">
      <c r="B114" s="378" t="s">
        <v>1055</v>
      </c>
      <c r="C114" s="379"/>
      <c r="D114" s="379"/>
      <c r="E114" s="379"/>
      <c r="F114" s="379"/>
      <c r="G114" s="380"/>
    </row>
    <row r="115" spans="2:7" s="377" customFormat="1" ht="20.100000000000001" customHeight="1" thickBot="1">
      <c r="B115" s="381"/>
      <c r="C115" s="382"/>
      <c r="D115" s="382"/>
      <c r="E115" s="382"/>
      <c r="F115" s="382"/>
      <c r="G115" s="383"/>
    </row>
    <row r="116" spans="2:7" s="370" customFormat="1" ht="16.5" customHeight="1" thickBot="1">
      <c r="G116" s="373"/>
    </row>
    <row r="117" spans="2:7" s="370" customFormat="1" ht="16.5" customHeight="1">
      <c r="B117" s="385" t="s">
        <v>1056</v>
      </c>
      <c r="C117" s="386"/>
      <c r="D117" s="386"/>
      <c r="E117" s="386"/>
      <c r="F117" s="386"/>
      <c r="G117" s="387"/>
    </row>
    <row r="118" spans="2:7" s="370" customFormat="1" ht="16.5" customHeight="1">
      <c r="B118" s="369"/>
      <c r="G118" s="388"/>
    </row>
    <row r="119" spans="2:7" s="370" customFormat="1" ht="16.5" customHeight="1">
      <c r="B119" s="504" t="s">
        <v>1221</v>
      </c>
      <c r="G119" s="388"/>
    </row>
    <row r="120" spans="2:7" s="370" customFormat="1" ht="16.5" customHeight="1">
      <c r="B120" s="369"/>
      <c r="G120" s="388"/>
    </row>
    <row r="121" spans="2:7" s="370" customFormat="1" ht="16.5" customHeight="1">
      <c r="B121" s="390" t="s">
        <v>1058</v>
      </c>
      <c r="C121" s="391" t="s">
        <v>1059</v>
      </c>
      <c r="D121" s="391"/>
      <c r="E121" s="391"/>
      <c r="F121" s="605" t="s">
        <v>1060</v>
      </c>
      <c r="G121" s="606"/>
    </row>
    <row r="122" spans="2:7" s="370" customFormat="1" ht="16.5" customHeight="1">
      <c r="B122" s="392" t="s">
        <v>1061</v>
      </c>
      <c r="C122" s="393" t="s">
        <v>1062</v>
      </c>
      <c r="D122" s="394"/>
      <c r="E122" s="394"/>
      <c r="F122" s="394"/>
      <c r="G122" s="395"/>
    </row>
    <row r="123" spans="2:7" s="370" customFormat="1" ht="16.5" customHeight="1">
      <c r="B123" s="369" t="s">
        <v>1063</v>
      </c>
      <c r="C123" s="396" t="s">
        <v>1064</v>
      </c>
      <c r="F123" s="601" t="s">
        <v>1222</v>
      </c>
      <c r="G123" s="602"/>
    </row>
    <row r="124" spans="2:7" s="370" customFormat="1" ht="16.5" customHeight="1">
      <c r="B124" s="369" t="s">
        <v>1066</v>
      </c>
      <c r="C124" s="396" t="s">
        <v>1067</v>
      </c>
      <c r="F124" s="601"/>
      <c r="G124" s="602"/>
    </row>
    <row r="125" spans="2:7" s="370" customFormat="1" ht="16.5" customHeight="1">
      <c r="B125" s="369" t="s">
        <v>1068</v>
      </c>
      <c r="C125" s="396" t="s">
        <v>1067</v>
      </c>
      <c r="F125" s="601"/>
      <c r="G125" s="602"/>
    </row>
    <row r="126" spans="2:7" s="370" customFormat="1" ht="16.5" customHeight="1">
      <c r="B126" s="369" t="s">
        <v>1069</v>
      </c>
      <c r="C126" s="370" t="s">
        <v>1070</v>
      </c>
      <c r="F126" s="601"/>
      <c r="G126" s="602"/>
    </row>
    <row r="127" spans="2:7" s="370" customFormat="1" ht="16.5" customHeight="1">
      <c r="B127" s="369" t="s">
        <v>1071</v>
      </c>
      <c r="C127" s="396" t="s">
        <v>1072</v>
      </c>
      <c r="F127" s="601" t="s">
        <v>1223</v>
      </c>
      <c r="G127" s="602"/>
    </row>
    <row r="128" spans="2:7" s="370" customFormat="1" ht="16.5" customHeight="1">
      <c r="B128" s="369" t="s">
        <v>1074</v>
      </c>
      <c r="C128" s="370" t="s">
        <v>1075</v>
      </c>
      <c r="F128" s="601"/>
      <c r="G128" s="602"/>
    </row>
    <row r="129" spans="2:8" s="370" customFormat="1" ht="16.5" customHeight="1">
      <c r="B129" s="369" t="s">
        <v>1076</v>
      </c>
      <c r="C129" s="396" t="s">
        <v>1067</v>
      </c>
      <c r="F129" s="601"/>
      <c r="G129" s="602"/>
    </row>
    <row r="130" spans="2:8" s="370" customFormat="1" ht="16.5" customHeight="1">
      <c r="B130" s="369" t="s">
        <v>1069</v>
      </c>
      <c r="C130" s="370" t="s">
        <v>1075</v>
      </c>
      <c r="F130" s="601"/>
      <c r="G130" s="602"/>
    </row>
    <row r="131" spans="2:8" s="370" customFormat="1" ht="16.5" customHeight="1">
      <c r="B131" s="369" t="s">
        <v>1077</v>
      </c>
      <c r="C131" s="396" t="s">
        <v>1067</v>
      </c>
      <c r="F131" s="601" t="s">
        <v>1224</v>
      </c>
      <c r="G131" s="602"/>
    </row>
    <row r="132" spans="2:8" s="370" customFormat="1" ht="16.5" customHeight="1">
      <c r="B132" s="369" t="s">
        <v>1079</v>
      </c>
      <c r="C132" s="370" t="s">
        <v>1080</v>
      </c>
      <c r="F132" s="601"/>
      <c r="G132" s="602"/>
    </row>
    <row r="133" spans="2:8" s="370" customFormat="1" ht="16.5" customHeight="1">
      <c r="B133" s="369"/>
      <c r="G133" s="388"/>
    </row>
    <row r="134" spans="2:8" s="370" customFormat="1" ht="16.5" customHeight="1" thickBot="1">
      <c r="B134" s="397"/>
      <c r="C134" s="398"/>
      <c r="D134" s="398"/>
      <c r="E134" s="398"/>
      <c r="F134" s="398"/>
      <c r="G134" s="399"/>
    </row>
    <row r="135" spans="2:8" ht="20.100000000000001" customHeight="1">
      <c r="B135" s="174"/>
      <c r="C135" s="174"/>
      <c r="D135" s="175"/>
      <c r="E135" s="176"/>
      <c r="F135" s="176"/>
      <c r="G135" s="174"/>
      <c r="H135" s="141"/>
    </row>
  </sheetData>
  <mergeCells count="20">
    <mergeCell ref="F131:G132"/>
    <mergeCell ref="B75:C76"/>
    <mergeCell ref="D75:G75"/>
    <mergeCell ref="D76:G76"/>
    <mergeCell ref="F121:G121"/>
    <mergeCell ref="F123:G126"/>
    <mergeCell ref="F127:G130"/>
    <mergeCell ref="B71:C71"/>
    <mergeCell ref="D71:G71"/>
    <mergeCell ref="B72:C72"/>
    <mergeCell ref="D72:G72"/>
    <mergeCell ref="B73:C74"/>
    <mergeCell ref="D73:G73"/>
    <mergeCell ref="D74:G74"/>
    <mergeCell ref="G42:G59"/>
    <mergeCell ref="G62:G63"/>
    <mergeCell ref="B69:C69"/>
    <mergeCell ref="D69:G69"/>
    <mergeCell ref="B70:C70"/>
    <mergeCell ref="D70:G70"/>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53D6-B3DF-4BC9-BF93-FA69D4A69EC3}">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161</v>
      </c>
      <c r="C2" s="145"/>
      <c r="D2" s="145"/>
      <c r="E2" s="145"/>
      <c r="F2" s="145"/>
      <c r="G2" s="146"/>
      <c r="H2" s="147"/>
    </row>
    <row r="3" spans="2:8" ht="13.5" customHeight="1" thickBot="1">
      <c r="B3" s="148"/>
      <c r="C3" s="148"/>
      <c r="D3" s="148"/>
      <c r="E3" s="148"/>
      <c r="F3" s="148"/>
      <c r="G3" s="148"/>
    </row>
    <row r="4" spans="2:8" ht="20.25" customHeight="1" thickBot="1">
      <c r="B4" s="152" t="s">
        <v>55</v>
      </c>
      <c r="C4" s="520" t="s">
        <v>255</v>
      </c>
      <c r="D4" s="150" t="s">
        <v>256</v>
      </c>
      <c r="E4" s="150" t="s">
        <v>257</v>
      </c>
      <c r="F4" s="151" t="s">
        <v>258</v>
      </c>
      <c r="G4" s="152" t="s">
        <v>259</v>
      </c>
    </row>
    <row r="5" spans="2:8">
      <c r="B5" s="318" t="s">
        <v>1352</v>
      </c>
      <c r="C5" s="521" t="s">
        <v>1353</v>
      </c>
      <c r="D5" s="522" t="s">
        <v>262</v>
      </c>
      <c r="E5" s="261" t="s">
        <v>1354</v>
      </c>
      <c r="F5" s="239" t="s">
        <v>264</v>
      </c>
      <c r="G5" s="182" t="s">
        <v>929</v>
      </c>
      <c r="H5" s="156"/>
    </row>
    <row r="6" spans="2:8">
      <c r="B6" s="430" t="s">
        <v>1355</v>
      </c>
      <c r="C6" s="523" t="s">
        <v>1356</v>
      </c>
      <c r="D6" s="524" t="s">
        <v>701</v>
      </c>
      <c r="E6" s="525" t="s">
        <v>1354</v>
      </c>
      <c r="F6" s="526"/>
      <c r="G6" s="527" t="s">
        <v>929</v>
      </c>
      <c r="H6" s="156"/>
    </row>
    <row r="7" spans="2:8" ht="60">
      <c r="B7" s="528" t="s">
        <v>1357</v>
      </c>
      <c r="C7" s="164" t="s">
        <v>1358</v>
      </c>
      <c r="D7" s="165" t="s">
        <v>315</v>
      </c>
      <c r="E7" s="261" t="s">
        <v>798</v>
      </c>
      <c r="F7" s="239" t="s">
        <v>926</v>
      </c>
      <c r="G7" s="167" t="s">
        <v>1359</v>
      </c>
      <c r="H7" s="156"/>
    </row>
    <row r="8" spans="2:8" ht="105">
      <c r="B8" s="430" t="s">
        <v>1360</v>
      </c>
      <c r="C8" s="529" t="s">
        <v>1361</v>
      </c>
      <c r="D8" s="524" t="s">
        <v>556</v>
      </c>
      <c r="E8" s="525" t="s">
        <v>355</v>
      </c>
      <c r="F8" s="526" t="s">
        <v>926</v>
      </c>
      <c r="G8" s="480" t="s">
        <v>1362</v>
      </c>
      <c r="H8" s="156"/>
    </row>
    <row r="9" spans="2:8" ht="105">
      <c r="B9" s="430" t="s">
        <v>1363</v>
      </c>
      <c r="C9" s="529" t="s">
        <v>1364</v>
      </c>
      <c r="D9" s="524" t="s">
        <v>556</v>
      </c>
      <c r="E9" s="525" t="s">
        <v>355</v>
      </c>
      <c r="F9" s="526" t="s">
        <v>926</v>
      </c>
      <c r="G9" s="480" t="s">
        <v>1365</v>
      </c>
      <c r="H9" s="156"/>
    </row>
    <row r="10" spans="2:8" ht="45">
      <c r="B10" s="223" t="s">
        <v>1366</v>
      </c>
      <c r="C10" s="164" t="s">
        <v>1367</v>
      </c>
      <c r="D10" s="530" t="s">
        <v>1368</v>
      </c>
      <c r="E10" s="261" t="s">
        <v>268</v>
      </c>
      <c r="F10" s="239" t="s">
        <v>264</v>
      </c>
      <c r="G10" s="167" t="s">
        <v>1369</v>
      </c>
      <c r="H10" s="156"/>
    </row>
    <row r="11" spans="2:8" ht="60.75" thickBot="1">
      <c r="B11" s="323" t="s">
        <v>1370</v>
      </c>
      <c r="C11" s="169" t="s">
        <v>1371</v>
      </c>
      <c r="D11" s="428" t="s">
        <v>1372</v>
      </c>
      <c r="E11" s="429" t="s">
        <v>278</v>
      </c>
      <c r="F11" s="171" t="s">
        <v>264</v>
      </c>
      <c r="G11" s="173" t="s">
        <v>1373</v>
      </c>
      <c r="H11" s="156"/>
    </row>
    <row r="12" spans="2:8" ht="17.25" thickBot="1">
      <c r="B12" s="498"/>
      <c r="C12" s="498"/>
      <c r="D12" s="498"/>
      <c r="E12" s="498"/>
      <c r="F12" s="498"/>
      <c r="G12" s="531"/>
      <c r="H12" s="188"/>
    </row>
    <row r="13" spans="2:8">
      <c r="B13" s="655" t="s">
        <v>1375</v>
      </c>
      <c r="C13" s="656"/>
      <c r="D13" s="656"/>
      <c r="E13" s="656"/>
      <c r="F13" s="656"/>
      <c r="G13" s="657"/>
      <c r="H13" s="156"/>
    </row>
    <row r="14" spans="2:8">
      <c r="B14" s="658"/>
      <c r="C14" s="659"/>
      <c r="D14" s="659"/>
      <c r="E14" s="659"/>
      <c r="F14" s="659"/>
      <c r="G14" s="660"/>
      <c r="H14" s="156"/>
    </row>
    <row r="15" spans="2:8">
      <c r="B15" s="615" t="s">
        <v>1026</v>
      </c>
      <c r="C15" s="616"/>
      <c r="D15" s="617" t="s">
        <v>1027</v>
      </c>
      <c r="E15" s="618"/>
      <c r="F15" s="618"/>
      <c r="G15" s="619"/>
      <c r="H15" s="156"/>
    </row>
    <row r="16" spans="2:8" ht="33" customHeight="1">
      <c r="B16" s="661" t="s">
        <v>118</v>
      </c>
      <c r="C16" s="662"/>
      <c r="D16" s="663" t="s">
        <v>1376</v>
      </c>
      <c r="E16" s="664"/>
      <c r="F16" s="664"/>
      <c r="G16" s="665"/>
      <c r="H16" s="156"/>
    </row>
    <row r="17" spans="2:8">
      <c r="B17" s="635" t="s">
        <v>86</v>
      </c>
      <c r="C17" s="636"/>
      <c r="D17" s="666" t="s">
        <v>1377</v>
      </c>
      <c r="E17" s="667"/>
      <c r="F17" s="667"/>
      <c r="G17" s="668"/>
      <c r="H17" s="156"/>
    </row>
    <row r="18" spans="2:8" ht="17.25" thickBot="1">
      <c r="B18" s="650" t="s">
        <v>87</v>
      </c>
      <c r="C18" s="651"/>
      <c r="D18" s="652" t="s">
        <v>1378</v>
      </c>
      <c r="E18" s="653"/>
      <c r="F18" s="653"/>
      <c r="G18" s="654"/>
      <c r="H18" s="156"/>
    </row>
    <row r="19" spans="2:8" ht="20.100000000000001" customHeight="1">
      <c r="B19" s="174"/>
      <c r="C19" s="174"/>
      <c r="D19" s="175"/>
      <c r="E19" s="176"/>
      <c r="F19" s="176"/>
      <c r="G19" s="174"/>
      <c r="H19" s="141"/>
    </row>
  </sheetData>
  <mergeCells count="9">
    <mergeCell ref="B18:C18"/>
    <mergeCell ref="D18:G18"/>
    <mergeCell ref="B13:G14"/>
    <mergeCell ref="B15:C15"/>
    <mergeCell ref="D15:G15"/>
    <mergeCell ref="B16:C16"/>
    <mergeCell ref="D16:G16"/>
    <mergeCell ref="B17:C17"/>
    <mergeCell ref="D17:G17"/>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8C05-123E-485E-A1A5-D9A2DD308685}">
  <sheetPr codeName="Sheet70">
    <tabColor rgb="FF333333"/>
    <outlinePr summaryBelow="0"/>
    <pageSetUpPr fitToPage="1"/>
  </sheetPr>
  <dimension ref="B1:D178"/>
  <sheetViews>
    <sheetView showGridLines="0" zoomScaleNormal="100" zoomScaleSheetLayoutView="100" workbookViewId="0"/>
  </sheetViews>
  <sheetFormatPr defaultColWidth="10.28515625" defaultRowHeight="16.5"/>
  <cols>
    <col min="1" max="1" width="2.7109375" style="5" customWidth="1"/>
    <col min="2" max="2" width="36.7109375" style="75" customWidth="1"/>
    <col min="3" max="3" width="45.7109375" style="75" customWidth="1"/>
    <col min="4" max="4" width="89.5703125" style="76" customWidth="1"/>
    <col min="5" max="5" width="2.7109375" style="5" customWidth="1"/>
    <col min="6" max="16384" width="10.28515625" style="5"/>
  </cols>
  <sheetData>
    <row r="1" spans="2:4" s="2" customFormat="1" ht="10.35" customHeight="1">
      <c r="B1" s="3"/>
      <c r="C1" s="3"/>
      <c r="D1" s="3"/>
    </row>
    <row r="2" spans="2:4" ht="60" customHeight="1">
      <c r="B2" s="77" t="s">
        <v>53</v>
      </c>
      <c r="C2" s="78"/>
      <c r="D2" s="78"/>
    </row>
    <row r="3" spans="2:4" ht="20.100000000000001" customHeight="1" thickBot="1">
      <c r="D3" s="75"/>
    </row>
    <row r="4" spans="2:4" ht="25.35" customHeight="1" thickBot="1">
      <c r="B4" s="79" t="s">
        <v>54</v>
      </c>
      <c r="C4" s="80" t="s">
        <v>55</v>
      </c>
      <c r="D4" s="81" t="s">
        <v>56</v>
      </c>
    </row>
    <row r="5" spans="2:4" ht="24.95" customHeight="1" thickBot="1">
      <c r="B5" s="82" t="s">
        <v>57</v>
      </c>
      <c r="C5" s="83"/>
      <c r="D5" s="84"/>
    </row>
    <row r="6" spans="2:4" ht="16.5" customHeight="1">
      <c r="B6" s="85" t="s">
        <v>1751</v>
      </c>
      <c r="C6" s="93" t="s">
        <v>61</v>
      </c>
      <c r="D6" s="572" t="s">
        <v>62</v>
      </c>
    </row>
    <row r="7" spans="2:4" ht="16.5" customHeight="1">
      <c r="B7" s="88"/>
      <c r="C7" s="89" t="s">
        <v>63</v>
      </c>
      <c r="D7" s="573"/>
    </row>
    <row r="8" spans="2:4" ht="16.5" customHeight="1">
      <c r="B8" s="88"/>
      <c r="C8" s="89" t="s">
        <v>64</v>
      </c>
      <c r="D8" s="573"/>
    </row>
    <row r="9" spans="2:4" ht="16.149999999999999" customHeight="1">
      <c r="B9" s="88"/>
      <c r="C9" s="89" t="s">
        <v>65</v>
      </c>
      <c r="D9" s="573"/>
    </row>
    <row r="10" spans="2:4" ht="16.5" customHeight="1">
      <c r="B10" s="88"/>
      <c r="C10" s="89" t="s">
        <v>66</v>
      </c>
      <c r="D10" s="573"/>
    </row>
    <row r="11" spans="2:4" ht="16.149999999999999" customHeight="1">
      <c r="B11" s="88"/>
      <c r="C11" s="89" t="s">
        <v>67</v>
      </c>
      <c r="D11" s="573"/>
    </row>
    <row r="12" spans="2:4" ht="16.5" customHeight="1">
      <c r="B12" s="88"/>
      <c r="C12" s="89" t="s">
        <v>68</v>
      </c>
      <c r="D12" s="573"/>
    </row>
    <row r="13" spans="2:4" ht="16.149999999999999" customHeight="1">
      <c r="B13" s="88"/>
      <c r="C13" s="91" t="s">
        <v>69</v>
      </c>
      <c r="D13" s="574"/>
    </row>
    <row r="14" spans="2:4" ht="16.5" customHeight="1" thickBot="1">
      <c r="B14" s="88"/>
      <c r="C14" s="94" t="s">
        <v>1761</v>
      </c>
      <c r="D14" s="95" t="s">
        <v>70</v>
      </c>
    </row>
    <row r="15" spans="2:4" ht="24.95" customHeight="1" thickBot="1">
      <c r="B15" s="85" t="s">
        <v>71</v>
      </c>
      <c r="C15" s="96" t="s">
        <v>72</v>
      </c>
      <c r="D15" s="97" t="s">
        <v>62</v>
      </c>
    </row>
    <row r="16" spans="2:4" ht="24.95" customHeight="1" thickBot="1">
      <c r="B16" s="85" t="s">
        <v>73</v>
      </c>
      <c r="C16" s="96" t="s">
        <v>74</v>
      </c>
      <c r="D16" s="97" t="s">
        <v>62</v>
      </c>
    </row>
    <row r="17" spans="2:4" ht="17.25" thickBot="1">
      <c r="B17" s="99" t="s">
        <v>75</v>
      </c>
      <c r="C17" s="100" t="s">
        <v>76</v>
      </c>
      <c r="D17" s="101" t="s">
        <v>77</v>
      </c>
    </row>
    <row r="18" spans="2:4" ht="17.25" thickBot="1">
      <c r="B18" s="102" t="s">
        <v>78</v>
      </c>
      <c r="C18" s="96" t="s">
        <v>81</v>
      </c>
      <c r="D18" s="103" t="s">
        <v>77</v>
      </c>
    </row>
    <row r="19" spans="2:4" ht="16.5" customHeight="1">
      <c r="B19" s="85" t="s">
        <v>82</v>
      </c>
      <c r="C19" s="93" t="s">
        <v>83</v>
      </c>
      <c r="D19" s="575" t="s">
        <v>59</v>
      </c>
    </row>
    <row r="20" spans="2:4" ht="16.5" customHeight="1" thickBot="1">
      <c r="B20" s="88"/>
      <c r="C20" s="89" t="s">
        <v>84</v>
      </c>
      <c r="D20" s="576"/>
    </row>
    <row r="21" spans="2:4" ht="24.95" customHeight="1" thickBot="1">
      <c r="B21" s="85" t="s">
        <v>85</v>
      </c>
      <c r="C21" s="104" t="s">
        <v>79</v>
      </c>
      <c r="D21" s="105" t="s">
        <v>80</v>
      </c>
    </row>
    <row r="22" spans="2:4">
      <c r="B22" s="85" t="s">
        <v>1753</v>
      </c>
      <c r="C22" s="93" t="s">
        <v>86</v>
      </c>
      <c r="D22" s="577" t="s">
        <v>59</v>
      </c>
    </row>
    <row r="23" spans="2:4" ht="17.25" thickBot="1">
      <c r="B23" s="88"/>
      <c r="C23" s="89" t="s">
        <v>87</v>
      </c>
      <c r="D23" s="578"/>
    </row>
    <row r="24" spans="2:4" ht="17.25" thickBot="1">
      <c r="B24" s="82" t="s">
        <v>88</v>
      </c>
      <c r="C24" s="83"/>
      <c r="D24" s="106"/>
    </row>
    <row r="25" spans="2:4" ht="17.25" thickBot="1">
      <c r="B25" s="85" t="s">
        <v>98</v>
      </c>
      <c r="C25" s="104" t="s">
        <v>79</v>
      </c>
      <c r="D25" s="105" t="s">
        <v>97</v>
      </c>
    </row>
    <row r="26" spans="2:4" ht="16.5" customHeight="1">
      <c r="B26" s="85" t="s">
        <v>101</v>
      </c>
      <c r="C26" s="93" t="s">
        <v>102</v>
      </c>
      <c r="D26" s="572" t="s">
        <v>62</v>
      </c>
    </row>
    <row r="27" spans="2:4" ht="16.149999999999999" customHeight="1">
      <c r="B27" s="88"/>
      <c r="C27" s="89" t="s">
        <v>103</v>
      </c>
      <c r="D27" s="579"/>
    </row>
    <row r="28" spans="2:4" ht="16.5" customHeight="1">
      <c r="B28" s="88"/>
      <c r="C28" s="89" t="s">
        <v>104</v>
      </c>
      <c r="D28" s="579"/>
    </row>
    <row r="29" spans="2:4" ht="16.149999999999999" customHeight="1">
      <c r="B29" s="88"/>
      <c r="C29" s="89" t="s">
        <v>105</v>
      </c>
      <c r="D29" s="579"/>
    </row>
    <row r="30" spans="2:4" ht="16.5" customHeight="1">
      <c r="B30" s="88"/>
      <c r="C30" s="89" t="s">
        <v>106</v>
      </c>
      <c r="D30" s="579"/>
    </row>
    <row r="31" spans="2:4" ht="16.149999999999999" customHeight="1">
      <c r="B31" s="88"/>
      <c r="C31" s="89" t="s">
        <v>107</v>
      </c>
      <c r="D31" s="579"/>
    </row>
    <row r="32" spans="2:4" ht="16.5" customHeight="1">
      <c r="B32" s="88"/>
      <c r="C32" s="89" t="s">
        <v>108</v>
      </c>
      <c r="D32" s="579"/>
    </row>
    <row r="33" spans="2:4" ht="16.149999999999999" customHeight="1">
      <c r="B33" s="88"/>
      <c r="C33" s="89" t="s">
        <v>109</v>
      </c>
      <c r="D33" s="579"/>
    </row>
    <row r="34" spans="2:4" ht="16.5" customHeight="1">
      <c r="B34" s="88"/>
      <c r="C34" s="89" t="s">
        <v>110</v>
      </c>
      <c r="D34" s="579"/>
    </row>
    <row r="35" spans="2:4" ht="16.5" customHeight="1" thickBot="1">
      <c r="B35" s="88"/>
      <c r="C35" s="94" t="s">
        <v>111</v>
      </c>
      <c r="D35" s="580"/>
    </row>
    <row r="36" spans="2:4">
      <c r="B36" s="85" t="s">
        <v>114</v>
      </c>
      <c r="C36" s="96" t="s">
        <v>115</v>
      </c>
      <c r="D36" s="572" t="s">
        <v>62</v>
      </c>
    </row>
    <row r="37" spans="2:4">
      <c r="B37" s="88" t="s">
        <v>116</v>
      </c>
      <c r="C37" s="113"/>
      <c r="D37" s="573"/>
    </row>
    <row r="38" spans="2:4" ht="16.5" customHeight="1" thickBot="1">
      <c r="B38" s="112" t="s">
        <v>4</v>
      </c>
      <c r="C38" s="114"/>
      <c r="D38" s="574"/>
    </row>
    <row r="39" spans="2:4" ht="17.25" thickBot="1">
      <c r="B39" s="85" t="s">
        <v>121</v>
      </c>
      <c r="C39" s="104" t="s">
        <v>79</v>
      </c>
      <c r="D39" s="105" t="s">
        <v>97</v>
      </c>
    </row>
    <row r="40" spans="2:4" ht="17.25" thickBot="1">
      <c r="B40" s="82" t="s">
        <v>123</v>
      </c>
      <c r="C40" s="83"/>
      <c r="D40" s="106"/>
    </row>
    <row r="41" spans="2:4">
      <c r="B41" s="85" t="s">
        <v>1750</v>
      </c>
      <c r="C41" s="93" t="s">
        <v>124</v>
      </c>
      <c r="D41" s="577" t="s">
        <v>125</v>
      </c>
    </row>
    <row r="42" spans="2:4" ht="17.25" thickBot="1">
      <c r="B42" s="88"/>
      <c r="C42" s="89" t="s">
        <v>126</v>
      </c>
      <c r="D42" s="578"/>
    </row>
    <row r="43" spans="2:4" ht="17.25" thickBot="1">
      <c r="B43" s="82" t="s">
        <v>138</v>
      </c>
      <c r="C43" s="83"/>
      <c r="D43" s="106"/>
    </row>
    <row r="44" spans="2:4">
      <c r="B44" s="85" t="s">
        <v>75</v>
      </c>
      <c r="C44" s="93" t="s">
        <v>140</v>
      </c>
      <c r="D44" s="98" t="s">
        <v>141</v>
      </c>
    </row>
    <row r="45" spans="2:4" ht="17.25" thickBot="1">
      <c r="B45" s="88"/>
      <c r="C45" s="108" t="s">
        <v>142</v>
      </c>
      <c r="D45" s="115" t="s">
        <v>143</v>
      </c>
    </row>
    <row r="46" spans="2:4" ht="24.95" customHeight="1" thickBot="1">
      <c r="B46" s="85" t="s">
        <v>144</v>
      </c>
      <c r="C46" s="93" t="s">
        <v>145</v>
      </c>
      <c r="D46" s="105" t="s">
        <v>59</v>
      </c>
    </row>
    <row r="47" spans="2:4" ht="17.25" thickBot="1">
      <c r="B47" s="82" t="s">
        <v>146</v>
      </c>
      <c r="C47" s="83"/>
      <c r="D47" s="106"/>
    </row>
    <row r="48" spans="2:4" ht="17.25" thickBot="1">
      <c r="B48" s="85" t="s">
        <v>58</v>
      </c>
      <c r="C48" s="93" t="s">
        <v>147</v>
      </c>
      <c r="D48" s="87" t="s">
        <v>148</v>
      </c>
    </row>
    <row r="49" spans="2:4" ht="17.25" thickBot="1">
      <c r="B49" s="85" t="s">
        <v>93</v>
      </c>
      <c r="C49" s="93" t="s">
        <v>147</v>
      </c>
      <c r="D49" s="105" t="s">
        <v>148</v>
      </c>
    </row>
    <row r="50" spans="2:4">
      <c r="B50" s="85" t="s">
        <v>150</v>
      </c>
      <c r="C50" s="93" t="s">
        <v>133</v>
      </c>
      <c r="D50" s="110" t="s">
        <v>151</v>
      </c>
    </row>
    <row r="51" spans="2:4" ht="17.25" thickBot="1">
      <c r="B51" s="88"/>
      <c r="C51" s="111" t="s">
        <v>132</v>
      </c>
      <c r="D51" s="90" t="s">
        <v>122</v>
      </c>
    </row>
    <row r="52" spans="2:4" ht="17.25" thickBot="1">
      <c r="B52" s="99" t="s">
        <v>101</v>
      </c>
      <c r="C52" s="100" t="s">
        <v>152</v>
      </c>
      <c r="D52" s="117" t="s">
        <v>148</v>
      </c>
    </row>
    <row r="53" spans="2:4">
      <c r="B53" s="85" t="s">
        <v>101</v>
      </c>
      <c r="C53" s="93" t="s">
        <v>153</v>
      </c>
      <c r="D53" s="105" t="s">
        <v>62</v>
      </c>
    </row>
    <row r="54" spans="2:4">
      <c r="B54" s="88" t="s">
        <v>113</v>
      </c>
      <c r="C54" s="111" t="s">
        <v>83</v>
      </c>
      <c r="D54" s="115"/>
    </row>
    <row r="55" spans="2:4">
      <c r="B55" s="88"/>
      <c r="C55" s="89" t="s">
        <v>154</v>
      </c>
      <c r="D55" s="118"/>
    </row>
    <row r="56" spans="2:4">
      <c r="B56" s="88"/>
      <c r="C56" s="108" t="s">
        <v>155</v>
      </c>
      <c r="D56" s="116" t="s">
        <v>156</v>
      </c>
    </row>
    <row r="57" spans="2:4">
      <c r="B57" s="88"/>
      <c r="C57" s="108" t="s">
        <v>157</v>
      </c>
      <c r="D57" s="115" t="s">
        <v>70</v>
      </c>
    </row>
    <row r="58" spans="2:4" ht="17.25" thickBot="1">
      <c r="B58" s="88"/>
      <c r="C58" s="107" t="s">
        <v>135</v>
      </c>
      <c r="D58" s="119"/>
    </row>
    <row r="59" spans="2:4">
      <c r="B59" s="85" t="s">
        <v>82</v>
      </c>
      <c r="C59" s="93" t="s">
        <v>158</v>
      </c>
      <c r="D59" s="105" t="s">
        <v>62</v>
      </c>
    </row>
    <row r="60" spans="2:4">
      <c r="B60" s="88"/>
      <c r="C60" s="111" t="s">
        <v>155</v>
      </c>
      <c r="D60" s="115"/>
    </row>
    <row r="61" spans="2:4">
      <c r="B61" s="88"/>
      <c r="C61" s="89" t="s">
        <v>157</v>
      </c>
      <c r="D61" s="115"/>
    </row>
    <row r="62" spans="2:4" ht="17.25" thickBot="1">
      <c r="B62" s="88"/>
      <c r="C62" s="107" t="s">
        <v>135</v>
      </c>
      <c r="D62" s="115"/>
    </row>
    <row r="63" spans="2:4" ht="17.25" thickBot="1">
      <c r="B63" s="85" t="s">
        <v>117</v>
      </c>
      <c r="C63" s="86" t="s">
        <v>159</v>
      </c>
      <c r="D63" s="105" t="s">
        <v>160</v>
      </c>
    </row>
    <row r="64" spans="2:4">
      <c r="B64" s="85" t="s">
        <v>163</v>
      </c>
      <c r="C64" s="93" t="s">
        <v>119</v>
      </c>
      <c r="D64" s="105" t="s">
        <v>62</v>
      </c>
    </row>
    <row r="65" spans="2:4">
      <c r="B65" s="88"/>
      <c r="C65" s="111" t="s">
        <v>164</v>
      </c>
      <c r="D65" s="115"/>
    </row>
    <row r="66" spans="2:4">
      <c r="B66" s="88"/>
      <c r="C66" s="89" t="s">
        <v>877</v>
      </c>
      <c r="D66" s="115"/>
    </row>
    <row r="67" spans="2:4">
      <c r="B67" s="88"/>
      <c r="C67" s="108" t="s">
        <v>1760</v>
      </c>
      <c r="D67" s="118"/>
    </row>
    <row r="68" spans="2:4" ht="17.25" thickBot="1">
      <c r="B68" s="88"/>
      <c r="C68" s="89" t="s">
        <v>162</v>
      </c>
      <c r="D68" s="116" t="s">
        <v>70</v>
      </c>
    </row>
    <row r="69" spans="2:4" ht="17.25" thickBot="1">
      <c r="B69" s="85" t="s">
        <v>165</v>
      </c>
      <c r="C69" s="109" t="s">
        <v>79</v>
      </c>
      <c r="D69" s="105" t="s">
        <v>97</v>
      </c>
    </row>
    <row r="70" spans="2:4">
      <c r="B70" s="121" t="s">
        <v>166</v>
      </c>
      <c r="C70" s="122" t="s">
        <v>1759</v>
      </c>
      <c r="D70" s="105" t="s">
        <v>62</v>
      </c>
    </row>
    <row r="71" spans="2:4">
      <c r="B71" s="123"/>
      <c r="C71" s="124" t="s">
        <v>167</v>
      </c>
      <c r="D71" s="120" t="s">
        <v>122</v>
      </c>
    </row>
    <row r="72" spans="2:4">
      <c r="B72" s="123"/>
      <c r="C72" s="125" t="s">
        <v>168</v>
      </c>
      <c r="D72" s="115"/>
    </row>
    <row r="73" spans="2:4">
      <c r="B73" s="123"/>
      <c r="C73" s="124" t="s">
        <v>169</v>
      </c>
      <c r="D73" s="115"/>
    </row>
    <row r="74" spans="2:4">
      <c r="B74" s="123"/>
      <c r="C74" s="124" t="s">
        <v>170</v>
      </c>
      <c r="D74" s="115"/>
    </row>
    <row r="75" spans="2:4">
      <c r="B75" s="123"/>
      <c r="C75" s="125" t="s">
        <v>168</v>
      </c>
      <c r="D75" s="115"/>
    </row>
    <row r="76" spans="2:4" ht="17.25" thickBot="1">
      <c r="B76" s="126"/>
      <c r="C76" s="127" t="s">
        <v>171</v>
      </c>
      <c r="D76" s="119"/>
    </row>
    <row r="77" spans="2:4">
      <c r="B77" s="121" t="s">
        <v>172</v>
      </c>
      <c r="C77" s="122" t="s">
        <v>173</v>
      </c>
      <c r="D77" s="105" t="s">
        <v>122</v>
      </c>
    </row>
    <row r="78" spans="2:4">
      <c r="B78" s="123"/>
      <c r="C78" s="125" t="s">
        <v>168</v>
      </c>
      <c r="D78" s="115"/>
    </row>
    <row r="79" spans="2:4" ht="24.95" customHeight="1" thickBot="1">
      <c r="B79" s="123"/>
      <c r="C79" s="127" t="s">
        <v>174</v>
      </c>
      <c r="D79" s="119"/>
    </row>
    <row r="80" spans="2:4" ht="17.25" thickBot="1">
      <c r="B80" s="128" t="s">
        <v>175</v>
      </c>
      <c r="C80" s="83"/>
      <c r="D80" s="106"/>
    </row>
    <row r="81" spans="2:4">
      <c r="B81" s="85" t="s">
        <v>1750</v>
      </c>
      <c r="C81" s="93" t="s">
        <v>176</v>
      </c>
      <c r="D81" s="105" t="s">
        <v>62</v>
      </c>
    </row>
    <row r="82" spans="2:4" ht="17.25" thickBot="1">
      <c r="B82" s="88"/>
      <c r="C82" s="107" t="s">
        <v>126</v>
      </c>
      <c r="D82" s="115"/>
    </row>
    <row r="83" spans="2:4">
      <c r="B83" s="85" t="s">
        <v>101</v>
      </c>
      <c r="C83" s="93" t="s">
        <v>177</v>
      </c>
      <c r="D83" s="105" t="s">
        <v>62</v>
      </c>
    </row>
    <row r="84" spans="2:4" ht="24.95" customHeight="1" thickBot="1">
      <c r="B84" s="88"/>
      <c r="C84" s="107" t="s">
        <v>178</v>
      </c>
      <c r="D84" s="115"/>
    </row>
    <row r="85" spans="2:4" ht="17.25" thickBot="1">
      <c r="B85" s="128" t="s">
        <v>179</v>
      </c>
      <c r="C85" s="83"/>
      <c r="D85" s="106"/>
    </row>
    <row r="86" spans="2:4">
      <c r="B86" s="85" t="s">
        <v>58</v>
      </c>
      <c r="C86" s="86" t="s">
        <v>89</v>
      </c>
      <c r="D86" s="572" t="s">
        <v>62</v>
      </c>
    </row>
    <row r="87" spans="2:4">
      <c r="B87" s="88"/>
      <c r="C87" s="89" t="s">
        <v>90</v>
      </c>
      <c r="D87" s="579"/>
    </row>
    <row r="88" spans="2:4">
      <c r="B88" s="88"/>
      <c r="C88" s="89" t="s">
        <v>91</v>
      </c>
      <c r="D88" s="579"/>
    </row>
    <row r="89" spans="2:4">
      <c r="B89" s="88"/>
      <c r="C89" s="89" t="s">
        <v>92</v>
      </c>
      <c r="D89" s="579"/>
    </row>
    <row r="90" spans="2:4">
      <c r="B90" s="88"/>
      <c r="C90" s="89" t="s">
        <v>180</v>
      </c>
      <c r="D90" s="579"/>
    </row>
    <row r="91" spans="2:4">
      <c r="B91" s="88"/>
      <c r="C91" s="89" t="s">
        <v>181</v>
      </c>
      <c r="D91" s="579"/>
    </row>
    <row r="92" spans="2:4">
      <c r="B92" s="88"/>
      <c r="C92" s="89" t="s">
        <v>182</v>
      </c>
      <c r="D92" s="579"/>
    </row>
    <row r="93" spans="2:4">
      <c r="B93" s="88"/>
      <c r="C93" s="89" t="s">
        <v>183</v>
      </c>
      <c r="D93" s="579"/>
    </row>
    <row r="94" spans="2:4">
      <c r="B94" s="88"/>
      <c r="C94" s="89" t="s">
        <v>147</v>
      </c>
      <c r="D94" s="579"/>
    </row>
    <row r="95" spans="2:4" ht="17.25" thickBot="1">
      <c r="B95" s="88"/>
      <c r="C95" s="107" t="s">
        <v>149</v>
      </c>
      <c r="D95" s="580"/>
    </row>
    <row r="96" spans="2:4">
      <c r="B96" s="85" t="s">
        <v>93</v>
      </c>
      <c r="C96" s="86" t="s">
        <v>184</v>
      </c>
      <c r="D96" s="572" t="s">
        <v>62</v>
      </c>
    </row>
    <row r="97" spans="2:4">
      <c r="B97" s="88"/>
      <c r="C97" s="89" t="s">
        <v>180</v>
      </c>
      <c r="D97" s="579"/>
    </row>
    <row r="98" spans="2:4">
      <c r="B98" s="88"/>
      <c r="C98" s="89" t="s">
        <v>181</v>
      </c>
      <c r="D98" s="579"/>
    </row>
    <row r="99" spans="2:4">
      <c r="B99" s="88"/>
      <c r="C99" s="89" t="s">
        <v>182</v>
      </c>
      <c r="D99" s="579"/>
    </row>
    <row r="100" spans="2:4">
      <c r="B100" s="88"/>
      <c r="C100" s="89" t="s">
        <v>183</v>
      </c>
      <c r="D100" s="579"/>
    </row>
    <row r="101" spans="2:4">
      <c r="B101" s="88"/>
      <c r="C101" s="89" t="s">
        <v>147</v>
      </c>
      <c r="D101" s="579"/>
    </row>
    <row r="102" spans="2:4" ht="17.25" thickBot="1">
      <c r="B102" s="88"/>
      <c r="C102" s="107" t="s">
        <v>149</v>
      </c>
      <c r="D102" s="580"/>
    </row>
    <row r="103" spans="2:4" ht="17.25" thickBot="1">
      <c r="B103" s="85" t="s">
        <v>0</v>
      </c>
      <c r="C103" s="109" t="s">
        <v>79</v>
      </c>
      <c r="D103" s="105" t="s">
        <v>97</v>
      </c>
    </row>
    <row r="104" spans="2:4" ht="17.25" thickBot="1">
      <c r="B104" s="85" t="s">
        <v>1</v>
      </c>
      <c r="C104" s="109" t="s">
        <v>79</v>
      </c>
      <c r="D104" s="105" t="s">
        <v>97</v>
      </c>
    </row>
    <row r="105" spans="2:4">
      <c r="B105" s="85" t="s">
        <v>1750</v>
      </c>
      <c r="C105" s="122" t="s">
        <v>181</v>
      </c>
      <c r="D105" s="577" t="s">
        <v>62</v>
      </c>
    </row>
    <row r="106" spans="2:4" ht="17.25" thickBot="1">
      <c r="B106" s="112"/>
      <c r="C106" s="114" t="s">
        <v>182</v>
      </c>
      <c r="D106" s="581"/>
    </row>
    <row r="107" spans="2:4" ht="17.25" thickBot="1">
      <c r="B107" s="85" t="s">
        <v>150</v>
      </c>
      <c r="C107" s="109" t="s">
        <v>79</v>
      </c>
      <c r="D107" s="105" t="s">
        <v>97</v>
      </c>
    </row>
    <row r="108" spans="2:4">
      <c r="B108" s="85" t="s">
        <v>1754</v>
      </c>
      <c r="C108" s="122" t="s">
        <v>86</v>
      </c>
      <c r="D108" s="577" t="s">
        <v>62</v>
      </c>
    </row>
    <row r="109" spans="2:4" ht="16.5" customHeight="1" thickBot="1">
      <c r="B109" s="112"/>
      <c r="C109" s="114" t="s">
        <v>87</v>
      </c>
      <c r="D109" s="581"/>
    </row>
    <row r="110" spans="2:4">
      <c r="B110" s="85" t="s">
        <v>101</v>
      </c>
      <c r="C110" s="86" t="s">
        <v>86</v>
      </c>
      <c r="D110" s="572" t="s">
        <v>62</v>
      </c>
    </row>
    <row r="111" spans="2:4">
      <c r="B111" s="88" t="s">
        <v>113</v>
      </c>
      <c r="C111" s="108"/>
      <c r="D111" s="579"/>
    </row>
    <row r="112" spans="2:4">
      <c r="B112" s="88" t="s">
        <v>185</v>
      </c>
      <c r="C112" s="111" t="s">
        <v>87</v>
      </c>
      <c r="D112" s="579"/>
    </row>
    <row r="113" spans="2:4">
      <c r="B113" s="88" t="s">
        <v>116</v>
      </c>
      <c r="C113" s="111"/>
      <c r="D113" s="579"/>
    </row>
    <row r="114" spans="2:4" ht="17.25" thickBot="1">
      <c r="B114" s="112" t="s">
        <v>4</v>
      </c>
      <c r="C114" s="107"/>
      <c r="D114" s="580"/>
    </row>
    <row r="115" spans="2:4">
      <c r="B115" s="85" t="s">
        <v>186</v>
      </c>
      <c r="C115" s="86" t="s">
        <v>131</v>
      </c>
      <c r="D115" s="572" t="s">
        <v>62</v>
      </c>
    </row>
    <row r="116" spans="2:4">
      <c r="B116" s="88" t="s">
        <v>113</v>
      </c>
      <c r="C116" s="89" t="s">
        <v>132</v>
      </c>
      <c r="D116" s="579"/>
    </row>
    <row r="117" spans="2:4">
      <c r="B117" s="88" t="s">
        <v>185</v>
      </c>
      <c r="C117" s="89" t="s">
        <v>133</v>
      </c>
      <c r="D117" s="579"/>
    </row>
    <row r="118" spans="2:4">
      <c r="B118" s="88" t="s">
        <v>116</v>
      </c>
      <c r="C118" s="89" t="s">
        <v>134</v>
      </c>
      <c r="D118" s="579"/>
    </row>
    <row r="119" spans="2:4" ht="17.25" thickBot="1">
      <c r="B119" s="88" t="s">
        <v>4</v>
      </c>
      <c r="C119" s="107" t="s">
        <v>135</v>
      </c>
      <c r="D119" s="580"/>
    </row>
    <row r="120" spans="2:4">
      <c r="B120" s="85" t="s">
        <v>4</v>
      </c>
      <c r="C120" s="93" t="s">
        <v>187</v>
      </c>
      <c r="D120" s="572" t="s">
        <v>188</v>
      </c>
    </row>
    <row r="121" spans="2:4" ht="17.25" thickBot="1">
      <c r="B121" s="88"/>
      <c r="C121" s="107" t="s">
        <v>189</v>
      </c>
      <c r="D121" s="580"/>
    </row>
    <row r="122" spans="2:4">
      <c r="B122" s="85" t="s">
        <v>113</v>
      </c>
      <c r="C122" s="86" t="s">
        <v>131</v>
      </c>
      <c r="D122" s="572" t="s">
        <v>62</v>
      </c>
    </row>
    <row r="123" spans="2:4">
      <c r="B123" s="88"/>
      <c r="C123" s="89" t="s">
        <v>133</v>
      </c>
      <c r="D123" s="579"/>
    </row>
    <row r="124" spans="2:4">
      <c r="B124" s="88"/>
      <c r="C124" s="89" t="s">
        <v>134</v>
      </c>
      <c r="D124" s="579"/>
    </row>
    <row r="125" spans="2:4" ht="17.25" thickBot="1">
      <c r="B125" s="88"/>
      <c r="C125" s="107" t="s">
        <v>135</v>
      </c>
      <c r="D125" s="580"/>
    </row>
    <row r="126" spans="2:4">
      <c r="B126" s="85" t="s">
        <v>190</v>
      </c>
      <c r="C126" s="86" t="s">
        <v>86</v>
      </c>
      <c r="D126" s="572" t="s">
        <v>62</v>
      </c>
    </row>
    <row r="127" spans="2:4">
      <c r="B127" s="88" t="s">
        <v>191</v>
      </c>
      <c r="C127" s="108"/>
      <c r="D127" s="579"/>
    </row>
    <row r="128" spans="2:4">
      <c r="B128" s="88" t="s">
        <v>120</v>
      </c>
      <c r="C128" s="111" t="s">
        <v>87</v>
      </c>
      <c r="D128" s="579"/>
    </row>
    <row r="129" spans="2:4" ht="17.25" thickBot="1">
      <c r="B129" s="88" t="s">
        <v>192</v>
      </c>
      <c r="C129" s="107"/>
      <c r="D129" s="579"/>
    </row>
    <row r="130" spans="2:4">
      <c r="B130" s="85" t="s">
        <v>161</v>
      </c>
      <c r="C130" s="86" t="s">
        <v>95</v>
      </c>
      <c r="D130" s="572" t="s">
        <v>62</v>
      </c>
    </row>
    <row r="131" spans="2:4">
      <c r="B131" s="88"/>
      <c r="C131" s="89" t="s">
        <v>86</v>
      </c>
      <c r="D131" s="579"/>
    </row>
    <row r="132" spans="2:4">
      <c r="B132" s="88"/>
      <c r="C132" s="89" t="s">
        <v>87</v>
      </c>
      <c r="D132" s="582"/>
    </row>
    <row r="133" spans="2:4" ht="17.25" thickBot="1">
      <c r="B133" s="88"/>
      <c r="C133" s="107" t="s">
        <v>139</v>
      </c>
      <c r="D133" s="92" t="s">
        <v>70</v>
      </c>
    </row>
    <row r="134" spans="2:4" ht="17.25" thickBot="1">
      <c r="B134" s="85" t="s">
        <v>193</v>
      </c>
      <c r="C134" s="109" t="s">
        <v>79</v>
      </c>
      <c r="D134" s="105" t="s">
        <v>97</v>
      </c>
    </row>
    <row r="135" spans="2:4" ht="17.25" thickBot="1">
      <c r="B135" s="128" t="s">
        <v>199</v>
      </c>
      <c r="C135" s="83"/>
      <c r="D135" s="106"/>
    </row>
    <row r="136" spans="2:4" ht="24.95" customHeight="1" thickBot="1">
      <c r="B136" s="85" t="s">
        <v>200</v>
      </c>
      <c r="C136" s="96" t="s">
        <v>201</v>
      </c>
      <c r="D136" s="98" t="s">
        <v>202</v>
      </c>
    </row>
    <row r="137" spans="2:4" ht="17.25" thickBot="1">
      <c r="B137" s="128" t="s">
        <v>203</v>
      </c>
      <c r="C137" s="83"/>
      <c r="D137" s="106"/>
    </row>
    <row r="138" spans="2:4" ht="17.25" thickBot="1">
      <c r="B138" s="85" t="s">
        <v>82</v>
      </c>
      <c r="C138" s="96" t="s">
        <v>204</v>
      </c>
      <c r="D138" s="98" t="s">
        <v>205</v>
      </c>
    </row>
    <row r="139" spans="2:4" ht="17.25" thickBot="1">
      <c r="B139" s="132"/>
      <c r="C139" s="114"/>
      <c r="D139" s="98" t="s">
        <v>206</v>
      </c>
    </row>
    <row r="140" spans="2:4" ht="17.25" thickBot="1">
      <c r="B140" s="132"/>
      <c r="C140" s="133" t="s">
        <v>207</v>
      </c>
      <c r="D140" s="97" t="s">
        <v>208</v>
      </c>
    </row>
    <row r="141" spans="2:4" ht="17.25" thickBot="1">
      <c r="B141" s="132"/>
      <c r="C141" s="133" t="s">
        <v>187</v>
      </c>
      <c r="D141" s="97" t="s">
        <v>70</v>
      </c>
    </row>
    <row r="142" spans="2:4" ht="24.95" customHeight="1" thickBot="1">
      <c r="B142" s="134"/>
      <c r="C142" s="133" t="s">
        <v>209</v>
      </c>
      <c r="D142" s="131"/>
    </row>
    <row r="143" spans="2:4" ht="17.25" thickBot="1">
      <c r="B143" s="128" t="s">
        <v>210</v>
      </c>
      <c r="C143" s="83"/>
      <c r="D143" s="106"/>
    </row>
    <row r="144" spans="2:4" ht="17.25" thickBot="1">
      <c r="B144" s="85" t="s">
        <v>58</v>
      </c>
      <c r="C144" s="96" t="s">
        <v>211</v>
      </c>
      <c r="D144" s="98" t="s">
        <v>62</v>
      </c>
    </row>
    <row r="145" spans="2:4">
      <c r="B145" s="85" t="s">
        <v>212</v>
      </c>
      <c r="C145" s="133" t="s">
        <v>213</v>
      </c>
      <c r="D145" s="97" t="s">
        <v>59</v>
      </c>
    </row>
    <row r="146" spans="2:4" ht="17.25" thickBot="1">
      <c r="B146" s="112"/>
      <c r="C146" s="135" t="s">
        <v>211</v>
      </c>
      <c r="D146" s="131"/>
    </row>
    <row r="147" spans="2:4" ht="17.25" thickBot="1">
      <c r="B147" s="85" t="s">
        <v>214</v>
      </c>
      <c r="C147" s="109" t="s">
        <v>79</v>
      </c>
      <c r="D147" s="97" t="s">
        <v>97</v>
      </c>
    </row>
    <row r="148" spans="2:4" ht="17.25" thickBot="1">
      <c r="B148" s="85" t="s">
        <v>215</v>
      </c>
      <c r="C148" s="109" t="s">
        <v>79</v>
      </c>
      <c r="D148" s="97" t="s">
        <v>97</v>
      </c>
    </row>
    <row r="149" spans="2:4">
      <c r="B149" s="85" t="s">
        <v>114</v>
      </c>
      <c r="C149" s="96" t="s">
        <v>94</v>
      </c>
      <c r="D149" s="97" t="s">
        <v>216</v>
      </c>
    </row>
    <row r="150" spans="2:4">
      <c r="B150" s="88" t="s">
        <v>116</v>
      </c>
      <c r="C150" s="113"/>
      <c r="D150" s="130"/>
    </row>
    <row r="151" spans="2:4" ht="17.25" thickBot="1">
      <c r="B151" s="112" t="s">
        <v>4</v>
      </c>
      <c r="C151" s="114"/>
      <c r="D151" s="131"/>
    </row>
    <row r="152" spans="2:4" ht="17.25" thickBot="1">
      <c r="B152" s="128" t="s">
        <v>217</v>
      </c>
      <c r="C152" s="83"/>
      <c r="D152" s="106"/>
    </row>
    <row r="153" spans="2:4">
      <c r="B153" s="85" t="s">
        <v>218</v>
      </c>
      <c r="C153" s="122" t="s">
        <v>219</v>
      </c>
      <c r="D153" s="105" t="s">
        <v>62</v>
      </c>
    </row>
    <row r="154" spans="2:4">
      <c r="B154" s="88"/>
      <c r="C154" s="124" t="s">
        <v>220</v>
      </c>
      <c r="D154" s="115"/>
    </row>
    <row r="155" spans="2:4">
      <c r="B155" s="88"/>
      <c r="C155" s="113" t="s">
        <v>221</v>
      </c>
      <c r="D155" s="115"/>
    </row>
    <row r="156" spans="2:4">
      <c r="B156" s="88"/>
      <c r="C156" s="137" t="s">
        <v>222</v>
      </c>
      <c r="D156" s="115"/>
    </row>
    <row r="157" spans="2:4">
      <c r="B157" s="88"/>
      <c r="C157" s="137" t="s">
        <v>223</v>
      </c>
      <c r="D157" s="115"/>
    </row>
    <row r="158" spans="2:4" ht="17.25" thickBot="1">
      <c r="B158" s="112"/>
      <c r="C158" s="127" t="s">
        <v>224</v>
      </c>
      <c r="D158" s="119"/>
    </row>
    <row r="159" spans="2:4" ht="17.25" thickBot="1">
      <c r="B159" s="85" t="s">
        <v>99</v>
      </c>
      <c r="C159" s="104" t="s">
        <v>79</v>
      </c>
      <c r="D159" s="98" t="s">
        <v>97</v>
      </c>
    </row>
    <row r="160" spans="2:4">
      <c r="B160" s="85" t="s">
        <v>186</v>
      </c>
      <c r="C160" s="96" t="s">
        <v>128</v>
      </c>
      <c r="D160" s="105" t="s">
        <v>122</v>
      </c>
    </row>
    <row r="161" spans="2:4">
      <c r="B161" s="88" t="s">
        <v>113</v>
      </c>
      <c r="C161" s="113"/>
      <c r="D161" s="115"/>
    </row>
    <row r="162" spans="2:4">
      <c r="B162" s="88" t="s">
        <v>185</v>
      </c>
      <c r="C162" s="113"/>
      <c r="D162" s="115"/>
    </row>
    <row r="163" spans="2:4">
      <c r="B163" s="88" t="s">
        <v>116</v>
      </c>
      <c r="C163" s="113"/>
      <c r="D163" s="115"/>
    </row>
    <row r="164" spans="2:4" ht="17.25" thickBot="1">
      <c r="B164" s="112" t="s">
        <v>4</v>
      </c>
      <c r="C164" s="114"/>
      <c r="D164" s="119"/>
    </row>
    <row r="165" spans="2:4">
      <c r="B165" s="85" t="s">
        <v>225</v>
      </c>
      <c r="C165" s="122" t="s">
        <v>226</v>
      </c>
      <c r="D165" s="97" t="s">
        <v>70</v>
      </c>
    </row>
    <row r="166" spans="2:4" ht="17.25" thickBot="1">
      <c r="B166" s="112"/>
      <c r="C166" s="114" t="s">
        <v>227</v>
      </c>
      <c r="D166" s="131"/>
    </row>
    <row r="167" spans="2:4" ht="17.25" thickBot="1">
      <c r="B167" s="85" t="s">
        <v>172</v>
      </c>
      <c r="C167" s="114" t="s">
        <v>228</v>
      </c>
      <c r="D167" s="97" t="s">
        <v>70</v>
      </c>
    </row>
    <row r="168" spans="2:4" ht="17.25" thickBot="1">
      <c r="B168" s="85" t="s">
        <v>71</v>
      </c>
      <c r="C168" s="129" t="s">
        <v>118</v>
      </c>
      <c r="D168" s="136" t="s">
        <v>70</v>
      </c>
    </row>
    <row r="169" spans="2:4" ht="17.25" thickBot="1">
      <c r="B169" s="112"/>
      <c r="C169" s="129" t="s">
        <v>229</v>
      </c>
      <c r="D169" s="136" t="s">
        <v>230</v>
      </c>
    </row>
    <row r="170" spans="2:4" ht="17.25" thickBot="1">
      <c r="B170" s="88" t="s">
        <v>1756</v>
      </c>
      <c r="C170" s="114" t="s">
        <v>1758</v>
      </c>
      <c r="D170" s="131" t="s">
        <v>62</v>
      </c>
    </row>
    <row r="171" spans="2:4">
      <c r="B171" s="88"/>
      <c r="C171" s="113" t="s">
        <v>231</v>
      </c>
      <c r="D171" s="97" t="s">
        <v>232</v>
      </c>
    </row>
    <row r="172" spans="2:4">
      <c r="B172" s="88"/>
      <c r="C172" s="124" t="s">
        <v>233</v>
      </c>
      <c r="D172" s="130"/>
    </row>
    <row r="173" spans="2:4">
      <c r="B173" s="88"/>
      <c r="C173" s="113" t="s">
        <v>234</v>
      </c>
      <c r="D173" s="130"/>
    </row>
    <row r="174" spans="2:4" ht="17.25" thickBot="1">
      <c r="B174" s="112"/>
      <c r="C174" s="127" t="s">
        <v>235</v>
      </c>
      <c r="D174" s="131"/>
    </row>
    <row r="175" spans="2:4" ht="17.25" thickBot="1">
      <c r="B175" s="85" t="s">
        <v>236</v>
      </c>
      <c r="C175" s="109" t="s">
        <v>79</v>
      </c>
      <c r="D175" s="97" t="s">
        <v>97</v>
      </c>
    </row>
    <row r="176" spans="2:4" ht="17.25" thickBot="1">
      <c r="B176" s="128" t="s">
        <v>240</v>
      </c>
      <c r="C176" s="83"/>
      <c r="D176" s="106"/>
    </row>
    <row r="177" spans="2:4" ht="24.95" customHeight="1" thickBot="1">
      <c r="B177" s="99" t="s">
        <v>241</v>
      </c>
      <c r="C177" s="109" t="s">
        <v>79</v>
      </c>
      <c r="D177" s="136" t="s">
        <v>97</v>
      </c>
    </row>
    <row r="178" spans="2:4" ht="17.25" customHeight="1">
      <c r="B178" s="138"/>
      <c r="C178" s="138"/>
      <c r="D178" s="139"/>
    </row>
  </sheetData>
  <mergeCells count="16">
    <mergeCell ref="D122:D125"/>
    <mergeCell ref="D126:D129"/>
    <mergeCell ref="D130:D132"/>
    <mergeCell ref="D41:D42"/>
    <mergeCell ref="D120:D121"/>
    <mergeCell ref="D86:D95"/>
    <mergeCell ref="D96:D102"/>
    <mergeCell ref="D105:D106"/>
    <mergeCell ref="D108:D109"/>
    <mergeCell ref="D110:D114"/>
    <mergeCell ref="D115:D119"/>
    <mergeCell ref="D6:D13"/>
    <mergeCell ref="D19:D20"/>
    <mergeCell ref="D22:D23"/>
    <mergeCell ref="D26:D35"/>
    <mergeCell ref="D36:D38"/>
  </mergeCells>
  <phoneticPr fontId="3"/>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928E-C786-4B43-B1D4-CDA71D779F18}">
  <sheetPr codeName="Sheet14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191</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1379</v>
      </c>
      <c r="C5" s="158" t="s">
        <v>1380</v>
      </c>
      <c r="D5" s="159" t="s">
        <v>864</v>
      </c>
      <c r="E5" s="160" t="s">
        <v>274</v>
      </c>
      <c r="F5" s="161" t="s">
        <v>799</v>
      </c>
      <c r="G5" s="248" t="s">
        <v>929</v>
      </c>
      <c r="H5" s="156"/>
    </row>
    <row r="6" spans="2:8">
      <c r="B6" s="163" t="s">
        <v>1381</v>
      </c>
      <c r="C6" s="164" t="s">
        <v>1382</v>
      </c>
      <c r="D6" s="165" t="s">
        <v>1383</v>
      </c>
      <c r="E6" s="4" t="s">
        <v>1328</v>
      </c>
      <c r="F6" s="166"/>
      <c r="G6" s="249"/>
      <c r="H6" s="156"/>
    </row>
    <row r="7" spans="2:8">
      <c r="B7" s="163" t="s">
        <v>1334</v>
      </c>
      <c r="C7" s="164" t="s">
        <v>1384</v>
      </c>
      <c r="D7" s="165" t="s">
        <v>512</v>
      </c>
      <c r="E7" s="4" t="s">
        <v>798</v>
      </c>
      <c r="F7" s="166"/>
      <c r="G7" s="179"/>
      <c r="H7" s="156"/>
    </row>
    <row r="8" spans="2:8" ht="26.25" customHeight="1">
      <c r="B8" s="163" t="s">
        <v>119</v>
      </c>
      <c r="C8" s="164" t="s">
        <v>1385</v>
      </c>
      <c r="D8" s="165" t="s">
        <v>797</v>
      </c>
      <c r="E8" s="4" t="s">
        <v>274</v>
      </c>
      <c r="F8" s="166"/>
      <c r="G8" s="585" t="s">
        <v>1386</v>
      </c>
      <c r="H8" s="156"/>
    </row>
    <row r="9" spans="2:8" ht="26.25" customHeight="1">
      <c r="B9" s="163" t="s">
        <v>164</v>
      </c>
      <c r="C9" s="164" t="s">
        <v>1387</v>
      </c>
      <c r="D9" s="165" t="s">
        <v>797</v>
      </c>
      <c r="E9" s="4" t="s">
        <v>274</v>
      </c>
      <c r="F9" s="166"/>
      <c r="G9" s="584"/>
      <c r="H9" s="156"/>
    </row>
    <row r="10" spans="2:8">
      <c r="B10" s="163" t="s">
        <v>1776</v>
      </c>
      <c r="C10" s="164" t="s">
        <v>1388</v>
      </c>
      <c r="D10" s="165" t="s">
        <v>797</v>
      </c>
      <c r="E10" s="4" t="s">
        <v>798</v>
      </c>
      <c r="F10" s="166"/>
      <c r="G10" s="182" t="s">
        <v>265</v>
      </c>
      <c r="H10" s="156"/>
    </row>
    <row r="11" spans="2:8" ht="16.5" customHeight="1">
      <c r="B11" s="163" t="s">
        <v>877</v>
      </c>
      <c r="C11" s="164" t="s">
        <v>1389</v>
      </c>
      <c r="D11" s="165" t="s">
        <v>856</v>
      </c>
      <c r="E11" s="4" t="s">
        <v>798</v>
      </c>
      <c r="F11" s="166"/>
      <c r="G11" s="585" t="s">
        <v>1845</v>
      </c>
      <c r="H11" s="156"/>
    </row>
    <row r="12" spans="2:8" ht="16.5" customHeight="1">
      <c r="B12" s="163" t="s">
        <v>1759</v>
      </c>
      <c r="C12" s="164" t="s">
        <v>1390</v>
      </c>
      <c r="D12" s="165" t="s">
        <v>545</v>
      </c>
      <c r="E12" s="4" t="s">
        <v>798</v>
      </c>
      <c r="F12" s="166"/>
      <c r="G12" s="584"/>
      <c r="H12" s="156"/>
    </row>
    <row r="13" spans="2:8" ht="60.75" thickBot="1">
      <c r="B13" s="163" t="s">
        <v>1391</v>
      </c>
      <c r="C13" s="164" t="s">
        <v>1392</v>
      </c>
      <c r="D13" s="165" t="s">
        <v>1339</v>
      </c>
      <c r="E13" s="4" t="s">
        <v>491</v>
      </c>
      <c r="F13" s="166" t="s">
        <v>799</v>
      </c>
      <c r="G13" s="167" t="s">
        <v>1393</v>
      </c>
      <c r="H13" s="156"/>
    </row>
    <row r="14" spans="2:8" ht="20.100000000000001" customHeight="1">
      <c r="B14" s="174"/>
      <c r="C14" s="174"/>
      <c r="D14" s="175"/>
      <c r="E14" s="176"/>
      <c r="F14" s="176"/>
      <c r="G14" s="174"/>
      <c r="H14" s="141"/>
    </row>
  </sheetData>
  <mergeCells count="2">
    <mergeCell ref="G8:G9"/>
    <mergeCell ref="G11: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28A3-DF4C-4CE7-8C44-35409E19298C}">
  <sheetPr codeName="Sheet143">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193</v>
      </c>
      <c r="C2" s="219"/>
      <c r="D2" s="219"/>
      <c r="E2" s="219"/>
      <c r="F2" s="219"/>
      <c r="G2" s="220"/>
      <c r="H2" s="147"/>
    </row>
    <row r="3" spans="2:8" ht="13.5" customHeight="1">
      <c r="B3" s="234"/>
      <c r="C3" s="234"/>
      <c r="D3" s="234"/>
      <c r="E3" s="234"/>
      <c r="F3" s="234"/>
      <c r="G3" s="234"/>
    </row>
    <row r="4" spans="2:8" ht="13.5" customHeight="1">
      <c r="D4" s="5"/>
      <c r="E4" s="5"/>
      <c r="F4" s="5"/>
      <c r="G4" s="221" t="s">
        <v>1395</v>
      </c>
    </row>
    <row r="5" spans="2:8" ht="13.5" customHeight="1" thickBot="1">
      <c r="B5" s="222"/>
      <c r="C5" s="222"/>
      <c r="D5" s="222"/>
      <c r="E5" s="222"/>
      <c r="F5" s="222"/>
      <c r="G5" s="222"/>
    </row>
    <row r="6" spans="2:8" ht="20.25" customHeight="1" thickBot="1">
      <c r="B6" s="149" t="s">
        <v>55</v>
      </c>
      <c r="C6" s="150" t="s">
        <v>255</v>
      </c>
      <c r="D6" s="150" t="s">
        <v>256</v>
      </c>
      <c r="E6" s="150" t="s">
        <v>257</v>
      </c>
      <c r="F6" s="151" t="s">
        <v>258</v>
      </c>
      <c r="G6" s="152" t="s">
        <v>259</v>
      </c>
    </row>
    <row r="7" spans="2:8">
      <c r="B7" s="157" t="s">
        <v>1379</v>
      </c>
      <c r="C7" s="158" t="s">
        <v>1396</v>
      </c>
      <c r="D7" s="159" t="s">
        <v>864</v>
      </c>
      <c r="E7" s="160" t="s">
        <v>274</v>
      </c>
      <c r="F7" s="161" t="s">
        <v>799</v>
      </c>
      <c r="G7" s="248" t="s">
        <v>1397</v>
      </c>
      <c r="H7" s="156"/>
    </row>
    <row r="8" spans="2:8">
      <c r="B8" s="163" t="s">
        <v>1381</v>
      </c>
      <c r="C8" s="164" t="s">
        <v>1398</v>
      </c>
      <c r="D8" s="165" t="s">
        <v>1383</v>
      </c>
      <c r="E8" s="4" t="s">
        <v>1328</v>
      </c>
      <c r="F8" s="166"/>
      <c r="G8" s="532"/>
      <c r="H8" s="156"/>
    </row>
    <row r="9" spans="2:8">
      <c r="B9" s="163" t="s">
        <v>1399</v>
      </c>
      <c r="C9" s="164" t="s">
        <v>1400</v>
      </c>
      <c r="D9" s="165" t="s">
        <v>1401</v>
      </c>
      <c r="E9" s="4" t="s">
        <v>1402</v>
      </c>
      <c r="F9" s="166" t="s">
        <v>264</v>
      </c>
      <c r="G9" s="167"/>
      <c r="H9" s="156"/>
    </row>
    <row r="10" spans="2:8">
      <c r="B10" s="163" t="s">
        <v>1334</v>
      </c>
      <c r="C10" s="164" t="s">
        <v>1403</v>
      </c>
      <c r="D10" s="165" t="s">
        <v>512</v>
      </c>
      <c r="E10" s="4" t="s">
        <v>798</v>
      </c>
      <c r="F10" s="166"/>
      <c r="G10" s="178" t="s">
        <v>1397</v>
      </c>
      <c r="H10" s="156"/>
    </row>
    <row r="11" spans="2:8" ht="26.25" customHeight="1">
      <c r="B11" s="163" t="s">
        <v>119</v>
      </c>
      <c r="C11" s="164" t="s">
        <v>1404</v>
      </c>
      <c r="D11" s="165" t="s">
        <v>797</v>
      </c>
      <c r="E11" s="4" t="s">
        <v>274</v>
      </c>
      <c r="F11" s="166"/>
      <c r="G11" s="585" t="s">
        <v>1386</v>
      </c>
      <c r="H11" s="156"/>
    </row>
    <row r="12" spans="2:8" ht="26.25" customHeight="1">
      <c r="B12" s="163" t="s">
        <v>164</v>
      </c>
      <c r="C12" s="164" t="s">
        <v>1405</v>
      </c>
      <c r="D12" s="165" t="s">
        <v>797</v>
      </c>
      <c r="E12" s="4" t="s">
        <v>274</v>
      </c>
      <c r="F12" s="166"/>
      <c r="G12" s="584"/>
      <c r="H12" s="156"/>
    </row>
    <row r="13" spans="2:8">
      <c r="B13" s="163" t="s">
        <v>1776</v>
      </c>
      <c r="C13" s="164" t="s">
        <v>1406</v>
      </c>
      <c r="D13" s="165" t="s">
        <v>797</v>
      </c>
      <c r="E13" s="4" t="s">
        <v>798</v>
      </c>
      <c r="F13" s="166"/>
      <c r="G13" s="167" t="s">
        <v>265</v>
      </c>
      <c r="H13" s="156"/>
    </row>
    <row r="14" spans="2:8" ht="16.5" customHeight="1">
      <c r="B14" s="163" t="s">
        <v>877</v>
      </c>
      <c r="C14" s="164" t="s">
        <v>1407</v>
      </c>
      <c r="D14" s="165" t="s">
        <v>856</v>
      </c>
      <c r="E14" s="4" t="s">
        <v>798</v>
      </c>
      <c r="F14" s="166"/>
      <c r="G14" s="585" t="s">
        <v>1845</v>
      </c>
      <c r="H14" s="156"/>
    </row>
    <row r="15" spans="2:8" ht="16.5" customHeight="1">
      <c r="B15" s="163" t="s">
        <v>1759</v>
      </c>
      <c r="C15" s="164" t="s">
        <v>1408</v>
      </c>
      <c r="D15" s="165" t="s">
        <v>545</v>
      </c>
      <c r="E15" s="4" t="s">
        <v>798</v>
      </c>
      <c r="F15" s="166"/>
      <c r="G15" s="584"/>
      <c r="H15" s="156"/>
    </row>
    <row r="16" spans="2:8" ht="90">
      <c r="B16" s="163" t="s">
        <v>1391</v>
      </c>
      <c r="C16" s="164" t="s">
        <v>1409</v>
      </c>
      <c r="D16" s="165" t="s">
        <v>1394</v>
      </c>
      <c r="E16" s="4" t="s">
        <v>491</v>
      </c>
      <c r="F16" s="166" t="s">
        <v>799</v>
      </c>
      <c r="G16" s="167" t="s">
        <v>1410</v>
      </c>
      <c r="H16" s="156"/>
    </row>
    <row r="17" spans="2:8" ht="60.75" thickBot="1">
      <c r="B17" s="163" t="s">
        <v>1411</v>
      </c>
      <c r="C17" s="164" t="s">
        <v>1412</v>
      </c>
      <c r="D17" s="165" t="s">
        <v>1394</v>
      </c>
      <c r="E17" s="4" t="s">
        <v>491</v>
      </c>
      <c r="F17" s="166" t="s">
        <v>799</v>
      </c>
      <c r="G17" s="167" t="s">
        <v>875</v>
      </c>
      <c r="H17" s="156"/>
    </row>
    <row r="18" spans="2:8" ht="20.100000000000001" customHeight="1">
      <c r="B18" s="174"/>
      <c r="C18" s="174"/>
      <c r="D18" s="175"/>
      <c r="E18" s="176"/>
      <c r="F18" s="176"/>
      <c r="G18" s="174"/>
      <c r="H18" s="141"/>
    </row>
  </sheetData>
  <mergeCells count="2">
    <mergeCell ref="G11:G12"/>
    <mergeCell ref="G14:G15"/>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4938-CFC6-4DC1-8A85-00C2E81D8E15}">
  <sheetPr codeName="Sheet144">
    <outlinePr summaryBelow="0"/>
    <pageSetUpPr fitToPage="1"/>
  </sheetPr>
  <dimension ref="B1:H8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120</v>
      </c>
      <c r="C2" s="145"/>
      <c r="D2" s="145"/>
      <c r="E2" s="145"/>
      <c r="F2" s="145"/>
      <c r="G2" s="146"/>
      <c r="H2" s="147"/>
    </row>
    <row r="3" spans="2:8" ht="13.5" customHeight="1">
      <c r="B3" s="234"/>
      <c r="C3" s="234"/>
      <c r="D3" s="234"/>
      <c r="E3" s="234"/>
      <c r="F3" s="234"/>
      <c r="G3" s="234"/>
    </row>
    <row r="4" spans="2:8" ht="13.5" customHeight="1"/>
    <row r="5" spans="2:8" ht="13.5" customHeight="1">
      <c r="B5" s="5" t="s">
        <v>1413</v>
      </c>
      <c r="D5" s="5"/>
      <c r="E5" s="5"/>
      <c r="F5" s="5"/>
    </row>
    <row r="6" spans="2:8" ht="13.5" customHeight="1">
      <c r="B6" s="5" t="s">
        <v>1414</v>
      </c>
      <c r="D6" s="5"/>
      <c r="E6" s="5"/>
      <c r="F6" s="5"/>
    </row>
    <row r="7" spans="2:8" ht="13.5" customHeight="1">
      <c r="B7" s="5" t="s">
        <v>1415</v>
      </c>
      <c r="D7" s="5"/>
      <c r="E7" s="5"/>
      <c r="F7" s="5"/>
    </row>
    <row r="8" spans="2:8" ht="13.5" customHeight="1">
      <c r="B8" s="5" t="s">
        <v>1416</v>
      </c>
      <c r="D8" s="5"/>
      <c r="E8" s="5"/>
      <c r="F8" s="5"/>
    </row>
    <row r="9" spans="2:8" ht="13.5" customHeight="1" thickBot="1">
      <c r="B9" s="222"/>
      <c r="C9" s="222"/>
      <c r="D9" s="222"/>
      <c r="E9" s="222"/>
      <c r="F9" s="222"/>
      <c r="G9" s="222"/>
    </row>
    <row r="10" spans="2:8" ht="20.25" customHeight="1" thickBot="1">
      <c r="B10" s="149" t="s">
        <v>55</v>
      </c>
      <c r="C10" s="150" t="s">
        <v>255</v>
      </c>
      <c r="D10" s="150" t="s">
        <v>256</v>
      </c>
      <c r="E10" s="150" t="s">
        <v>257</v>
      </c>
      <c r="F10" s="151" t="s">
        <v>258</v>
      </c>
      <c r="G10" s="152" t="s">
        <v>259</v>
      </c>
    </row>
    <row r="11" spans="2:8">
      <c r="B11" s="157" t="s">
        <v>1379</v>
      </c>
      <c r="C11" s="158" t="s">
        <v>1417</v>
      </c>
      <c r="D11" s="159" t="s">
        <v>864</v>
      </c>
      <c r="E11" s="160" t="s">
        <v>1328</v>
      </c>
      <c r="F11" s="161" t="s">
        <v>1418</v>
      </c>
      <c r="G11" s="248" t="s">
        <v>929</v>
      </c>
      <c r="H11" s="156"/>
    </row>
    <row r="12" spans="2:8">
      <c r="B12" s="163" t="s">
        <v>1381</v>
      </c>
      <c r="C12" s="164" t="s">
        <v>1419</v>
      </c>
      <c r="D12" s="165" t="s">
        <v>1383</v>
      </c>
      <c r="E12" s="4" t="s">
        <v>1328</v>
      </c>
      <c r="F12" s="166"/>
      <c r="G12" s="249"/>
      <c r="H12" s="156"/>
    </row>
    <row r="13" spans="2:8">
      <c r="B13" s="163" t="s">
        <v>1334</v>
      </c>
      <c r="C13" s="164" t="s">
        <v>1420</v>
      </c>
      <c r="D13" s="165" t="s">
        <v>512</v>
      </c>
      <c r="E13" s="4" t="s">
        <v>798</v>
      </c>
      <c r="F13" s="166"/>
      <c r="G13" s="179"/>
      <c r="H13" s="156"/>
    </row>
    <row r="14" spans="2:8" ht="24" customHeight="1">
      <c r="B14" s="163" t="s">
        <v>119</v>
      </c>
      <c r="C14" s="164" t="s">
        <v>1421</v>
      </c>
      <c r="D14" s="165" t="s">
        <v>797</v>
      </c>
      <c r="E14" s="4" t="s">
        <v>274</v>
      </c>
      <c r="F14" s="166"/>
      <c r="G14" s="585" t="s">
        <v>1386</v>
      </c>
      <c r="H14" s="156"/>
    </row>
    <row r="15" spans="2:8" ht="24" customHeight="1">
      <c r="B15" s="163" t="s">
        <v>164</v>
      </c>
      <c r="C15" s="164" t="s">
        <v>1422</v>
      </c>
      <c r="D15" s="165" t="s">
        <v>797</v>
      </c>
      <c r="E15" s="4" t="s">
        <v>274</v>
      </c>
      <c r="F15" s="166"/>
      <c r="G15" s="584"/>
      <c r="H15" s="156"/>
    </row>
    <row r="16" spans="2:8">
      <c r="B16" s="163" t="s">
        <v>1776</v>
      </c>
      <c r="C16" s="164" t="s">
        <v>1423</v>
      </c>
      <c r="D16" s="165" t="s">
        <v>797</v>
      </c>
      <c r="E16" s="4" t="s">
        <v>798</v>
      </c>
      <c r="F16" s="166"/>
      <c r="G16" s="182" t="s">
        <v>265</v>
      </c>
      <c r="H16" s="156"/>
    </row>
    <row r="17" spans="2:8" ht="16.5" customHeight="1">
      <c r="B17" s="163" t="s">
        <v>877</v>
      </c>
      <c r="C17" s="164" t="s">
        <v>1424</v>
      </c>
      <c r="D17" s="165" t="s">
        <v>856</v>
      </c>
      <c r="E17" s="4" t="s">
        <v>798</v>
      </c>
      <c r="F17" s="166"/>
      <c r="G17" s="585" t="s">
        <v>843</v>
      </c>
      <c r="H17" s="156"/>
    </row>
    <row r="18" spans="2:8" ht="16.5" customHeight="1">
      <c r="B18" s="163" t="s">
        <v>1759</v>
      </c>
      <c r="C18" s="164" t="s">
        <v>1425</v>
      </c>
      <c r="D18" s="165" t="s">
        <v>545</v>
      </c>
      <c r="E18" s="4" t="s">
        <v>798</v>
      </c>
      <c r="F18" s="166"/>
      <c r="G18" s="584"/>
      <c r="H18" s="156"/>
    </row>
    <row r="19" spans="2:8" ht="30">
      <c r="B19" s="163" t="s">
        <v>1426</v>
      </c>
      <c r="C19" s="164" t="s">
        <v>1427</v>
      </c>
      <c r="D19" s="165" t="s">
        <v>1339</v>
      </c>
      <c r="E19" s="4" t="s">
        <v>1340</v>
      </c>
      <c r="F19" s="166"/>
      <c r="G19" s="167" t="s">
        <v>1428</v>
      </c>
      <c r="H19" s="156"/>
    </row>
    <row r="20" spans="2:8">
      <c r="B20" s="163" t="s">
        <v>1429</v>
      </c>
      <c r="C20" s="533" t="s">
        <v>1430</v>
      </c>
      <c r="D20" s="165" t="s">
        <v>1339</v>
      </c>
      <c r="E20" s="4" t="s">
        <v>491</v>
      </c>
      <c r="F20" s="166"/>
      <c r="G20" s="669" t="s">
        <v>1431</v>
      </c>
      <c r="H20" s="156"/>
    </row>
    <row r="21" spans="2:8">
      <c r="B21" s="163" t="s">
        <v>1432</v>
      </c>
      <c r="C21" s="533" t="s">
        <v>1433</v>
      </c>
      <c r="D21" s="165" t="s">
        <v>1339</v>
      </c>
      <c r="E21" s="4" t="s">
        <v>491</v>
      </c>
      <c r="F21" s="166"/>
      <c r="G21" s="669"/>
      <c r="H21" s="156"/>
    </row>
    <row r="22" spans="2:8">
      <c r="B22" s="163" t="s">
        <v>1434</v>
      </c>
      <c r="C22" s="533" t="s">
        <v>1435</v>
      </c>
      <c r="D22" s="165" t="s">
        <v>1339</v>
      </c>
      <c r="E22" s="4" t="s">
        <v>491</v>
      </c>
      <c r="F22" s="166"/>
      <c r="G22" s="669"/>
      <c r="H22" s="156"/>
    </row>
    <row r="23" spans="2:8">
      <c r="B23" s="163" t="s">
        <v>1436</v>
      </c>
      <c r="C23" s="533" t="s">
        <v>1437</v>
      </c>
      <c r="D23" s="165" t="s">
        <v>1339</v>
      </c>
      <c r="E23" s="4" t="s">
        <v>491</v>
      </c>
      <c r="F23" s="166"/>
      <c r="G23" s="669"/>
      <c r="H23" s="156"/>
    </row>
    <row r="24" spans="2:8">
      <c r="B24" s="163" t="s">
        <v>1438</v>
      </c>
      <c r="C24" s="533" t="s">
        <v>1439</v>
      </c>
      <c r="D24" s="165" t="s">
        <v>1339</v>
      </c>
      <c r="E24" s="4" t="s">
        <v>491</v>
      </c>
      <c r="F24" s="166"/>
      <c r="G24" s="669"/>
      <c r="H24" s="156"/>
    </row>
    <row r="25" spans="2:8">
      <c r="B25" s="163" t="s">
        <v>1440</v>
      </c>
      <c r="C25" s="533" t="s">
        <v>1441</v>
      </c>
      <c r="D25" s="165" t="s">
        <v>1339</v>
      </c>
      <c r="E25" s="4" t="s">
        <v>491</v>
      </c>
      <c r="F25" s="166"/>
      <c r="G25" s="669"/>
      <c r="H25" s="156"/>
    </row>
    <row r="26" spans="2:8">
      <c r="B26" s="163" t="s">
        <v>1442</v>
      </c>
      <c r="C26" s="533" t="s">
        <v>1443</v>
      </c>
      <c r="D26" s="165" t="s">
        <v>1339</v>
      </c>
      <c r="E26" s="4" t="s">
        <v>491</v>
      </c>
      <c r="F26" s="166"/>
      <c r="G26" s="669"/>
      <c r="H26" s="156"/>
    </row>
    <row r="27" spans="2:8">
      <c r="B27" s="163" t="s">
        <v>1444</v>
      </c>
      <c r="C27" s="533" t="s">
        <v>1445</v>
      </c>
      <c r="D27" s="165" t="s">
        <v>1339</v>
      </c>
      <c r="E27" s="4" t="s">
        <v>491</v>
      </c>
      <c r="F27" s="166"/>
      <c r="G27" s="669"/>
      <c r="H27" s="156"/>
    </row>
    <row r="28" spans="2:8">
      <c r="B28" s="163" t="s">
        <v>1446</v>
      </c>
      <c r="C28" s="533" t="s">
        <v>1447</v>
      </c>
      <c r="D28" s="165" t="s">
        <v>1339</v>
      </c>
      <c r="E28" s="4" t="s">
        <v>491</v>
      </c>
      <c r="F28" s="166"/>
      <c r="G28" s="669"/>
      <c r="H28" s="156"/>
    </row>
    <row r="29" spans="2:8">
      <c r="B29" s="163" t="s">
        <v>1448</v>
      </c>
      <c r="C29" s="533" t="s">
        <v>1449</v>
      </c>
      <c r="D29" s="165" t="s">
        <v>1339</v>
      </c>
      <c r="E29" s="4" t="s">
        <v>491</v>
      </c>
      <c r="F29" s="166"/>
      <c r="G29" s="669"/>
      <c r="H29" s="156"/>
    </row>
    <row r="30" spans="2:8">
      <c r="B30" s="163" t="s">
        <v>1450</v>
      </c>
      <c r="C30" s="533" t="s">
        <v>1451</v>
      </c>
      <c r="D30" s="165" t="s">
        <v>1339</v>
      </c>
      <c r="E30" s="4" t="s">
        <v>491</v>
      </c>
      <c r="F30" s="166"/>
      <c r="G30" s="669"/>
      <c r="H30" s="156"/>
    </row>
    <row r="31" spans="2:8">
      <c r="B31" s="163" t="s">
        <v>1452</v>
      </c>
      <c r="C31" s="533" t="s">
        <v>1453</v>
      </c>
      <c r="D31" s="165" t="s">
        <v>1339</v>
      </c>
      <c r="E31" s="4" t="s">
        <v>491</v>
      </c>
      <c r="F31" s="166"/>
      <c r="G31" s="669"/>
      <c r="H31" s="156"/>
    </row>
    <row r="32" spans="2:8">
      <c r="B32" s="163" t="s">
        <v>1454</v>
      </c>
      <c r="C32" s="533" t="s">
        <v>1455</v>
      </c>
      <c r="D32" s="165" t="s">
        <v>1339</v>
      </c>
      <c r="E32" s="4" t="s">
        <v>491</v>
      </c>
      <c r="F32" s="166"/>
      <c r="G32" s="669"/>
      <c r="H32" s="156"/>
    </row>
    <row r="33" spans="2:8">
      <c r="B33" s="163" t="s">
        <v>1456</v>
      </c>
      <c r="C33" s="533" t="s">
        <v>1457</v>
      </c>
      <c r="D33" s="165" t="s">
        <v>1339</v>
      </c>
      <c r="E33" s="4" t="s">
        <v>491</v>
      </c>
      <c r="F33" s="166"/>
      <c r="G33" s="669"/>
      <c r="H33" s="156"/>
    </row>
    <row r="34" spans="2:8">
      <c r="B34" s="163" t="s">
        <v>1458</v>
      </c>
      <c r="C34" s="533" t="s">
        <v>1459</v>
      </c>
      <c r="D34" s="165" t="s">
        <v>1339</v>
      </c>
      <c r="E34" s="4" t="s">
        <v>491</v>
      </c>
      <c r="F34" s="166"/>
      <c r="G34" s="669"/>
      <c r="H34" s="156"/>
    </row>
    <row r="35" spans="2:8">
      <c r="B35" s="163" t="s">
        <v>1460</v>
      </c>
      <c r="C35" s="533" t="s">
        <v>1461</v>
      </c>
      <c r="D35" s="165" t="s">
        <v>1339</v>
      </c>
      <c r="E35" s="4" t="s">
        <v>491</v>
      </c>
      <c r="F35" s="166"/>
      <c r="G35" s="669"/>
      <c r="H35" s="156"/>
    </row>
    <row r="36" spans="2:8">
      <c r="B36" s="163" t="s">
        <v>1462</v>
      </c>
      <c r="C36" s="533" t="s">
        <v>1463</v>
      </c>
      <c r="D36" s="165" t="s">
        <v>1339</v>
      </c>
      <c r="E36" s="4" t="s">
        <v>491</v>
      </c>
      <c r="F36" s="166"/>
      <c r="G36" s="669"/>
      <c r="H36" s="156"/>
    </row>
    <row r="37" spans="2:8">
      <c r="B37" s="163" t="s">
        <v>1464</v>
      </c>
      <c r="C37" s="533" t="s">
        <v>1465</v>
      </c>
      <c r="D37" s="165" t="s">
        <v>1339</v>
      </c>
      <c r="E37" s="4" t="s">
        <v>491</v>
      </c>
      <c r="F37" s="166"/>
      <c r="G37" s="669"/>
      <c r="H37" s="156"/>
    </row>
    <row r="38" spans="2:8">
      <c r="B38" s="163" t="s">
        <v>1466</v>
      </c>
      <c r="C38" s="533" t="s">
        <v>1467</v>
      </c>
      <c r="D38" s="165" t="s">
        <v>1339</v>
      </c>
      <c r="E38" s="4" t="s">
        <v>491</v>
      </c>
      <c r="F38" s="166"/>
      <c r="G38" s="669"/>
      <c r="H38" s="156"/>
    </row>
    <row r="39" spans="2:8">
      <c r="B39" s="163" t="s">
        <v>1468</v>
      </c>
      <c r="C39" s="533" t="s">
        <v>1469</v>
      </c>
      <c r="D39" s="165" t="s">
        <v>1339</v>
      </c>
      <c r="E39" s="4" t="s">
        <v>491</v>
      </c>
      <c r="F39" s="166"/>
      <c r="G39" s="669"/>
      <c r="H39" s="156"/>
    </row>
    <row r="40" spans="2:8">
      <c r="B40" s="163" t="s">
        <v>1470</v>
      </c>
      <c r="C40" s="533" t="s">
        <v>1471</v>
      </c>
      <c r="D40" s="165" t="s">
        <v>1339</v>
      </c>
      <c r="E40" s="4" t="s">
        <v>491</v>
      </c>
      <c r="F40" s="166"/>
      <c r="G40" s="669"/>
      <c r="H40" s="156"/>
    </row>
    <row r="41" spans="2:8">
      <c r="B41" s="163" t="s">
        <v>1472</v>
      </c>
      <c r="C41" s="533" t="s">
        <v>1473</v>
      </c>
      <c r="D41" s="165" t="s">
        <v>1339</v>
      </c>
      <c r="E41" s="4" t="s">
        <v>491</v>
      </c>
      <c r="F41" s="166"/>
      <c r="G41" s="669"/>
      <c r="H41" s="156"/>
    </row>
    <row r="42" spans="2:8">
      <c r="B42" s="163" t="s">
        <v>1474</v>
      </c>
      <c r="C42" s="533" t="s">
        <v>1475</v>
      </c>
      <c r="D42" s="165" t="s">
        <v>1339</v>
      </c>
      <c r="E42" s="4" t="s">
        <v>491</v>
      </c>
      <c r="F42" s="166"/>
      <c r="G42" s="669"/>
      <c r="H42" s="156"/>
    </row>
    <row r="43" spans="2:8">
      <c r="B43" s="163" t="s">
        <v>1476</v>
      </c>
      <c r="C43" s="533" t="s">
        <v>1477</v>
      </c>
      <c r="D43" s="165" t="s">
        <v>1339</v>
      </c>
      <c r="E43" s="4" t="s">
        <v>491</v>
      </c>
      <c r="F43" s="166"/>
      <c r="G43" s="669"/>
      <c r="H43" s="156"/>
    </row>
    <row r="44" spans="2:8">
      <c r="B44" s="163" t="s">
        <v>1478</v>
      </c>
      <c r="C44" s="533" t="s">
        <v>1479</v>
      </c>
      <c r="D44" s="165" t="s">
        <v>1339</v>
      </c>
      <c r="E44" s="4" t="s">
        <v>491</v>
      </c>
      <c r="F44" s="166"/>
      <c r="G44" s="669"/>
      <c r="H44" s="156"/>
    </row>
    <row r="45" spans="2:8">
      <c r="B45" s="163" t="s">
        <v>1480</v>
      </c>
      <c r="C45" s="533" t="s">
        <v>1481</v>
      </c>
      <c r="D45" s="165" t="s">
        <v>1339</v>
      </c>
      <c r="E45" s="4" t="s">
        <v>491</v>
      </c>
      <c r="F45" s="166"/>
      <c r="G45" s="669"/>
      <c r="H45" s="156"/>
    </row>
    <row r="46" spans="2:8">
      <c r="B46" s="163" t="s">
        <v>1482</v>
      </c>
      <c r="C46" s="533" t="s">
        <v>1483</v>
      </c>
      <c r="D46" s="165" t="s">
        <v>1339</v>
      </c>
      <c r="E46" s="4" t="s">
        <v>491</v>
      </c>
      <c r="F46" s="166"/>
      <c r="G46" s="669"/>
      <c r="H46" s="156"/>
    </row>
    <row r="47" spans="2:8">
      <c r="B47" s="163" t="s">
        <v>1484</v>
      </c>
      <c r="C47" s="533" t="s">
        <v>1485</v>
      </c>
      <c r="D47" s="165" t="s">
        <v>1339</v>
      </c>
      <c r="E47" s="4" t="s">
        <v>491</v>
      </c>
      <c r="F47" s="166"/>
      <c r="G47" s="669"/>
      <c r="H47" s="156"/>
    </row>
    <row r="48" spans="2:8">
      <c r="B48" s="163" t="s">
        <v>1486</v>
      </c>
      <c r="C48" s="533" t="s">
        <v>1487</v>
      </c>
      <c r="D48" s="165" t="s">
        <v>1339</v>
      </c>
      <c r="E48" s="4" t="s">
        <v>491</v>
      </c>
      <c r="F48" s="166"/>
      <c r="G48" s="669"/>
      <c r="H48" s="156"/>
    </row>
    <row r="49" spans="2:8">
      <c r="B49" s="163" t="s">
        <v>1488</v>
      </c>
      <c r="C49" s="533" t="s">
        <v>1489</v>
      </c>
      <c r="D49" s="165" t="s">
        <v>1339</v>
      </c>
      <c r="E49" s="4" t="s">
        <v>491</v>
      </c>
      <c r="F49" s="166"/>
      <c r="G49" s="669"/>
      <c r="H49" s="156"/>
    </row>
    <row r="50" spans="2:8">
      <c r="B50" s="163" t="s">
        <v>1490</v>
      </c>
      <c r="C50" s="533" t="s">
        <v>1491</v>
      </c>
      <c r="D50" s="165" t="s">
        <v>1339</v>
      </c>
      <c r="E50" s="4" t="s">
        <v>491</v>
      </c>
      <c r="F50" s="166"/>
      <c r="G50" s="669"/>
      <c r="H50" s="156"/>
    </row>
    <row r="51" spans="2:8">
      <c r="B51" s="163" t="s">
        <v>1492</v>
      </c>
      <c r="C51" s="533" t="s">
        <v>1493</v>
      </c>
      <c r="D51" s="165" t="s">
        <v>1339</v>
      </c>
      <c r="E51" s="4" t="s">
        <v>491</v>
      </c>
      <c r="F51" s="166"/>
      <c r="G51" s="669"/>
      <c r="H51" s="156"/>
    </row>
    <row r="52" spans="2:8">
      <c r="B52" s="163" t="s">
        <v>1494</v>
      </c>
      <c r="C52" s="533" t="s">
        <v>1495</v>
      </c>
      <c r="D52" s="165" t="s">
        <v>1339</v>
      </c>
      <c r="E52" s="4" t="s">
        <v>491</v>
      </c>
      <c r="F52" s="166"/>
      <c r="G52" s="669"/>
      <c r="H52" s="156"/>
    </row>
    <row r="53" spans="2:8">
      <c r="B53" s="163" t="s">
        <v>1496</v>
      </c>
      <c r="C53" s="533" t="s">
        <v>1497</v>
      </c>
      <c r="D53" s="165" t="s">
        <v>1339</v>
      </c>
      <c r="E53" s="4" t="s">
        <v>491</v>
      </c>
      <c r="F53" s="166"/>
      <c r="G53" s="669"/>
      <c r="H53" s="156"/>
    </row>
    <row r="54" spans="2:8">
      <c r="B54" s="163" t="s">
        <v>1498</v>
      </c>
      <c r="C54" s="533" t="s">
        <v>1499</v>
      </c>
      <c r="D54" s="165" t="s">
        <v>1339</v>
      </c>
      <c r="E54" s="4" t="s">
        <v>491</v>
      </c>
      <c r="F54" s="166"/>
      <c r="G54" s="669"/>
      <c r="H54" s="156"/>
    </row>
    <row r="55" spans="2:8">
      <c r="B55" s="163" t="s">
        <v>1500</v>
      </c>
      <c r="C55" s="533" t="s">
        <v>1501</v>
      </c>
      <c r="D55" s="165" t="s">
        <v>1339</v>
      </c>
      <c r="E55" s="4" t="s">
        <v>491</v>
      </c>
      <c r="F55" s="166"/>
      <c r="G55" s="669"/>
      <c r="H55" s="156"/>
    </row>
    <row r="56" spans="2:8">
      <c r="B56" s="163" t="s">
        <v>1502</v>
      </c>
      <c r="C56" s="533" t="s">
        <v>1503</v>
      </c>
      <c r="D56" s="165" t="s">
        <v>1339</v>
      </c>
      <c r="E56" s="4" t="s">
        <v>491</v>
      </c>
      <c r="F56" s="166"/>
      <c r="G56" s="669"/>
      <c r="H56" s="156"/>
    </row>
    <row r="57" spans="2:8">
      <c r="B57" s="163" t="s">
        <v>1504</v>
      </c>
      <c r="C57" s="533" t="s">
        <v>1505</v>
      </c>
      <c r="D57" s="165" t="s">
        <v>1339</v>
      </c>
      <c r="E57" s="4" t="s">
        <v>491</v>
      </c>
      <c r="F57" s="166"/>
      <c r="G57" s="669"/>
      <c r="H57" s="156"/>
    </row>
    <row r="58" spans="2:8">
      <c r="B58" s="163" t="s">
        <v>1506</v>
      </c>
      <c r="C58" s="533" t="s">
        <v>1507</v>
      </c>
      <c r="D58" s="165" t="s">
        <v>1339</v>
      </c>
      <c r="E58" s="4" t="s">
        <v>491</v>
      </c>
      <c r="F58" s="166"/>
      <c r="G58" s="669"/>
      <c r="H58" s="156"/>
    </row>
    <row r="59" spans="2:8" ht="17.25" thickBot="1">
      <c r="B59" s="163" t="s">
        <v>1508</v>
      </c>
      <c r="C59" s="533" t="s">
        <v>1509</v>
      </c>
      <c r="D59" s="165" t="s">
        <v>1339</v>
      </c>
      <c r="E59" s="4" t="s">
        <v>491</v>
      </c>
      <c r="F59" s="166"/>
      <c r="G59" s="669"/>
      <c r="H59" s="156"/>
    </row>
    <row r="60" spans="2:8" ht="17.25" thickBot="1">
      <c r="B60" s="208"/>
      <c r="C60" s="535"/>
      <c r="D60" s="210"/>
      <c r="E60" s="211"/>
      <c r="F60" s="211"/>
      <c r="G60" s="212"/>
      <c r="H60" s="188"/>
    </row>
    <row r="61" spans="2:8">
      <c r="B61" s="189" t="s">
        <v>1510</v>
      </c>
      <c r="C61" s="536"/>
      <c r="D61" s="186"/>
      <c r="E61" s="177"/>
      <c r="F61" s="177"/>
      <c r="G61" s="190"/>
      <c r="H61" s="188"/>
    </row>
    <row r="62" spans="2:8">
      <c r="B62" s="200"/>
      <c r="C62" s="537"/>
      <c r="D62" s="193"/>
      <c r="G62" s="194"/>
      <c r="H62" s="188"/>
    </row>
    <row r="63" spans="2:8">
      <c r="B63" s="538" t="s">
        <v>1511</v>
      </c>
      <c r="C63" s="537"/>
      <c r="D63" s="193"/>
      <c r="G63" s="194"/>
      <c r="H63" s="188"/>
    </row>
    <row r="64" spans="2:8">
      <c r="B64" s="200"/>
      <c r="C64" s="537"/>
      <c r="D64" s="193"/>
      <c r="G64" s="194"/>
      <c r="H64" s="188"/>
    </row>
    <row r="65" spans="2:8">
      <c r="B65" s="200"/>
      <c r="C65" s="537"/>
      <c r="D65" s="193"/>
      <c r="G65" s="194"/>
      <c r="H65" s="188"/>
    </row>
    <row r="66" spans="2:8">
      <c r="B66" s="200"/>
      <c r="C66" s="537"/>
      <c r="D66" s="193"/>
      <c r="G66" s="194"/>
      <c r="H66" s="188"/>
    </row>
    <row r="67" spans="2:8">
      <c r="B67" s="200"/>
      <c r="C67" s="537"/>
      <c r="D67" s="193"/>
      <c r="G67" s="194"/>
      <c r="H67" s="188"/>
    </row>
    <row r="68" spans="2:8">
      <c r="B68" s="200"/>
      <c r="C68" s="537"/>
      <c r="D68" s="193"/>
      <c r="G68" s="194"/>
      <c r="H68" s="188"/>
    </row>
    <row r="69" spans="2:8">
      <c r="B69" s="200"/>
      <c r="C69" s="537"/>
      <c r="D69" s="193"/>
      <c r="G69" s="194"/>
      <c r="H69" s="188"/>
    </row>
    <row r="70" spans="2:8">
      <c r="B70" s="538" t="s">
        <v>1512</v>
      </c>
      <c r="C70" s="537"/>
      <c r="D70" s="193"/>
      <c r="G70" s="194"/>
      <c r="H70" s="188"/>
    </row>
    <row r="71" spans="2:8">
      <c r="B71" s="538" t="s">
        <v>1513</v>
      </c>
      <c r="C71" s="537"/>
      <c r="D71" s="193"/>
      <c r="G71" s="194"/>
      <c r="H71" s="188"/>
    </row>
    <row r="72" spans="2:8">
      <c r="B72" s="538" t="s">
        <v>1514</v>
      </c>
      <c r="C72" s="537"/>
      <c r="D72" s="193"/>
      <c r="G72" s="194"/>
      <c r="H72" s="188"/>
    </row>
    <row r="73" spans="2:8">
      <c r="B73" s="538" t="s">
        <v>1515</v>
      </c>
      <c r="C73" s="537"/>
      <c r="D73" s="193"/>
      <c r="G73" s="194"/>
      <c r="H73" s="188"/>
    </row>
    <row r="74" spans="2:8">
      <c r="B74" s="539" t="s">
        <v>1130</v>
      </c>
      <c r="C74" s="537"/>
      <c r="D74" s="193"/>
      <c r="G74" s="194"/>
      <c r="H74" s="188"/>
    </row>
    <row r="75" spans="2:8">
      <c r="B75" s="538" t="s">
        <v>1516</v>
      </c>
      <c r="C75" s="537"/>
      <c r="D75" s="193"/>
      <c r="G75" s="194"/>
      <c r="H75" s="188"/>
    </row>
    <row r="76" spans="2:8">
      <c r="B76" s="538" t="s">
        <v>1517</v>
      </c>
      <c r="C76" s="537"/>
      <c r="D76" s="193"/>
      <c r="G76" s="194"/>
      <c r="H76" s="188"/>
    </row>
    <row r="77" spans="2:8">
      <c r="B77" s="538" t="s">
        <v>1518</v>
      </c>
      <c r="C77" s="537"/>
      <c r="D77" s="193"/>
      <c r="G77" s="194"/>
      <c r="H77" s="188"/>
    </row>
    <row r="78" spans="2:8">
      <c r="B78" s="538" t="s">
        <v>1519</v>
      </c>
      <c r="C78" s="537"/>
      <c r="D78" s="193"/>
      <c r="G78" s="194"/>
      <c r="H78" s="188"/>
    </row>
    <row r="79" spans="2:8" ht="17.25" thickBot="1">
      <c r="B79" s="540"/>
      <c r="C79" s="541"/>
      <c r="D79" s="542"/>
      <c r="E79" s="206"/>
      <c r="F79" s="206"/>
      <c r="G79" s="207"/>
      <c r="H79" s="188"/>
    </row>
    <row r="80" spans="2:8" ht="20.100000000000001" customHeight="1">
      <c r="B80" s="141"/>
      <c r="C80" s="141"/>
      <c r="D80" s="142"/>
      <c r="E80" s="143"/>
      <c r="F80" s="143"/>
      <c r="G80" s="141"/>
      <c r="H80" s="141"/>
    </row>
  </sheetData>
  <mergeCells count="3">
    <mergeCell ref="G14:G15"/>
    <mergeCell ref="G17:G18"/>
    <mergeCell ref="G20:G59"/>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BD26-F231-44EB-B603-67CCDF2B78A1}">
  <sheetPr codeName="Sheet153">
    <outlinePr summaryBelow="0"/>
    <pageSetUpPr fitToPage="1"/>
  </sheetPr>
  <dimension ref="B1:H12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5</v>
      </c>
      <c r="C2" s="219"/>
      <c r="D2" s="219"/>
      <c r="E2" s="219"/>
      <c r="F2" s="219"/>
      <c r="G2" s="220"/>
      <c r="H2" s="147"/>
    </row>
    <row r="3" spans="2:8" ht="13.5" customHeight="1">
      <c r="B3" s="234"/>
      <c r="C3" s="234"/>
      <c r="D3" s="234"/>
      <c r="E3" s="234"/>
      <c r="F3" s="234"/>
      <c r="G3" s="234"/>
    </row>
    <row r="4" spans="2:8" ht="13.5" customHeight="1">
      <c r="D4" s="5"/>
      <c r="E4" s="5"/>
      <c r="F4" s="5"/>
      <c r="G4" s="221" t="s">
        <v>1395</v>
      </c>
    </row>
    <row r="5" spans="2:8" ht="13.5" customHeight="1">
      <c r="B5" s="5" t="s">
        <v>1413</v>
      </c>
      <c r="D5" s="5"/>
      <c r="E5" s="5"/>
      <c r="F5" s="5"/>
    </row>
    <row r="6" spans="2:8" ht="13.5" customHeight="1">
      <c r="B6" s="5" t="s">
        <v>1520</v>
      </c>
      <c r="D6" s="5"/>
      <c r="E6" s="5"/>
      <c r="F6" s="5"/>
    </row>
    <row r="7" spans="2:8" ht="13.5" customHeight="1">
      <c r="B7" s="5" t="s">
        <v>1521</v>
      </c>
      <c r="D7" s="5"/>
      <c r="E7" s="5"/>
      <c r="F7" s="5"/>
    </row>
    <row r="8" spans="2:8" ht="13.5" customHeight="1">
      <c r="B8" s="5" t="s">
        <v>1522</v>
      </c>
      <c r="D8" s="5"/>
      <c r="E8" s="5"/>
      <c r="F8" s="5"/>
    </row>
    <row r="9" spans="2:8" ht="13.5" customHeight="1" thickBot="1">
      <c r="B9" s="222"/>
      <c r="C9" s="222"/>
      <c r="D9" s="222"/>
      <c r="E9" s="222"/>
      <c r="F9" s="222"/>
      <c r="G9" s="222"/>
    </row>
    <row r="10" spans="2:8" ht="20.25" customHeight="1" thickBot="1">
      <c r="B10" s="149" t="s">
        <v>55</v>
      </c>
      <c r="C10" s="150" t="s">
        <v>255</v>
      </c>
      <c r="D10" s="150" t="s">
        <v>256</v>
      </c>
      <c r="E10" s="150" t="s">
        <v>257</v>
      </c>
      <c r="F10" s="151" t="s">
        <v>258</v>
      </c>
      <c r="G10" s="152" t="s">
        <v>259</v>
      </c>
    </row>
    <row r="11" spans="2:8">
      <c r="B11" s="157" t="s">
        <v>1379</v>
      </c>
      <c r="C11" s="158" t="s">
        <v>1523</v>
      </c>
      <c r="D11" s="159" t="s">
        <v>864</v>
      </c>
      <c r="E11" s="160" t="s">
        <v>1328</v>
      </c>
      <c r="F11" s="161" t="s">
        <v>1418</v>
      </c>
      <c r="G11" s="248" t="s">
        <v>929</v>
      </c>
      <c r="H11" s="156"/>
    </row>
    <row r="12" spans="2:8">
      <c r="B12" s="163" t="s">
        <v>1381</v>
      </c>
      <c r="C12" s="164" t="s">
        <v>1524</v>
      </c>
      <c r="D12" s="165" t="s">
        <v>1383</v>
      </c>
      <c r="E12" s="4" t="s">
        <v>1328</v>
      </c>
      <c r="F12" s="166"/>
      <c r="G12" s="532"/>
      <c r="H12" s="156"/>
    </row>
    <row r="13" spans="2:8">
      <c r="B13" s="163" t="s">
        <v>158</v>
      </c>
      <c r="C13" s="164" t="s">
        <v>1525</v>
      </c>
      <c r="D13" s="165" t="s">
        <v>1401</v>
      </c>
      <c r="E13" s="4" t="s">
        <v>1402</v>
      </c>
      <c r="F13" s="240" t="s">
        <v>1418</v>
      </c>
      <c r="G13" s="167"/>
      <c r="H13" s="156"/>
    </row>
    <row r="14" spans="2:8">
      <c r="B14" s="163" t="s">
        <v>1334</v>
      </c>
      <c r="C14" s="164" t="s">
        <v>1526</v>
      </c>
      <c r="D14" s="165" t="s">
        <v>512</v>
      </c>
      <c r="E14" s="4" t="s">
        <v>798</v>
      </c>
      <c r="F14" s="166"/>
      <c r="G14" s="178" t="s">
        <v>1397</v>
      </c>
      <c r="H14" s="156"/>
    </row>
    <row r="15" spans="2:8" ht="24" customHeight="1">
      <c r="B15" s="163" t="s">
        <v>119</v>
      </c>
      <c r="C15" s="164" t="s">
        <v>1527</v>
      </c>
      <c r="D15" s="165" t="s">
        <v>797</v>
      </c>
      <c r="E15" s="4" t="s">
        <v>274</v>
      </c>
      <c r="F15" s="166"/>
      <c r="G15" s="585" t="s">
        <v>1528</v>
      </c>
      <c r="H15" s="156"/>
    </row>
    <row r="16" spans="2:8" ht="24" customHeight="1">
      <c r="B16" s="163" t="s">
        <v>164</v>
      </c>
      <c r="C16" s="164" t="s">
        <v>1529</v>
      </c>
      <c r="D16" s="165" t="s">
        <v>797</v>
      </c>
      <c r="E16" s="4" t="s">
        <v>274</v>
      </c>
      <c r="F16" s="166"/>
      <c r="G16" s="584"/>
      <c r="H16" s="156"/>
    </row>
    <row r="17" spans="2:8">
      <c r="B17" s="163" t="s">
        <v>1776</v>
      </c>
      <c r="C17" s="164" t="s">
        <v>1530</v>
      </c>
      <c r="D17" s="165" t="s">
        <v>797</v>
      </c>
      <c r="E17" s="4" t="s">
        <v>798</v>
      </c>
      <c r="F17" s="166"/>
      <c r="G17" s="167" t="s">
        <v>265</v>
      </c>
      <c r="H17" s="156"/>
    </row>
    <row r="18" spans="2:8" ht="16.5" customHeight="1">
      <c r="B18" s="163" t="s">
        <v>877</v>
      </c>
      <c r="C18" s="164" t="s">
        <v>1531</v>
      </c>
      <c r="D18" s="165" t="s">
        <v>856</v>
      </c>
      <c r="E18" s="4" t="s">
        <v>798</v>
      </c>
      <c r="F18" s="166"/>
      <c r="G18" s="585" t="s">
        <v>843</v>
      </c>
      <c r="H18" s="156"/>
    </row>
    <row r="19" spans="2:8" ht="16.5" customHeight="1">
      <c r="B19" s="163" t="s">
        <v>1759</v>
      </c>
      <c r="C19" s="164" t="s">
        <v>1532</v>
      </c>
      <c r="D19" s="165" t="s">
        <v>545</v>
      </c>
      <c r="E19" s="4" t="s">
        <v>798</v>
      </c>
      <c r="F19" s="166"/>
      <c r="G19" s="584"/>
      <c r="H19" s="156"/>
    </row>
    <row r="20" spans="2:8" ht="60">
      <c r="B20" s="163" t="s">
        <v>1533</v>
      </c>
      <c r="C20" s="164" t="s">
        <v>1534</v>
      </c>
      <c r="D20" s="165" t="s">
        <v>1339</v>
      </c>
      <c r="E20" s="4" t="s">
        <v>1340</v>
      </c>
      <c r="F20" s="166"/>
      <c r="G20" s="167" t="s">
        <v>1535</v>
      </c>
      <c r="H20" s="156"/>
    </row>
    <row r="21" spans="2:8" ht="30">
      <c r="B21" s="163" t="s">
        <v>1536</v>
      </c>
      <c r="C21" s="164" t="s">
        <v>1537</v>
      </c>
      <c r="D21" s="165" t="s">
        <v>1339</v>
      </c>
      <c r="E21" s="4" t="s">
        <v>1340</v>
      </c>
      <c r="F21" s="166"/>
      <c r="G21" s="167" t="s">
        <v>1191</v>
      </c>
      <c r="H21" s="156"/>
    </row>
    <row r="22" spans="2:8" ht="16.5" customHeight="1">
      <c r="B22" s="163" t="s">
        <v>1429</v>
      </c>
      <c r="C22" s="533" t="s">
        <v>1538</v>
      </c>
      <c r="D22" s="165" t="s">
        <v>1339</v>
      </c>
      <c r="E22" s="4" t="s">
        <v>491</v>
      </c>
      <c r="F22" s="166"/>
      <c r="G22" s="669" t="s">
        <v>1539</v>
      </c>
      <c r="H22" s="156"/>
    </row>
    <row r="23" spans="2:8">
      <c r="B23" s="163" t="s">
        <v>1432</v>
      </c>
      <c r="C23" s="533" t="s">
        <v>1540</v>
      </c>
      <c r="D23" s="165" t="s">
        <v>1339</v>
      </c>
      <c r="E23" s="4" t="s">
        <v>491</v>
      </c>
      <c r="F23" s="166"/>
      <c r="G23" s="669"/>
      <c r="H23" s="156"/>
    </row>
    <row r="24" spans="2:8">
      <c r="B24" s="163" t="s">
        <v>1434</v>
      </c>
      <c r="C24" s="533" t="s">
        <v>1541</v>
      </c>
      <c r="D24" s="165" t="s">
        <v>1339</v>
      </c>
      <c r="E24" s="4" t="s">
        <v>491</v>
      </c>
      <c r="F24" s="166"/>
      <c r="G24" s="669"/>
      <c r="H24" s="156"/>
    </row>
    <row r="25" spans="2:8">
      <c r="B25" s="163" t="s">
        <v>1436</v>
      </c>
      <c r="C25" s="533" t="s">
        <v>1542</v>
      </c>
      <c r="D25" s="165" t="s">
        <v>1339</v>
      </c>
      <c r="E25" s="4" t="s">
        <v>491</v>
      </c>
      <c r="F25" s="166"/>
      <c r="G25" s="669"/>
      <c r="H25" s="156"/>
    </row>
    <row r="26" spans="2:8">
      <c r="B26" s="163" t="s">
        <v>1438</v>
      </c>
      <c r="C26" s="533" t="s">
        <v>1543</v>
      </c>
      <c r="D26" s="165" t="s">
        <v>1339</v>
      </c>
      <c r="E26" s="4" t="s">
        <v>491</v>
      </c>
      <c r="F26" s="166"/>
      <c r="G26" s="669"/>
      <c r="H26" s="156"/>
    </row>
    <row r="27" spans="2:8">
      <c r="B27" s="163" t="s">
        <v>1440</v>
      </c>
      <c r="C27" s="533" t="s">
        <v>1544</v>
      </c>
      <c r="D27" s="165" t="s">
        <v>1339</v>
      </c>
      <c r="E27" s="4" t="s">
        <v>491</v>
      </c>
      <c r="F27" s="166"/>
      <c r="G27" s="669"/>
      <c r="H27" s="156"/>
    </row>
    <row r="28" spans="2:8">
      <c r="B28" s="163" t="s">
        <v>1442</v>
      </c>
      <c r="C28" s="533" t="s">
        <v>1545</v>
      </c>
      <c r="D28" s="165" t="s">
        <v>1339</v>
      </c>
      <c r="E28" s="4" t="s">
        <v>491</v>
      </c>
      <c r="F28" s="166"/>
      <c r="G28" s="669"/>
      <c r="H28" s="156"/>
    </row>
    <row r="29" spans="2:8">
      <c r="B29" s="163" t="s">
        <v>1444</v>
      </c>
      <c r="C29" s="533" t="s">
        <v>1546</v>
      </c>
      <c r="D29" s="165" t="s">
        <v>1339</v>
      </c>
      <c r="E29" s="4" t="s">
        <v>491</v>
      </c>
      <c r="F29" s="166"/>
      <c r="G29" s="669"/>
      <c r="H29" s="156"/>
    </row>
    <row r="30" spans="2:8">
      <c r="B30" s="163" t="s">
        <v>1446</v>
      </c>
      <c r="C30" s="533" t="s">
        <v>1547</v>
      </c>
      <c r="D30" s="165" t="s">
        <v>1339</v>
      </c>
      <c r="E30" s="4" t="s">
        <v>491</v>
      </c>
      <c r="F30" s="166"/>
      <c r="G30" s="669"/>
      <c r="H30" s="156"/>
    </row>
    <row r="31" spans="2:8">
      <c r="B31" s="163" t="s">
        <v>1448</v>
      </c>
      <c r="C31" s="533" t="s">
        <v>1548</v>
      </c>
      <c r="D31" s="165" t="s">
        <v>1339</v>
      </c>
      <c r="E31" s="4" t="s">
        <v>491</v>
      </c>
      <c r="F31" s="166"/>
      <c r="G31" s="669"/>
      <c r="H31" s="156"/>
    </row>
    <row r="32" spans="2:8">
      <c r="B32" s="163" t="s">
        <v>1450</v>
      </c>
      <c r="C32" s="533" t="s">
        <v>1549</v>
      </c>
      <c r="D32" s="165" t="s">
        <v>1339</v>
      </c>
      <c r="E32" s="4" t="s">
        <v>491</v>
      </c>
      <c r="F32" s="166"/>
      <c r="G32" s="669"/>
      <c r="H32" s="156"/>
    </row>
    <row r="33" spans="2:8">
      <c r="B33" s="163" t="s">
        <v>1452</v>
      </c>
      <c r="C33" s="533" t="s">
        <v>1550</v>
      </c>
      <c r="D33" s="165" t="s">
        <v>1339</v>
      </c>
      <c r="E33" s="4" t="s">
        <v>491</v>
      </c>
      <c r="F33" s="166"/>
      <c r="G33" s="669"/>
      <c r="H33" s="156"/>
    </row>
    <row r="34" spans="2:8">
      <c r="B34" s="163" t="s">
        <v>1454</v>
      </c>
      <c r="C34" s="533" t="s">
        <v>1551</v>
      </c>
      <c r="D34" s="165" t="s">
        <v>1339</v>
      </c>
      <c r="E34" s="4" t="s">
        <v>491</v>
      </c>
      <c r="F34" s="166"/>
      <c r="G34" s="669"/>
      <c r="H34" s="156"/>
    </row>
    <row r="35" spans="2:8">
      <c r="B35" s="163" t="s">
        <v>1456</v>
      </c>
      <c r="C35" s="533" t="s">
        <v>1552</v>
      </c>
      <c r="D35" s="165" t="s">
        <v>1339</v>
      </c>
      <c r="E35" s="4" t="s">
        <v>491</v>
      </c>
      <c r="F35" s="166"/>
      <c r="G35" s="669"/>
      <c r="H35" s="156"/>
    </row>
    <row r="36" spans="2:8">
      <c r="B36" s="163" t="s">
        <v>1458</v>
      </c>
      <c r="C36" s="533" t="s">
        <v>1553</v>
      </c>
      <c r="D36" s="165" t="s">
        <v>1339</v>
      </c>
      <c r="E36" s="4" t="s">
        <v>491</v>
      </c>
      <c r="F36" s="166"/>
      <c r="G36" s="669"/>
      <c r="H36" s="156"/>
    </row>
    <row r="37" spans="2:8">
      <c r="B37" s="163" t="s">
        <v>1460</v>
      </c>
      <c r="C37" s="533" t="s">
        <v>1554</v>
      </c>
      <c r="D37" s="165" t="s">
        <v>1339</v>
      </c>
      <c r="E37" s="4" t="s">
        <v>491</v>
      </c>
      <c r="F37" s="166"/>
      <c r="G37" s="669"/>
      <c r="H37" s="156"/>
    </row>
    <row r="38" spans="2:8">
      <c r="B38" s="163" t="s">
        <v>1462</v>
      </c>
      <c r="C38" s="533" t="s">
        <v>1555</v>
      </c>
      <c r="D38" s="165" t="s">
        <v>1339</v>
      </c>
      <c r="E38" s="4" t="s">
        <v>491</v>
      </c>
      <c r="F38" s="166"/>
      <c r="G38" s="669"/>
      <c r="H38" s="156"/>
    </row>
    <row r="39" spans="2:8">
      <c r="B39" s="163" t="s">
        <v>1464</v>
      </c>
      <c r="C39" s="533" t="s">
        <v>1556</v>
      </c>
      <c r="D39" s="165" t="s">
        <v>1339</v>
      </c>
      <c r="E39" s="4" t="s">
        <v>491</v>
      </c>
      <c r="F39" s="166"/>
      <c r="G39" s="669"/>
      <c r="H39" s="156"/>
    </row>
    <row r="40" spans="2:8">
      <c r="B40" s="163" t="s">
        <v>1466</v>
      </c>
      <c r="C40" s="533" t="s">
        <v>1557</v>
      </c>
      <c r="D40" s="165" t="s">
        <v>1339</v>
      </c>
      <c r="E40" s="4" t="s">
        <v>491</v>
      </c>
      <c r="F40" s="166"/>
      <c r="G40" s="669"/>
      <c r="H40" s="156"/>
    </row>
    <row r="41" spans="2:8">
      <c r="B41" s="163" t="s">
        <v>1468</v>
      </c>
      <c r="C41" s="533" t="s">
        <v>1558</v>
      </c>
      <c r="D41" s="165" t="s">
        <v>1339</v>
      </c>
      <c r="E41" s="4" t="s">
        <v>491</v>
      </c>
      <c r="F41" s="166"/>
      <c r="G41" s="669"/>
      <c r="H41" s="156"/>
    </row>
    <row r="42" spans="2:8">
      <c r="B42" s="163" t="s">
        <v>1470</v>
      </c>
      <c r="C42" s="533" t="s">
        <v>1559</v>
      </c>
      <c r="D42" s="165" t="s">
        <v>1339</v>
      </c>
      <c r="E42" s="4" t="s">
        <v>491</v>
      </c>
      <c r="F42" s="166"/>
      <c r="G42" s="669"/>
      <c r="H42" s="156"/>
    </row>
    <row r="43" spans="2:8">
      <c r="B43" s="163" t="s">
        <v>1472</v>
      </c>
      <c r="C43" s="533" t="s">
        <v>1560</v>
      </c>
      <c r="D43" s="165" t="s">
        <v>1339</v>
      </c>
      <c r="E43" s="4" t="s">
        <v>491</v>
      </c>
      <c r="F43" s="166"/>
      <c r="G43" s="669"/>
      <c r="H43" s="156"/>
    </row>
    <row r="44" spans="2:8">
      <c r="B44" s="163" t="s">
        <v>1474</v>
      </c>
      <c r="C44" s="533" t="s">
        <v>1561</v>
      </c>
      <c r="D44" s="165" t="s">
        <v>1339</v>
      </c>
      <c r="E44" s="4" t="s">
        <v>491</v>
      </c>
      <c r="F44" s="166"/>
      <c r="G44" s="669"/>
      <c r="H44" s="156"/>
    </row>
    <row r="45" spans="2:8">
      <c r="B45" s="163" t="s">
        <v>1476</v>
      </c>
      <c r="C45" s="533" t="s">
        <v>1562</v>
      </c>
      <c r="D45" s="165" t="s">
        <v>1339</v>
      </c>
      <c r="E45" s="4" t="s">
        <v>491</v>
      </c>
      <c r="F45" s="166"/>
      <c r="G45" s="669"/>
      <c r="H45" s="156"/>
    </row>
    <row r="46" spans="2:8">
      <c r="B46" s="163" t="s">
        <v>1478</v>
      </c>
      <c r="C46" s="533" t="s">
        <v>1563</v>
      </c>
      <c r="D46" s="165" t="s">
        <v>1339</v>
      </c>
      <c r="E46" s="4" t="s">
        <v>491</v>
      </c>
      <c r="F46" s="166"/>
      <c r="G46" s="669"/>
      <c r="H46" s="156"/>
    </row>
    <row r="47" spans="2:8">
      <c r="B47" s="163" t="s">
        <v>1480</v>
      </c>
      <c r="C47" s="533" t="s">
        <v>1564</v>
      </c>
      <c r="D47" s="165" t="s">
        <v>1339</v>
      </c>
      <c r="E47" s="4" t="s">
        <v>491</v>
      </c>
      <c r="F47" s="166"/>
      <c r="G47" s="669"/>
      <c r="H47" s="156"/>
    </row>
    <row r="48" spans="2:8">
      <c r="B48" s="163" t="s">
        <v>1482</v>
      </c>
      <c r="C48" s="533" t="s">
        <v>1565</v>
      </c>
      <c r="D48" s="165" t="s">
        <v>1339</v>
      </c>
      <c r="E48" s="4" t="s">
        <v>491</v>
      </c>
      <c r="F48" s="166"/>
      <c r="G48" s="669"/>
      <c r="H48" s="156"/>
    </row>
    <row r="49" spans="2:8">
      <c r="B49" s="163" t="s">
        <v>1484</v>
      </c>
      <c r="C49" s="533" t="s">
        <v>1566</v>
      </c>
      <c r="D49" s="165" t="s">
        <v>1339</v>
      </c>
      <c r="E49" s="4" t="s">
        <v>491</v>
      </c>
      <c r="F49" s="166"/>
      <c r="G49" s="669"/>
      <c r="H49" s="156"/>
    </row>
    <row r="50" spans="2:8">
      <c r="B50" s="163" t="s">
        <v>1486</v>
      </c>
      <c r="C50" s="533" t="s">
        <v>1567</v>
      </c>
      <c r="D50" s="165" t="s">
        <v>1339</v>
      </c>
      <c r="E50" s="4" t="s">
        <v>491</v>
      </c>
      <c r="F50" s="166"/>
      <c r="G50" s="669"/>
      <c r="H50" s="156"/>
    </row>
    <row r="51" spans="2:8">
      <c r="B51" s="163" t="s">
        <v>1488</v>
      </c>
      <c r="C51" s="533" t="s">
        <v>1568</v>
      </c>
      <c r="D51" s="165" t="s">
        <v>1339</v>
      </c>
      <c r="E51" s="4" t="s">
        <v>491</v>
      </c>
      <c r="F51" s="166"/>
      <c r="G51" s="669"/>
      <c r="H51" s="156"/>
    </row>
    <row r="52" spans="2:8">
      <c r="B52" s="163" t="s">
        <v>1490</v>
      </c>
      <c r="C52" s="533" t="s">
        <v>1569</v>
      </c>
      <c r="D52" s="165" t="s">
        <v>1339</v>
      </c>
      <c r="E52" s="4" t="s">
        <v>491</v>
      </c>
      <c r="F52" s="166"/>
      <c r="G52" s="669"/>
      <c r="H52" s="156"/>
    </row>
    <row r="53" spans="2:8">
      <c r="B53" s="163" t="s">
        <v>1492</v>
      </c>
      <c r="C53" s="533" t="s">
        <v>1570</v>
      </c>
      <c r="D53" s="165" t="s">
        <v>1339</v>
      </c>
      <c r="E53" s="4" t="s">
        <v>491</v>
      </c>
      <c r="F53" s="166"/>
      <c r="G53" s="669"/>
      <c r="H53" s="156"/>
    </row>
    <row r="54" spans="2:8">
      <c r="B54" s="163" t="s">
        <v>1494</v>
      </c>
      <c r="C54" s="533" t="s">
        <v>1571</v>
      </c>
      <c r="D54" s="165" t="s">
        <v>1339</v>
      </c>
      <c r="E54" s="4" t="s">
        <v>491</v>
      </c>
      <c r="F54" s="166"/>
      <c r="G54" s="669"/>
      <c r="H54" s="156"/>
    </row>
    <row r="55" spans="2:8">
      <c r="B55" s="163" t="s">
        <v>1496</v>
      </c>
      <c r="C55" s="533" t="s">
        <v>1572</v>
      </c>
      <c r="D55" s="165" t="s">
        <v>1339</v>
      </c>
      <c r="E55" s="4" t="s">
        <v>491</v>
      </c>
      <c r="F55" s="166"/>
      <c r="G55" s="669"/>
      <c r="H55" s="156"/>
    </row>
    <row r="56" spans="2:8">
      <c r="B56" s="163" t="s">
        <v>1498</v>
      </c>
      <c r="C56" s="533" t="s">
        <v>1573</v>
      </c>
      <c r="D56" s="165" t="s">
        <v>1339</v>
      </c>
      <c r="E56" s="4" t="s">
        <v>491</v>
      </c>
      <c r="F56" s="166"/>
      <c r="G56" s="669"/>
      <c r="H56" s="156"/>
    </row>
    <row r="57" spans="2:8">
      <c r="B57" s="163" t="s">
        <v>1500</v>
      </c>
      <c r="C57" s="533" t="s">
        <v>1574</v>
      </c>
      <c r="D57" s="165" t="s">
        <v>1339</v>
      </c>
      <c r="E57" s="4" t="s">
        <v>491</v>
      </c>
      <c r="F57" s="166"/>
      <c r="G57" s="669"/>
      <c r="H57" s="156"/>
    </row>
    <row r="58" spans="2:8">
      <c r="B58" s="163" t="s">
        <v>1502</v>
      </c>
      <c r="C58" s="533" t="s">
        <v>1575</v>
      </c>
      <c r="D58" s="165" t="s">
        <v>1339</v>
      </c>
      <c r="E58" s="4" t="s">
        <v>491</v>
      </c>
      <c r="F58" s="166"/>
      <c r="G58" s="669"/>
      <c r="H58" s="156"/>
    </row>
    <row r="59" spans="2:8">
      <c r="B59" s="163" t="s">
        <v>1504</v>
      </c>
      <c r="C59" s="533" t="s">
        <v>1576</v>
      </c>
      <c r="D59" s="165" t="s">
        <v>1339</v>
      </c>
      <c r="E59" s="4" t="s">
        <v>491</v>
      </c>
      <c r="F59" s="166"/>
      <c r="G59" s="669"/>
      <c r="H59" s="156"/>
    </row>
    <row r="60" spans="2:8">
      <c r="B60" s="163" t="s">
        <v>1506</v>
      </c>
      <c r="C60" s="533" t="s">
        <v>1577</v>
      </c>
      <c r="D60" s="165" t="s">
        <v>1339</v>
      </c>
      <c r="E60" s="4" t="s">
        <v>491</v>
      </c>
      <c r="F60" s="166"/>
      <c r="G60" s="669"/>
      <c r="H60" s="156"/>
    </row>
    <row r="61" spans="2:8">
      <c r="B61" s="163" t="s">
        <v>1508</v>
      </c>
      <c r="C61" s="533" t="s">
        <v>1578</v>
      </c>
      <c r="D61" s="165" t="s">
        <v>1339</v>
      </c>
      <c r="E61" s="4" t="s">
        <v>491</v>
      </c>
      <c r="F61" s="166"/>
      <c r="G61" s="669"/>
      <c r="H61" s="156"/>
    </row>
    <row r="62" spans="2:8" ht="16.5" customHeight="1">
      <c r="B62" s="163" t="s">
        <v>1579</v>
      </c>
      <c r="C62" s="533" t="s">
        <v>1580</v>
      </c>
      <c r="D62" s="165" t="s">
        <v>1339</v>
      </c>
      <c r="E62" s="4" t="s">
        <v>491</v>
      </c>
      <c r="F62" s="166"/>
      <c r="G62" s="669" t="s">
        <v>1581</v>
      </c>
      <c r="H62" s="156"/>
    </row>
    <row r="63" spans="2:8">
      <c r="B63" s="163" t="s">
        <v>1582</v>
      </c>
      <c r="C63" s="533" t="s">
        <v>1583</v>
      </c>
      <c r="D63" s="165" t="s">
        <v>1339</v>
      </c>
      <c r="E63" s="4" t="s">
        <v>491</v>
      </c>
      <c r="F63" s="166"/>
      <c r="G63" s="669"/>
      <c r="H63" s="156"/>
    </row>
    <row r="64" spans="2:8">
      <c r="B64" s="163" t="s">
        <v>1584</v>
      </c>
      <c r="C64" s="533" t="s">
        <v>1585</v>
      </c>
      <c r="D64" s="165" t="s">
        <v>1339</v>
      </c>
      <c r="E64" s="4" t="s">
        <v>491</v>
      </c>
      <c r="F64" s="166"/>
      <c r="G64" s="669"/>
      <c r="H64" s="156"/>
    </row>
    <row r="65" spans="2:8">
      <c r="B65" s="163" t="s">
        <v>1586</v>
      </c>
      <c r="C65" s="533" t="s">
        <v>1587</v>
      </c>
      <c r="D65" s="165" t="s">
        <v>1339</v>
      </c>
      <c r="E65" s="4" t="s">
        <v>491</v>
      </c>
      <c r="F65" s="166"/>
      <c r="G65" s="669"/>
      <c r="H65" s="156"/>
    </row>
    <row r="66" spans="2:8">
      <c r="B66" s="163" t="s">
        <v>1588</v>
      </c>
      <c r="C66" s="533" t="s">
        <v>1589</v>
      </c>
      <c r="D66" s="165" t="s">
        <v>1339</v>
      </c>
      <c r="E66" s="4" t="s">
        <v>491</v>
      </c>
      <c r="F66" s="166"/>
      <c r="G66" s="669"/>
      <c r="H66" s="156"/>
    </row>
    <row r="67" spans="2:8">
      <c r="B67" s="163" t="s">
        <v>1590</v>
      </c>
      <c r="C67" s="533" t="s">
        <v>1591</v>
      </c>
      <c r="D67" s="165" t="s">
        <v>1339</v>
      </c>
      <c r="E67" s="4" t="s">
        <v>491</v>
      </c>
      <c r="F67" s="166"/>
      <c r="G67" s="669"/>
      <c r="H67" s="156"/>
    </row>
    <row r="68" spans="2:8">
      <c r="B68" s="163" t="s">
        <v>1592</v>
      </c>
      <c r="C68" s="533" t="s">
        <v>1593</v>
      </c>
      <c r="D68" s="165" t="s">
        <v>1339</v>
      </c>
      <c r="E68" s="4" t="s">
        <v>491</v>
      </c>
      <c r="F68" s="166"/>
      <c r="G68" s="669"/>
      <c r="H68" s="156"/>
    </row>
    <row r="69" spans="2:8">
      <c r="B69" s="163" t="s">
        <v>1594</v>
      </c>
      <c r="C69" s="533" t="s">
        <v>1595</v>
      </c>
      <c r="D69" s="165" t="s">
        <v>1339</v>
      </c>
      <c r="E69" s="4" t="s">
        <v>491</v>
      </c>
      <c r="F69" s="166"/>
      <c r="G69" s="669"/>
      <c r="H69" s="156"/>
    </row>
    <row r="70" spans="2:8">
      <c r="B70" s="163" t="s">
        <v>1596</v>
      </c>
      <c r="C70" s="533" t="s">
        <v>1597</v>
      </c>
      <c r="D70" s="165" t="s">
        <v>1339</v>
      </c>
      <c r="E70" s="4" t="s">
        <v>491</v>
      </c>
      <c r="F70" s="166"/>
      <c r="G70" s="669"/>
      <c r="H70" s="156"/>
    </row>
    <row r="71" spans="2:8">
      <c r="B71" s="163" t="s">
        <v>1598</v>
      </c>
      <c r="C71" s="533" t="s">
        <v>1599</v>
      </c>
      <c r="D71" s="165" t="s">
        <v>1339</v>
      </c>
      <c r="E71" s="4" t="s">
        <v>491</v>
      </c>
      <c r="F71" s="166"/>
      <c r="G71" s="669"/>
      <c r="H71" s="156"/>
    </row>
    <row r="72" spans="2:8">
      <c r="B72" s="163" t="s">
        <v>1600</v>
      </c>
      <c r="C72" s="533" t="s">
        <v>1601</v>
      </c>
      <c r="D72" s="165" t="s">
        <v>1339</v>
      </c>
      <c r="E72" s="4" t="s">
        <v>491</v>
      </c>
      <c r="F72" s="166"/>
      <c r="G72" s="669"/>
      <c r="H72" s="156"/>
    </row>
    <row r="73" spans="2:8">
      <c r="B73" s="163" t="s">
        <v>1602</v>
      </c>
      <c r="C73" s="533" t="s">
        <v>1603</v>
      </c>
      <c r="D73" s="165" t="s">
        <v>1339</v>
      </c>
      <c r="E73" s="4" t="s">
        <v>491</v>
      </c>
      <c r="F73" s="166"/>
      <c r="G73" s="669"/>
      <c r="H73" s="156"/>
    </row>
    <row r="74" spans="2:8">
      <c r="B74" s="163" t="s">
        <v>1604</v>
      </c>
      <c r="C74" s="533" t="s">
        <v>1605</v>
      </c>
      <c r="D74" s="165" t="s">
        <v>1339</v>
      </c>
      <c r="E74" s="4" t="s">
        <v>491</v>
      </c>
      <c r="F74" s="166"/>
      <c r="G74" s="669"/>
      <c r="H74" s="156"/>
    </row>
    <row r="75" spans="2:8">
      <c r="B75" s="163" t="s">
        <v>1606</v>
      </c>
      <c r="C75" s="533" t="s">
        <v>1607</v>
      </c>
      <c r="D75" s="165" t="s">
        <v>1339</v>
      </c>
      <c r="E75" s="4" t="s">
        <v>491</v>
      </c>
      <c r="F75" s="166"/>
      <c r="G75" s="669"/>
      <c r="H75" s="156"/>
    </row>
    <row r="76" spans="2:8">
      <c r="B76" s="163" t="s">
        <v>1608</v>
      </c>
      <c r="C76" s="533" t="s">
        <v>1609</v>
      </c>
      <c r="D76" s="165" t="s">
        <v>1339</v>
      </c>
      <c r="E76" s="4" t="s">
        <v>491</v>
      </c>
      <c r="F76" s="166"/>
      <c r="G76" s="669"/>
      <c r="H76" s="156"/>
    </row>
    <row r="77" spans="2:8">
      <c r="B77" s="163" t="s">
        <v>1610</v>
      </c>
      <c r="C77" s="533" t="s">
        <v>1611</v>
      </c>
      <c r="D77" s="165" t="s">
        <v>1339</v>
      </c>
      <c r="E77" s="4" t="s">
        <v>491</v>
      </c>
      <c r="F77" s="166"/>
      <c r="G77" s="669"/>
      <c r="H77" s="156"/>
    </row>
    <row r="78" spans="2:8">
      <c r="B78" s="163" t="s">
        <v>1612</v>
      </c>
      <c r="C78" s="533" t="s">
        <v>1613</v>
      </c>
      <c r="D78" s="165" t="s">
        <v>1339</v>
      </c>
      <c r="E78" s="4" t="s">
        <v>491</v>
      </c>
      <c r="F78" s="166"/>
      <c r="G78" s="669"/>
      <c r="H78" s="156"/>
    </row>
    <row r="79" spans="2:8">
      <c r="B79" s="163" t="s">
        <v>1614</v>
      </c>
      <c r="C79" s="533" t="s">
        <v>1615</v>
      </c>
      <c r="D79" s="165" t="s">
        <v>1339</v>
      </c>
      <c r="E79" s="4" t="s">
        <v>491</v>
      </c>
      <c r="F79" s="166"/>
      <c r="G79" s="669"/>
      <c r="H79" s="156"/>
    </row>
    <row r="80" spans="2:8">
      <c r="B80" s="163" t="s">
        <v>1616</v>
      </c>
      <c r="C80" s="533" t="s">
        <v>1617</v>
      </c>
      <c r="D80" s="165" t="s">
        <v>1339</v>
      </c>
      <c r="E80" s="4" t="s">
        <v>491</v>
      </c>
      <c r="F80" s="166"/>
      <c r="G80" s="669"/>
      <c r="H80" s="156"/>
    </row>
    <row r="81" spans="2:8">
      <c r="B81" s="163" t="s">
        <v>1618</v>
      </c>
      <c r="C81" s="533" t="s">
        <v>1619</v>
      </c>
      <c r="D81" s="165" t="s">
        <v>1339</v>
      </c>
      <c r="E81" s="4" t="s">
        <v>491</v>
      </c>
      <c r="F81" s="166"/>
      <c r="G81" s="669"/>
      <c r="H81" s="156"/>
    </row>
    <row r="82" spans="2:8">
      <c r="B82" s="163" t="s">
        <v>1620</v>
      </c>
      <c r="C82" s="533" t="s">
        <v>1621</v>
      </c>
      <c r="D82" s="165" t="s">
        <v>1339</v>
      </c>
      <c r="E82" s="4" t="s">
        <v>491</v>
      </c>
      <c r="F82" s="166"/>
      <c r="G82" s="669"/>
      <c r="H82" s="156"/>
    </row>
    <row r="83" spans="2:8">
      <c r="B83" s="163" t="s">
        <v>1622</v>
      </c>
      <c r="C83" s="533" t="s">
        <v>1623</v>
      </c>
      <c r="D83" s="165" t="s">
        <v>1339</v>
      </c>
      <c r="E83" s="4" t="s">
        <v>491</v>
      </c>
      <c r="F83" s="166"/>
      <c r="G83" s="669"/>
      <c r="H83" s="156"/>
    </row>
    <row r="84" spans="2:8">
      <c r="B84" s="163" t="s">
        <v>1624</v>
      </c>
      <c r="C84" s="533" t="s">
        <v>1625</v>
      </c>
      <c r="D84" s="165" t="s">
        <v>1339</v>
      </c>
      <c r="E84" s="4" t="s">
        <v>491</v>
      </c>
      <c r="F84" s="166"/>
      <c r="G84" s="669"/>
      <c r="H84" s="156"/>
    </row>
    <row r="85" spans="2:8">
      <c r="B85" s="163" t="s">
        <v>1626</v>
      </c>
      <c r="C85" s="533" t="s">
        <v>1627</v>
      </c>
      <c r="D85" s="165" t="s">
        <v>1339</v>
      </c>
      <c r="E85" s="4" t="s">
        <v>491</v>
      </c>
      <c r="F85" s="166"/>
      <c r="G85" s="669"/>
      <c r="H85" s="156"/>
    </row>
    <row r="86" spans="2:8">
      <c r="B86" s="163" t="s">
        <v>1628</v>
      </c>
      <c r="C86" s="533" t="s">
        <v>1629</v>
      </c>
      <c r="D86" s="165" t="s">
        <v>1339</v>
      </c>
      <c r="E86" s="4" t="s">
        <v>491</v>
      </c>
      <c r="F86" s="166"/>
      <c r="G86" s="669"/>
      <c r="H86" s="156"/>
    </row>
    <row r="87" spans="2:8">
      <c r="B87" s="163" t="s">
        <v>1630</v>
      </c>
      <c r="C87" s="533" t="s">
        <v>1631</v>
      </c>
      <c r="D87" s="165" t="s">
        <v>1339</v>
      </c>
      <c r="E87" s="4" t="s">
        <v>491</v>
      </c>
      <c r="F87" s="166"/>
      <c r="G87" s="669"/>
      <c r="H87" s="156"/>
    </row>
    <row r="88" spans="2:8">
      <c r="B88" s="163" t="s">
        <v>1632</v>
      </c>
      <c r="C88" s="533" t="s">
        <v>1633</v>
      </c>
      <c r="D88" s="165" t="s">
        <v>1339</v>
      </c>
      <c r="E88" s="4" t="s">
        <v>491</v>
      </c>
      <c r="F88" s="166"/>
      <c r="G88" s="669"/>
      <c r="H88" s="156"/>
    </row>
    <row r="89" spans="2:8">
      <c r="B89" s="163" t="s">
        <v>1634</v>
      </c>
      <c r="C89" s="533" t="s">
        <v>1635</v>
      </c>
      <c r="D89" s="165" t="s">
        <v>1339</v>
      </c>
      <c r="E89" s="4" t="s">
        <v>491</v>
      </c>
      <c r="F89" s="166"/>
      <c r="G89" s="669"/>
      <c r="H89" s="156"/>
    </row>
    <row r="90" spans="2:8">
      <c r="B90" s="163" t="s">
        <v>1636</v>
      </c>
      <c r="C90" s="533" t="s">
        <v>1637</v>
      </c>
      <c r="D90" s="165" t="s">
        <v>1339</v>
      </c>
      <c r="E90" s="4" t="s">
        <v>491</v>
      </c>
      <c r="F90" s="166"/>
      <c r="G90" s="669"/>
      <c r="H90" s="156"/>
    </row>
    <row r="91" spans="2:8">
      <c r="B91" s="163" t="s">
        <v>1638</v>
      </c>
      <c r="C91" s="533" t="s">
        <v>1639</v>
      </c>
      <c r="D91" s="165" t="s">
        <v>1339</v>
      </c>
      <c r="E91" s="4" t="s">
        <v>491</v>
      </c>
      <c r="F91" s="166"/>
      <c r="G91" s="669"/>
      <c r="H91" s="156"/>
    </row>
    <row r="92" spans="2:8">
      <c r="B92" s="163" t="s">
        <v>1640</v>
      </c>
      <c r="C92" s="533" t="s">
        <v>1641</v>
      </c>
      <c r="D92" s="165" t="s">
        <v>1339</v>
      </c>
      <c r="E92" s="4" t="s">
        <v>491</v>
      </c>
      <c r="F92" s="166"/>
      <c r="G92" s="669"/>
      <c r="H92" s="156"/>
    </row>
    <row r="93" spans="2:8">
      <c r="B93" s="163" t="s">
        <v>1642</v>
      </c>
      <c r="C93" s="533" t="s">
        <v>1643</v>
      </c>
      <c r="D93" s="165" t="s">
        <v>1339</v>
      </c>
      <c r="E93" s="4" t="s">
        <v>491</v>
      </c>
      <c r="F93" s="166"/>
      <c r="G93" s="669"/>
      <c r="H93" s="156"/>
    </row>
    <row r="94" spans="2:8">
      <c r="B94" s="163" t="s">
        <v>1644</v>
      </c>
      <c r="C94" s="533" t="s">
        <v>1645</v>
      </c>
      <c r="D94" s="165" t="s">
        <v>1339</v>
      </c>
      <c r="E94" s="4" t="s">
        <v>491</v>
      </c>
      <c r="F94" s="166"/>
      <c r="G94" s="669"/>
      <c r="H94" s="156"/>
    </row>
    <row r="95" spans="2:8">
      <c r="B95" s="163" t="s">
        <v>1646</v>
      </c>
      <c r="C95" s="533" t="s">
        <v>1647</v>
      </c>
      <c r="D95" s="165" t="s">
        <v>1339</v>
      </c>
      <c r="E95" s="4" t="s">
        <v>491</v>
      </c>
      <c r="F95" s="166"/>
      <c r="G95" s="669"/>
      <c r="H95" s="156"/>
    </row>
    <row r="96" spans="2:8">
      <c r="B96" s="163" t="s">
        <v>1648</v>
      </c>
      <c r="C96" s="533" t="s">
        <v>1649</v>
      </c>
      <c r="D96" s="165" t="s">
        <v>1339</v>
      </c>
      <c r="E96" s="4" t="s">
        <v>491</v>
      </c>
      <c r="F96" s="166"/>
      <c r="G96" s="669"/>
      <c r="H96" s="156"/>
    </row>
    <row r="97" spans="2:8">
      <c r="B97" s="163" t="s">
        <v>1650</v>
      </c>
      <c r="C97" s="533" t="s">
        <v>1651</v>
      </c>
      <c r="D97" s="165" t="s">
        <v>1339</v>
      </c>
      <c r="E97" s="4" t="s">
        <v>491</v>
      </c>
      <c r="F97" s="166"/>
      <c r="G97" s="669"/>
      <c r="H97" s="156"/>
    </row>
    <row r="98" spans="2:8">
      <c r="B98" s="163" t="s">
        <v>1652</v>
      </c>
      <c r="C98" s="533" t="s">
        <v>1653</v>
      </c>
      <c r="D98" s="165" t="s">
        <v>1339</v>
      </c>
      <c r="E98" s="4" t="s">
        <v>491</v>
      </c>
      <c r="F98" s="166"/>
      <c r="G98" s="669"/>
      <c r="H98" s="156"/>
    </row>
    <row r="99" spans="2:8">
      <c r="B99" s="163" t="s">
        <v>1654</v>
      </c>
      <c r="C99" s="533" t="s">
        <v>1655</v>
      </c>
      <c r="D99" s="165" t="s">
        <v>1339</v>
      </c>
      <c r="E99" s="4" t="s">
        <v>491</v>
      </c>
      <c r="F99" s="166"/>
      <c r="G99" s="669"/>
      <c r="H99" s="156"/>
    </row>
    <row r="100" spans="2:8">
      <c r="B100" s="163" t="s">
        <v>1656</v>
      </c>
      <c r="C100" s="533" t="s">
        <v>1657</v>
      </c>
      <c r="D100" s="165" t="s">
        <v>1339</v>
      </c>
      <c r="E100" s="4" t="s">
        <v>491</v>
      </c>
      <c r="F100" s="166"/>
      <c r="G100" s="669"/>
      <c r="H100" s="156"/>
    </row>
    <row r="101" spans="2:8" ht="17.25" thickBot="1">
      <c r="B101" s="163" t="s">
        <v>1658</v>
      </c>
      <c r="C101" s="533" t="s">
        <v>1659</v>
      </c>
      <c r="D101" s="165" t="s">
        <v>1339</v>
      </c>
      <c r="E101" s="4" t="s">
        <v>491</v>
      </c>
      <c r="F101" s="166"/>
      <c r="G101" s="669"/>
      <c r="H101" s="156"/>
    </row>
    <row r="102" spans="2:8" ht="17.25" thickBot="1">
      <c r="B102" s="208"/>
      <c r="C102" s="535"/>
      <c r="D102" s="210"/>
      <c r="E102" s="211"/>
      <c r="F102" s="211"/>
      <c r="G102" s="212"/>
      <c r="H102" s="188"/>
    </row>
    <row r="103" spans="2:8">
      <c r="B103" s="189" t="s">
        <v>1510</v>
      </c>
      <c r="C103" s="536"/>
      <c r="D103" s="186"/>
      <c r="E103" s="177"/>
      <c r="F103" s="177"/>
      <c r="G103" s="190"/>
      <c r="H103" s="188"/>
    </row>
    <row r="104" spans="2:8">
      <c r="B104" s="200"/>
      <c r="C104" s="537"/>
      <c r="D104" s="193"/>
      <c r="G104" s="194"/>
      <c r="H104" s="188"/>
    </row>
    <row r="105" spans="2:8">
      <c r="B105" s="538" t="s">
        <v>1660</v>
      </c>
      <c r="C105" s="537"/>
      <c r="D105" s="193"/>
      <c r="G105" s="194"/>
      <c r="H105" s="188"/>
    </row>
    <row r="106" spans="2:8">
      <c r="B106" s="200"/>
      <c r="C106" s="537"/>
      <c r="D106" s="193"/>
      <c r="G106" s="194"/>
      <c r="H106" s="188"/>
    </row>
    <row r="107" spans="2:8">
      <c r="B107" s="200"/>
      <c r="C107" s="537"/>
      <c r="D107" s="193"/>
      <c r="G107" s="194"/>
      <c r="H107" s="188"/>
    </row>
    <row r="108" spans="2:8">
      <c r="B108" s="200"/>
      <c r="C108" s="537"/>
      <c r="D108" s="193"/>
      <c r="G108" s="194"/>
      <c r="H108" s="188"/>
    </row>
    <row r="109" spans="2:8">
      <c r="B109" s="200"/>
      <c r="C109" s="537"/>
      <c r="D109" s="193"/>
      <c r="G109" s="194"/>
      <c r="H109" s="188"/>
    </row>
    <row r="110" spans="2:8">
      <c r="B110" s="200"/>
      <c r="C110" s="537"/>
      <c r="D110" s="193"/>
      <c r="G110" s="194"/>
      <c r="H110" s="188"/>
    </row>
    <row r="111" spans="2:8">
      <c r="B111" s="200"/>
      <c r="C111" s="537"/>
      <c r="D111" s="193"/>
      <c r="G111" s="194"/>
      <c r="H111" s="188"/>
    </row>
    <row r="112" spans="2:8">
      <c r="B112" s="538" t="s">
        <v>1512</v>
      </c>
      <c r="C112" s="537"/>
      <c r="D112" s="193"/>
      <c r="G112" s="194"/>
      <c r="H112" s="188"/>
    </row>
    <row r="113" spans="2:8">
      <c r="B113" s="538" t="s">
        <v>1513</v>
      </c>
      <c r="C113" s="537"/>
      <c r="D113" s="193"/>
      <c r="G113" s="194"/>
      <c r="H113" s="188"/>
    </row>
    <row r="114" spans="2:8">
      <c r="B114" s="538" t="s">
        <v>1514</v>
      </c>
      <c r="C114" s="537"/>
      <c r="D114" s="193"/>
      <c r="G114" s="194"/>
      <c r="H114" s="188"/>
    </row>
    <row r="115" spans="2:8">
      <c r="B115" s="538" t="s">
        <v>1661</v>
      </c>
      <c r="C115" s="537"/>
      <c r="D115" s="193"/>
      <c r="G115" s="194"/>
      <c r="H115" s="188"/>
    </row>
    <row r="116" spans="2:8">
      <c r="B116" s="539" t="s">
        <v>1130</v>
      </c>
      <c r="C116" s="537"/>
      <c r="D116" s="193"/>
      <c r="G116" s="194"/>
      <c r="H116" s="188"/>
    </row>
    <row r="117" spans="2:8">
      <c r="B117" s="538" t="s">
        <v>1662</v>
      </c>
      <c r="C117" s="537"/>
      <c r="D117" s="193"/>
      <c r="G117" s="194"/>
      <c r="H117" s="188"/>
    </row>
    <row r="118" spans="2:8">
      <c r="B118" s="538" t="s">
        <v>1663</v>
      </c>
      <c r="C118" s="537"/>
      <c r="D118" s="193"/>
      <c r="G118" s="194"/>
      <c r="H118" s="188"/>
    </row>
    <row r="119" spans="2:8">
      <c r="B119" s="538" t="s">
        <v>1664</v>
      </c>
      <c r="C119" s="537"/>
      <c r="D119" s="193"/>
      <c r="G119" s="194"/>
      <c r="H119" s="188"/>
    </row>
    <row r="120" spans="2:8">
      <c r="B120" s="538" t="s">
        <v>1665</v>
      </c>
      <c r="C120" s="537"/>
      <c r="D120" s="193"/>
      <c r="G120" s="194"/>
      <c r="H120" s="188"/>
    </row>
    <row r="121" spans="2:8" ht="17.25" thickBot="1">
      <c r="B121" s="540"/>
      <c r="C121" s="541"/>
      <c r="D121" s="542"/>
      <c r="E121" s="206"/>
      <c r="F121" s="206"/>
      <c r="G121" s="207"/>
      <c r="H121" s="188"/>
    </row>
    <row r="122" spans="2:8" ht="20.100000000000001" customHeight="1">
      <c r="B122" s="141"/>
      <c r="C122" s="141"/>
      <c r="D122" s="142"/>
      <c r="E122" s="143"/>
      <c r="F122" s="143"/>
      <c r="G122" s="141"/>
      <c r="H122" s="141"/>
    </row>
  </sheetData>
  <mergeCells count="4">
    <mergeCell ref="G15:G16"/>
    <mergeCell ref="G18:G19"/>
    <mergeCell ref="G22:G61"/>
    <mergeCell ref="G62:G101"/>
  </mergeCells>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1615-BD8B-449D-8981-7A399F317D91}">
  <sheetPr codeName="Sheet148">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225</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1668</v>
      </c>
      <c r="C5" s="158" t="s">
        <v>1669</v>
      </c>
      <c r="D5" s="159" t="s">
        <v>812</v>
      </c>
      <c r="E5" s="160" t="s">
        <v>804</v>
      </c>
      <c r="F5" s="161" t="s">
        <v>799</v>
      </c>
      <c r="G5" s="162" t="s">
        <v>1670</v>
      </c>
      <c r="H5" s="156"/>
    </row>
    <row r="6" spans="2:8">
      <c r="B6" s="163" t="s">
        <v>877</v>
      </c>
      <c r="C6" s="164" t="s">
        <v>1671</v>
      </c>
      <c r="D6" s="165" t="s">
        <v>856</v>
      </c>
      <c r="E6" s="4" t="s">
        <v>809</v>
      </c>
      <c r="F6" s="166" t="s">
        <v>857</v>
      </c>
      <c r="G6" s="178" t="s">
        <v>1845</v>
      </c>
      <c r="H6" s="156"/>
    </row>
    <row r="7" spans="2:8">
      <c r="B7" s="163" t="s">
        <v>1672</v>
      </c>
      <c r="C7" s="164" t="s">
        <v>1673</v>
      </c>
      <c r="D7" s="165" t="s">
        <v>1667</v>
      </c>
      <c r="E7" s="4" t="s">
        <v>809</v>
      </c>
      <c r="F7" s="166" t="s">
        <v>857</v>
      </c>
      <c r="G7" s="167" t="s">
        <v>843</v>
      </c>
      <c r="H7" s="156"/>
    </row>
    <row r="8" spans="2:8" ht="30">
      <c r="B8" s="163" t="s">
        <v>1759</v>
      </c>
      <c r="C8" s="164" t="s">
        <v>1674</v>
      </c>
      <c r="D8" s="165" t="s">
        <v>545</v>
      </c>
      <c r="E8" s="4" t="s">
        <v>809</v>
      </c>
      <c r="F8" s="166"/>
      <c r="G8" s="167" t="s">
        <v>1887</v>
      </c>
      <c r="H8" s="156"/>
    </row>
    <row r="9" spans="2:8" ht="34.5" customHeight="1">
      <c r="B9" s="163" t="s">
        <v>1675</v>
      </c>
      <c r="C9" s="164" t="s">
        <v>1676</v>
      </c>
      <c r="D9" s="165">
        <v>9</v>
      </c>
      <c r="E9" s="4" t="s">
        <v>816</v>
      </c>
      <c r="F9" s="166"/>
      <c r="G9" s="585" t="s">
        <v>1677</v>
      </c>
      <c r="H9" s="156"/>
    </row>
    <row r="10" spans="2:8" ht="34.5" customHeight="1">
      <c r="B10" s="543" t="s">
        <v>688</v>
      </c>
      <c r="C10" s="544" t="s">
        <v>168</v>
      </c>
      <c r="D10" s="165">
        <v>9</v>
      </c>
      <c r="E10" s="4" t="s">
        <v>816</v>
      </c>
      <c r="F10" s="545"/>
      <c r="G10" s="587"/>
      <c r="H10" s="156"/>
    </row>
    <row r="11" spans="2:8" ht="34.5" customHeight="1">
      <c r="B11" s="163" t="s">
        <v>169</v>
      </c>
      <c r="C11" s="164" t="s">
        <v>1678</v>
      </c>
      <c r="D11" s="165">
        <v>9</v>
      </c>
      <c r="E11" s="4" t="s">
        <v>816</v>
      </c>
      <c r="F11" s="166"/>
      <c r="G11" s="587"/>
      <c r="H11" s="156"/>
    </row>
    <row r="12" spans="2:8" ht="34.5" customHeight="1">
      <c r="B12" s="163" t="s">
        <v>1679</v>
      </c>
      <c r="C12" s="164" t="s">
        <v>1676</v>
      </c>
      <c r="D12" s="165">
        <v>15</v>
      </c>
      <c r="E12" s="4" t="s">
        <v>321</v>
      </c>
      <c r="F12" s="166"/>
      <c r="G12" s="587"/>
      <c r="H12" s="156"/>
    </row>
    <row r="13" spans="2:8" ht="34.5" customHeight="1">
      <c r="B13" s="543" t="s">
        <v>168</v>
      </c>
      <c r="C13" s="544" t="s">
        <v>168</v>
      </c>
      <c r="D13" s="165">
        <v>15</v>
      </c>
      <c r="E13" s="4" t="s">
        <v>321</v>
      </c>
      <c r="F13" s="545"/>
      <c r="G13" s="587"/>
      <c r="H13" s="156"/>
    </row>
    <row r="14" spans="2:8" ht="34.5" customHeight="1" thickBot="1">
      <c r="B14" s="168" t="s">
        <v>1680</v>
      </c>
      <c r="C14" s="169" t="s">
        <v>1678</v>
      </c>
      <c r="D14" s="170">
        <v>15</v>
      </c>
      <c r="E14" s="171" t="s">
        <v>321</v>
      </c>
      <c r="F14" s="172"/>
      <c r="G14" s="586"/>
      <c r="H14" s="156"/>
    </row>
    <row r="15" spans="2:8" ht="16.5" customHeight="1" thickBot="1">
      <c r="B15" s="384"/>
      <c r="C15" s="192"/>
      <c r="D15" s="193"/>
      <c r="G15" s="188"/>
      <c r="H15" s="188"/>
    </row>
    <row r="16" spans="2:8" ht="16.5" customHeight="1">
      <c r="B16" s="189" t="s">
        <v>1681</v>
      </c>
      <c r="C16" s="185"/>
      <c r="D16" s="186"/>
      <c r="E16" s="177"/>
      <c r="F16" s="177"/>
      <c r="G16" s="190"/>
      <c r="H16" s="188"/>
    </row>
    <row r="17" spans="2:8" ht="16.5" customHeight="1">
      <c r="B17" s="200"/>
      <c r="C17" s="192"/>
      <c r="D17" s="193"/>
      <c r="G17" s="194"/>
      <c r="H17" s="188"/>
    </row>
    <row r="18" spans="2:8" ht="16.5" customHeight="1">
      <c r="B18" s="538" t="s">
        <v>1682</v>
      </c>
      <c r="C18" s="192"/>
      <c r="D18" s="193"/>
      <c r="G18" s="194"/>
      <c r="H18" s="188"/>
    </row>
    <row r="19" spans="2:8" ht="16.5" customHeight="1">
      <c r="B19" s="538"/>
      <c r="C19" s="192"/>
      <c r="D19" s="193"/>
      <c r="G19" s="194"/>
      <c r="H19" s="188"/>
    </row>
    <row r="20" spans="2:8" ht="16.5" customHeight="1">
      <c r="B20" s="539" t="s">
        <v>1130</v>
      </c>
      <c r="C20" s="192"/>
      <c r="D20" s="193"/>
      <c r="G20" s="194"/>
      <c r="H20" s="188"/>
    </row>
    <row r="21" spans="2:8" ht="16.5" customHeight="1">
      <c r="B21" s="538"/>
      <c r="C21" s="192"/>
      <c r="D21" s="193"/>
      <c r="G21" s="194"/>
      <c r="H21" s="188"/>
    </row>
    <row r="22" spans="2:8" ht="16.5" customHeight="1">
      <c r="B22" s="538"/>
      <c r="C22" s="192"/>
      <c r="D22" s="193"/>
      <c r="G22" s="194"/>
      <c r="H22" s="188"/>
    </row>
    <row r="23" spans="2:8" ht="16.5" customHeight="1">
      <c r="B23" s="538"/>
      <c r="C23" s="192"/>
      <c r="D23" s="193"/>
      <c r="G23" s="194"/>
      <c r="H23" s="188"/>
    </row>
    <row r="24" spans="2:8" ht="16.5" customHeight="1">
      <c r="B24" s="538"/>
      <c r="C24" s="192"/>
      <c r="D24" s="193"/>
      <c r="G24" s="194"/>
      <c r="H24" s="188"/>
    </row>
    <row r="25" spans="2:8" ht="16.5" customHeight="1">
      <c r="B25" s="538"/>
      <c r="C25" s="192"/>
      <c r="D25" s="193"/>
      <c r="G25" s="194"/>
      <c r="H25" s="188"/>
    </row>
    <row r="26" spans="2:8" ht="16.5" customHeight="1">
      <c r="B26" s="538"/>
      <c r="C26" s="192"/>
      <c r="D26" s="193"/>
      <c r="G26" s="194"/>
      <c r="H26" s="188"/>
    </row>
    <row r="27" spans="2:8" ht="16.5" customHeight="1">
      <c r="B27" s="538"/>
      <c r="C27" s="192"/>
      <c r="D27" s="193"/>
      <c r="G27" s="194"/>
      <c r="H27" s="188"/>
    </row>
    <row r="28" spans="2:8" ht="16.5" customHeight="1">
      <c r="B28" s="538"/>
      <c r="C28" s="192"/>
      <c r="D28" s="193"/>
      <c r="G28" s="194"/>
      <c r="H28" s="188"/>
    </row>
    <row r="29" spans="2:8" ht="16.5" customHeight="1">
      <c r="B29" s="538"/>
      <c r="C29" s="192"/>
      <c r="D29" s="193"/>
      <c r="G29" s="194"/>
      <c r="H29" s="188"/>
    </row>
    <row r="30" spans="2:8" ht="16.5" customHeight="1">
      <c r="B30" s="538"/>
      <c r="C30" s="192"/>
      <c r="D30" s="193"/>
      <c r="G30" s="194"/>
      <c r="H30" s="188"/>
    </row>
    <row r="31" spans="2:8" ht="16.5" customHeight="1">
      <c r="B31" s="538" t="s">
        <v>1683</v>
      </c>
      <c r="C31" s="5" t="s">
        <v>1684</v>
      </c>
      <c r="D31" s="193"/>
      <c r="G31" s="194"/>
      <c r="H31" s="188"/>
    </row>
    <row r="32" spans="2:8" ht="16.5" customHeight="1">
      <c r="B32" s="538" t="s">
        <v>1685</v>
      </c>
      <c r="C32" s="5" t="s">
        <v>1686</v>
      </c>
      <c r="D32" s="193"/>
      <c r="G32" s="194"/>
      <c r="H32" s="188"/>
    </row>
    <row r="33" spans="2:8" ht="16.5" customHeight="1" thickBot="1">
      <c r="B33" s="540"/>
      <c r="C33" s="222"/>
      <c r="D33" s="542"/>
      <c r="E33" s="206"/>
      <c r="F33" s="206"/>
      <c r="G33" s="207"/>
      <c r="H33" s="188"/>
    </row>
    <row r="34" spans="2:8" ht="16.5" customHeight="1">
      <c r="D34" s="193"/>
      <c r="G34" s="188"/>
      <c r="H34" s="188"/>
    </row>
    <row r="35" spans="2:8" ht="20.100000000000001" customHeight="1">
      <c r="B35" s="141"/>
      <c r="C35" s="141"/>
      <c r="D35" s="142"/>
      <c r="E35" s="143"/>
      <c r="F35" s="143"/>
      <c r="G35" s="141"/>
      <c r="H35" s="141"/>
    </row>
  </sheetData>
  <mergeCells count="1">
    <mergeCell ref="G9:G1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5E42-D62B-40D0-9247-B4EAC75EB92F}">
  <sheetPr codeName="Sheet149">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243</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236" t="s">
        <v>840</v>
      </c>
      <c r="C5" s="237" t="s">
        <v>1687</v>
      </c>
      <c r="D5" s="260" t="s">
        <v>842</v>
      </c>
      <c r="E5" s="261" t="s">
        <v>798</v>
      </c>
      <c r="F5" s="240" t="s">
        <v>799</v>
      </c>
      <c r="G5" s="182" t="s">
        <v>843</v>
      </c>
      <c r="H5" s="156"/>
    </row>
    <row r="6" spans="2:8" ht="26.25" customHeight="1">
      <c r="B6" s="163" t="s">
        <v>173</v>
      </c>
      <c r="C6" s="164" t="s">
        <v>1688</v>
      </c>
      <c r="D6" s="165">
        <v>13</v>
      </c>
      <c r="E6" s="4" t="s">
        <v>321</v>
      </c>
      <c r="F6" s="166" t="s">
        <v>857</v>
      </c>
      <c r="G6" s="670" t="s">
        <v>1891</v>
      </c>
      <c r="H6" s="156"/>
    </row>
    <row r="7" spans="2:8" ht="26.25" customHeight="1">
      <c r="B7" s="543" t="s">
        <v>168</v>
      </c>
      <c r="C7" s="544" t="s">
        <v>168</v>
      </c>
      <c r="D7" s="165">
        <v>13</v>
      </c>
      <c r="E7" s="4" t="s">
        <v>321</v>
      </c>
      <c r="F7" s="166" t="s">
        <v>857</v>
      </c>
      <c r="G7" s="599"/>
      <c r="H7" s="156"/>
    </row>
    <row r="8" spans="2:8" ht="26.25" customHeight="1" thickBot="1">
      <c r="B8" s="168" t="s">
        <v>174</v>
      </c>
      <c r="C8" s="169" t="s">
        <v>1689</v>
      </c>
      <c r="D8" s="170">
        <v>13</v>
      </c>
      <c r="E8" s="171" t="s">
        <v>321</v>
      </c>
      <c r="F8" s="172" t="s">
        <v>857</v>
      </c>
      <c r="G8" s="600"/>
      <c r="H8" s="156"/>
    </row>
    <row r="9" spans="2:8" ht="16.5" customHeight="1" thickBot="1">
      <c r="B9" s="384"/>
      <c r="C9" s="192"/>
      <c r="D9" s="193"/>
      <c r="G9" s="546"/>
      <c r="H9" s="188"/>
    </row>
    <row r="10" spans="2:8" ht="16.5" customHeight="1">
      <c r="B10" s="189" t="s">
        <v>1690</v>
      </c>
      <c r="C10" s="185"/>
      <c r="D10" s="186"/>
      <c r="E10" s="177"/>
      <c r="F10" s="177"/>
      <c r="G10" s="547"/>
      <c r="H10" s="188"/>
    </row>
    <row r="11" spans="2:8" ht="16.5" customHeight="1">
      <c r="B11" s="538"/>
      <c r="C11" s="192"/>
      <c r="D11" s="193"/>
      <c r="G11" s="548"/>
      <c r="H11" s="188"/>
    </row>
    <row r="12" spans="2:8" ht="16.5" customHeight="1">
      <c r="B12" s="538" t="s">
        <v>1691</v>
      </c>
      <c r="C12" s="192"/>
      <c r="D12" s="193"/>
      <c r="G12" s="548"/>
      <c r="H12" s="188"/>
    </row>
    <row r="13" spans="2:8" ht="16.5" customHeight="1">
      <c r="B13" s="538"/>
      <c r="C13" s="192"/>
      <c r="D13" s="193"/>
      <c r="G13" s="548"/>
      <c r="H13" s="188"/>
    </row>
    <row r="14" spans="2:8" ht="16.5" customHeight="1">
      <c r="B14" s="539" t="s">
        <v>1130</v>
      </c>
      <c r="C14" s="192"/>
      <c r="D14" s="193"/>
      <c r="G14" s="548"/>
      <c r="H14" s="188"/>
    </row>
    <row r="15" spans="2:8" ht="16.5" customHeight="1">
      <c r="B15" s="538"/>
      <c r="C15" s="192"/>
      <c r="D15" s="193"/>
      <c r="G15" s="548"/>
      <c r="H15" s="188"/>
    </row>
    <row r="16" spans="2:8" ht="16.5" customHeight="1">
      <c r="B16" s="538"/>
      <c r="C16" s="192"/>
      <c r="D16" s="193"/>
      <c r="G16" s="548"/>
      <c r="H16" s="188"/>
    </row>
    <row r="17" spans="2:8" ht="16.5" customHeight="1">
      <c r="B17" s="538"/>
      <c r="C17" s="192"/>
      <c r="D17" s="193"/>
      <c r="G17" s="548"/>
      <c r="H17" s="188"/>
    </row>
    <row r="18" spans="2:8" ht="16.5" customHeight="1">
      <c r="B18" s="538"/>
      <c r="C18" s="192"/>
      <c r="D18" s="193"/>
      <c r="G18" s="548"/>
      <c r="H18" s="188"/>
    </row>
    <row r="19" spans="2:8" ht="16.5" customHeight="1">
      <c r="B19" s="538"/>
      <c r="C19" s="192"/>
      <c r="D19" s="193"/>
      <c r="G19" s="548"/>
      <c r="H19" s="188"/>
    </row>
    <row r="20" spans="2:8" ht="16.5" customHeight="1">
      <c r="B20" s="538"/>
      <c r="C20" s="192"/>
      <c r="D20" s="193"/>
      <c r="G20" s="548"/>
      <c r="H20" s="188"/>
    </row>
    <row r="21" spans="2:8" ht="16.5" customHeight="1">
      <c r="B21" s="538"/>
      <c r="C21" s="192"/>
      <c r="D21" s="193"/>
      <c r="G21" s="548"/>
      <c r="H21" s="188"/>
    </row>
    <row r="22" spans="2:8" ht="16.5" customHeight="1">
      <c r="B22" s="538"/>
      <c r="C22" s="192"/>
      <c r="D22" s="193"/>
      <c r="G22" s="548"/>
      <c r="H22" s="188"/>
    </row>
    <row r="23" spans="2:8" ht="16.5" customHeight="1">
      <c r="B23" s="538" t="s">
        <v>1692</v>
      </c>
      <c r="C23" s="5" t="s">
        <v>1693</v>
      </c>
      <c r="D23" s="193"/>
      <c r="G23" s="548"/>
      <c r="H23" s="188"/>
    </row>
    <row r="24" spans="2:8" ht="16.5" customHeight="1">
      <c r="B24" s="538" t="s">
        <v>1694</v>
      </c>
      <c r="C24" s="5" t="s">
        <v>1695</v>
      </c>
      <c r="D24" s="193"/>
      <c r="G24" s="548"/>
      <c r="H24" s="188"/>
    </row>
    <row r="25" spans="2:8" ht="16.5" customHeight="1" thickBot="1">
      <c r="B25" s="540"/>
      <c r="C25" s="549"/>
      <c r="D25" s="542"/>
      <c r="E25" s="206"/>
      <c r="F25" s="206"/>
      <c r="G25" s="550"/>
      <c r="H25" s="188"/>
    </row>
    <row r="26" spans="2:8" ht="20.100000000000001" customHeight="1">
      <c r="B26" s="174"/>
      <c r="C26" s="174"/>
      <c r="D26" s="175"/>
      <c r="E26" s="176"/>
      <c r="F26" s="176"/>
      <c r="G26" s="174"/>
      <c r="H26" s="141"/>
    </row>
  </sheetData>
  <mergeCells count="1">
    <mergeCell ref="G6:G8"/>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24578-AA04-43EA-8430-1D8DB216A0D2}">
  <sheetPr codeName="Sheet15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103.855468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85</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236" t="s">
        <v>840</v>
      </c>
      <c r="C5" s="237" t="s">
        <v>1696</v>
      </c>
      <c r="D5" s="260" t="s">
        <v>842</v>
      </c>
      <c r="E5" s="261" t="s">
        <v>798</v>
      </c>
      <c r="F5" s="166" t="s">
        <v>799</v>
      </c>
      <c r="G5" s="167" t="s">
        <v>843</v>
      </c>
      <c r="H5" s="156"/>
    </row>
    <row r="6" spans="2:8" ht="34.5" customHeight="1">
      <c r="B6" s="163" t="s">
        <v>1697</v>
      </c>
      <c r="C6" s="164" t="s">
        <v>1698</v>
      </c>
      <c r="D6" s="165" t="s">
        <v>580</v>
      </c>
      <c r="E6" s="4" t="s">
        <v>321</v>
      </c>
      <c r="F6" s="166"/>
      <c r="G6" s="670" t="s">
        <v>1699</v>
      </c>
      <c r="H6" s="156"/>
    </row>
    <row r="7" spans="2:8" ht="34.5" customHeight="1">
      <c r="B7" s="543" t="s">
        <v>168</v>
      </c>
      <c r="C7" s="544" t="s">
        <v>168</v>
      </c>
      <c r="D7" s="165" t="s">
        <v>580</v>
      </c>
      <c r="E7" s="4" t="s">
        <v>321</v>
      </c>
      <c r="F7" s="166"/>
      <c r="G7" s="599"/>
      <c r="H7" s="156"/>
    </row>
    <row r="8" spans="2:8" ht="34.5" customHeight="1" thickBot="1">
      <c r="B8" s="168" t="s">
        <v>1700</v>
      </c>
      <c r="C8" s="169" t="s">
        <v>1701</v>
      </c>
      <c r="D8" s="170" t="s">
        <v>580</v>
      </c>
      <c r="E8" s="171" t="s">
        <v>321</v>
      </c>
      <c r="F8" s="172"/>
      <c r="G8" s="600"/>
      <c r="H8" s="156"/>
    </row>
    <row r="9" spans="2:8" ht="16.5" customHeight="1" thickBot="1">
      <c r="B9" s="384"/>
      <c r="C9" s="192"/>
      <c r="D9" s="193"/>
      <c r="G9" s="546"/>
      <c r="H9" s="188"/>
    </row>
    <row r="10" spans="2:8" ht="16.5" customHeight="1">
      <c r="B10" s="189" t="s">
        <v>1702</v>
      </c>
      <c r="C10" s="185"/>
      <c r="D10" s="186"/>
      <c r="E10" s="177"/>
      <c r="F10" s="177"/>
      <c r="G10" s="190"/>
      <c r="H10" s="188"/>
    </row>
    <row r="11" spans="2:8" ht="16.5" customHeight="1">
      <c r="B11" s="200"/>
      <c r="C11" s="192"/>
      <c r="D11" s="193"/>
      <c r="G11" s="194"/>
      <c r="H11" s="188"/>
    </row>
    <row r="12" spans="2:8" ht="16.5" customHeight="1">
      <c r="B12" s="538" t="s">
        <v>1703</v>
      </c>
      <c r="C12" s="192"/>
      <c r="D12" s="193"/>
      <c r="G12" s="194"/>
      <c r="H12" s="188"/>
    </row>
    <row r="13" spans="2:8" ht="16.5" customHeight="1">
      <c r="B13" s="538"/>
      <c r="C13" s="192"/>
      <c r="D13" s="193"/>
      <c r="G13" s="194"/>
      <c r="H13" s="188"/>
    </row>
    <row r="14" spans="2:8" ht="16.5" customHeight="1">
      <c r="B14" s="539" t="s">
        <v>1130</v>
      </c>
      <c r="C14" s="192"/>
      <c r="D14" s="193"/>
      <c r="G14" s="194"/>
      <c r="H14" s="188"/>
    </row>
    <row r="15" spans="2:8" ht="16.5" customHeight="1">
      <c r="B15" s="538"/>
      <c r="C15" s="192"/>
      <c r="D15" s="193"/>
      <c r="G15" s="194"/>
      <c r="H15" s="188"/>
    </row>
    <row r="16" spans="2:8" ht="16.5" customHeight="1">
      <c r="B16" s="538"/>
      <c r="C16" s="192"/>
      <c r="D16" s="193"/>
      <c r="G16" s="194"/>
      <c r="H16" s="188"/>
    </row>
    <row r="17" spans="2:8" ht="16.5" customHeight="1">
      <c r="B17" s="538"/>
      <c r="C17" s="192"/>
      <c r="D17" s="193"/>
      <c r="G17" s="194"/>
      <c r="H17" s="188"/>
    </row>
    <row r="18" spans="2:8" ht="16.5" customHeight="1">
      <c r="B18" s="538"/>
      <c r="C18" s="192"/>
      <c r="D18" s="193"/>
      <c r="G18" s="194"/>
      <c r="H18" s="188"/>
    </row>
    <row r="19" spans="2:8" ht="16.5" customHeight="1">
      <c r="B19" s="538"/>
      <c r="C19" s="192"/>
      <c r="D19" s="193"/>
      <c r="G19" s="194"/>
      <c r="H19" s="188"/>
    </row>
    <row r="20" spans="2:8" ht="16.5" customHeight="1">
      <c r="B20" s="538"/>
      <c r="C20" s="192"/>
      <c r="D20" s="193"/>
      <c r="G20" s="194"/>
      <c r="H20" s="188"/>
    </row>
    <row r="21" spans="2:8" ht="16.5" customHeight="1">
      <c r="B21" s="538"/>
      <c r="C21" s="192"/>
      <c r="D21" s="193"/>
      <c r="G21" s="194"/>
      <c r="H21" s="188"/>
    </row>
    <row r="22" spans="2:8" ht="16.5" customHeight="1">
      <c r="B22" s="538"/>
      <c r="C22" s="192"/>
      <c r="D22" s="193"/>
      <c r="G22" s="194"/>
      <c r="H22" s="188"/>
    </row>
    <row r="23" spans="2:8" ht="16.5" customHeight="1">
      <c r="B23" s="538" t="s">
        <v>1704</v>
      </c>
      <c r="C23" s="5" t="s">
        <v>1705</v>
      </c>
      <c r="D23" s="193"/>
      <c r="G23" s="194"/>
      <c r="H23" s="188"/>
    </row>
    <row r="24" spans="2:8" ht="16.5" customHeight="1">
      <c r="B24" s="538" t="s">
        <v>1706</v>
      </c>
      <c r="C24" s="5" t="s">
        <v>1707</v>
      </c>
      <c r="D24" s="193"/>
      <c r="G24" s="194"/>
      <c r="H24" s="188"/>
    </row>
    <row r="25" spans="2:8" ht="16.5" customHeight="1" thickBot="1">
      <c r="B25" s="540"/>
      <c r="C25" s="222"/>
      <c r="D25" s="542"/>
      <c r="E25" s="206"/>
      <c r="F25" s="206"/>
      <c r="G25" s="207"/>
      <c r="H25" s="188"/>
    </row>
    <row r="26" spans="2:8" ht="20.100000000000001" customHeight="1">
      <c r="B26" s="234"/>
      <c r="C26" s="234"/>
      <c r="D26" s="186"/>
      <c r="E26" s="177"/>
      <c r="F26" s="177"/>
      <c r="G26" s="187"/>
      <c r="H26" s="141"/>
    </row>
  </sheetData>
  <mergeCells count="1">
    <mergeCell ref="G6:G8"/>
  </mergeCells>
  <phoneticPr fontId="3"/>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C91E-6B60-417E-8F4F-4F6FFD0DD1BE}">
  <sheetPr codeName="Sheet140">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190</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1323</v>
      </c>
      <c r="C5" s="158" t="s">
        <v>1153</v>
      </c>
      <c r="D5" s="159" t="s">
        <v>648</v>
      </c>
      <c r="E5" s="160" t="s">
        <v>284</v>
      </c>
      <c r="F5" s="161" t="s">
        <v>799</v>
      </c>
      <c r="G5" s="162" t="s">
        <v>1324</v>
      </c>
      <c r="H5" s="156"/>
    </row>
    <row r="6" spans="2:8">
      <c r="B6" s="163" t="s">
        <v>1325</v>
      </c>
      <c r="C6" s="164" t="s">
        <v>1326</v>
      </c>
      <c r="D6" s="165" t="s">
        <v>1327</v>
      </c>
      <c r="E6" s="4" t="s">
        <v>1328</v>
      </c>
      <c r="F6" s="166" t="s">
        <v>799</v>
      </c>
      <c r="G6" s="167"/>
      <c r="H6" s="156"/>
    </row>
    <row r="7" spans="2:8">
      <c r="B7" s="163" t="s">
        <v>1329</v>
      </c>
      <c r="C7" s="164" t="s">
        <v>1330</v>
      </c>
      <c r="D7" s="165" t="s">
        <v>830</v>
      </c>
      <c r="E7" s="4" t="s">
        <v>493</v>
      </c>
      <c r="F7" s="166"/>
      <c r="G7" s="167"/>
      <c r="H7" s="156"/>
    </row>
    <row r="8" spans="2:8">
      <c r="B8" s="163" t="s">
        <v>1331</v>
      </c>
      <c r="C8" s="164" t="s">
        <v>1332</v>
      </c>
      <c r="D8" s="165" t="s">
        <v>648</v>
      </c>
      <c r="E8" s="4" t="s">
        <v>491</v>
      </c>
      <c r="F8" s="166" t="s">
        <v>799</v>
      </c>
      <c r="G8" s="167" t="s">
        <v>1333</v>
      </c>
      <c r="H8" s="156"/>
    </row>
    <row r="9" spans="2:8">
      <c r="B9" s="163" t="s">
        <v>1334</v>
      </c>
      <c r="C9" s="164" t="s">
        <v>1335</v>
      </c>
      <c r="D9" s="165" t="s">
        <v>512</v>
      </c>
      <c r="E9" s="4" t="s">
        <v>1336</v>
      </c>
      <c r="F9" s="166" t="s">
        <v>799</v>
      </c>
      <c r="G9" s="167" t="s">
        <v>929</v>
      </c>
      <c r="H9" s="156"/>
    </row>
    <row r="10" spans="2:8" ht="60" customHeight="1">
      <c r="B10" s="163" t="s">
        <v>1337</v>
      </c>
      <c r="C10" s="164" t="s">
        <v>1338</v>
      </c>
      <c r="D10" s="165" t="s">
        <v>1339</v>
      </c>
      <c r="E10" s="4" t="s">
        <v>1340</v>
      </c>
      <c r="F10" s="166"/>
      <c r="G10" s="585" t="s">
        <v>1341</v>
      </c>
      <c r="H10" s="156"/>
    </row>
    <row r="11" spans="2:8" ht="60" customHeight="1">
      <c r="B11" s="163" t="s">
        <v>1342</v>
      </c>
      <c r="C11" s="164" t="s">
        <v>1338</v>
      </c>
      <c r="D11" s="165" t="s">
        <v>1343</v>
      </c>
      <c r="E11" s="4" t="s">
        <v>1340</v>
      </c>
      <c r="F11" s="166"/>
      <c r="G11" s="587"/>
      <c r="H11" s="156"/>
    </row>
    <row r="12" spans="2:8" ht="60" customHeight="1">
      <c r="B12" s="163" t="s">
        <v>1344</v>
      </c>
      <c r="C12" s="164" t="s">
        <v>1338</v>
      </c>
      <c r="D12" s="165" t="s">
        <v>1327</v>
      </c>
      <c r="E12" s="4" t="s">
        <v>493</v>
      </c>
      <c r="F12" s="166"/>
      <c r="G12" s="584"/>
      <c r="H12" s="156"/>
    </row>
    <row r="13" spans="2:8" ht="45">
      <c r="B13" s="163" t="s">
        <v>1888</v>
      </c>
      <c r="C13" s="164" t="s">
        <v>1345</v>
      </c>
      <c r="D13" s="165" t="s">
        <v>856</v>
      </c>
      <c r="E13" s="4" t="s">
        <v>493</v>
      </c>
      <c r="F13" s="166"/>
      <c r="G13" s="167" t="s">
        <v>1889</v>
      </c>
      <c r="H13" s="156"/>
    </row>
    <row r="14" spans="2:8" ht="60">
      <c r="B14" s="163" t="s">
        <v>1346</v>
      </c>
      <c r="C14" s="164" t="s">
        <v>1347</v>
      </c>
      <c r="D14" s="165" t="s">
        <v>797</v>
      </c>
      <c r="E14" s="4" t="s">
        <v>274</v>
      </c>
      <c r="F14" s="166"/>
      <c r="G14" s="167" t="s">
        <v>1348</v>
      </c>
      <c r="H14" s="156"/>
    </row>
    <row r="15" spans="2:8" ht="60.75" thickBot="1">
      <c r="B15" s="163" t="s">
        <v>1349</v>
      </c>
      <c r="C15" s="164" t="s">
        <v>1350</v>
      </c>
      <c r="D15" s="165" t="s">
        <v>797</v>
      </c>
      <c r="E15" s="4" t="s">
        <v>274</v>
      </c>
      <c r="F15" s="166"/>
      <c r="G15" s="167" t="s">
        <v>1351</v>
      </c>
      <c r="H15" s="156"/>
    </row>
    <row r="16" spans="2:8" ht="20.100000000000001" customHeight="1">
      <c r="B16" s="174"/>
      <c r="C16" s="174"/>
      <c r="D16" s="175"/>
      <c r="E16" s="176"/>
      <c r="F16" s="176"/>
      <c r="G16" s="174"/>
      <c r="H16" s="141"/>
    </row>
  </sheetData>
  <mergeCells count="1">
    <mergeCell ref="G10: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A79F-5941-4A66-85A0-D8DD506609D2}">
  <sheetPr codeName="Sheet150">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1755</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1323</v>
      </c>
      <c r="C5" s="158" t="s">
        <v>1153</v>
      </c>
      <c r="D5" s="159" t="s">
        <v>648</v>
      </c>
      <c r="E5" s="160" t="s">
        <v>284</v>
      </c>
      <c r="F5" s="161" t="s">
        <v>799</v>
      </c>
      <c r="G5" s="162" t="s">
        <v>1890</v>
      </c>
      <c r="H5" s="156"/>
    </row>
    <row r="6" spans="2:8">
      <c r="B6" s="163" t="s">
        <v>1325</v>
      </c>
      <c r="C6" s="164" t="s">
        <v>1708</v>
      </c>
      <c r="D6" s="165" t="s">
        <v>1327</v>
      </c>
      <c r="E6" s="4" t="s">
        <v>1328</v>
      </c>
      <c r="F6" s="166" t="s">
        <v>799</v>
      </c>
      <c r="G6" s="167"/>
      <c r="H6" s="156"/>
    </row>
    <row r="7" spans="2:8">
      <c r="B7" s="163" t="s">
        <v>1329</v>
      </c>
      <c r="C7" s="164" t="s">
        <v>1709</v>
      </c>
      <c r="D7" s="165" t="s">
        <v>830</v>
      </c>
      <c r="E7" s="4" t="s">
        <v>493</v>
      </c>
      <c r="F7" s="166"/>
      <c r="G7" s="167"/>
      <c r="H7" s="156"/>
    </row>
    <row r="8" spans="2:8">
      <c r="B8" s="163" t="s">
        <v>1331</v>
      </c>
      <c r="C8" s="164" t="s">
        <v>1710</v>
      </c>
      <c r="D8" s="165" t="s">
        <v>648</v>
      </c>
      <c r="E8" s="4" t="s">
        <v>491</v>
      </c>
      <c r="F8" s="166" t="s">
        <v>799</v>
      </c>
      <c r="G8" s="167" t="s">
        <v>1711</v>
      </c>
      <c r="H8" s="156"/>
    </row>
    <row r="9" spans="2:8" ht="60">
      <c r="B9" s="163" t="s">
        <v>1757</v>
      </c>
      <c r="C9" s="164" t="s">
        <v>1712</v>
      </c>
      <c r="D9" s="165" t="s">
        <v>1310</v>
      </c>
      <c r="E9" s="4" t="s">
        <v>491</v>
      </c>
      <c r="F9" s="166"/>
      <c r="G9" s="167" t="s">
        <v>1713</v>
      </c>
      <c r="H9" s="156"/>
    </row>
    <row r="10" spans="2:8">
      <c r="B10" s="163" t="s">
        <v>877</v>
      </c>
      <c r="C10" s="164" t="s">
        <v>1714</v>
      </c>
      <c r="D10" s="165" t="s">
        <v>856</v>
      </c>
      <c r="E10" s="4" t="s">
        <v>1336</v>
      </c>
      <c r="F10" s="166" t="s">
        <v>799</v>
      </c>
      <c r="G10" s="167" t="s">
        <v>843</v>
      </c>
      <c r="H10" s="156"/>
    </row>
    <row r="11" spans="2:8" ht="72.75" customHeight="1">
      <c r="B11" s="163" t="s">
        <v>1337</v>
      </c>
      <c r="C11" s="164" t="s">
        <v>1715</v>
      </c>
      <c r="D11" s="165" t="s">
        <v>1339</v>
      </c>
      <c r="E11" s="4" t="s">
        <v>1340</v>
      </c>
      <c r="F11" s="166"/>
      <c r="G11" s="587" t="s">
        <v>1716</v>
      </c>
      <c r="H11" s="156"/>
    </row>
    <row r="12" spans="2:8" ht="72.75" customHeight="1">
      <c r="B12" s="163" t="s">
        <v>1342</v>
      </c>
      <c r="C12" s="164" t="s">
        <v>1715</v>
      </c>
      <c r="D12" s="165" t="s">
        <v>1343</v>
      </c>
      <c r="E12" s="4" t="s">
        <v>1340</v>
      </c>
      <c r="F12" s="166"/>
      <c r="G12" s="587"/>
      <c r="H12" s="156"/>
    </row>
    <row r="13" spans="2:8" ht="72.75" customHeight="1" thickBot="1">
      <c r="B13" s="163" t="s">
        <v>1344</v>
      </c>
      <c r="C13" s="164" t="s">
        <v>1715</v>
      </c>
      <c r="D13" s="165" t="s">
        <v>1327</v>
      </c>
      <c r="E13" s="4" t="s">
        <v>493</v>
      </c>
      <c r="F13" s="166"/>
      <c r="G13" s="586"/>
      <c r="H13" s="156"/>
    </row>
    <row r="14" spans="2:8" ht="20.100000000000001" customHeight="1">
      <c r="B14" s="174"/>
      <c r="C14" s="174"/>
      <c r="D14" s="175"/>
      <c r="E14" s="176"/>
      <c r="F14" s="176"/>
      <c r="G14" s="174"/>
      <c r="H14" s="141"/>
    </row>
  </sheetData>
  <mergeCells count="1">
    <mergeCell ref="G11:G13"/>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5FDD-1561-411A-9498-3B771B8A7078}">
  <sheetPr codeName="Sheet15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1752</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1379</v>
      </c>
      <c r="C5" s="158" t="s">
        <v>1717</v>
      </c>
      <c r="D5" s="159" t="s">
        <v>864</v>
      </c>
      <c r="E5" s="160" t="s">
        <v>1328</v>
      </c>
      <c r="F5" s="161" t="s">
        <v>1418</v>
      </c>
      <c r="G5" s="248" t="s">
        <v>1718</v>
      </c>
      <c r="H5" s="156"/>
    </row>
    <row r="6" spans="2:8">
      <c r="B6" s="163" t="s">
        <v>1381</v>
      </c>
      <c r="C6" s="164" t="s">
        <v>1719</v>
      </c>
      <c r="D6" s="165" t="s">
        <v>1383</v>
      </c>
      <c r="E6" s="4" t="s">
        <v>1328</v>
      </c>
      <c r="F6" s="166"/>
      <c r="G6" s="249"/>
      <c r="H6" s="156"/>
    </row>
    <row r="7" spans="2:8">
      <c r="B7" s="163" t="s">
        <v>1334</v>
      </c>
      <c r="C7" s="164" t="s">
        <v>1720</v>
      </c>
      <c r="D7" s="165" t="s">
        <v>512</v>
      </c>
      <c r="E7" s="4" t="s">
        <v>798</v>
      </c>
      <c r="F7" s="166"/>
      <c r="G7" s="532"/>
      <c r="H7" s="156"/>
    </row>
    <row r="8" spans="2:8" ht="23.25" customHeight="1">
      <c r="B8" s="163" t="s">
        <v>119</v>
      </c>
      <c r="C8" s="164" t="s">
        <v>1721</v>
      </c>
      <c r="D8" s="165" t="s">
        <v>797</v>
      </c>
      <c r="E8" s="4" t="s">
        <v>274</v>
      </c>
      <c r="F8" s="166"/>
      <c r="G8" s="585" t="s">
        <v>1528</v>
      </c>
      <c r="H8" s="156"/>
    </row>
    <row r="9" spans="2:8" ht="23.25" customHeight="1">
      <c r="B9" s="163" t="s">
        <v>164</v>
      </c>
      <c r="C9" s="164" t="s">
        <v>1722</v>
      </c>
      <c r="D9" s="165" t="s">
        <v>797</v>
      </c>
      <c r="E9" s="4" t="s">
        <v>274</v>
      </c>
      <c r="F9" s="166"/>
      <c r="G9" s="584"/>
      <c r="H9" s="156"/>
    </row>
    <row r="10" spans="2:8">
      <c r="B10" s="163" t="s">
        <v>1776</v>
      </c>
      <c r="C10" s="164" t="s">
        <v>1723</v>
      </c>
      <c r="D10" s="165" t="s">
        <v>797</v>
      </c>
      <c r="E10" s="4" t="s">
        <v>798</v>
      </c>
      <c r="F10" s="166"/>
      <c r="G10" s="532" t="s">
        <v>265</v>
      </c>
      <c r="H10" s="156"/>
    </row>
    <row r="11" spans="2:8" ht="16.5" customHeight="1">
      <c r="B11" s="163" t="s">
        <v>877</v>
      </c>
      <c r="C11" s="164" t="s">
        <v>1724</v>
      </c>
      <c r="D11" s="165" t="s">
        <v>856</v>
      </c>
      <c r="E11" s="4" t="s">
        <v>798</v>
      </c>
      <c r="F11" s="166" t="s">
        <v>1418</v>
      </c>
      <c r="G11" s="585" t="s">
        <v>843</v>
      </c>
      <c r="H11" s="156"/>
    </row>
    <row r="12" spans="2:8" ht="16.5" customHeight="1">
      <c r="B12" s="163" t="s">
        <v>1759</v>
      </c>
      <c r="C12" s="164" t="s">
        <v>1725</v>
      </c>
      <c r="D12" s="165" t="s">
        <v>545</v>
      </c>
      <c r="E12" s="4" t="s">
        <v>798</v>
      </c>
      <c r="F12" s="166"/>
      <c r="G12" s="584"/>
      <c r="H12" s="156"/>
    </row>
    <row r="13" spans="2:8" ht="75.75" thickBot="1">
      <c r="B13" s="163" t="s">
        <v>1726</v>
      </c>
      <c r="C13" s="164" t="s">
        <v>1727</v>
      </c>
      <c r="D13" s="165" t="s">
        <v>1339</v>
      </c>
      <c r="E13" s="4" t="s">
        <v>1340</v>
      </c>
      <c r="F13" s="166" t="s">
        <v>1418</v>
      </c>
      <c r="G13" s="167" t="s">
        <v>1728</v>
      </c>
      <c r="H13" s="156"/>
    </row>
    <row r="14" spans="2:8" ht="20.100000000000001" customHeight="1">
      <c r="B14" s="174"/>
      <c r="C14" s="174"/>
      <c r="D14" s="175"/>
      <c r="E14" s="176"/>
      <c r="F14" s="176"/>
      <c r="G14" s="174"/>
      <c r="H14" s="141"/>
    </row>
  </sheetData>
  <mergeCells count="2">
    <mergeCell ref="G8:G9"/>
    <mergeCell ref="G11:G12"/>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344D-3C4E-42EE-BC20-C1375C676374}">
  <sheetPr codeName="Sheet127">
    <outlinePr summaryBelow="0"/>
    <pageSetUpPr fitToPage="1"/>
  </sheetPr>
  <dimension ref="B1:H7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197</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20.100000000000001" customHeight="1" thickBot="1">
      <c r="B5" s="153" t="s">
        <v>260</v>
      </c>
      <c r="C5" s="154"/>
      <c r="D5" s="154"/>
      <c r="E5" s="154"/>
      <c r="F5" s="154"/>
      <c r="G5" s="155"/>
      <c r="H5" s="156"/>
    </row>
    <row r="6" spans="2:8">
      <c r="B6" s="157" t="s">
        <v>94</v>
      </c>
      <c r="C6" s="158" t="s">
        <v>261</v>
      </c>
      <c r="D6" s="159" t="s">
        <v>262</v>
      </c>
      <c r="E6" s="160" t="s">
        <v>263</v>
      </c>
      <c r="F6" s="161" t="s">
        <v>264</v>
      </c>
      <c r="G6" s="162" t="s">
        <v>265</v>
      </c>
      <c r="H6" s="156"/>
    </row>
    <row r="7" spans="2:8">
      <c r="B7" s="163" t="s">
        <v>247</v>
      </c>
      <c r="C7" s="164" t="s">
        <v>266</v>
      </c>
      <c r="D7" s="165" t="s">
        <v>267</v>
      </c>
      <c r="E7" s="4" t="s">
        <v>268</v>
      </c>
      <c r="F7" s="166"/>
      <c r="G7" s="167"/>
      <c r="H7" s="156"/>
    </row>
    <row r="8" spans="2:8">
      <c r="B8" s="163" t="s">
        <v>96</v>
      </c>
      <c r="C8" s="164" t="s">
        <v>269</v>
      </c>
      <c r="D8" s="165" t="s">
        <v>270</v>
      </c>
      <c r="E8" s="4" t="s">
        <v>271</v>
      </c>
      <c r="F8" s="166"/>
      <c r="G8" s="167"/>
      <c r="H8" s="156"/>
    </row>
    <row r="9" spans="2:8">
      <c r="B9" s="163" t="s">
        <v>250</v>
      </c>
      <c r="C9" s="164" t="s">
        <v>272</v>
      </c>
      <c r="D9" s="165" t="s">
        <v>273</v>
      </c>
      <c r="E9" s="4" t="s">
        <v>274</v>
      </c>
      <c r="F9" s="166" t="s">
        <v>264</v>
      </c>
      <c r="G9" s="167" t="s">
        <v>265</v>
      </c>
      <c r="H9" s="156"/>
    </row>
    <row r="10" spans="2:8" ht="45">
      <c r="B10" s="163" t="s">
        <v>275</v>
      </c>
      <c r="C10" s="164" t="s">
        <v>276</v>
      </c>
      <c r="D10" s="165" t="s">
        <v>277</v>
      </c>
      <c r="E10" s="4" t="s">
        <v>278</v>
      </c>
      <c r="F10" s="166"/>
      <c r="G10" s="167" t="s">
        <v>279</v>
      </c>
      <c r="H10" s="156"/>
    </row>
    <row r="11" spans="2:8" ht="45.75" thickBot="1">
      <c r="B11" s="163" t="s">
        <v>280</v>
      </c>
      <c r="C11" s="164" t="s">
        <v>281</v>
      </c>
      <c r="D11" s="165" t="s">
        <v>282</v>
      </c>
      <c r="E11" s="4" t="s">
        <v>278</v>
      </c>
      <c r="F11" s="166"/>
      <c r="G11" s="167" t="s">
        <v>283</v>
      </c>
      <c r="H11" s="156"/>
    </row>
    <row r="12" spans="2:8" ht="20.100000000000001" customHeight="1" thickBot="1">
      <c r="B12" s="153" t="s">
        <v>285</v>
      </c>
      <c r="C12" s="154"/>
      <c r="D12" s="154"/>
      <c r="E12" s="154"/>
      <c r="F12" s="154"/>
      <c r="G12" s="155"/>
      <c r="H12" s="156"/>
    </row>
    <row r="13" spans="2:8">
      <c r="B13" s="163" t="s">
        <v>286</v>
      </c>
      <c r="C13" s="164" t="s">
        <v>287</v>
      </c>
      <c r="D13" s="165" t="s">
        <v>288</v>
      </c>
      <c r="E13" s="4" t="s">
        <v>289</v>
      </c>
      <c r="F13" s="166"/>
      <c r="G13" s="583" t="s">
        <v>290</v>
      </c>
      <c r="H13" s="156"/>
    </row>
    <row r="14" spans="2:8">
      <c r="B14" s="163" t="s">
        <v>291</v>
      </c>
      <c r="C14" s="164" t="s">
        <v>292</v>
      </c>
      <c r="D14" s="165" t="s">
        <v>293</v>
      </c>
      <c r="E14" s="4" t="s">
        <v>289</v>
      </c>
      <c r="F14" s="166"/>
      <c r="G14" s="584"/>
      <c r="H14" s="156"/>
    </row>
    <row r="15" spans="2:8" ht="45">
      <c r="B15" s="163" t="s">
        <v>294</v>
      </c>
      <c r="C15" s="164" t="s">
        <v>295</v>
      </c>
      <c r="D15" s="165" t="s">
        <v>282</v>
      </c>
      <c r="E15" s="4" t="s">
        <v>289</v>
      </c>
      <c r="F15" s="166"/>
      <c r="G15" s="167" t="s">
        <v>296</v>
      </c>
      <c r="H15" s="156"/>
    </row>
    <row r="16" spans="2:8" ht="45">
      <c r="B16" s="163" t="s">
        <v>297</v>
      </c>
      <c r="C16" s="164" t="s">
        <v>298</v>
      </c>
      <c r="D16" s="165" t="s">
        <v>282</v>
      </c>
      <c r="E16" s="4" t="s">
        <v>289</v>
      </c>
      <c r="F16" s="166"/>
      <c r="G16" s="167" t="s">
        <v>299</v>
      </c>
      <c r="H16" s="156"/>
    </row>
    <row r="17" spans="2:8" ht="45">
      <c r="B17" s="163" t="s">
        <v>300</v>
      </c>
      <c r="C17" s="164" t="s">
        <v>301</v>
      </c>
      <c r="D17" s="165" t="s">
        <v>282</v>
      </c>
      <c r="E17" s="4" t="s">
        <v>289</v>
      </c>
      <c r="F17" s="166"/>
      <c r="G17" s="167" t="s">
        <v>302</v>
      </c>
      <c r="H17" s="156"/>
    </row>
    <row r="18" spans="2:8" ht="17.25" thickBot="1">
      <c r="B18" s="163" t="s">
        <v>303</v>
      </c>
      <c r="C18" s="164" t="s">
        <v>304</v>
      </c>
      <c r="D18" s="165" t="s">
        <v>293</v>
      </c>
      <c r="E18" s="4" t="s">
        <v>289</v>
      </c>
      <c r="F18" s="166"/>
      <c r="G18" s="167" t="s">
        <v>305</v>
      </c>
      <c r="H18" s="156"/>
    </row>
    <row r="19" spans="2:8" ht="20.100000000000001" customHeight="1" thickBot="1">
      <c r="B19" s="153" t="s">
        <v>306</v>
      </c>
      <c r="C19" s="154"/>
      <c r="D19" s="154"/>
      <c r="E19" s="154"/>
      <c r="F19" s="154"/>
      <c r="G19" s="155"/>
      <c r="H19" s="156"/>
    </row>
    <row r="20" spans="2:8" ht="90">
      <c r="B20" s="163" t="s">
        <v>307</v>
      </c>
      <c r="C20" s="164" t="s">
        <v>308</v>
      </c>
      <c r="D20" s="165" t="s">
        <v>282</v>
      </c>
      <c r="E20" s="4" t="s">
        <v>289</v>
      </c>
      <c r="F20" s="166"/>
      <c r="G20" s="167" t="s">
        <v>309</v>
      </c>
      <c r="H20" s="156"/>
    </row>
    <row r="21" spans="2:8" ht="90">
      <c r="B21" s="163" t="s">
        <v>310</v>
      </c>
      <c r="C21" s="164" t="s">
        <v>311</v>
      </c>
      <c r="D21" s="165" t="s">
        <v>282</v>
      </c>
      <c r="E21" s="4" t="s">
        <v>289</v>
      </c>
      <c r="F21" s="166"/>
      <c r="G21" s="167" t="s">
        <v>312</v>
      </c>
      <c r="H21" s="156"/>
    </row>
    <row r="22" spans="2:8" ht="30">
      <c r="B22" s="163" t="s">
        <v>313</v>
      </c>
      <c r="C22" s="164" t="s">
        <v>314</v>
      </c>
      <c r="D22" s="165" t="s">
        <v>315</v>
      </c>
      <c r="E22" s="4" t="s">
        <v>271</v>
      </c>
      <c r="F22" s="166"/>
      <c r="G22" s="167" t="s">
        <v>316</v>
      </c>
      <c r="H22" s="156"/>
    </row>
    <row r="23" spans="2:8" ht="90">
      <c r="B23" s="163" t="s">
        <v>317</v>
      </c>
      <c r="C23" s="164" t="s">
        <v>318</v>
      </c>
      <c r="D23" s="165" t="s">
        <v>282</v>
      </c>
      <c r="E23" s="4" t="s">
        <v>289</v>
      </c>
      <c r="F23" s="166"/>
      <c r="G23" s="167" t="s">
        <v>312</v>
      </c>
      <c r="H23" s="156"/>
    </row>
    <row r="24" spans="2:8" ht="90">
      <c r="B24" s="163" t="s">
        <v>1762</v>
      </c>
      <c r="C24" s="164" t="s">
        <v>319</v>
      </c>
      <c r="D24" s="165" t="s">
        <v>282</v>
      </c>
      <c r="E24" s="4" t="s">
        <v>289</v>
      </c>
      <c r="F24" s="166"/>
      <c r="G24" s="167" t="s">
        <v>312</v>
      </c>
      <c r="H24" s="156"/>
    </row>
    <row r="25" spans="2:8" ht="90">
      <c r="B25" s="163" t="s">
        <v>1763</v>
      </c>
      <c r="C25" s="164" t="s">
        <v>320</v>
      </c>
      <c r="D25" s="165" t="s">
        <v>282</v>
      </c>
      <c r="E25" s="4" t="s">
        <v>321</v>
      </c>
      <c r="F25" s="166"/>
      <c r="G25" s="167" t="s">
        <v>312</v>
      </c>
      <c r="H25" s="156"/>
    </row>
    <row r="26" spans="2:8" ht="120">
      <c r="B26" s="163" t="s">
        <v>322</v>
      </c>
      <c r="C26" s="164" t="s">
        <v>323</v>
      </c>
      <c r="D26" s="165" t="s">
        <v>282</v>
      </c>
      <c r="E26" s="4" t="s">
        <v>321</v>
      </c>
      <c r="F26" s="166"/>
      <c r="G26" s="167" t="s">
        <v>324</v>
      </c>
      <c r="H26" s="156"/>
    </row>
    <row r="27" spans="2:8" ht="120">
      <c r="B27" s="163" t="s">
        <v>325</v>
      </c>
      <c r="C27" s="164" t="s">
        <v>326</v>
      </c>
      <c r="D27" s="165" t="s">
        <v>282</v>
      </c>
      <c r="E27" s="4" t="s">
        <v>321</v>
      </c>
      <c r="F27" s="166"/>
      <c r="G27" s="167" t="s">
        <v>327</v>
      </c>
      <c r="H27" s="156"/>
    </row>
    <row r="28" spans="2:8" ht="120">
      <c r="B28" s="163" t="s">
        <v>328</v>
      </c>
      <c r="C28" s="164" t="s">
        <v>329</v>
      </c>
      <c r="D28" s="165" t="s">
        <v>282</v>
      </c>
      <c r="E28" s="4" t="s">
        <v>321</v>
      </c>
      <c r="F28" s="166"/>
      <c r="G28" s="167" t="s">
        <v>324</v>
      </c>
      <c r="H28" s="156"/>
    </row>
    <row r="29" spans="2:8" ht="120">
      <c r="B29" s="163" t="s">
        <v>330</v>
      </c>
      <c r="C29" s="164" t="s">
        <v>331</v>
      </c>
      <c r="D29" s="165" t="s">
        <v>282</v>
      </c>
      <c r="E29" s="4" t="s">
        <v>321</v>
      </c>
      <c r="F29" s="166"/>
      <c r="G29" s="167" t="s">
        <v>327</v>
      </c>
      <c r="H29" s="156"/>
    </row>
    <row r="30" spans="2:8" ht="90">
      <c r="B30" s="163" t="s">
        <v>1764</v>
      </c>
      <c r="C30" s="164" t="s">
        <v>332</v>
      </c>
      <c r="D30" s="165" t="s">
        <v>282</v>
      </c>
      <c r="E30" s="4" t="s">
        <v>321</v>
      </c>
      <c r="F30" s="166"/>
      <c r="G30" s="167" t="s">
        <v>312</v>
      </c>
      <c r="H30" s="156"/>
    </row>
    <row r="31" spans="2:8" ht="90">
      <c r="B31" s="163" t="s">
        <v>1765</v>
      </c>
      <c r="C31" s="164" t="s">
        <v>333</v>
      </c>
      <c r="D31" s="165" t="s">
        <v>282</v>
      </c>
      <c r="E31" s="4" t="s">
        <v>321</v>
      </c>
      <c r="F31" s="166"/>
      <c r="G31" s="167" t="s">
        <v>312</v>
      </c>
      <c r="H31" s="156"/>
    </row>
    <row r="32" spans="2:8" ht="90">
      <c r="B32" s="163" t="s">
        <v>1766</v>
      </c>
      <c r="C32" s="164" t="s">
        <v>334</v>
      </c>
      <c r="D32" s="165" t="s">
        <v>282</v>
      </c>
      <c r="E32" s="4" t="s">
        <v>321</v>
      </c>
      <c r="F32" s="166"/>
      <c r="G32" s="167" t="s">
        <v>312</v>
      </c>
      <c r="H32" s="156"/>
    </row>
    <row r="33" spans="2:8" ht="90.75" thickBot="1">
      <c r="B33" s="163" t="s">
        <v>1767</v>
      </c>
      <c r="C33" s="164" t="s">
        <v>335</v>
      </c>
      <c r="D33" s="165" t="s">
        <v>282</v>
      </c>
      <c r="E33" s="4" t="s">
        <v>321</v>
      </c>
      <c r="F33" s="166"/>
      <c r="G33" s="167" t="s">
        <v>312</v>
      </c>
      <c r="H33" s="156"/>
    </row>
    <row r="34" spans="2:8" ht="20.100000000000001" customHeight="1" thickBot="1">
      <c r="B34" s="153" t="s">
        <v>336</v>
      </c>
      <c r="C34" s="154"/>
      <c r="D34" s="154"/>
      <c r="E34" s="154"/>
      <c r="F34" s="154"/>
      <c r="G34" s="183" t="s">
        <v>337</v>
      </c>
      <c r="H34" s="156"/>
    </row>
    <row r="35" spans="2:8" ht="60">
      <c r="B35" s="163" t="s">
        <v>338</v>
      </c>
      <c r="C35" s="164" t="s">
        <v>339</v>
      </c>
      <c r="D35" s="165" t="s">
        <v>282</v>
      </c>
      <c r="E35" s="4" t="s">
        <v>289</v>
      </c>
      <c r="F35" s="166"/>
      <c r="G35" s="167" t="s">
        <v>340</v>
      </c>
      <c r="H35" s="156"/>
    </row>
    <row r="36" spans="2:8" ht="75">
      <c r="B36" s="163" t="s">
        <v>341</v>
      </c>
      <c r="C36" s="164" t="s">
        <v>342</v>
      </c>
      <c r="D36" s="165" t="s">
        <v>282</v>
      </c>
      <c r="E36" s="4" t="s">
        <v>321</v>
      </c>
      <c r="F36" s="166"/>
      <c r="G36" s="167" t="s">
        <v>343</v>
      </c>
      <c r="H36" s="156"/>
    </row>
    <row r="37" spans="2:8" ht="30">
      <c r="B37" s="163" t="s">
        <v>344</v>
      </c>
      <c r="C37" s="164" t="s">
        <v>345</v>
      </c>
      <c r="D37" s="165" t="s">
        <v>346</v>
      </c>
      <c r="E37" s="4" t="s">
        <v>347</v>
      </c>
      <c r="F37" s="166"/>
      <c r="G37" s="167" t="s">
        <v>348</v>
      </c>
      <c r="H37" s="156"/>
    </row>
    <row r="38" spans="2:8" ht="60">
      <c r="B38" s="163" t="s">
        <v>349</v>
      </c>
      <c r="C38" s="164" t="s">
        <v>350</v>
      </c>
      <c r="D38" s="165" t="s">
        <v>282</v>
      </c>
      <c r="E38" s="4" t="s">
        <v>278</v>
      </c>
      <c r="F38" s="166"/>
      <c r="G38" s="167" t="s">
        <v>351</v>
      </c>
      <c r="H38" s="156"/>
    </row>
    <row r="39" spans="2:8" ht="30.75" thickBot="1">
      <c r="B39" s="163" t="s">
        <v>352</v>
      </c>
      <c r="C39" s="164" t="s">
        <v>353</v>
      </c>
      <c r="D39" s="165" t="s">
        <v>354</v>
      </c>
      <c r="E39" s="4" t="s">
        <v>355</v>
      </c>
      <c r="F39" s="166"/>
      <c r="G39" s="167" t="s">
        <v>356</v>
      </c>
      <c r="H39" s="156"/>
    </row>
    <row r="40" spans="2:8" ht="20.100000000000001" customHeight="1" thickBot="1">
      <c r="B40" s="153" t="s">
        <v>357</v>
      </c>
      <c r="C40" s="154"/>
      <c r="D40" s="154"/>
      <c r="E40" s="154"/>
      <c r="F40" s="154"/>
      <c r="G40" s="155"/>
      <c r="H40" s="156"/>
    </row>
    <row r="41" spans="2:8">
      <c r="B41" s="163" t="s">
        <v>358</v>
      </c>
      <c r="C41" s="164" t="s">
        <v>359</v>
      </c>
      <c r="D41" s="165" t="s">
        <v>262</v>
      </c>
      <c r="E41" s="4" t="s">
        <v>355</v>
      </c>
      <c r="F41" s="166"/>
      <c r="G41" s="167"/>
      <c r="H41" s="156"/>
    </row>
    <row r="42" spans="2:8" ht="17.25" thickBot="1">
      <c r="B42" s="163" t="s">
        <v>360</v>
      </c>
      <c r="C42" s="164" t="s">
        <v>361</v>
      </c>
      <c r="D42" s="165" t="s">
        <v>262</v>
      </c>
      <c r="E42" s="4" t="s">
        <v>355</v>
      </c>
      <c r="F42" s="166"/>
      <c r="G42" s="167"/>
      <c r="H42" s="156"/>
    </row>
    <row r="43" spans="2:8" ht="20.100000000000001" customHeight="1" thickBot="1">
      <c r="B43" s="153" t="s">
        <v>362</v>
      </c>
      <c r="C43" s="154"/>
      <c r="D43" s="154"/>
      <c r="E43" s="154"/>
      <c r="F43" s="154"/>
      <c r="G43" s="155"/>
      <c r="H43" s="156"/>
    </row>
    <row r="44" spans="2:8" ht="75.75" thickBot="1">
      <c r="B44" s="163" t="s">
        <v>211</v>
      </c>
      <c r="C44" s="164" t="s">
        <v>363</v>
      </c>
      <c r="D44" s="165" t="s">
        <v>282</v>
      </c>
      <c r="E44" s="4" t="s">
        <v>278</v>
      </c>
      <c r="F44" s="166"/>
      <c r="G44" s="167" t="s">
        <v>364</v>
      </c>
      <c r="H44" s="156"/>
    </row>
    <row r="45" spans="2:8" ht="20.100000000000001" customHeight="1" thickBot="1">
      <c r="B45" s="153" t="s">
        <v>365</v>
      </c>
      <c r="C45" s="154"/>
      <c r="D45" s="154"/>
      <c r="E45" s="154"/>
      <c r="F45" s="154"/>
      <c r="G45" s="155"/>
      <c r="H45" s="156"/>
    </row>
    <row r="46" spans="2:8" ht="45.75" thickBot="1">
      <c r="B46" s="163" t="s">
        <v>366</v>
      </c>
      <c r="C46" s="164" t="s">
        <v>367</v>
      </c>
      <c r="D46" s="165" t="s">
        <v>282</v>
      </c>
      <c r="E46" s="4" t="s">
        <v>278</v>
      </c>
      <c r="F46" s="166"/>
      <c r="G46" s="167" t="s">
        <v>368</v>
      </c>
      <c r="H46" s="156"/>
    </row>
    <row r="47" spans="2:8" ht="20.100000000000001" customHeight="1" thickBot="1">
      <c r="B47" s="153" t="s">
        <v>369</v>
      </c>
      <c r="C47" s="154"/>
      <c r="D47" s="154"/>
      <c r="E47" s="154"/>
      <c r="F47" s="154"/>
      <c r="G47" s="155"/>
      <c r="H47" s="156"/>
    </row>
    <row r="48" spans="2:8" ht="105">
      <c r="B48" s="163" t="s">
        <v>370</v>
      </c>
      <c r="C48" s="164" t="s">
        <v>371</v>
      </c>
      <c r="D48" s="165" t="s">
        <v>282</v>
      </c>
      <c r="E48" s="4" t="s">
        <v>289</v>
      </c>
      <c r="F48" s="166"/>
      <c r="G48" s="167" t="s">
        <v>372</v>
      </c>
      <c r="H48" s="156"/>
    </row>
    <row r="49" spans="2:8" ht="45">
      <c r="B49" s="163" t="s">
        <v>373</v>
      </c>
      <c r="C49" s="164" t="s">
        <v>374</v>
      </c>
      <c r="D49" s="165" t="s">
        <v>282</v>
      </c>
      <c r="E49" s="4" t="s">
        <v>289</v>
      </c>
      <c r="F49" s="166"/>
      <c r="G49" s="167" t="s">
        <v>375</v>
      </c>
      <c r="H49" s="156"/>
    </row>
    <row r="50" spans="2:8" ht="30">
      <c r="B50" s="163" t="s">
        <v>376</v>
      </c>
      <c r="C50" s="164" t="s">
        <v>377</v>
      </c>
      <c r="D50" s="165" t="s">
        <v>378</v>
      </c>
      <c r="E50" s="4" t="s">
        <v>355</v>
      </c>
      <c r="F50" s="166"/>
      <c r="G50" s="167" t="s">
        <v>379</v>
      </c>
      <c r="H50" s="156"/>
    </row>
    <row r="51" spans="2:8" ht="45">
      <c r="B51" s="163" t="s">
        <v>380</v>
      </c>
      <c r="C51" s="164" t="s">
        <v>381</v>
      </c>
      <c r="D51" s="165" t="s">
        <v>282</v>
      </c>
      <c r="E51" s="4" t="s">
        <v>289</v>
      </c>
      <c r="F51" s="166"/>
      <c r="G51" s="167" t="s">
        <v>382</v>
      </c>
      <c r="H51" s="156"/>
    </row>
    <row r="52" spans="2:8" ht="30">
      <c r="B52" s="163" t="s">
        <v>383</v>
      </c>
      <c r="C52" s="164" t="s">
        <v>384</v>
      </c>
      <c r="D52" s="165" t="s">
        <v>378</v>
      </c>
      <c r="E52" s="4" t="s">
        <v>355</v>
      </c>
      <c r="F52" s="166"/>
      <c r="G52" s="167" t="s">
        <v>385</v>
      </c>
      <c r="H52" s="156"/>
    </row>
    <row r="53" spans="2:8" ht="60">
      <c r="B53" s="163" t="s">
        <v>386</v>
      </c>
      <c r="C53" s="164" t="s">
        <v>387</v>
      </c>
      <c r="D53" s="165" t="s">
        <v>282</v>
      </c>
      <c r="E53" s="4" t="s">
        <v>289</v>
      </c>
      <c r="F53" s="166"/>
      <c r="G53" s="167" t="s">
        <v>388</v>
      </c>
      <c r="H53" s="156"/>
    </row>
    <row r="54" spans="2:8" ht="30">
      <c r="B54" s="163" t="s">
        <v>389</v>
      </c>
      <c r="C54" s="164" t="s">
        <v>390</v>
      </c>
      <c r="D54" s="165" t="s">
        <v>378</v>
      </c>
      <c r="E54" s="4" t="s">
        <v>355</v>
      </c>
      <c r="F54" s="166"/>
      <c r="G54" s="167" t="s">
        <v>391</v>
      </c>
      <c r="H54" s="156"/>
    </row>
    <row r="55" spans="2:8" ht="60">
      <c r="B55" s="163" t="s">
        <v>392</v>
      </c>
      <c r="C55" s="164" t="s">
        <v>393</v>
      </c>
      <c r="D55" s="165" t="s">
        <v>282</v>
      </c>
      <c r="E55" s="4" t="s">
        <v>289</v>
      </c>
      <c r="F55" s="166"/>
      <c r="G55" s="167" t="s">
        <v>388</v>
      </c>
      <c r="H55" s="156"/>
    </row>
    <row r="56" spans="2:8" ht="30.75" thickBot="1">
      <c r="B56" s="163" t="s">
        <v>394</v>
      </c>
      <c r="C56" s="164" t="s">
        <v>395</v>
      </c>
      <c r="D56" s="165" t="s">
        <v>378</v>
      </c>
      <c r="E56" s="4" t="s">
        <v>355</v>
      </c>
      <c r="F56" s="166"/>
      <c r="G56" s="167" t="s">
        <v>396</v>
      </c>
      <c r="H56" s="156"/>
    </row>
    <row r="57" spans="2:8" ht="20.100000000000001" customHeight="1" thickBot="1">
      <c r="B57" s="153" t="s">
        <v>397</v>
      </c>
      <c r="C57" s="154"/>
      <c r="D57" s="154"/>
      <c r="E57" s="154"/>
      <c r="F57" s="154"/>
      <c r="G57" s="155"/>
      <c r="H57" s="156"/>
    </row>
    <row r="58" spans="2:8" ht="105">
      <c r="B58" s="163" t="s">
        <v>398</v>
      </c>
      <c r="C58" s="164" t="s">
        <v>399</v>
      </c>
      <c r="D58" s="165" t="s">
        <v>282</v>
      </c>
      <c r="E58" s="4" t="s">
        <v>278</v>
      </c>
      <c r="F58" s="166"/>
      <c r="G58" s="167" t="s">
        <v>400</v>
      </c>
      <c r="H58" s="156"/>
    </row>
    <row r="59" spans="2:8" ht="30">
      <c r="B59" s="163" t="s">
        <v>401</v>
      </c>
      <c r="C59" s="164" t="s">
        <v>402</v>
      </c>
      <c r="D59" s="165" t="s">
        <v>282</v>
      </c>
      <c r="E59" s="4" t="s">
        <v>289</v>
      </c>
      <c r="F59" s="166"/>
      <c r="G59" s="167" t="s">
        <v>403</v>
      </c>
      <c r="H59" s="156"/>
    </row>
    <row r="60" spans="2:8" ht="30">
      <c r="B60" s="163" t="s">
        <v>404</v>
      </c>
      <c r="C60" s="164" t="s">
        <v>405</v>
      </c>
      <c r="D60" s="165" t="s">
        <v>378</v>
      </c>
      <c r="E60" s="4" t="s">
        <v>355</v>
      </c>
      <c r="F60" s="166"/>
      <c r="G60" s="167" t="s">
        <v>379</v>
      </c>
      <c r="H60" s="156"/>
    </row>
    <row r="61" spans="2:8" ht="45">
      <c r="B61" s="163" t="s">
        <v>406</v>
      </c>
      <c r="C61" s="164" t="s">
        <v>407</v>
      </c>
      <c r="D61" s="165" t="s">
        <v>282</v>
      </c>
      <c r="E61" s="4" t="s">
        <v>289</v>
      </c>
      <c r="F61" s="166"/>
      <c r="G61" s="167" t="s">
        <v>408</v>
      </c>
      <c r="H61" s="156"/>
    </row>
    <row r="62" spans="2:8" ht="30">
      <c r="B62" s="163" t="s">
        <v>409</v>
      </c>
      <c r="C62" s="164" t="s">
        <v>410</v>
      </c>
      <c r="D62" s="165" t="s">
        <v>378</v>
      </c>
      <c r="E62" s="4" t="s">
        <v>355</v>
      </c>
      <c r="F62" s="166"/>
      <c r="G62" s="167" t="s">
        <v>391</v>
      </c>
      <c r="H62" s="156"/>
    </row>
    <row r="63" spans="2:8" ht="45">
      <c r="B63" s="163" t="s">
        <v>411</v>
      </c>
      <c r="C63" s="164" t="s">
        <v>412</v>
      </c>
      <c r="D63" s="165" t="s">
        <v>282</v>
      </c>
      <c r="E63" s="4" t="s">
        <v>289</v>
      </c>
      <c r="F63" s="166"/>
      <c r="G63" s="167" t="s">
        <v>408</v>
      </c>
      <c r="H63" s="156"/>
    </row>
    <row r="64" spans="2:8" ht="30.75" thickBot="1">
      <c r="B64" s="168" t="s">
        <v>254</v>
      </c>
      <c r="C64" s="169" t="s">
        <v>413</v>
      </c>
      <c r="D64" s="170" t="s">
        <v>378</v>
      </c>
      <c r="E64" s="171" t="s">
        <v>355</v>
      </c>
      <c r="F64" s="172"/>
      <c r="G64" s="173" t="s">
        <v>396</v>
      </c>
      <c r="H64" s="156"/>
    </row>
    <row r="65" spans="2:8" ht="17.25" thickBot="1">
      <c r="B65" s="184"/>
      <c r="C65" s="185"/>
      <c r="D65" s="186"/>
      <c r="E65" s="177"/>
      <c r="F65" s="177"/>
      <c r="G65" s="187"/>
      <c r="H65" s="188"/>
    </row>
    <row r="66" spans="2:8">
      <c r="B66" s="189" t="s">
        <v>414</v>
      </c>
      <c r="C66" s="185"/>
      <c r="D66" s="186"/>
      <c r="E66" s="177"/>
      <c r="F66" s="177"/>
      <c r="G66" s="190"/>
      <c r="H66" s="156"/>
    </row>
    <row r="67" spans="2:8">
      <c r="B67" s="191" t="s">
        <v>415</v>
      </c>
      <c r="C67" s="192"/>
      <c r="D67" s="193"/>
      <c r="G67" s="194"/>
      <c r="H67" s="156"/>
    </row>
    <row r="68" spans="2:8" ht="20.100000000000001" customHeight="1">
      <c r="B68" s="195" t="s">
        <v>55</v>
      </c>
      <c r="C68" s="196"/>
      <c r="D68" s="197" t="s">
        <v>416</v>
      </c>
      <c r="E68" s="198"/>
      <c r="F68" s="198"/>
      <c r="G68" s="199"/>
      <c r="H68" s="156"/>
    </row>
    <row r="69" spans="2:8">
      <c r="B69" s="200" t="s">
        <v>303</v>
      </c>
      <c r="C69" s="201"/>
      <c r="D69" s="202" t="s">
        <v>417</v>
      </c>
      <c r="G69" s="194"/>
      <c r="H69" s="156"/>
    </row>
    <row r="70" spans="2:8" ht="17.25" thickBot="1">
      <c r="B70" s="203"/>
      <c r="C70" s="204"/>
      <c r="D70" s="205" t="s">
        <v>418</v>
      </c>
      <c r="E70" s="206"/>
      <c r="F70" s="206"/>
      <c r="G70" s="207"/>
      <c r="H70" s="156"/>
    </row>
    <row r="71" spans="2:8" ht="18.75">
      <c r="B71" s="174"/>
      <c r="C71" s="174"/>
      <c r="D71" s="175"/>
      <c r="E71" s="176"/>
      <c r="F71" s="176"/>
      <c r="G71" s="174"/>
      <c r="H71" s="141"/>
    </row>
  </sheetData>
  <mergeCells count="1">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871E-46E1-49C6-BF56-789C4435FBFA}">
  <sheetPr codeName="Sheet152">
    <outlinePr summaryBelow="0"/>
    <pageSetUpPr fitToPage="1"/>
  </sheetPr>
  <dimension ref="B1:H45"/>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192</v>
      </c>
      <c r="C2" s="145"/>
      <c r="D2" s="145"/>
      <c r="E2" s="145"/>
      <c r="F2" s="145"/>
      <c r="G2" s="146"/>
      <c r="H2" s="147"/>
    </row>
    <row r="3" spans="2:8" ht="13.5" customHeight="1">
      <c r="B3" s="234"/>
      <c r="C3" s="234"/>
      <c r="D3" s="234"/>
      <c r="E3" s="234"/>
      <c r="F3" s="234"/>
      <c r="G3" s="234"/>
    </row>
    <row r="4" spans="2:8" ht="13.5" customHeight="1">
      <c r="D4" s="5"/>
      <c r="E4" s="5"/>
      <c r="F4" s="5"/>
      <c r="G4" s="551" t="s">
        <v>1729</v>
      </c>
    </row>
    <row r="5" spans="2:8" ht="13.5" customHeight="1" thickBot="1">
      <c r="B5" s="222"/>
      <c r="C5" s="222"/>
      <c r="D5" s="222"/>
      <c r="E5" s="222"/>
      <c r="F5" s="222"/>
      <c r="G5" s="222"/>
    </row>
    <row r="6" spans="2:8" ht="20.25" customHeight="1" thickBot="1">
      <c r="B6" s="152" t="s">
        <v>55</v>
      </c>
      <c r="C6" s="520" t="s">
        <v>255</v>
      </c>
      <c r="D6" s="150" t="s">
        <v>256</v>
      </c>
      <c r="E6" s="150" t="s">
        <v>257</v>
      </c>
      <c r="F6" s="151" t="s">
        <v>258</v>
      </c>
      <c r="G6" s="152" t="s">
        <v>259</v>
      </c>
    </row>
    <row r="7" spans="2:8">
      <c r="B7" s="552" t="s">
        <v>127</v>
      </c>
      <c r="C7" s="553" t="s">
        <v>1730</v>
      </c>
      <c r="D7" s="554" t="s">
        <v>512</v>
      </c>
      <c r="E7" s="160" t="s">
        <v>798</v>
      </c>
      <c r="F7" s="161" t="s">
        <v>1731</v>
      </c>
      <c r="G7" s="671" t="s">
        <v>1732</v>
      </c>
      <c r="H7" s="156"/>
    </row>
    <row r="8" spans="2:8">
      <c r="B8" s="555" t="s">
        <v>86</v>
      </c>
      <c r="C8" s="556" t="s">
        <v>1733</v>
      </c>
      <c r="D8" s="557" t="s">
        <v>1666</v>
      </c>
      <c r="E8" s="558" t="s">
        <v>355</v>
      </c>
      <c r="F8" s="559" t="s">
        <v>1731</v>
      </c>
      <c r="G8" s="672"/>
      <c r="H8" s="156"/>
    </row>
    <row r="9" spans="2:8">
      <c r="B9" s="555" t="s">
        <v>87</v>
      </c>
      <c r="C9" s="556" t="s">
        <v>1734</v>
      </c>
      <c r="D9" s="557" t="s">
        <v>1666</v>
      </c>
      <c r="E9" s="558" t="s">
        <v>355</v>
      </c>
      <c r="F9" s="559" t="s">
        <v>1731</v>
      </c>
      <c r="G9" s="672"/>
      <c r="H9" s="156"/>
    </row>
    <row r="10" spans="2:8">
      <c r="B10" s="223" t="s">
        <v>1776</v>
      </c>
      <c r="C10" s="164" t="s">
        <v>1735</v>
      </c>
      <c r="D10" s="165" t="s">
        <v>797</v>
      </c>
      <c r="E10" s="261" t="s">
        <v>798</v>
      </c>
      <c r="F10" s="166" t="s">
        <v>1731</v>
      </c>
      <c r="G10" s="672"/>
      <c r="H10" s="156"/>
    </row>
    <row r="11" spans="2:8">
      <c r="B11" s="223" t="s">
        <v>877</v>
      </c>
      <c r="C11" s="164" t="s">
        <v>1736</v>
      </c>
      <c r="D11" s="165" t="s">
        <v>856</v>
      </c>
      <c r="E11" s="261" t="s">
        <v>798</v>
      </c>
      <c r="F11" s="166" t="s">
        <v>1731</v>
      </c>
      <c r="G11" s="672"/>
      <c r="H11" s="156"/>
    </row>
    <row r="12" spans="2:8">
      <c r="B12" s="223" t="s">
        <v>1759</v>
      </c>
      <c r="C12" s="164" t="s">
        <v>1737</v>
      </c>
      <c r="D12" s="165" t="s">
        <v>545</v>
      </c>
      <c r="E12" s="261" t="s">
        <v>798</v>
      </c>
      <c r="F12" s="166" t="s">
        <v>1731</v>
      </c>
      <c r="G12" s="673"/>
      <c r="H12" s="156"/>
    </row>
    <row r="13" spans="2:8" ht="49.5" customHeight="1">
      <c r="B13" s="560" t="s">
        <v>1738</v>
      </c>
      <c r="C13" s="214" t="s">
        <v>1739</v>
      </c>
      <c r="D13" s="561" t="s">
        <v>1740</v>
      </c>
      <c r="E13" s="261" t="s">
        <v>278</v>
      </c>
      <c r="F13" s="217"/>
      <c r="G13" s="674" t="s">
        <v>1741</v>
      </c>
      <c r="H13" s="156"/>
    </row>
    <row r="14" spans="2:8" ht="49.5" customHeight="1">
      <c r="B14" s="543" t="s">
        <v>168</v>
      </c>
      <c r="C14" s="544" t="s">
        <v>168</v>
      </c>
      <c r="D14" s="561" t="s">
        <v>1740</v>
      </c>
      <c r="E14" s="261" t="s">
        <v>278</v>
      </c>
      <c r="F14" s="217"/>
      <c r="G14" s="672"/>
      <c r="H14" s="156"/>
    </row>
    <row r="15" spans="2:8" ht="49.5" customHeight="1" thickBot="1">
      <c r="B15" s="323" t="s">
        <v>1742</v>
      </c>
      <c r="C15" s="534" t="s">
        <v>1743</v>
      </c>
      <c r="D15" s="428" t="s">
        <v>1374</v>
      </c>
      <c r="E15" s="429" t="s">
        <v>278</v>
      </c>
      <c r="F15" s="172"/>
      <c r="G15" s="675"/>
      <c r="H15" s="156"/>
    </row>
    <row r="16" spans="2:8" ht="17.25" thickBot="1">
      <c r="B16" s="384"/>
      <c r="C16" s="184"/>
      <c r="D16" s="184"/>
      <c r="E16" s="184"/>
      <c r="F16" s="184"/>
      <c r="G16" s="184"/>
      <c r="H16" s="188"/>
    </row>
    <row r="17" spans="2:8">
      <c r="B17" s="676" t="s">
        <v>1744</v>
      </c>
      <c r="C17" s="677"/>
      <c r="D17" s="677"/>
      <c r="E17" s="677"/>
      <c r="F17" s="677"/>
      <c r="G17" s="678"/>
      <c r="H17" s="156"/>
    </row>
    <row r="18" spans="2:8">
      <c r="B18" s="588" t="s">
        <v>1745</v>
      </c>
      <c r="C18" s="589"/>
      <c r="D18" s="589"/>
      <c r="E18" s="589"/>
      <c r="F18" s="589"/>
      <c r="G18" s="590"/>
      <c r="H18" s="156"/>
    </row>
    <row r="19" spans="2:8">
      <c r="B19" s="588"/>
      <c r="C19" s="589"/>
      <c r="D19" s="589"/>
      <c r="E19" s="589"/>
      <c r="F19" s="589"/>
      <c r="G19" s="590"/>
      <c r="H19" s="156"/>
    </row>
    <row r="20" spans="2:8">
      <c r="B20" s="588"/>
      <c r="C20" s="589"/>
      <c r="D20" s="589"/>
      <c r="E20" s="589"/>
      <c r="F20" s="589"/>
      <c r="G20" s="590"/>
      <c r="H20" s="156"/>
    </row>
    <row r="21" spans="2:8">
      <c r="B21" s="588"/>
      <c r="C21" s="589"/>
      <c r="D21" s="589"/>
      <c r="E21" s="589"/>
      <c r="F21" s="589"/>
      <c r="G21" s="590"/>
      <c r="H21" s="156"/>
    </row>
    <row r="22" spans="2:8">
      <c r="B22" s="588"/>
      <c r="C22" s="589"/>
      <c r="D22" s="589"/>
      <c r="E22" s="589"/>
      <c r="F22" s="589"/>
      <c r="G22" s="590"/>
      <c r="H22" s="156"/>
    </row>
    <row r="23" spans="2:8">
      <c r="B23" s="588"/>
      <c r="C23" s="589"/>
      <c r="D23" s="589"/>
      <c r="E23" s="589"/>
      <c r="F23" s="589"/>
      <c r="G23" s="590"/>
      <c r="H23" s="156"/>
    </row>
    <row r="24" spans="2:8">
      <c r="B24" s="588"/>
      <c r="C24" s="589"/>
      <c r="D24" s="589"/>
      <c r="E24" s="589"/>
      <c r="F24" s="589"/>
      <c r="G24" s="590"/>
      <c r="H24" s="156"/>
    </row>
    <row r="25" spans="2:8">
      <c r="B25" s="588"/>
      <c r="C25" s="589"/>
      <c r="D25" s="589"/>
      <c r="E25" s="589"/>
      <c r="F25" s="589"/>
      <c r="G25" s="590"/>
      <c r="H25" s="156"/>
    </row>
    <row r="26" spans="2:8">
      <c r="B26" s="588"/>
      <c r="C26" s="589"/>
      <c r="D26" s="589"/>
      <c r="E26" s="589"/>
      <c r="F26" s="589"/>
      <c r="G26" s="590"/>
      <c r="H26" s="156"/>
    </row>
    <row r="27" spans="2:8">
      <c r="B27" s="588"/>
      <c r="C27" s="589"/>
      <c r="D27" s="589"/>
      <c r="E27" s="589"/>
      <c r="F27" s="589"/>
      <c r="G27" s="590"/>
      <c r="H27" s="156"/>
    </row>
    <row r="28" spans="2:8">
      <c r="B28" s="588"/>
      <c r="C28" s="589"/>
      <c r="D28" s="589"/>
      <c r="E28" s="589"/>
      <c r="F28" s="589"/>
      <c r="G28" s="590"/>
      <c r="H28" s="156"/>
    </row>
    <row r="29" spans="2:8">
      <c r="B29" s="588"/>
      <c r="C29" s="589"/>
      <c r="D29" s="589"/>
      <c r="E29" s="589"/>
      <c r="F29" s="589"/>
      <c r="G29" s="590"/>
      <c r="H29" s="156"/>
    </row>
    <row r="30" spans="2:8">
      <c r="B30" s="588"/>
      <c r="C30" s="589"/>
      <c r="D30" s="589"/>
      <c r="E30" s="589"/>
      <c r="F30" s="589"/>
      <c r="G30" s="590"/>
      <c r="H30" s="156"/>
    </row>
    <row r="31" spans="2:8">
      <c r="B31" s="588"/>
      <c r="C31" s="589"/>
      <c r="D31" s="589"/>
      <c r="E31" s="589"/>
      <c r="F31" s="589"/>
      <c r="G31" s="590"/>
      <c r="H31" s="156"/>
    </row>
    <row r="32" spans="2:8">
      <c r="B32" s="588"/>
      <c r="C32" s="589"/>
      <c r="D32" s="589"/>
      <c r="E32" s="589"/>
      <c r="F32" s="589"/>
      <c r="G32" s="590"/>
      <c r="H32" s="156"/>
    </row>
    <row r="33" spans="2:8">
      <c r="B33" s="588"/>
      <c r="C33" s="589"/>
      <c r="D33" s="589"/>
      <c r="E33" s="589"/>
      <c r="F33" s="589"/>
      <c r="G33" s="590"/>
      <c r="H33" s="156"/>
    </row>
    <row r="34" spans="2:8">
      <c r="B34" s="588"/>
      <c r="C34" s="589"/>
      <c r="D34" s="589"/>
      <c r="E34" s="589"/>
      <c r="F34" s="589"/>
      <c r="G34" s="590"/>
      <c r="H34" s="156"/>
    </row>
    <row r="35" spans="2:8">
      <c r="B35" s="588"/>
      <c r="C35" s="589"/>
      <c r="D35" s="589"/>
      <c r="E35" s="589"/>
      <c r="F35" s="589"/>
      <c r="G35" s="590"/>
      <c r="H35" s="156"/>
    </row>
    <row r="36" spans="2:8">
      <c r="B36" s="588"/>
      <c r="C36" s="589"/>
      <c r="D36" s="589"/>
      <c r="E36" s="589"/>
      <c r="F36" s="589"/>
      <c r="G36" s="590"/>
      <c r="H36" s="156"/>
    </row>
    <row r="37" spans="2:8">
      <c r="B37" s="588"/>
      <c r="C37" s="589"/>
      <c r="D37" s="589"/>
      <c r="E37" s="589"/>
      <c r="F37" s="589"/>
      <c r="G37" s="590"/>
      <c r="H37" s="156"/>
    </row>
    <row r="38" spans="2:8">
      <c r="B38" s="588"/>
      <c r="C38" s="589"/>
      <c r="D38" s="589"/>
      <c r="E38" s="589"/>
      <c r="F38" s="589"/>
      <c r="G38" s="590"/>
      <c r="H38" s="156"/>
    </row>
    <row r="39" spans="2:8">
      <c r="B39" s="588"/>
      <c r="C39" s="589"/>
      <c r="D39" s="589"/>
      <c r="E39" s="589"/>
      <c r="F39" s="589"/>
      <c r="G39" s="590"/>
      <c r="H39" s="156"/>
    </row>
    <row r="40" spans="2:8">
      <c r="B40" s="588"/>
      <c r="C40" s="589"/>
      <c r="D40" s="589"/>
      <c r="E40" s="589"/>
      <c r="F40" s="589"/>
      <c r="G40" s="590"/>
      <c r="H40" s="156"/>
    </row>
    <row r="41" spans="2:8">
      <c r="B41" s="588"/>
      <c r="C41" s="589"/>
      <c r="D41" s="589"/>
      <c r="E41" s="589"/>
      <c r="F41" s="589"/>
      <c r="G41" s="590"/>
      <c r="H41" s="156"/>
    </row>
    <row r="42" spans="2:8">
      <c r="B42" s="588"/>
      <c r="C42" s="589"/>
      <c r="D42" s="589"/>
      <c r="E42" s="589"/>
      <c r="F42" s="589"/>
      <c r="G42" s="590"/>
      <c r="H42" s="156"/>
    </row>
    <row r="43" spans="2:8">
      <c r="B43" s="588"/>
      <c r="C43" s="589"/>
      <c r="D43" s="589"/>
      <c r="E43" s="589"/>
      <c r="F43" s="589"/>
      <c r="G43" s="590"/>
      <c r="H43" s="156"/>
    </row>
    <row r="44" spans="2:8" ht="17.25" thickBot="1">
      <c r="B44" s="591"/>
      <c r="C44" s="592"/>
      <c r="D44" s="592"/>
      <c r="E44" s="592"/>
      <c r="F44" s="592"/>
      <c r="G44" s="593"/>
      <c r="H44" s="156"/>
    </row>
    <row r="45" spans="2:8" ht="20.100000000000001" customHeight="1">
      <c r="B45" s="174"/>
      <c r="C45" s="174"/>
      <c r="D45" s="175"/>
      <c r="E45" s="176"/>
      <c r="F45" s="176"/>
      <c r="G45" s="174"/>
      <c r="H45" s="141"/>
    </row>
  </sheetData>
  <mergeCells count="4">
    <mergeCell ref="G7:G12"/>
    <mergeCell ref="G13:G15"/>
    <mergeCell ref="B17:G17"/>
    <mergeCell ref="B18:G4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3F75-83DA-4AC8-9FB0-DDF1BA85BB63}">
  <sheetPr codeName="Sheet154">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1746</v>
      </c>
      <c r="C2" s="145"/>
      <c r="D2" s="145"/>
      <c r="E2" s="145"/>
      <c r="F2" s="145"/>
      <c r="G2" s="146"/>
      <c r="H2" s="147"/>
    </row>
    <row r="3" spans="2:8" ht="13.5" customHeight="1">
      <c r="B3" s="234"/>
      <c r="C3" s="234"/>
      <c r="D3" s="234"/>
      <c r="E3" s="234"/>
      <c r="F3" s="234"/>
      <c r="G3" s="234"/>
    </row>
    <row r="4" spans="2:8" ht="13.5" customHeight="1">
      <c r="D4" s="5"/>
      <c r="E4" s="5"/>
      <c r="F4" s="5"/>
      <c r="G4" s="551" t="s">
        <v>9</v>
      </c>
    </row>
    <row r="5" spans="2:8" ht="13.5" customHeight="1" thickBot="1">
      <c r="B5" s="222"/>
      <c r="C5" s="222"/>
      <c r="D5" s="222"/>
      <c r="E5" s="222"/>
      <c r="F5" s="222"/>
      <c r="G5" s="222"/>
    </row>
    <row r="6" spans="2:8" ht="20.25" customHeight="1" thickBot="1">
      <c r="B6" s="149" t="s">
        <v>55</v>
      </c>
      <c r="C6" s="150" t="s">
        <v>255</v>
      </c>
      <c r="D6" s="150" t="s">
        <v>256</v>
      </c>
      <c r="E6" s="150" t="s">
        <v>257</v>
      </c>
      <c r="F6" s="151" t="s">
        <v>258</v>
      </c>
      <c r="G6" s="152" t="s">
        <v>259</v>
      </c>
    </row>
    <row r="7" spans="2:8">
      <c r="B7" s="157" t="s">
        <v>1379</v>
      </c>
      <c r="C7" s="158" t="s">
        <v>1380</v>
      </c>
      <c r="D7" s="159" t="s">
        <v>864</v>
      </c>
      <c r="E7" s="160" t="s">
        <v>274</v>
      </c>
      <c r="F7" s="161" t="s">
        <v>799</v>
      </c>
      <c r="G7" s="583" t="s">
        <v>929</v>
      </c>
      <c r="H7" s="156"/>
    </row>
    <row r="8" spans="2:8">
      <c r="B8" s="163" t="s">
        <v>1381</v>
      </c>
      <c r="C8" s="164" t="s">
        <v>1382</v>
      </c>
      <c r="D8" s="165" t="s">
        <v>1383</v>
      </c>
      <c r="E8" s="4" t="s">
        <v>1328</v>
      </c>
      <c r="F8" s="166"/>
      <c r="G8" s="587"/>
      <c r="H8" s="156"/>
    </row>
    <row r="9" spans="2:8">
      <c r="B9" s="163" t="s">
        <v>1334</v>
      </c>
      <c r="C9" s="164" t="s">
        <v>1384</v>
      </c>
      <c r="D9" s="165" t="s">
        <v>512</v>
      </c>
      <c r="E9" s="4" t="s">
        <v>798</v>
      </c>
      <c r="F9" s="166"/>
      <c r="G9" s="587"/>
      <c r="H9" s="156"/>
    </row>
    <row r="10" spans="2:8" ht="26.25" customHeight="1">
      <c r="B10" s="163" t="s">
        <v>119</v>
      </c>
      <c r="C10" s="164" t="s">
        <v>1385</v>
      </c>
      <c r="D10" s="165" t="s">
        <v>797</v>
      </c>
      <c r="E10" s="4" t="s">
        <v>274</v>
      </c>
      <c r="F10" s="166"/>
      <c r="G10" s="587"/>
      <c r="H10" s="156"/>
    </row>
    <row r="11" spans="2:8" ht="26.25" customHeight="1">
      <c r="B11" s="163" t="s">
        <v>164</v>
      </c>
      <c r="C11" s="164" t="s">
        <v>1387</v>
      </c>
      <c r="D11" s="165" t="s">
        <v>797</v>
      </c>
      <c r="E11" s="4" t="s">
        <v>274</v>
      </c>
      <c r="F11" s="166"/>
      <c r="G11" s="587"/>
      <c r="H11" s="156"/>
    </row>
    <row r="12" spans="2:8">
      <c r="B12" s="163" t="s">
        <v>1776</v>
      </c>
      <c r="C12" s="164" t="s">
        <v>1388</v>
      </c>
      <c r="D12" s="165" t="s">
        <v>797</v>
      </c>
      <c r="E12" s="4" t="s">
        <v>798</v>
      </c>
      <c r="F12" s="166"/>
      <c r="G12" s="584"/>
      <c r="H12" s="156"/>
    </row>
    <row r="13" spans="2:8" ht="16.5" customHeight="1">
      <c r="B13" s="163" t="s">
        <v>877</v>
      </c>
      <c r="C13" s="164" t="s">
        <v>1389</v>
      </c>
      <c r="D13" s="165" t="s">
        <v>856</v>
      </c>
      <c r="E13" s="4" t="s">
        <v>798</v>
      </c>
      <c r="F13" s="166"/>
      <c r="G13" s="585" t="s">
        <v>1845</v>
      </c>
      <c r="H13" s="156"/>
    </row>
    <row r="14" spans="2:8" ht="16.5" customHeight="1">
      <c r="B14" s="163" t="s">
        <v>1759</v>
      </c>
      <c r="C14" s="164" t="s">
        <v>1390</v>
      </c>
      <c r="D14" s="165" t="s">
        <v>545</v>
      </c>
      <c r="E14" s="4" t="s">
        <v>798</v>
      </c>
      <c r="F14" s="166"/>
      <c r="G14" s="584"/>
      <c r="H14" s="156"/>
    </row>
    <row r="15" spans="2:8" ht="60.75" thickBot="1">
      <c r="B15" s="163" t="s">
        <v>1391</v>
      </c>
      <c r="C15" s="164" t="s">
        <v>1392</v>
      </c>
      <c r="D15" s="165" t="s">
        <v>1339</v>
      </c>
      <c r="E15" s="4" t="s">
        <v>491</v>
      </c>
      <c r="F15" s="166" t="s">
        <v>799</v>
      </c>
      <c r="G15" s="167" t="s">
        <v>1393</v>
      </c>
      <c r="H15" s="156"/>
    </row>
    <row r="16" spans="2:8" ht="20.100000000000001" customHeight="1">
      <c r="B16" s="174"/>
      <c r="C16" s="174"/>
      <c r="D16" s="175"/>
      <c r="E16" s="176"/>
      <c r="F16" s="176"/>
      <c r="G16" s="174"/>
      <c r="H16" s="141"/>
    </row>
  </sheetData>
  <mergeCells count="2">
    <mergeCell ref="G7:G12"/>
    <mergeCell ref="G13:G14"/>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BF486-2FB5-499C-BC3D-C8FDAABDFC3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198</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ht="20.100000000000001" customHeight="1" thickBot="1">
      <c r="B5" s="153" t="s">
        <v>260</v>
      </c>
      <c r="C5" s="154"/>
      <c r="D5" s="154"/>
      <c r="E5" s="154"/>
      <c r="F5" s="154"/>
      <c r="G5" s="155"/>
      <c r="H5" s="156"/>
    </row>
    <row r="6" spans="2:8">
      <c r="B6" s="157" t="s">
        <v>94</v>
      </c>
      <c r="C6" s="158" t="s">
        <v>419</v>
      </c>
      <c r="D6" s="159" t="s">
        <v>262</v>
      </c>
      <c r="E6" s="160" t="s">
        <v>263</v>
      </c>
      <c r="F6" s="161" t="s">
        <v>264</v>
      </c>
      <c r="G6" s="583" t="s">
        <v>265</v>
      </c>
      <c r="H6" s="156"/>
    </row>
    <row r="7" spans="2:8">
      <c r="B7" s="163" t="s">
        <v>248</v>
      </c>
      <c r="C7" s="164" t="s">
        <v>420</v>
      </c>
      <c r="D7" s="165" t="s">
        <v>354</v>
      </c>
      <c r="E7" s="4" t="s">
        <v>355</v>
      </c>
      <c r="F7" s="166" t="s">
        <v>264</v>
      </c>
      <c r="G7" s="584"/>
      <c r="H7" s="156"/>
    </row>
    <row r="8" spans="2:8">
      <c r="B8" s="163" t="s">
        <v>249</v>
      </c>
      <c r="C8" s="164" t="s">
        <v>421</v>
      </c>
      <c r="D8" s="165" t="s">
        <v>267</v>
      </c>
      <c r="E8" s="4" t="s">
        <v>268</v>
      </c>
      <c r="F8" s="166"/>
      <c r="G8" s="167"/>
      <c r="H8" s="156"/>
    </row>
    <row r="9" spans="2:8" ht="17.25" thickBot="1">
      <c r="B9" s="163" t="s">
        <v>96</v>
      </c>
      <c r="C9" s="164" t="s">
        <v>422</v>
      </c>
      <c r="D9" s="165" t="s">
        <v>270</v>
      </c>
      <c r="E9" s="4" t="s">
        <v>271</v>
      </c>
      <c r="F9" s="166"/>
      <c r="G9" s="167"/>
      <c r="H9" s="156"/>
    </row>
    <row r="10" spans="2:8" ht="20.100000000000001" customHeight="1" thickBot="1">
      <c r="B10" s="153" t="s">
        <v>285</v>
      </c>
      <c r="C10" s="154"/>
      <c r="D10" s="154"/>
      <c r="E10" s="154"/>
      <c r="F10" s="154"/>
      <c r="G10" s="155"/>
      <c r="H10" s="156"/>
    </row>
    <row r="11" spans="2:8" ht="45">
      <c r="B11" s="163" t="s">
        <v>213</v>
      </c>
      <c r="C11" s="164" t="s">
        <v>424</v>
      </c>
      <c r="D11" s="165" t="s">
        <v>282</v>
      </c>
      <c r="E11" s="4" t="s">
        <v>278</v>
      </c>
      <c r="F11" s="166"/>
      <c r="G11" s="167" t="s">
        <v>425</v>
      </c>
      <c r="H11" s="156"/>
    </row>
    <row r="12" spans="2:8">
      <c r="B12" s="163" t="s">
        <v>286</v>
      </c>
      <c r="C12" s="164" t="s">
        <v>426</v>
      </c>
      <c r="D12" s="165" t="s">
        <v>288</v>
      </c>
      <c r="E12" s="4" t="s">
        <v>289</v>
      </c>
      <c r="F12" s="166"/>
      <c r="G12" s="585" t="s">
        <v>427</v>
      </c>
      <c r="H12" s="156"/>
    </row>
    <row r="13" spans="2:8">
      <c r="B13" s="163" t="s">
        <v>291</v>
      </c>
      <c r="C13" s="164" t="s">
        <v>428</v>
      </c>
      <c r="D13" s="165" t="s">
        <v>288</v>
      </c>
      <c r="E13" s="4" t="s">
        <v>289</v>
      </c>
      <c r="F13" s="166"/>
      <c r="G13" s="584"/>
      <c r="H13" s="156"/>
    </row>
    <row r="14" spans="2:8" ht="45">
      <c r="B14" s="163" t="s">
        <v>294</v>
      </c>
      <c r="C14" s="164" t="s">
        <v>429</v>
      </c>
      <c r="D14" s="165" t="s">
        <v>282</v>
      </c>
      <c r="E14" s="4" t="s">
        <v>289</v>
      </c>
      <c r="F14" s="166"/>
      <c r="G14" s="167" t="s">
        <v>430</v>
      </c>
      <c r="H14" s="156"/>
    </row>
    <row r="15" spans="2:8" ht="45">
      <c r="B15" s="163" t="s">
        <v>297</v>
      </c>
      <c r="C15" s="164" t="s">
        <v>431</v>
      </c>
      <c r="D15" s="165" t="s">
        <v>282</v>
      </c>
      <c r="E15" s="4" t="s">
        <v>289</v>
      </c>
      <c r="F15" s="166"/>
      <c r="G15" s="167" t="s">
        <v>299</v>
      </c>
      <c r="H15" s="156"/>
    </row>
    <row r="16" spans="2:8" ht="45">
      <c r="B16" s="163" t="s">
        <v>300</v>
      </c>
      <c r="C16" s="164" t="s">
        <v>432</v>
      </c>
      <c r="D16" s="165" t="s">
        <v>282</v>
      </c>
      <c r="E16" s="4" t="s">
        <v>289</v>
      </c>
      <c r="F16" s="166"/>
      <c r="G16" s="167" t="s">
        <v>302</v>
      </c>
      <c r="H16" s="156"/>
    </row>
    <row r="17" spans="2:8" ht="17.25" thickBot="1">
      <c r="B17" s="163" t="s">
        <v>303</v>
      </c>
      <c r="C17" s="164" t="s">
        <v>433</v>
      </c>
      <c r="D17" s="165" t="s">
        <v>293</v>
      </c>
      <c r="E17" s="4" t="s">
        <v>289</v>
      </c>
      <c r="F17" s="166"/>
      <c r="G17" s="167" t="s">
        <v>434</v>
      </c>
      <c r="H17" s="156"/>
    </row>
    <row r="18" spans="2:8" ht="20.100000000000001" customHeight="1" thickBot="1">
      <c r="B18" s="153" t="s">
        <v>336</v>
      </c>
      <c r="C18" s="154"/>
      <c r="D18" s="154"/>
      <c r="E18" s="154"/>
      <c r="F18" s="154"/>
      <c r="G18" s="183" t="s">
        <v>337</v>
      </c>
      <c r="H18" s="156"/>
    </row>
    <row r="19" spans="2:8" ht="45">
      <c r="B19" s="163" t="s">
        <v>213</v>
      </c>
      <c r="C19" s="164" t="s">
        <v>435</v>
      </c>
      <c r="D19" s="165" t="s">
        <v>282</v>
      </c>
      <c r="E19" s="4" t="s">
        <v>289</v>
      </c>
      <c r="F19" s="166"/>
      <c r="G19" s="167" t="s">
        <v>425</v>
      </c>
      <c r="H19" s="156"/>
    </row>
    <row r="20" spans="2:8" ht="60">
      <c r="B20" s="163" t="s">
        <v>338</v>
      </c>
      <c r="C20" s="164" t="s">
        <v>436</v>
      </c>
      <c r="D20" s="165" t="s">
        <v>282</v>
      </c>
      <c r="E20" s="4" t="s">
        <v>289</v>
      </c>
      <c r="F20" s="166"/>
      <c r="G20" s="167" t="s">
        <v>340</v>
      </c>
      <c r="H20" s="156"/>
    </row>
    <row r="21" spans="2:8" ht="75">
      <c r="B21" s="163" t="s">
        <v>341</v>
      </c>
      <c r="C21" s="164" t="s">
        <v>437</v>
      </c>
      <c r="D21" s="165" t="s">
        <v>282</v>
      </c>
      <c r="E21" s="4" t="s">
        <v>289</v>
      </c>
      <c r="F21" s="166"/>
      <c r="G21" s="167" t="s">
        <v>343</v>
      </c>
      <c r="H21" s="156"/>
    </row>
    <row r="22" spans="2:8" ht="30">
      <c r="B22" s="163" t="s">
        <v>344</v>
      </c>
      <c r="C22" s="164" t="s">
        <v>438</v>
      </c>
      <c r="D22" s="165" t="s">
        <v>346</v>
      </c>
      <c r="E22" s="4" t="s">
        <v>347</v>
      </c>
      <c r="F22" s="166"/>
      <c r="G22" s="167" t="s">
        <v>348</v>
      </c>
      <c r="H22" s="156"/>
    </row>
    <row r="23" spans="2:8" ht="60">
      <c r="B23" s="163" t="s">
        <v>349</v>
      </c>
      <c r="C23" s="164" t="s">
        <v>439</v>
      </c>
      <c r="D23" s="165" t="s">
        <v>282</v>
      </c>
      <c r="E23" s="4" t="s">
        <v>289</v>
      </c>
      <c r="F23" s="166"/>
      <c r="G23" s="167" t="s">
        <v>440</v>
      </c>
      <c r="H23" s="156"/>
    </row>
    <row r="24" spans="2:8" ht="30.75" thickBot="1">
      <c r="B24" s="163" t="s">
        <v>352</v>
      </c>
      <c r="C24" s="164" t="s">
        <v>441</v>
      </c>
      <c r="D24" s="165" t="s">
        <v>354</v>
      </c>
      <c r="E24" s="4" t="s">
        <v>355</v>
      </c>
      <c r="F24" s="166"/>
      <c r="G24" s="167" t="s">
        <v>356</v>
      </c>
      <c r="H24" s="156"/>
    </row>
    <row r="25" spans="2:8" ht="20.100000000000001" customHeight="1" thickBot="1">
      <c r="B25" s="153" t="s">
        <v>357</v>
      </c>
      <c r="C25" s="154"/>
      <c r="D25" s="154"/>
      <c r="E25" s="154"/>
      <c r="F25" s="154"/>
      <c r="G25" s="155"/>
      <c r="H25" s="156"/>
    </row>
    <row r="26" spans="2:8" ht="45">
      <c r="B26" s="163" t="s">
        <v>213</v>
      </c>
      <c r="C26" s="164" t="s">
        <v>442</v>
      </c>
      <c r="D26" s="165" t="s">
        <v>282</v>
      </c>
      <c r="E26" s="4" t="s">
        <v>278</v>
      </c>
      <c r="F26" s="166"/>
      <c r="G26" s="167" t="s">
        <v>425</v>
      </c>
      <c r="H26" s="156"/>
    </row>
    <row r="27" spans="2:8">
      <c r="B27" s="163" t="s">
        <v>443</v>
      </c>
      <c r="C27" s="164" t="s">
        <v>444</v>
      </c>
      <c r="D27" s="165" t="s">
        <v>262</v>
      </c>
      <c r="E27" s="4" t="s">
        <v>355</v>
      </c>
      <c r="F27" s="166"/>
      <c r="G27" s="585" t="s">
        <v>427</v>
      </c>
      <c r="H27" s="156"/>
    </row>
    <row r="28" spans="2:8" ht="17.25" thickBot="1">
      <c r="B28" s="163" t="s">
        <v>445</v>
      </c>
      <c r="C28" s="164" t="s">
        <v>446</v>
      </c>
      <c r="D28" s="165" t="s">
        <v>262</v>
      </c>
      <c r="E28" s="4" t="s">
        <v>355</v>
      </c>
      <c r="F28" s="166"/>
      <c r="G28" s="586"/>
      <c r="H28" s="156"/>
    </row>
    <row r="29" spans="2:8" ht="20.100000000000001" customHeight="1" thickBot="1">
      <c r="B29" s="153" t="s">
        <v>362</v>
      </c>
      <c r="C29" s="154"/>
      <c r="D29" s="154"/>
      <c r="E29" s="154"/>
      <c r="F29" s="154"/>
      <c r="G29" s="155"/>
      <c r="H29" s="156"/>
    </row>
    <row r="30" spans="2:8" ht="45">
      <c r="B30" s="163" t="s">
        <v>213</v>
      </c>
      <c r="C30" s="164" t="s">
        <v>447</v>
      </c>
      <c r="D30" s="165" t="s">
        <v>282</v>
      </c>
      <c r="E30" s="4" t="s">
        <v>278</v>
      </c>
      <c r="F30" s="166"/>
      <c r="G30" s="167" t="s">
        <v>425</v>
      </c>
      <c r="H30" s="156"/>
    </row>
    <row r="31" spans="2:8" ht="60.75" thickBot="1">
      <c r="B31" s="163" t="s">
        <v>211</v>
      </c>
      <c r="C31" s="164" t="s">
        <v>448</v>
      </c>
      <c r="D31" s="165" t="s">
        <v>282</v>
      </c>
      <c r="E31" s="4" t="s">
        <v>289</v>
      </c>
      <c r="F31" s="166"/>
      <c r="G31" s="167" t="s">
        <v>449</v>
      </c>
      <c r="H31" s="156"/>
    </row>
    <row r="32" spans="2:8" ht="20.100000000000001" customHeight="1" thickBot="1">
      <c r="B32" s="153" t="s">
        <v>365</v>
      </c>
      <c r="C32" s="154"/>
      <c r="D32" s="154"/>
      <c r="E32" s="154"/>
      <c r="F32" s="154"/>
      <c r="G32" s="155"/>
      <c r="H32" s="156"/>
    </row>
    <row r="33" spans="2:8" ht="45.75" thickBot="1">
      <c r="B33" s="163" t="s">
        <v>366</v>
      </c>
      <c r="C33" s="164" t="s">
        <v>450</v>
      </c>
      <c r="D33" s="165" t="s">
        <v>282</v>
      </c>
      <c r="E33" s="4" t="s">
        <v>289</v>
      </c>
      <c r="F33" s="166"/>
      <c r="G33" s="167" t="s">
        <v>368</v>
      </c>
      <c r="H33" s="156"/>
    </row>
    <row r="34" spans="2:8" ht="20.100000000000001" customHeight="1" thickBot="1">
      <c r="B34" s="153" t="s">
        <v>369</v>
      </c>
      <c r="C34" s="154"/>
      <c r="D34" s="154"/>
      <c r="E34" s="154"/>
      <c r="F34" s="154"/>
      <c r="G34" s="155"/>
      <c r="H34" s="156"/>
    </row>
    <row r="35" spans="2:8" ht="45">
      <c r="B35" s="163" t="s">
        <v>451</v>
      </c>
      <c r="C35" s="164" t="s">
        <v>452</v>
      </c>
      <c r="D35" s="165" t="s">
        <v>282</v>
      </c>
      <c r="E35" s="4" t="s">
        <v>289</v>
      </c>
      <c r="F35" s="166"/>
      <c r="G35" s="167" t="s">
        <v>425</v>
      </c>
      <c r="H35" s="156"/>
    </row>
    <row r="36" spans="2:8" ht="90">
      <c r="B36" s="163" t="s">
        <v>370</v>
      </c>
      <c r="C36" s="164" t="s">
        <v>453</v>
      </c>
      <c r="D36" s="165" t="s">
        <v>282</v>
      </c>
      <c r="E36" s="4" t="s">
        <v>289</v>
      </c>
      <c r="F36" s="166"/>
      <c r="G36" s="167" t="s">
        <v>454</v>
      </c>
      <c r="H36" s="156"/>
    </row>
    <row r="37" spans="2:8" ht="45">
      <c r="B37" s="163" t="s">
        <v>455</v>
      </c>
      <c r="C37" s="164" t="s">
        <v>456</v>
      </c>
      <c r="D37" s="165" t="s">
        <v>282</v>
      </c>
      <c r="E37" s="4" t="s">
        <v>289</v>
      </c>
      <c r="F37" s="166"/>
      <c r="G37" s="167" t="s">
        <v>457</v>
      </c>
      <c r="H37" s="156"/>
    </row>
    <row r="38" spans="2:8" ht="30">
      <c r="B38" s="163" t="s">
        <v>376</v>
      </c>
      <c r="C38" s="164" t="s">
        <v>458</v>
      </c>
      <c r="D38" s="165" t="s">
        <v>459</v>
      </c>
      <c r="E38" s="4" t="s">
        <v>355</v>
      </c>
      <c r="F38" s="166"/>
      <c r="G38" s="167" t="s">
        <v>460</v>
      </c>
      <c r="H38" s="156"/>
    </row>
    <row r="39" spans="2:8" ht="45">
      <c r="B39" s="163" t="s">
        <v>380</v>
      </c>
      <c r="C39" s="164" t="s">
        <v>461</v>
      </c>
      <c r="D39" s="165" t="s">
        <v>282</v>
      </c>
      <c r="E39" s="4" t="s">
        <v>278</v>
      </c>
      <c r="F39" s="166"/>
      <c r="G39" s="167" t="s">
        <v>462</v>
      </c>
      <c r="H39" s="156"/>
    </row>
    <row r="40" spans="2:8" ht="30">
      <c r="B40" s="163" t="s">
        <v>383</v>
      </c>
      <c r="C40" s="164" t="s">
        <v>463</v>
      </c>
      <c r="D40" s="165" t="s">
        <v>459</v>
      </c>
      <c r="E40" s="4" t="s">
        <v>355</v>
      </c>
      <c r="F40" s="166"/>
      <c r="G40" s="167" t="s">
        <v>464</v>
      </c>
      <c r="H40" s="156"/>
    </row>
    <row r="41" spans="2:8" ht="60">
      <c r="B41" s="163" t="s">
        <v>386</v>
      </c>
      <c r="C41" s="164" t="s">
        <v>465</v>
      </c>
      <c r="D41" s="165" t="s">
        <v>282</v>
      </c>
      <c r="E41" s="4" t="s">
        <v>278</v>
      </c>
      <c r="F41" s="166"/>
      <c r="G41" s="167" t="s">
        <v>466</v>
      </c>
      <c r="H41" s="156"/>
    </row>
    <row r="42" spans="2:8" ht="30">
      <c r="B42" s="163" t="s">
        <v>389</v>
      </c>
      <c r="C42" s="164" t="s">
        <v>467</v>
      </c>
      <c r="D42" s="165" t="s">
        <v>459</v>
      </c>
      <c r="E42" s="4" t="s">
        <v>355</v>
      </c>
      <c r="F42" s="166"/>
      <c r="G42" s="167" t="s">
        <v>468</v>
      </c>
      <c r="H42" s="156"/>
    </row>
    <row r="43" spans="2:8" ht="60">
      <c r="B43" s="163" t="s">
        <v>469</v>
      </c>
      <c r="C43" s="164" t="s">
        <v>470</v>
      </c>
      <c r="D43" s="165" t="s">
        <v>282</v>
      </c>
      <c r="E43" s="4" t="s">
        <v>278</v>
      </c>
      <c r="F43" s="166"/>
      <c r="G43" s="167" t="s">
        <v>466</v>
      </c>
      <c r="H43" s="156"/>
    </row>
    <row r="44" spans="2:8" ht="30.75" thickBot="1">
      <c r="B44" s="163" t="s">
        <v>394</v>
      </c>
      <c r="C44" s="164" t="s">
        <v>471</v>
      </c>
      <c r="D44" s="165" t="s">
        <v>459</v>
      </c>
      <c r="E44" s="4" t="s">
        <v>355</v>
      </c>
      <c r="F44" s="166"/>
      <c r="G44" s="167" t="s">
        <v>472</v>
      </c>
      <c r="H44" s="156"/>
    </row>
    <row r="45" spans="2:8" ht="20.100000000000001" customHeight="1" thickBot="1">
      <c r="B45" s="153" t="s">
        <v>397</v>
      </c>
      <c r="C45" s="154"/>
      <c r="D45" s="154"/>
      <c r="E45" s="154"/>
      <c r="F45" s="154"/>
      <c r="G45" s="155"/>
      <c r="H45" s="156"/>
    </row>
    <row r="46" spans="2:8" ht="45">
      <c r="B46" s="163" t="s">
        <v>473</v>
      </c>
      <c r="C46" s="164" t="s">
        <v>474</v>
      </c>
      <c r="D46" s="165" t="s">
        <v>282</v>
      </c>
      <c r="E46" s="4" t="s">
        <v>278</v>
      </c>
      <c r="F46" s="166"/>
      <c r="G46" s="167" t="s">
        <v>425</v>
      </c>
      <c r="H46" s="156"/>
    </row>
    <row r="47" spans="2:8" ht="90">
      <c r="B47" s="163" t="s">
        <v>475</v>
      </c>
      <c r="C47" s="164" t="s">
        <v>476</v>
      </c>
      <c r="D47" s="165" t="s">
        <v>282</v>
      </c>
      <c r="E47" s="4" t="s">
        <v>278</v>
      </c>
      <c r="F47" s="166"/>
      <c r="G47" s="167" t="s">
        <v>477</v>
      </c>
      <c r="H47" s="156"/>
    </row>
    <row r="48" spans="2:8" ht="30">
      <c r="B48" s="163" t="s">
        <v>478</v>
      </c>
      <c r="C48" s="164" t="s">
        <v>479</v>
      </c>
      <c r="D48" s="165" t="s">
        <v>282</v>
      </c>
      <c r="E48" s="4" t="s">
        <v>278</v>
      </c>
      <c r="F48" s="166"/>
      <c r="G48" s="167" t="s">
        <v>480</v>
      </c>
      <c r="H48" s="156"/>
    </row>
    <row r="49" spans="2:8" ht="30">
      <c r="B49" s="163" t="s">
        <v>481</v>
      </c>
      <c r="C49" s="164" t="s">
        <v>482</v>
      </c>
      <c r="D49" s="165" t="s">
        <v>459</v>
      </c>
      <c r="E49" s="4" t="s">
        <v>355</v>
      </c>
      <c r="F49" s="166"/>
      <c r="G49" s="167" t="s">
        <v>460</v>
      </c>
      <c r="H49" s="156"/>
    </row>
    <row r="50" spans="2:8" ht="45">
      <c r="B50" s="163" t="s">
        <v>483</v>
      </c>
      <c r="C50" s="164" t="s">
        <v>484</v>
      </c>
      <c r="D50" s="165" t="s">
        <v>282</v>
      </c>
      <c r="E50" s="4" t="s">
        <v>278</v>
      </c>
      <c r="F50" s="166"/>
      <c r="G50" s="167" t="s">
        <v>485</v>
      </c>
      <c r="H50" s="156"/>
    </row>
    <row r="51" spans="2:8" ht="30">
      <c r="B51" s="163" t="s">
        <v>486</v>
      </c>
      <c r="C51" s="164" t="s">
        <v>487</v>
      </c>
      <c r="D51" s="165" t="s">
        <v>459</v>
      </c>
      <c r="E51" s="4" t="s">
        <v>355</v>
      </c>
      <c r="F51" s="166"/>
      <c r="G51" s="167" t="s">
        <v>468</v>
      </c>
      <c r="H51" s="156"/>
    </row>
    <row r="52" spans="2:8" ht="45">
      <c r="B52" s="163" t="s">
        <v>488</v>
      </c>
      <c r="C52" s="164" t="s">
        <v>489</v>
      </c>
      <c r="D52" s="165" t="s">
        <v>282</v>
      </c>
      <c r="E52" s="4" t="s">
        <v>278</v>
      </c>
      <c r="F52" s="166"/>
      <c r="G52" s="167" t="s">
        <v>485</v>
      </c>
      <c r="H52" s="156"/>
    </row>
    <row r="53" spans="2:8" ht="30.75" thickBot="1">
      <c r="B53" s="168" t="s">
        <v>254</v>
      </c>
      <c r="C53" s="169" t="s">
        <v>490</v>
      </c>
      <c r="D53" s="170" t="s">
        <v>459</v>
      </c>
      <c r="E53" s="171" t="s">
        <v>355</v>
      </c>
      <c r="F53" s="172"/>
      <c r="G53" s="173" t="s">
        <v>472</v>
      </c>
      <c r="H53" s="156"/>
    </row>
    <row r="54" spans="2:8" ht="17.25" thickBot="1">
      <c r="B54" s="208"/>
      <c r="C54" s="209"/>
      <c r="D54" s="210"/>
      <c r="E54" s="211"/>
      <c r="F54" s="211"/>
      <c r="G54" s="212"/>
      <c r="H54" s="188"/>
    </row>
    <row r="55" spans="2:8">
      <c r="B55" s="189" t="s">
        <v>414</v>
      </c>
      <c r="C55" s="185"/>
      <c r="D55" s="186"/>
      <c r="E55" s="177"/>
      <c r="F55" s="177"/>
      <c r="G55" s="190"/>
      <c r="H55" s="156"/>
    </row>
    <row r="56" spans="2:8">
      <c r="B56" s="191" t="s">
        <v>415</v>
      </c>
      <c r="C56" s="192"/>
      <c r="D56" s="193"/>
      <c r="G56" s="194"/>
      <c r="H56" s="156"/>
    </row>
    <row r="57" spans="2:8" ht="20.100000000000001" customHeight="1">
      <c r="B57" s="195" t="s">
        <v>55</v>
      </c>
      <c r="C57" s="196"/>
      <c r="D57" s="197" t="s">
        <v>416</v>
      </c>
      <c r="E57" s="198"/>
      <c r="F57" s="198"/>
      <c r="G57" s="199"/>
      <c r="H57" s="156"/>
    </row>
    <row r="58" spans="2:8">
      <c r="B58" s="200" t="s">
        <v>303</v>
      </c>
      <c r="C58" s="201"/>
      <c r="D58" s="202" t="s">
        <v>417</v>
      </c>
      <c r="G58" s="194"/>
      <c r="H58" s="156"/>
    </row>
    <row r="59" spans="2:8" ht="17.25" thickBot="1">
      <c r="B59" s="203"/>
      <c r="C59" s="204"/>
      <c r="D59" s="205" t="s">
        <v>418</v>
      </c>
      <c r="E59" s="206"/>
      <c r="F59" s="206"/>
      <c r="G59" s="207"/>
      <c r="H59" s="156"/>
    </row>
    <row r="60" spans="2:8" ht="20.100000000000001" customHeight="1">
      <c r="B60" s="174"/>
      <c r="C60" s="174"/>
      <c r="D60" s="175"/>
      <c r="E60" s="176"/>
      <c r="F60" s="176"/>
      <c r="G60" s="174"/>
      <c r="H60" s="141"/>
    </row>
  </sheetData>
  <mergeCells count="3">
    <mergeCell ref="G6:G7"/>
    <mergeCell ref="G12:G13"/>
    <mergeCell ref="G27:G2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B92D-9F90-497B-A223-8C0565F9F95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494</v>
      </c>
      <c r="C2" s="145"/>
      <c r="D2" s="145"/>
      <c r="E2" s="145"/>
      <c r="F2" s="145"/>
      <c r="G2" s="146"/>
      <c r="H2" s="147"/>
    </row>
    <row r="3" spans="2:8" ht="13.5" customHeight="1" thickBot="1">
      <c r="B3" s="148"/>
      <c r="C3" s="148"/>
      <c r="D3" s="148"/>
      <c r="E3" s="148"/>
      <c r="F3" s="148"/>
      <c r="G3" s="148"/>
    </row>
    <row r="4" spans="2:8" ht="20.25" customHeight="1" thickBot="1">
      <c r="B4" s="149" t="s">
        <v>55</v>
      </c>
      <c r="C4" s="150" t="s">
        <v>255</v>
      </c>
      <c r="D4" s="150" t="s">
        <v>256</v>
      </c>
      <c r="E4" s="150" t="s">
        <v>257</v>
      </c>
      <c r="F4" s="151" t="s">
        <v>258</v>
      </c>
      <c r="G4" s="152" t="s">
        <v>259</v>
      </c>
    </row>
    <row r="5" spans="2:8">
      <c r="B5" s="157" t="s">
        <v>118</v>
      </c>
      <c r="C5" s="158" t="s">
        <v>495</v>
      </c>
      <c r="D5" s="159" t="s">
        <v>315</v>
      </c>
      <c r="E5" s="160" t="s">
        <v>271</v>
      </c>
      <c r="F5" s="161" t="s">
        <v>264</v>
      </c>
      <c r="G5" s="162" t="s">
        <v>265</v>
      </c>
      <c r="H5" s="156"/>
    </row>
    <row r="6" spans="2:8">
      <c r="B6" s="163" t="s">
        <v>251</v>
      </c>
      <c r="C6" s="164" t="s">
        <v>496</v>
      </c>
      <c r="D6" s="165" t="s">
        <v>267</v>
      </c>
      <c r="E6" s="4" t="s">
        <v>268</v>
      </c>
      <c r="F6" s="166"/>
      <c r="G6" s="167"/>
      <c r="H6" s="156"/>
    </row>
    <row r="7" spans="2:8">
      <c r="B7" s="163" t="s">
        <v>96</v>
      </c>
      <c r="C7" s="164" t="s">
        <v>497</v>
      </c>
      <c r="D7" s="165" t="s">
        <v>270</v>
      </c>
      <c r="E7" s="4" t="s">
        <v>271</v>
      </c>
      <c r="F7" s="166"/>
      <c r="G7" s="167"/>
      <c r="H7" s="156"/>
    </row>
    <row r="8" spans="2:8">
      <c r="B8" s="163" t="s">
        <v>498</v>
      </c>
      <c r="C8" s="164" t="s">
        <v>499</v>
      </c>
      <c r="D8" s="165" t="s">
        <v>500</v>
      </c>
      <c r="E8" s="4" t="s">
        <v>268</v>
      </c>
      <c r="F8" s="166"/>
      <c r="G8" s="585" t="s">
        <v>501</v>
      </c>
      <c r="H8" s="156"/>
    </row>
    <row r="9" spans="2:8" ht="17.25" thickBot="1">
      <c r="B9" s="213" t="s">
        <v>502</v>
      </c>
      <c r="C9" s="214" t="s">
        <v>503</v>
      </c>
      <c r="D9" s="215" t="s">
        <v>500</v>
      </c>
      <c r="E9" s="216" t="s">
        <v>268</v>
      </c>
      <c r="F9" s="217"/>
      <c r="G9" s="587"/>
      <c r="H9" s="156"/>
    </row>
    <row r="10" spans="2:8" ht="20.100000000000001" customHeight="1">
      <c r="B10" s="174"/>
      <c r="C10" s="174"/>
      <c r="D10" s="175"/>
      <c r="E10" s="176"/>
      <c r="F10" s="176"/>
      <c r="G10" s="174"/>
      <c r="H10" s="141"/>
    </row>
  </sheetData>
  <mergeCells count="1">
    <mergeCell ref="G8:G9"/>
  </mergeCells>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C304D-D160-49D7-8A1C-AD5C871C909E}">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218" t="s">
        <v>504</v>
      </c>
      <c r="C2" s="219"/>
      <c r="D2" s="219"/>
      <c r="E2" s="219"/>
      <c r="F2" s="219"/>
      <c r="G2" s="220"/>
      <c r="H2" s="147"/>
    </row>
    <row r="3" spans="2:8" ht="13.5" customHeight="1">
      <c r="D3" s="5"/>
      <c r="E3" s="5"/>
      <c r="F3" s="5"/>
    </row>
    <row r="4" spans="2:8" ht="13.5" customHeight="1">
      <c r="D4" s="5"/>
      <c r="E4" s="5"/>
      <c r="F4" s="5"/>
      <c r="G4" s="221" t="s">
        <v>505</v>
      </c>
    </row>
    <row r="5" spans="2:8" ht="13.5" customHeight="1" thickBot="1">
      <c r="B5" s="222"/>
      <c r="C5" s="222"/>
      <c r="D5" s="222"/>
      <c r="E5" s="222"/>
      <c r="F5" s="222"/>
      <c r="G5" s="222"/>
    </row>
    <row r="6" spans="2:8" ht="20.25" customHeight="1" thickBot="1">
      <c r="B6" s="149" t="s">
        <v>55</v>
      </c>
      <c r="C6" s="150" t="s">
        <v>255</v>
      </c>
      <c r="D6" s="150" t="s">
        <v>256</v>
      </c>
      <c r="E6" s="150" t="s">
        <v>257</v>
      </c>
      <c r="F6" s="151" t="s">
        <v>258</v>
      </c>
      <c r="G6" s="152" t="s">
        <v>259</v>
      </c>
    </row>
    <row r="7" spans="2:8">
      <c r="B7" s="157" t="s">
        <v>506</v>
      </c>
      <c r="C7" s="158" t="s">
        <v>507</v>
      </c>
      <c r="D7" s="159" t="s">
        <v>315</v>
      </c>
      <c r="E7" s="160" t="s">
        <v>271</v>
      </c>
      <c r="F7" s="161" t="s">
        <v>264</v>
      </c>
      <c r="G7" s="162" t="s">
        <v>265</v>
      </c>
      <c r="H7" s="156"/>
    </row>
    <row r="8" spans="2:8">
      <c r="B8" s="163" t="s">
        <v>508</v>
      </c>
      <c r="C8" s="164" t="s">
        <v>509</v>
      </c>
      <c r="D8" s="165" t="s">
        <v>267</v>
      </c>
      <c r="E8" s="4" t="s">
        <v>268</v>
      </c>
      <c r="F8" s="166"/>
      <c r="G8" s="178"/>
      <c r="H8" s="156"/>
    </row>
    <row r="9" spans="2:8" ht="39.950000000000003" customHeight="1">
      <c r="B9" s="223" t="s">
        <v>510</v>
      </c>
      <c r="C9" s="164" t="s">
        <v>511</v>
      </c>
      <c r="D9" s="165" t="s">
        <v>512</v>
      </c>
      <c r="E9" s="4" t="s">
        <v>271</v>
      </c>
      <c r="F9" s="166"/>
      <c r="G9" s="585" t="s">
        <v>513</v>
      </c>
      <c r="H9" s="156"/>
    </row>
    <row r="10" spans="2:8" ht="39.950000000000003" customHeight="1">
      <c r="B10" s="224" t="s">
        <v>514</v>
      </c>
      <c r="C10" s="225" t="s">
        <v>514</v>
      </c>
      <c r="D10" s="165" t="s">
        <v>512</v>
      </c>
      <c r="E10" s="4" t="s">
        <v>271</v>
      </c>
      <c r="F10" s="166"/>
      <c r="G10" s="587"/>
      <c r="H10" s="156"/>
    </row>
    <row r="11" spans="2:8" ht="39.950000000000003" customHeight="1">
      <c r="B11" s="223" t="s">
        <v>515</v>
      </c>
      <c r="C11" s="164" t="s">
        <v>516</v>
      </c>
      <c r="D11" s="165" t="s">
        <v>315</v>
      </c>
      <c r="E11" s="4" t="s">
        <v>271</v>
      </c>
      <c r="F11" s="166"/>
      <c r="G11" s="584"/>
      <c r="H11" s="156"/>
    </row>
    <row r="12" spans="2:8" ht="24.95" customHeight="1">
      <c r="B12" s="223" t="s">
        <v>517</v>
      </c>
      <c r="C12" s="164" t="s">
        <v>518</v>
      </c>
      <c r="D12" s="165" t="s">
        <v>267</v>
      </c>
      <c r="E12" s="4" t="s">
        <v>268</v>
      </c>
      <c r="F12" s="166"/>
      <c r="G12" s="585" t="s">
        <v>519</v>
      </c>
      <c r="H12" s="156"/>
    </row>
    <row r="13" spans="2:8" ht="24.95" customHeight="1">
      <c r="B13" s="224" t="s">
        <v>514</v>
      </c>
      <c r="C13" s="225" t="s">
        <v>514</v>
      </c>
      <c r="D13" s="165" t="s">
        <v>267</v>
      </c>
      <c r="E13" s="4" t="s">
        <v>268</v>
      </c>
      <c r="F13" s="166"/>
      <c r="G13" s="587"/>
      <c r="H13" s="156"/>
    </row>
    <row r="14" spans="2:8" ht="24.95" customHeight="1">
      <c r="B14" s="223" t="s">
        <v>520</v>
      </c>
      <c r="C14" s="164" t="s">
        <v>521</v>
      </c>
      <c r="D14" s="165" t="s">
        <v>267</v>
      </c>
      <c r="E14" s="4" t="s">
        <v>268</v>
      </c>
      <c r="F14" s="166"/>
      <c r="G14" s="584"/>
      <c r="H14" s="156"/>
    </row>
    <row r="15" spans="2:8" ht="30.75" thickBot="1">
      <c r="B15" s="168" t="s">
        <v>8</v>
      </c>
      <c r="C15" s="169" t="s">
        <v>522</v>
      </c>
      <c r="D15" s="170" t="s">
        <v>512</v>
      </c>
      <c r="E15" s="171" t="s">
        <v>271</v>
      </c>
      <c r="F15" s="172"/>
      <c r="G15" s="173" t="s">
        <v>523</v>
      </c>
      <c r="H15" s="156"/>
    </row>
    <row r="16" spans="2:8" ht="17.25" thickBot="1">
      <c r="B16" s="208"/>
      <c r="C16" s="209"/>
      <c r="D16" s="210"/>
      <c r="E16" s="211"/>
      <c r="F16" s="211"/>
      <c r="G16" s="212"/>
      <c r="H16" s="188"/>
    </row>
    <row r="17" spans="2:8">
      <c r="B17" s="189" t="s">
        <v>524</v>
      </c>
      <c r="C17" s="185"/>
      <c r="D17" s="186"/>
      <c r="E17" s="177"/>
      <c r="F17" s="177"/>
      <c r="G17" s="190"/>
      <c r="H17" s="156"/>
    </row>
    <row r="18" spans="2:8" ht="16.5" customHeight="1">
      <c r="B18" s="588" t="s">
        <v>525</v>
      </c>
      <c r="C18" s="589"/>
      <c r="D18" s="589"/>
      <c r="E18" s="589"/>
      <c r="F18" s="589"/>
      <c r="G18" s="590"/>
      <c r="H18" s="156"/>
    </row>
    <row r="19" spans="2:8">
      <c r="B19" s="588"/>
      <c r="C19" s="589"/>
      <c r="D19" s="589"/>
      <c r="E19" s="589"/>
      <c r="F19" s="589"/>
      <c r="G19" s="590"/>
      <c r="H19" s="156"/>
    </row>
    <row r="20" spans="2:8">
      <c r="B20" s="588"/>
      <c r="C20" s="589"/>
      <c r="D20" s="589"/>
      <c r="E20" s="589"/>
      <c r="F20" s="589"/>
      <c r="G20" s="590"/>
      <c r="H20" s="156"/>
    </row>
    <row r="21" spans="2:8">
      <c r="B21" s="588"/>
      <c r="C21" s="589"/>
      <c r="D21" s="589"/>
      <c r="E21" s="589"/>
      <c r="F21" s="589"/>
      <c r="G21" s="590"/>
      <c r="H21" s="156"/>
    </row>
    <row r="22" spans="2:8">
      <c r="B22" s="588"/>
      <c r="C22" s="589"/>
      <c r="D22" s="589"/>
      <c r="E22" s="589"/>
      <c r="F22" s="589"/>
      <c r="G22" s="590"/>
      <c r="H22" s="156"/>
    </row>
    <row r="23" spans="2:8">
      <c r="B23" s="588"/>
      <c r="C23" s="589"/>
      <c r="D23" s="589"/>
      <c r="E23" s="589"/>
      <c r="F23" s="589"/>
      <c r="G23" s="590"/>
      <c r="H23" s="156"/>
    </row>
    <row r="24" spans="2:8">
      <c r="B24" s="588"/>
      <c r="C24" s="589"/>
      <c r="D24" s="589"/>
      <c r="E24" s="589"/>
      <c r="F24" s="589"/>
      <c r="G24" s="590"/>
      <c r="H24" s="156"/>
    </row>
    <row r="25" spans="2:8">
      <c r="B25" s="588"/>
      <c r="C25" s="589"/>
      <c r="D25" s="589"/>
      <c r="E25" s="589"/>
      <c r="F25" s="589"/>
      <c r="G25" s="590"/>
      <c r="H25" s="156"/>
    </row>
    <row r="26" spans="2:8">
      <c r="B26" s="588"/>
      <c r="C26" s="589"/>
      <c r="D26" s="589"/>
      <c r="E26" s="589"/>
      <c r="F26" s="589"/>
      <c r="G26" s="590"/>
      <c r="H26" s="156"/>
    </row>
    <row r="27" spans="2:8">
      <c r="B27" s="588"/>
      <c r="C27" s="589"/>
      <c r="D27" s="589"/>
      <c r="E27" s="589"/>
      <c r="F27" s="589"/>
      <c r="G27" s="590"/>
      <c r="H27" s="156"/>
    </row>
    <row r="28" spans="2:8">
      <c r="B28" s="588"/>
      <c r="C28" s="589"/>
      <c r="D28" s="589"/>
      <c r="E28" s="589"/>
      <c r="F28" s="589"/>
      <c r="G28" s="590"/>
      <c r="H28" s="156"/>
    </row>
    <row r="29" spans="2:8">
      <c r="B29" s="588"/>
      <c r="C29" s="589"/>
      <c r="D29" s="589"/>
      <c r="E29" s="589"/>
      <c r="F29" s="589"/>
      <c r="G29" s="590"/>
      <c r="H29" s="156"/>
    </row>
    <row r="30" spans="2:8" ht="17.25" thickBot="1">
      <c r="B30" s="591"/>
      <c r="C30" s="592"/>
      <c r="D30" s="592"/>
      <c r="E30" s="592"/>
      <c r="F30" s="592"/>
      <c r="G30" s="593"/>
      <c r="H30" s="156"/>
    </row>
    <row r="31" spans="2:8" ht="17.25" thickBot="1">
      <c r="B31" s="208"/>
      <c r="C31" s="209"/>
      <c r="D31" s="210"/>
      <c r="E31" s="211"/>
      <c r="F31" s="211"/>
      <c r="G31" s="212"/>
      <c r="H31" s="188"/>
    </row>
    <row r="32" spans="2:8">
      <c r="B32" s="226" t="s">
        <v>526</v>
      </c>
      <c r="C32" s="185"/>
      <c r="D32" s="186"/>
      <c r="E32" s="177"/>
      <c r="F32" s="177"/>
      <c r="G32" s="227"/>
      <c r="H32" s="156"/>
    </row>
    <row r="33" spans="2:8">
      <c r="B33" s="594" t="s">
        <v>527</v>
      </c>
      <c r="C33" s="595"/>
      <c r="D33" s="595"/>
      <c r="E33" s="595"/>
      <c r="F33" s="595"/>
      <c r="G33" s="230"/>
      <c r="H33" s="156"/>
    </row>
    <row r="34" spans="2:8">
      <c r="B34" s="594" t="s">
        <v>528</v>
      </c>
      <c r="C34" s="595"/>
      <c r="D34" s="595"/>
      <c r="E34" s="595"/>
      <c r="F34" s="595"/>
      <c r="G34" s="230"/>
      <c r="H34" s="156"/>
    </row>
    <row r="35" spans="2:8">
      <c r="B35" s="594"/>
      <c r="C35" s="595"/>
      <c r="D35" s="595"/>
      <c r="E35" s="595"/>
      <c r="F35" s="595"/>
      <c r="G35" s="230"/>
      <c r="H35" s="156"/>
    </row>
    <row r="36" spans="2:8">
      <c r="B36" s="231" t="s">
        <v>529</v>
      </c>
      <c r="C36" s="229"/>
      <c r="D36" s="229"/>
      <c r="E36" s="232" t="s">
        <v>530</v>
      </c>
      <c r="F36" s="232"/>
      <c r="G36" s="230"/>
      <c r="H36" s="156"/>
    </row>
    <row r="37" spans="2:8">
      <c r="B37" s="228"/>
      <c r="C37" s="229"/>
      <c r="D37" s="229"/>
      <c r="E37" s="229"/>
      <c r="F37" s="229"/>
      <c r="G37" s="230"/>
      <c r="H37" s="156"/>
    </row>
    <row r="38" spans="2:8">
      <c r="B38" s="228"/>
      <c r="C38" s="229"/>
      <c r="D38" s="229"/>
      <c r="E38" s="229"/>
      <c r="F38" s="229"/>
      <c r="G38" s="230"/>
      <c r="H38" s="156"/>
    </row>
    <row r="39" spans="2:8">
      <c r="B39" s="228"/>
      <c r="C39" s="229"/>
      <c r="D39" s="229"/>
      <c r="E39" s="229"/>
      <c r="F39" s="229"/>
      <c r="G39" s="230"/>
      <c r="H39" s="156"/>
    </row>
    <row r="40" spans="2:8">
      <c r="B40" s="228"/>
      <c r="C40" s="229"/>
      <c r="D40" s="229"/>
      <c r="E40" s="229"/>
      <c r="F40" s="229"/>
      <c r="G40" s="230"/>
      <c r="H40" s="156"/>
    </row>
    <row r="41" spans="2:8">
      <c r="B41" s="228"/>
      <c r="C41" s="229"/>
      <c r="D41" s="229"/>
      <c r="E41" s="229"/>
      <c r="F41" s="229"/>
      <c r="G41" s="230"/>
      <c r="H41" s="156"/>
    </row>
    <row r="42" spans="2:8">
      <c r="B42" s="228"/>
      <c r="C42" s="229"/>
      <c r="D42" s="229"/>
      <c r="E42" s="229"/>
      <c r="F42" s="229"/>
      <c r="G42" s="230"/>
      <c r="H42" s="156"/>
    </row>
    <row r="43" spans="2:8">
      <c r="B43" s="228"/>
      <c r="C43" s="229"/>
      <c r="D43" s="229"/>
      <c r="E43" s="229"/>
      <c r="F43" s="229"/>
      <c r="G43" s="230"/>
      <c r="H43" s="156"/>
    </row>
    <row r="44" spans="2:8">
      <c r="B44" s="228"/>
      <c r="C44" s="229"/>
      <c r="D44" s="229"/>
      <c r="E44" s="229"/>
      <c r="F44" s="229"/>
      <c r="G44" s="230"/>
      <c r="H44" s="156"/>
    </row>
    <row r="45" spans="2:8">
      <c r="B45" s="228"/>
      <c r="C45" s="229"/>
      <c r="D45" s="229"/>
      <c r="E45" s="229"/>
      <c r="F45" s="229"/>
      <c r="G45" s="230"/>
      <c r="H45" s="156"/>
    </row>
    <row r="46" spans="2:8">
      <c r="B46" s="594"/>
      <c r="C46" s="595"/>
      <c r="D46" s="595"/>
      <c r="E46" s="595"/>
      <c r="F46" s="595"/>
      <c r="G46" s="230"/>
      <c r="H46" s="156"/>
    </row>
    <row r="47" spans="2:8">
      <c r="B47" s="594"/>
      <c r="C47" s="595"/>
      <c r="D47" s="595"/>
      <c r="E47" s="595"/>
      <c r="F47" s="595"/>
      <c r="G47" s="230"/>
      <c r="H47" s="156"/>
    </row>
    <row r="48" spans="2:8">
      <c r="B48" s="594"/>
      <c r="C48" s="595"/>
      <c r="D48" s="595"/>
      <c r="E48" s="595"/>
      <c r="F48" s="595"/>
      <c r="G48" s="230"/>
      <c r="H48" s="156"/>
    </row>
    <row r="49" spans="2:8">
      <c r="B49" s="228" t="s">
        <v>531</v>
      </c>
      <c r="C49" s="229"/>
      <c r="D49" s="229"/>
      <c r="E49" s="229"/>
      <c r="F49" s="229"/>
      <c r="G49" s="230"/>
      <c r="H49" s="156"/>
    </row>
    <row r="50" spans="2:8">
      <c r="B50" s="228" t="s">
        <v>532</v>
      </c>
      <c r="C50" s="229"/>
      <c r="D50" s="229"/>
      <c r="E50" s="229"/>
      <c r="F50" s="229"/>
      <c r="G50" s="230"/>
      <c r="H50" s="156"/>
    </row>
    <row r="51" spans="2:8">
      <c r="B51" s="228"/>
      <c r="C51" s="229"/>
      <c r="D51" s="229"/>
      <c r="E51" s="229"/>
      <c r="F51" s="229"/>
      <c r="G51" s="230"/>
      <c r="H51" s="156"/>
    </row>
    <row r="52" spans="2:8">
      <c r="B52" s="231" t="s">
        <v>529</v>
      </c>
      <c r="C52" s="229"/>
      <c r="D52" s="229"/>
      <c r="E52" s="232" t="s">
        <v>530</v>
      </c>
      <c r="F52" s="229"/>
      <c r="G52" s="230"/>
      <c r="H52" s="156"/>
    </row>
    <row r="53" spans="2:8">
      <c r="B53" s="228" t="s">
        <v>533</v>
      </c>
      <c r="C53" s="229"/>
      <c r="D53" s="229"/>
      <c r="E53" s="229"/>
      <c r="F53" s="229"/>
      <c r="G53" s="230"/>
      <c r="H53" s="156"/>
    </row>
    <row r="54" spans="2:8">
      <c r="B54" s="228"/>
      <c r="C54" s="229"/>
      <c r="D54" s="229"/>
      <c r="E54" s="229"/>
      <c r="F54" s="229"/>
      <c r="G54" s="230"/>
      <c r="H54" s="156"/>
    </row>
    <row r="55" spans="2:8">
      <c r="B55" s="228"/>
      <c r="C55" s="229"/>
      <c r="D55" s="229"/>
      <c r="E55" s="229"/>
      <c r="F55" s="229"/>
      <c r="G55" s="230"/>
      <c r="H55" s="156"/>
    </row>
    <row r="56" spans="2:8">
      <c r="B56" s="228"/>
      <c r="C56" s="229"/>
      <c r="D56" s="229"/>
      <c r="E56" s="229"/>
      <c r="F56" s="229"/>
      <c r="G56" s="230"/>
      <c r="H56" s="156"/>
    </row>
    <row r="57" spans="2:8">
      <c r="B57" s="228"/>
      <c r="C57" s="229"/>
      <c r="D57" s="229"/>
      <c r="E57" s="229"/>
      <c r="F57" s="229"/>
      <c r="G57" s="230"/>
      <c r="H57" s="156"/>
    </row>
    <row r="58" spans="2:8">
      <c r="B58" s="228"/>
      <c r="C58" s="229"/>
      <c r="D58" s="229"/>
      <c r="E58" s="229"/>
      <c r="F58" s="229"/>
      <c r="G58" s="230"/>
      <c r="H58" s="156"/>
    </row>
    <row r="59" spans="2:8">
      <c r="B59" s="228"/>
      <c r="C59" s="229"/>
      <c r="D59" s="229"/>
      <c r="E59" s="229"/>
      <c r="F59" s="229"/>
      <c r="G59" s="230"/>
      <c r="H59" s="156"/>
    </row>
    <row r="60" spans="2:8">
      <c r="B60" s="228"/>
      <c r="C60" s="229"/>
      <c r="D60" s="229"/>
      <c r="E60" s="229"/>
      <c r="F60" s="229"/>
      <c r="G60" s="230"/>
      <c r="H60" s="156"/>
    </row>
    <row r="61" spans="2:8">
      <c r="B61" s="228"/>
      <c r="C61" s="229"/>
      <c r="D61" s="229"/>
      <c r="E61" s="229"/>
      <c r="F61" s="229"/>
      <c r="G61" s="230"/>
      <c r="H61" s="156"/>
    </row>
    <row r="62" spans="2:8">
      <c r="B62" s="228"/>
      <c r="C62" s="229"/>
      <c r="D62" s="229"/>
      <c r="E62" s="229"/>
      <c r="F62" s="229"/>
      <c r="G62" s="230"/>
      <c r="H62" s="156"/>
    </row>
    <row r="63" spans="2:8">
      <c r="B63" s="228"/>
      <c r="C63" s="229"/>
      <c r="D63" s="229"/>
      <c r="E63" s="229"/>
      <c r="F63" s="229"/>
      <c r="G63" s="230"/>
      <c r="H63" s="156"/>
    </row>
    <row r="64" spans="2:8">
      <c r="B64" s="228"/>
      <c r="C64" s="229"/>
      <c r="D64" s="229"/>
      <c r="E64" s="229"/>
      <c r="F64" s="229"/>
      <c r="G64" s="230"/>
      <c r="H64" s="156"/>
    </row>
    <row r="65" spans="2:8">
      <c r="B65" s="228" t="s">
        <v>534</v>
      </c>
      <c r="C65" s="229"/>
      <c r="D65" s="229"/>
      <c r="E65" s="229"/>
      <c r="F65" s="229"/>
      <c r="G65" s="230"/>
      <c r="H65" s="156"/>
    </row>
    <row r="66" spans="2:8">
      <c r="B66" s="228"/>
      <c r="C66" s="229"/>
      <c r="D66" s="229"/>
      <c r="E66" s="229"/>
      <c r="F66" s="229"/>
      <c r="G66" s="230"/>
      <c r="H66" s="156"/>
    </row>
    <row r="67" spans="2:8">
      <c r="B67" s="228"/>
      <c r="C67" s="229"/>
      <c r="D67" s="229"/>
      <c r="E67" s="229"/>
      <c r="F67" s="229"/>
      <c r="G67" s="230"/>
      <c r="H67" s="156"/>
    </row>
    <row r="68" spans="2:8">
      <c r="B68" s="228"/>
      <c r="C68" s="229"/>
      <c r="D68" s="229"/>
      <c r="E68" s="229"/>
      <c r="F68" s="229"/>
      <c r="G68" s="230"/>
      <c r="H68" s="156"/>
    </row>
    <row r="69" spans="2:8">
      <c r="B69" s="228"/>
      <c r="C69" s="229"/>
      <c r="D69" s="229"/>
      <c r="E69" s="229"/>
      <c r="F69" s="229"/>
      <c r="G69" s="230"/>
      <c r="H69" s="156"/>
    </row>
    <row r="70" spans="2:8">
      <c r="B70" s="228"/>
      <c r="C70" s="229"/>
      <c r="D70" s="229"/>
      <c r="E70" s="229"/>
      <c r="F70" s="229"/>
      <c r="G70" s="230"/>
      <c r="H70" s="156"/>
    </row>
    <row r="71" spans="2:8">
      <c r="B71" s="228"/>
      <c r="C71" s="229"/>
      <c r="D71" s="229"/>
      <c r="E71" s="229"/>
      <c r="F71" s="229"/>
      <c r="G71" s="230"/>
      <c r="H71" s="156"/>
    </row>
    <row r="72" spans="2:8">
      <c r="B72" s="228"/>
      <c r="C72" s="229"/>
      <c r="D72" s="229"/>
      <c r="E72" s="229"/>
      <c r="F72" s="229"/>
      <c r="G72" s="230"/>
      <c r="H72" s="156"/>
    </row>
    <row r="73" spans="2:8">
      <c r="B73" s="228"/>
      <c r="C73" s="229"/>
      <c r="D73" s="229"/>
      <c r="E73" s="229"/>
      <c r="F73" s="229"/>
      <c r="G73" s="230"/>
      <c r="H73" s="156"/>
    </row>
    <row r="74" spans="2:8">
      <c r="B74" s="228"/>
      <c r="C74" s="229"/>
      <c r="D74" s="229"/>
      <c r="E74" s="229"/>
      <c r="F74" s="229"/>
      <c r="G74" s="230"/>
      <c r="H74" s="156"/>
    </row>
    <row r="75" spans="2:8">
      <c r="B75" s="228"/>
      <c r="C75" s="229"/>
      <c r="D75" s="229"/>
      <c r="E75" s="229"/>
      <c r="F75" s="229"/>
      <c r="G75" s="230"/>
      <c r="H75" s="156"/>
    </row>
    <row r="76" spans="2:8">
      <c r="B76" s="228"/>
      <c r="C76" s="229"/>
      <c r="D76" s="229"/>
      <c r="E76" s="229"/>
      <c r="F76" s="229"/>
      <c r="G76" s="230"/>
      <c r="H76" s="156"/>
    </row>
    <row r="77" spans="2:8">
      <c r="B77" s="228"/>
      <c r="C77" s="229"/>
      <c r="D77" s="229"/>
      <c r="E77" s="229"/>
      <c r="F77" s="229"/>
      <c r="G77" s="230"/>
      <c r="H77" s="156"/>
    </row>
    <row r="78" spans="2:8" ht="17.25" thickBot="1">
      <c r="B78" s="596"/>
      <c r="C78" s="597"/>
      <c r="D78" s="597"/>
      <c r="E78" s="597"/>
      <c r="F78" s="597"/>
      <c r="G78" s="233"/>
      <c r="H78" s="156"/>
    </row>
    <row r="79" spans="2:8" ht="20.100000000000001" customHeight="1">
      <c r="B79" s="174"/>
      <c r="C79" s="174"/>
      <c r="D79" s="175"/>
      <c r="E79" s="176"/>
      <c r="F79" s="176"/>
      <c r="G79" s="174"/>
      <c r="H79" s="141"/>
    </row>
  </sheetData>
  <mergeCells count="10">
    <mergeCell ref="B35:F35"/>
    <mergeCell ref="B46:F46"/>
    <mergeCell ref="B47:F47"/>
    <mergeCell ref="B48:F48"/>
    <mergeCell ref="B78:F78"/>
    <mergeCell ref="G9:G11"/>
    <mergeCell ref="G12:G14"/>
    <mergeCell ref="B18:G30"/>
    <mergeCell ref="B33:F33"/>
    <mergeCell ref="B34:F34"/>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15AE-477A-489B-BBC4-F076A12D46D9}">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4.1" customHeight="1" thickBot="1">
      <c r="B2" s="144" t="s">
        <v>535</v>
      </c>
      <c r="C2" s="145"/>
      <c r="D2" s="145"/>
      <c r="E2" s="145"/>
      <c r="F2" s="145"/>
      <c r="G2" s="146"/>
      <c r="H2" s="147"/>
    </row>
    <row r="3" spans="2:8" ht="13.5" customHeight="1">
      <c r="B3" s="234"/>
      <c r="C3" s="234"/>
      <c r="D3" s="234"/>
      <c r="E3" s="234"/>
      <c r="F3" s="234"/>
      <c r="G3" s="234"/>
    </row>
    <row r="4" spans="2:8" ht="13.5" customHeight="1">
      <c r="D4" s="5"/>
      <c r="E4" s="5"/>
      <c r="F4" s="5"/>
      <c r="G4" s="221" t="s">
        <v>536</v>
      </c>
    </row>
    <row r="5" spans="2:8" ht="13.5" customHeight="1" thickBot="1">
      <c r="B5" s="222"/>
      <c r="C5" s="222"/>
      <c r="D5" s="222"/>
      <c r="E5" s="222"/>
      <c r="F5" s="222"/>
      <c r="G5" s="222"/>
    </row>
    <row r="6" spans="2:8" ht="20.25" customHeight="1" thickBot="1">
      <c r="B6" s="149" t="s">
        <v>55</v>
      </c>
      <c r="C6" s="150" t="s">
        <v>255</v>
      </c>
      <c r="D6" s="150" t="s">
        <v>256</v>
      </c>
      <c r="E6" s="150" t="s">
        <v>257</v>
      </c>
      <c r="F6" s="151" t="s">
        <v>258</v>
      </c>
      <c r="G6" s="152" t="s">
        <v>259</v>
      </c>
    </row>
    <row r="7" spans="2:8">
      <c r="B7" s="157" t="s">
        <v>537</v>
      </c>
      <c r="C7" s="158" t="s">
        <v>507</v>
      </c>
      <c r="D7" s="159" t="s">
        <v>315</v>
      </c>
      <c r="E7" s="160" t="s">
        <v>271</v>
      </c>
      <c r="F7" s="161" t="s">
        <v>264</v>
      </c>
      <c r="G7" s="162" t="s">
        <v>265</v>
      </c>
      <c r="H7" s="156"/>
    </row>
    <row r="8" spans="2:8">
      <c r="B8" s="163" t="s">
        <v>538</v>
      </c>
      <c r="C8" s="164" t="s">
        <v>509</v>
      </c>
      <c r="D8" s="165" t="s">
        <v>267</v>
      </c>
      <c r="E8" s="4" t="s">
        <v>268</v>
      </c>
      <c r="F8" s="166"/>
      <c r="G8" s="167"/>
      <c r="H8" s="156"/>
    </row>
    <row r="9" spans="2:8" ht="39.950000000000003" customHeight="1">
      <c r="B9" s="223" t="s">
        <v>510</v>
      </c>
      <c r="C9" s="164" t="s">
        <v>511</v>
      </c>
      <c r="D9" s="165" t="s">
        <v>315</v>
      </c>
      <c r="E9" s="4" t="s">
        <v>271</v>
      </c>
      <c r="F9" s="166"/>
      <c r="G9" s="585" t="s">
        <v>513</v>
      </c>
      <c r="H9" s="156"/>
    </row>
    <row r="10" spans="2:8" ht="39.950000000000003" customHeight="1">
      <c r="B10" s="224" t="s">
        <v>514</v>
      </c>
      <c r="C10" s="225" t="s">
        <v>514</v>
      </c>
      <c r="D10" s="165" t="s">
        <v>315</v>
      </c>
      <c r="E10" s="4" t="s">
        <v>271</v>
      </c>
      <c r="F10" s="166"/>
      <c r="G10" s="587"/>
      <c r="H10" s="156"/>
    </row>
    <row r="11" spans="2:8" ht="39.950000000000003" customHeight="1">
      <c r="B11" s="223" t="s">
        <v>515</v>
      </c>
      <c r="C11" s="164" t="s">
        <v>516</v>
      </c>
      <c r="D11" s="165" t="s">
        <v>315</v>
      </c>
      <c r="E11" s="4" t="s">
        <v>271</v>
      </c>
      <c r="F11" s="166"/>
      <c r="G11" s="584"/>
      <c r="H11" s="156"/>
    </row>
    <row r="12" spans="2:8" ht="24.95" customHeight="1">
      <c r="B12" s="223" t="s">
        <v>517</v>
      </c>
      <c r="C12" s="164" t="s">
        <v>539</v>
      </c>
      <c r="D12" s="165" t="s">
        <v>267</v>
      </c>
      <c r="E12" s="4" t="s">
        <v>268</v>
      </c>
      <c r="F12" s="166"/>
      <c r="G12" s="585" t="s">
        <v>519</v>
      </c>
      <c r="H12" s="156"/>
    </row>
    <row r="13" spans="2:8" ht="24.95" customHeight="1">
      <c r="B13" s="224" t="s">
        <v>514</v>
      </c>
      <c r="C13" s="225" t="s">
        <v>514</v>
      </c>
      <c r="D13" s="165" t="s">
        <v>267</v>
      </c>
      <c r="E13" s="4" t="s">
        <v>268</v>
      </c>
      <c r="F13" s="166"/>
      <c r="G13" s="587"/>
      <c r="H13" s="156"/>
    </row>
    <row r="14" spans="2:8" ht="24.95" customHeight="1">
      <c r="B14" s="223" t="s">
        <v>520</v>
      </c>
      <c r="C14" s="164" t="s">
        <v>521</v>
      </c>
      <c r="D14" s="165" t="s">
        <v>267</v>
      </c>
      <c r="E14" s="4" t="s">
        <v>268</v>
      </c>
      <c r="F14" s="166"/>
      <c r="G14" s="584"/>
      <c r="H14" s="156"/>
    </row>
    <row r="15" spans="2:8" ht="30.75" thickBot="1">
      <c r="B15" s="168" t="s">
        <v>540</v>
      </c>
      <c r="C15" s="169" t="s">
        <v>522</v>
      </c>
      <c r="D15" s="170" t="s">
        <v>315</v>
      </c>
      <c r="E15" s="171" t="s">
        <v>271</v>
      </c>
      <c r="F15" s="172"/>
      <c r="G15" s="173" t="s">
        <v>523</v>
      </c>
      <c r="H15" s="156"/>
    </row>
    <row r="16" spans="2:8" ht="17.25" customHeight="1" thickBot="1">
      <c r="B16" s="235"/>
      <c r="C16" s="235"/>
      <c r="D16" s="235"/>
      <c r="E16" s="235"/>
      <c r="F16" s="235"/>
      <c r="G16" s="235"/>
      <c r="H16" s="188"/>
    </row>
    <row r="17" spans="2:8">
      <c r="B17" s="189" t="s">
        <v>524</v>
      </c>
      <c r="C17" s="185"/>
      <c r="D17" s="186"/>
      <c r="E17" s="177"/>
      <c r="F17" s="177"/>
      <c r="G17" s="190"/>
      <c r="H17" s="156"/>
    </row>
    <row r="18" spans="2:8" ht="16.5" customHeight="1">
      <c r="B18" s="588" t="s">
        <v>541</v>
      </c>
      <c r="C18" s="589"/>
      <c r="D18" s="589"/>
      <c r="E18" s="589"/>
      <c r="F18" s="589"/>
      <c r="G18" s="590"/>
      <c r="H18" s="156"/>
    </row>
    <row r="19" spans="2:8">
      <c r="B19" s="588"/>
      <c r="C19" s="589"/>
      <c r="D19" s="589"/>
      <c r="E19" s="589"/>
      <c r="F19" s="589"/>
      <c r="G19" s="590"/>
      <c r="H19" s="156"/>
    </row>
    <row r="20" spans="2:8">
      <c r="B20" s="588"/>
      <c r="C20" s="589"/>
      <c r="D20" s="589"/>
      <c r="E20" s="589"/>
      <c r="F20" s="589"/>
      <c r="G20" s="590"/>
      <c r="H20" s="156"/>
    </row>
    <row r="21" spans="2:8">
      <c r="B21" s="588"/>
      <c r="C21" s="589"/>
      <c r="D21" s="589"/>
      <c r="E21" s="589"/>
      <c r="F21" s="589"/>
      <c r="G21" s="590"/>
      <c r="H21" s="156"/>
    </row>
    <row r="22" spans="2:8">
      <c r="B22" s="588"/>
      <c r="C22" s="589"/>
      <c r="D22" s="589"/>
      <c r="E22" s="589"/>
      <c r="F22" s="589"/>
      <c r="G22" s="590"/>
      <c r="H22" s="156"/>
    </row>
    <row r="23" spans="2:8">
      <c r="B23" s="588"/>
      <c r="C23" s="589"/>
      <c r="D23" s="589"/>
      <c r="E23" s="589"/>
      <c r="F23" s="589"/>
      <c r="G23" s="590"/>
      <c r="H23" s="156"/>
    </row>
    <row r="24" spans="2:8">
      <c r="B24" s="588"/>
      <c r="C24" s="589"/>
      <c r="D24" s="589"/>
      <c r="E24" s="589"/>
      <c r="F24" s="589"/>
      <c r="G24" s="590"/>
      <c r="H24" s="156"/>
    </row>
    <row r="25" spans="2:8">
      <c r="B25" s="588"/>
      <c r="C25" s="589"/>
      <c r="D25" s="589"/>
      <c r="E25" s="589"/>
      <c r="F25" s="589"/>
      <c r="G25" s="590"/>
      <c r="H25" s="156"/>
    </row>
    <row r="26" spans="2:8">
      <c r="B26" s="588"/>
      <c r="C26" s="589"/>
      <c r="D26" s="589"/>
      <c r="E26" s="589"/>
      <c r="F26" s="589"/>
      <c r="G26" s="590"/>
      <c r="H26" s="156"/>
    </row>
    <row r="27" spans="2:8">
      <c r="B27" s="588"/>
      <c r="C27" s="589"/>
      <c r="D27" s="589"/>
      <c r="E27" s="589"/>
      <c r="F27" s="589"/>
      <c r="G27" s="590"/>
      <c r="H27" s="156"/>
    </row>
    <row r="28" spans="2:8">
      <c r="B28" s="588"/>
      <c r="C28" s="589"/>
      <c r="D28" s="589"/>
      <c r="E28" s="589"/>
      <c r="F28" s="589"/>
      <c r="G28" s="590"/>
      <c r="H28" s="156"/>
    </row>
    <row r="29" spans="2:8">
      <c r="B29" s="588"/>
      <c r="C29" s="589"/>
      <c r="D29" s="589"/>
      <c r="E29" s="589"/>
      <c r="F29" s="589"/>
      <c r="G29" s="590"/>
      <c r="H29" s="156"/>
    </row>
    <row r="30" spans="2:8" ht="17.25" thickBot="1">
      <c r="B30" s="591"/>
      <c r="C30" s="592"/>
      <c r="D30" s="592"/>
      <c r="E30" s="592"/>
      <c r="F30" s="592"/>
      <c r="G30" s="593"/>
      <c r="H30" s="156"/>
    </row>
    <row r="31" spans="2:8" ht="17.25" thickBot="1">
      <c r="B31" s="208"/>
      <c r="C31" s="209"/>
      <c r="D31" s="210"/>
      <c r="E31" s="211"/>
      <c r="F31" s="211"/>
      <c r="G31" s="212"/>
      <c r="H31" s="188"/>
    </row>
    <row r="32" spans="2:8">
      <c r="B32" s="226" t="s">
        <v>526</v>
      </c>
      <c r="C32" s="185"/>
      <c r="D32" s="186"/>
      <c r="E32" s="177"/>
      <c r="F32" s="177"/>
      <c r="G32" s="227"/>
      <c r="H32" s="156"/>
    </row>
    <row r="33" spans="2:8">
      <c r="B33" s="594" t="s">
        <v>527</v>
      </c>
      <c r="C33" s="595"/>
      <c r="D33" s="595"/>
      <c r="E33" s="595"/>
      <c r="F33" s="595"/>
      <c r="G33" s="230"/>
      <c r="H33" s="156"/>
    </row>
    <row r="34" spans="2:8">
      <c r="B34" s="594" t="s">
        <v>528</v>
      </c>
      <c r="C34" s="595"/>
      <c r="D34" s="595"/>
      <c r="E34" s="595"/>
      <c r="F34" s="595"/>
      <c r="G34" s="230"/>
      <c r="H34" s="156"/>
    </row>
    <row r="35" spans="2:8">
      <c r="B35" s="594"/>
      <c r="C35" s="595"/>
      <c r="D35" s="595"/>
      <c r="E35" s="595"/>
      <c r="F35" s="595"/>
      <c r="G35" s="230"/>
      <c r="H35" s="156"/>
    </row>
    <row r="36" spans="2:8">
      <c r="B36" s="231" t="s">
        <v>529</v>
      </c>
      <c r="C36" s="229"/>
      <c r="D36" s="229"/>
      <c r="E36" s="232" t="s">
        <v>530</v>
      </c>
      <c r="F36" s="232"/>
      <c r="G36" s="230"/>
      <c r="H36" s="156"/>
    </row>
    <row r="37" spans="2:8">
      <c r="B37" s="228"/>
      <c r="C37" s="229"/>
      <c r="D37" s="229"/>
      <c r="E37" s="229"/>
      <c r="F37" s="229"/>
      <c r="G37" s="230"/>
      <c r="H37" s="156"/>
    </row>
    <row r="38" spans="2:8">
      <c r="B38" s="228"/>
      <c r="C38" s="229"/>
      <c r="D38" s="229"/>
      <c r="E38" s="229"/>
      <c r="F38" s="229"/>
      <c r="G38" s="230"/>
      <c r="H38" s="156"/>
    </row>
    <row r="39" spans="2:8">
      <c r="B39" s="228"/>
      <c r="C39" s="229"/>
      <c r="D39" s="229"/>
      <c r="E39" s="229"/>
      <c r="F39" s="229"/>
      <c r="G39" s="230"/>
      <c r="H39" s="156"/>
    </row>
    <row r="40" spans="2:8">
      <c r="B40" s="228"/>
      <c r="C40" s="229"/>
      <c r="D40" s="229"/>
      <c r="E40" s="229"/>
      <c r="F40" s="229"/>
      <c r="G40" s="230"/>
      <c r="H40" s="156"/>
    </row>
    <row r="41" spans="2:8">
      <c r="B41" s="228"/>
      <c r="C41" s="229"/>
      <c r="D41" s="229"/>
      <c r="E41" s="229"/>
      <c r="F41" s="229"/>
      <c r="G41" s="230"/>
      <c r="H41" s="156"/>
    </row>
    <row r="42" spans="2:8">
      <c r="B42" s="228"/>
      <c r="C42" s="229"/>
      <c r="D42" s="229"/>
      <c r="E42" s="229"/>
      <c r="F42" s="229"/>
      <c r="G42" s="230"/>
      <c r="H42" s="156"/>
    </row>
    <row r="43" spans="2:8">
      <c r="B43" s="228"/>
      <c r="C43" s="229"/>
      <c r="D43" s="229"/>
      <c r="E43" s="229"/>
      <c r="F43" s="229"/>
      <c r="G43" s="230"/>
      <c r="H43" s="156"/>
    </row>
    <row r="44" spans="2:8">
      <c r="B44" s="228"/>
      <c r="C44" s="229"/>
      <c r="D44" s="229"/>
      <c r="E44" s="229"/>
      <c r="F44" s="229"/>
      <c r="G44" s="230"/>
      <c r="H44" s="156"/>
    </row>
    <row r="45" spans="2:8">
      <c r="B45" s="228"/>
      <c r="C45" s="229"/>
      <c r="D45" s="229"/>
      <c r="E45" s="229"/>
      <c r="F45" s="229"/>
      <c r="G45" s="230"/>
      <c r="H45" s="156"/>
    </row>
    <row r="46" spans="2:8">
      <c r="B46" s="594"/>
      <c r="C46" s="595"/>
      <c r="D46" s="595"/>
      <c r="E46" s="595"/>
      <c r="F46" s="595"/>
      <c r="G46" s="230"/>
      <c r="H46" s="156"/>
    </row>
    <row r="47" spans="2:8">
      <c r="B47" s="594"/>
      <c r="C47" s="595"/>
      <c r="D47" s="595"/>
      <c r="E47" s="595"/>
      <c r="F47" s="595"/>
      <c r="G47" s="230"/>
      <c r="H47" s="156"/>
    </row>
    <row r="48" spans="2:8">
      <c r="B48" s="594"/>
      <c r="C48" s="595"/>
      <c r="D48" s="595"/>
      <c r="E48" s="595"/>
      <c r="F48" s="595"/>
      <c r="G48" s="230"/>
      <c r="H48" s="156"/>
    </row>
    <row r="49" spans="2:8">
      <c r="B49" s="228" t="s">
        <v>531</v>
      </c>
      <c r="C49" s="229"/>
      <c r="D49" s="229"/>
      <c r="E49" s="229"/>
      <c r="F49" s="229"/>
      <c r="G49" s="230"/>
      <c r="H49" s="156"/>
    </row>
    <row r="50" spans="2:8">
      <c r="B50" s="228" t="s">
        <v>532</v>
      </c>
      <c r="C50" s="229"/>
      <c r="D50" s="229"/>
      <c r="E50" s="229"/>
      <c r="F50" s="229"/>
      <c r="G50" s="230"/>
      <c r="H50" s="156"/>
    </row>
    <row r="51" spans="2:8">
      <c r="B51" s="228"/>
      <c r="C51" s="229"/>
      <c r="D51" s="229"/>
      <c r="E51" s="229"/>
      <c r="F51" s="229"/>
      <c r="G51" s="230"/>
      <c r="H51" s="156"/>
    </row>
    <row r="52" spans="2:8">
      <c r="B52" s="231" t="s">
        <v>529</v>
      </c>
      <c r="C52" s="229"/>
      <c r="D52" s="229"/>
      <c r="E52" s="232" t="s">
        <v>530</v>
      </c>
      <c r="F52" s="229"/>
      <c r="G52" s="230"/>
      <c r="H52" s="156"/>
    </row>
    <row r="53" spans="2:8">
      <c r="B53" s="228" t="s">
        <v>533</v>
      </c>
      <c r="C53" s="229"/>
      <c r="D53" s="229"/>
      <c r="E53" s="229"/>
      <c r="F53" s="229"/>
      <c r="G53" s="230"/>
      <c r="H53" s="156"/>
    </row>
    <row r="54" spans="2:8">
      <c r="B54" s="228"/>
      <c r="C54" s="229"/>
      <c r="D54" s="229"/>
      <c r="E54" s="229"/>
      <c r="F54" s="229"/>
      <c r="G54" s="230"/>
      <c r="H54" s="156"/>
    </row>
    <row r="55" spans="2:8">
      <c r="B55" s="228"/>
      <c r="C55" s="229"/>
      <c r="D55" s="229"/>
      <c r="E55" s="229"/>
      <c r="F55" s="229"/>
      <c r="G55" s="230"/>
      <c r="H55" s="156"/>
    </row>
    <row r="56" spans="2:8">
      <c r="B56" s="228"/>
      <c r="C56" s="229"/>
      <c r="D56" s="229"/>
      <c r="E56" s="229"/>
      <c r="F56" s="229"/>
      <c r="G56" s="230"/>
      <c r="H56" s="156"/>
    </row>
    <row r="57" spans="2:8">
      <c r="B57" s="228"/>
      <c r="C57" s="229"/>
      <c r="D57" s="229"/>
      <c r="E57" s="229"/>
      <c r="F57" s="229"/>
      <c r="G57" s="230"/>
      <c r="H57" s="156"/>
    </row>
    <row r="58" spans="2:8">
      <c r="B58" s="228"/>
      <c r="C58" s="229"/>
      <c r="D58" s="229"/>
      <c r="E58" s="229"/>
      <c r="F58" s="229"/>
      <c r="G58" s="230"/>
      <c r="H58" s="156"/>
    </row>
    <row r="59" spans="2:8">
      <c r="B59" s="228"/>
      <c r="C59" s="229"/>
      <c r="D59" s="229"/>
      <c r="E59" s="229"/>
      <c r="F59" s="229"/>
      <c r="G59" s="230"/>
      <c r="H59" s="156"/>
    </row>
    <row r="60" spans="2:8">
      <c r="B60" s="228"/>
      <c r="C60" s="229"/>
      <c r="D60" s="229"/>
      <c r="E60" s="229"/>
      <c r="F60" s="229"/>
      <c r="G60" s="230"/>
      <c r="H60" s="156"/>
    </row>
    <row r="61" spans="2:8">
      <c r="B61" s="228"/>
      <c r="C61" s="229"/>
      <c r="D61" s="229"/>
      <c r="E61" s="229"/>
      <c r="F61" s="229"/>
      <c r="G61" s="230"/>
      <c r="H61" s="156"/>
    </row>
    <row r="62" spans="2:8">
      <c r="B62" s="228"/>
      <c r="C62" s="229"/>
      <c r="D62" s="229"/>
      <c r="E62" s="229"/>
      <c r="F62" s="229"/>
      <c r="G62" s="230"/>
      <c r="H62" s="156"/>
    </row>
    <row r="63" spans="2:8">
      <c r="B63" s="228"/>
      <c r="C63" s="229"/>
      <c r="D63" s="229"/>
      <c r="E63" s="229"/>
      <c r="F63" s="229"/>
      <c r="G63" s="230"/>
      <c r="H63" s="156"/>
    </row>
    <row r="64" spans="2:8">
      <c r="B64" s="228"/>
      <c r="C64" s="229"/>
      <c r="D64" s="229"/>
      <c r="E64" s="229"/>
      <c r="F64" s="229"/>
      <c r="G64" s="230"/>
      <c r="H64" s="156"/>
    </row>
    <row r="65" spans="2:8">
      <c r="B65" s="228" t="s">
        <v>534</v>
      </c>
      <c r="C65" s="229"/>
      <c r="D65" s="229"/>
      <c r="E65" s="229"/>
      <c r="F65" s="229"/>
      <c r="G65" s="230"/>
      <c r="H65" s="156"/>
    </row>
    <row r="66" spans="2:8">
      <c r="B66" s="228"/>
      <c r="C66" s="229"/>
      <c r="D66" s="229"/>
      <c r="E66" s="229"/>
      <c r="F66" s="229"/>
      <c r="G66" s="230"/>
      <c r="H66" s="156"/>
    </row>
    <row r="67" spans="2:8">
      <c r="B67" s="228"/>
      <c r="C67" s="229"/>
      <c r="D67" s="229"/>
      <c r="E67" s="229"/>
      <c r="F67" s="229"/>
      <c r="G67" s="230"/>
      <c r="H67" s="156"/>
    </row>
    <row r="68" spans="2:8">
      <c r="B68" s="228"/>
      <c r="C68" s="229"/>
      <c r="D68" s="229"/>
      <c r="E68" s="229"/>
      <c r="F68" s="229"/>
      <c r="G68" s="230"/>
      <c r="H68" s="156"/>
    </row>
    <row r="69" spans="2:8">
      <c r="B69" s="228"/>
      <c r="C69" s="229"/>
      <c r="D69" s="229"/>
      <c r="E69" s="229"/>
      <c r="F69" s="229"/>
      <c r="G69" s="230"/>
      <c r="H69" s="156"/>
    </row>
    <row r="70" spans="2:8">
      <c r="B70" s="228"/>
      <c r="C70" s="229"/>
      <c r="D70" s="229"/>
      <c r="E70" s="229"/>
      <c r="F70" s="229"/>
      <c r="G70" s="230"/>
      <c r="H70" s="156"/>
    </row>
    <row r="71" spans="2:8">
      <c r="B71" s="228"/>
      <c r="C71" s="229"/>
      <c r="D71" s="229"/>
      <c r="E71" s="229"/>
      <c r="F71" s="229"/>
      <c r="G71" s="230"/>
      <c r="H71" s="156"/>
    </row>
    <row r="72" spans="2:8">
      <c r="B72" s="228"/>
      <c r="C72" s="229"/>
      <c r="D72" s="229"/>
      <c r="E72" s="229"/>
      <c r="F72" s="229"/>
      <c r="G72" s="230"/>
      <c r="H72" s="156"/>
    </row>
    <row r="73" spans="2:8">
      <c r="B73" s="228"/>
      <c r="C73" s="229"/>
      <c r="D73" s="229"/>
      <c r="E73" s="229"/>
      <c r="F73" s="229"/>
      <c r="G73" s="230"/>
      <c r="H73" s="156"/>
    </row>
    <row r="74" spans="2:8">
      <c r="B74" s="228"/>
      <c r="C74" s="229"/>
      <c r="D74" s="229"/>
      <c r="E74" s="229"/>
      <c r="F74" s="229"/>
      <c r="G74" s="230"/>
      <c r="H74" s="156"/>
    </row>
    <row r="75" spans="2:8">
      <c r="B75" s="228"/>
      <c r="C75" s="229"/>
      <c r="D75" s="229"/>
      <c r="E75" s="229"/>
      <c r="F75" s="229"/>
      <c r="G75" s="230"/>
      <c r="H75" s="156"/>
    </row>
    <row r="76" spans="2:8">
      <c r="B76" s="228"/>
      <c r="C76" s="229"/>
      <c r="D76" s="229"/>
      <c r="E76" s="229"/>
      <c r="F76" s="229"/>
      <c r="G76" s="230"/>
      <c r="H76" s="156"/>
    </row>
    <row r="77" spans="2:8">
      <c r="B77" s="228"/>
      <c r="C77" s="229"/>
      <c r="D77" s="229"/>
      <c r="E77" s="229"/>
      <c r="F77" s="229"/>
      <c r="G77" s="230"/>
      <c r="H77" s="156"/>
    </row>
    <row r="78" spans="2:8" ht="17.25" thickBot="1">
      <c r="B78" s="596"/>
      <c r="C78" s="597"/>
      <c r="D78" s="597"/>
      <c r="E78" s="597"/>
      <c r="F78" s="597"/>
      <c r="G78" s="233"/>
      <c r="H78" s="156"/>
    </row>
    <row r="79" spans="2:8" ht="20.100000000000001" customHeight="1">
      <c r="B79" s="174"/>
      <c r="C79" s="174"/>
      <c r="D79" s="175"/>
      <c r="E79" s="176"/>
      <c r="F79" s="176"/>
      <c r="G79" s="174"/>
      <c r="H79" s="141"/>
    </row>
  </sheetData>
  <mergeCells count="10">
    <mergeCell ref="B46:F46"/>
    <mergeCell ref="B47:F47"/>
    <mergeCell ref="B48:F48"/>
    <mergeCell ref="B78:F78"/>
    <mergeCell ref="G9:G11"/>
    <mergeCell ref="G12:G14"/>
    <mergeCell ref="B18:G30"/>
    <mergeCell ref="B33:F33"/>
    <mergeCell ref="B34:F34"/>
    <mergeCell ref="B35:F35"/>
  </mergeCells>
  <phoneticPr fontId="3"/>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51E2-D549-410B-9127-F888EC7AB89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140" customWidth="1"/>
    <col min="7" max="7" width="98.7109375" style="5" customWidth="1"/>
    <col min="8" max="8" width="2.7109375" style="5" customWidth="1"/>
    <col min="9" max="16384" width="10.28515625" style="5"/>
  </cols>
  <sheetData>
    <row r="1" spans="2:8" ht="13.5" customHeight="1" thickBot="1">
      <c r="B1" s="141"/>
      <c r="C1" s="141"/>
      <c r="D1" s="142"/>
      <c r="E1" s="143"/>
      <c r="F1" s="143"/>
      <c r="G1" s="141"/>
      <c r="H1" s="141"/>
    </row>
    <row r="2" spans="2:8" ht="43.9" customHeight="1" thickBot="1">
      <c r="B2" s="218" t="s">
        <v>0</v>
      </c>
      <c r="C2" s="219"/>
      <c r="D2" s="219"/>
      <c r="E2" s="219"/>
      <c r="F2" s="219"/>
      <c r="G2" s="220"/>
      <c r="H2" s="147"/>
    </row>
    <row r="3" spans="2:8" ht="13.5" customHeight="1">
      <c r="B3" s="234"/>
      <c r="C3" s="234"/>
      <c r="D3" s="234"/>
      <c r="E3" s="234"/>
      <c r="F3" s="234"/>
      <c r="G3" s="234"/>
    </row>
    <row r="4" spans="2:8" ht="13.5" customHeight="1">
      <c r="D4" s="5"/>
      <c r="E4" s="5"/>
      <c r="F4" s="5"/>
      <c r="G4" s="221" t="s">
        <v>9</v>
      </c>
    </row>
    <row r="5" spans="2:8" ht="13.5" customHeight="1" thickBot="1">
      <c r="D5" s="5"/>
      <c r="E5" s="5"/>
      <c r="F5" s="5"/>
    </row>
    <row r="6" spans="2:8" ht="20.25" customHeight="1" thickBot="1">
      <c r="B6" s="562" t="s">
        <v>55</v>
      </c>
      <c r="C6" s="563" t="s">
        <v>255</v>
      </c>
      <c r="D6" s="563" t="s">
        <v>256</v>
      </c>
      <c r="E6" s="563" t="s">
        <v>257</v>
      </c>
      <c r="F6" s="564" t="s">
        <v>258</v>
      </c>
      <c r="G6" s="565" t="s">
        <v>259</v>
      </c>
    </row>
    <row r="7" spans="2:8">
      <c r="B7" s="157" t="s">
        <v>86</v>
      </c>
      <c r="C7" s="158" t="s">
        <v>1768</v>
      </c>
      <c r="D7" s="159" t="s">
        <v>545</v>
      </c>
      <c r="E7" s="160" t="s">
        <v>274</v>
      </c>
      <c r="F7" s="161" t="s">
        <v>547</v>
      </c>
      <c r="G7" s="162" t="s">
        <v>265</v>
      </c>
      <c r="H7" s="156"/>
    </row>
    <row r="8" spans="2:8">
      <c r="B8" s="163" t="s">
        <v>1769</v>
      </c>
      <c r="C8" s="164" t="s">
        <v>1770</v>
      </c>
      <c r="D8" s="165" t="s">
        <v>550</v>
      </c>
      <c r="E8" s="4" t="s">
        <v>551</v>
      </c>
      <c r="F8" s="166"/>
      <c r="G8" s="167"/>
      <c r="H8" s="156"/>
    </row>
    <row r="9" spans="2:8" ht="17.25" thickBot="1">
      <c r="B9" s="213" t="s">
        <v>96</v>
      </c>
      <c r="C9" s="214" t="s">
        <v>1771</v>
      </c>
      <c r="D9" s="215" t="s">
        <v>553</v>
      </c>
      <c r="E9" s="216" t="s">
        <v>554</v>
      </c>
      <c r="F9" s="217"/>
      <c r="G9" s="178"/>
      <c r="H9" s="156"/>
    </row>
    <row r="10" spans="2:8" ht="20.100000000000001" customHeight="1">
      <c r="B10" s="174"/>
      <c r="C10" s="174"/>
      <c r="D10" s="175"/>
      <c r="E10" s="176"/>
      <c r="F10" s="176"/>
      <c r="G10" s="174"/>
      <c r="H10" s="141"/>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業者データ</vt:lpstr>
      <vt:lpstr>為替レートデータ</vt:lpstr>
      <vt:lpstr>法人口座データ</vt:lpstr>
      <vt:lpstr>摘要データ</vt:lpstr>
      <vt:lpstr>工事データ</vt:lpstr>
      <vt:lpstr>工事区分データ</vt:lpstr>
      <vt:lpstr>工種データ</vt:lpstr>
      <vt:lpstr>注文者データ</vt:lpstr>
      <vt:lpstr>従業員データ</vt:lpstr>
      <vt:lpstr>工事予算額データ</vt:lpstr>
      <vt:lpstr>工事発注額データ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予算額データ</vt:lpstr>
      <vt:lpstr>期首残高データ</vt:lpstr>
      <vt:lpstr>通貨別期首残高データ</vt:lpstr>
      <vt:lpstr>導入前実績金額データ</vt:lpstr>
      <vt:lpstr>通貨別導入前実績金額データ</vt:lpstr>
      <vt:lpstr>作業時間データ</vt:lpstr>
      <vt:lpstr>支給額データ</vt:lpstr>
      <vt:lpstr>単価データ</vt:lpstr>
      <vt:lpstr>部門配賦基準データ</vt:lpstr>
      <vt:lpstr>工事配賦基準データ</vt:lpstr>
      <vt:lpstr>導入前工事累計額データ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2024-09-18T04:04:06Z</dcterms:created>
  <dcterms:modified xsi:type="dcterms:W3CDTF">2024-09-20T00:24:06Z</dcterms:modified>
</cp:coreProperties>
</file>