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DC84520D-A4EF-4131-9E50-208596D2A2F9}" xr6:coauthVersionLast="36" xr6:coauthVersionMax="36" xr10:uidLastSave="{00000000-0000-0000-0000-000000000000}"/>
  <bookViews>
    <workbookView xWindow="0" yWindow="0" windowWidth="28800" windowHeight="12975" xr2:uid="{AC918385-435C-4C00-B7AB-9CF3FBEB7FA7}"/>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6" r:id="rId9"/>
    <sheet name="セグメント２データ" sheetId="47" r:id="rId10"/>
    <sheet name="明細区分データ" sheetId="15" r:id="rId11"/>
    <sheet name="業者データ" sheetId="16" r:id="rId12"/>
    <sheet name="為替レートデータ" sheetId="48" r:id="rId13"/>
    <sheet name="法人口座データ" sheetId="49" r:id="rId14"/>
    <sheet name="摘要データ" sheetId="17" r:id="rId15"/>
    <sheet name="工事データ" sheetId="18" r:id="rId16"/>
    <sheet name="工事区分データ" sheetId="19" r:id="rId17"/>
    <sheet name="工種データ" sheetId="20" r:id="rId18"/>
    <sheet name="注文者データ" sheetId="21" r:id="rId19"/>
    <sheet name="従業員データ" sheetId="22" r:id="rId20"/>
    <sheet name="工事予算額データ" sheetId="23" r:id="rId21"/>
    <sheet name="工事発注額データ" sheetId="24" r:id="rId22"/>
    <sheet name="仕訳伝票データ" sheetId="25" r:id="rId23"/>
    <sheet name="仕訳伝票区分データ" sheetId="26" r:id="rId24"/>
    <sheet name="定型仕訳伝票データ" sheetId="27" r:id="rId25"/>
    <sheet name="銀行入出金明細辞書データ" sheetId="28" r:id="rId26"/>
    <sheet name="キャッシュレス明細辞書データ" sheetId="29" r:id="rId27"/>
    <sheet name="証憑辞書データ" sheetId="30" r:id="rId28"/>
    <sheet name="予算額データ" sheetId="32" r:id="rId29"/>
    <sheet name="期首残高データ" sheetId="33" r:id="rId30"/>
    <sheet name="通貨別期首残高データ" sheetId="34" r:id="rId31"/>
    <sheet name="導入前実績金額データ" sheetId="35" r:id="rId32"/>
    <sheet name="通貨別導入前実績金額データ" sheetId="36" r:id="rId33"/>
    <sheet name="作業時間データ" sheetId="40" r:id="rId34"/>
    <sheet name="支給額データ" sheetId="41" r:id="rId35"/>
    <sheet name="部門配賦基準データ" sheetId="31" r:id="rId36"/>
    <sheet name="工事配賦基準データ" sheetId="42" r:id="rId37"/>
    <sheet name="導入前工事累計額データ" sheetId="43" r:id="rId38"/>
    <sheet name="非会計情報データ" sheetId="44" r:id="rId39"/>
    <sheet name="期首残高(IFRS)データ" sheetId="45" r:id="rId40"/>
  </sheets>
  <definedNames>
    <definedName name="_xlnm._FilterDatabase" localSheetId="26"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2"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39" hidden="1">'期首残高(IFRS)データ'!$B$2:$H$16</definedName>
    <definedName name="_xlnm._FilterDatabase" localSheetId="29" hidden="1">期首残高データ!$B$2:$H$14</definedName>
    <definedName name="_xlnm._FilterDatabase" localSheetId="11" hidden="1">業者データ!$B$2:$H$28</definedName>
    <definedName name="_xlnm._FilterDatabase" localSheetId="25" hidden="1">銀行入出金明細辞書データ!$B$2:$H$130</definedName>
    <definedName name="_xlnm._FilterDatabase" localSheetId="15" hidden="1">工事データ!$B$2:$H$96</definedName>
    <definedName name="_xlnm._FilterDatabase" localSheetId="16" hidden="1">工事区分データ!$B$2:$H$8</definedName>
    <definedName name="_xlnm._FilterDatabase" localSheetId="36" hidden="1">工事配賦基準データ!$B$2:$H$14</definedName>
    <definedName name="_xlnm._FilterDatabase" localSheetId="21" hidden="1">工事発注額データ!$B$2:$H$10</definedName>
    <definedName name="_xlnm._FilterDatabase" localSheetId="20" hidden="1">工事予算額データ!$B$2:$H$12</definedName>
    <definedName name="_xlnm._FilterDatabase" localSheetId="17" hidden="1">工種データ!$B$2:$H$10</definedName>
    <definedName name="_xlnm._FilterDatabase" localSheetId="33" hidden="1">作業時間データ!$B$2:$H$35</definedName>
    <definedName name="_xlnm._FilterDatabase" localSheetId="22" hidden="1">仕訳伝票データ!$B$2:$H$228</definedName>
    <definedName name="_xlnm._FilterDatabase" localSheetId="23" hidden="1">仕訳伝票区分データ!$B$2:$H$12</definedName>
    <definedName name="_xlnm._FilterDatabase" localSheetId="34" hidden="1">支給額データ!$B$2:$H$26</definedName>
    <definedName name="_xlnm._FilterDatabase" localSheetId="19" hidden="1">従業員データ!$B$2:$H$9</definedName>
    <definedName name="_xlnm._FilterDatabase" localSheetId="27" hidden="1">証憑辞書データ!$B$2:$H$133</definedName>
    <definedName name="_xlnm._FilterDatabase" localSheetId="18" hidden="1">注文者データ!$B$2:$H$22</definedName>
    <definedName name="_xlnm._FilterDatabase" localSheetId="30" hidden="1">通貨別期首残高データ!$B$2:$H$18</definedName>
    <definedName name="_xlnm._FilterDatabase" localSheetId="32" hidden="1">通貨別導入前実績金額データ!$B$2:$H$122</definedName>
    <definedName name="_xlnm._FilterDatabase" localSheetId="24" hidden="1">定型仕訳伝票データ!$B$2:$H$187</definedName>
    <definedName name="_xlnm._FilterDatabase" localSheetId="14" hidden="1">摘要データ!$B$2:$H$8</definedName>
    <definedName name="_xlnm._FilterDatabase" localSheetId="37" hidden="1">導入前工事累計額データ!$B$2:$H$12</definedName>
    <definedName name="_xlnm._FilterDatabase" localSheetId="31" hidden="1">導入前実績金額データ!$B$2:$H$80</definedName>
    <definedName name="_xlnm._FilterDatabase" localSheetId="38" hidden="1">非会計情報データ!$B$2:$H$45</definedName>
    <definedName name="_xlnm._FilterDatabase" localSheetId="6" hidden="1">部門グループデータ!$B$2:$H$79</definedName>
    <definedName name="_xlnm._FilterDatabase" localSheetId="5" hidden="1">部門データ!$B$2:$H$10</definedName>
    <definedName name="_xlnm._FilterDatabase" localSheetId="35" hidden="1">部門配賦基準データ!$B$2:$H$16</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8" hidden="1">予算額データ!$B$2:$H$19</definedName>
    <definedName name="SQLｴﾗｰ">"図 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4" i="5" l="1"/>
  <c r="V48" i="5"/>
  <c r="V47" i="5"/>
  <c r="V27" i="5"/>
  <c r="V23" i="5"/>
  <c r="V22" i="5"/>
  <c r="V16" i="5"/>
  <c r="V54" i="5"/>
  <c r="V51" i="5"/>
  <c r="V46" i="5"/>
  <c r="V45" i="5"/>
  <c r="V44" i="5"/>
  <c r="V41" i="5"/>
  <c r="V40" i="5"/>
  <c r="V39" i="5"/>
  <c r="V38" i="5"/>
  <c r="V37" i="5"/>
  <c r="V36" i="5"/>
  <c r="V35" i="5"/>
  <c r="V34" i="5"/>
  <c r="V33" i="5"/>
  <c r="V32" i="5"/>
  <c r="V31" i="5"/>
  <c r="V28" i="5"/>
  <c r="V26" i="5"/>
  <c r="V25" i="5"/>
  <c r="V19" i="5"/>
  <c r="V18" i="5"/>
  <c r="V17" i="5"/>
  <c r="V15" i="5"/>
  <c r="V14" i="5"/>
  <c r="V13" i="5"/>
  <c r="V12" i="5"/>
  <c r="V11" i="5"/>
  <c r="V10" i="5"/>
  <c r="V9" i="5"/>
  <c r="V8" i="5"/>
</calcChain>
</file>

<file path=xl/sharedStrings.xml><?xml version="1.0" encoding="utf-8"?>
<sst xmlns="http://schemas.openxmlformats.org/spreadsheetml/2006/main" count="4794" uniqueCount="1800">
  <si>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</si>
  <si>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</si>
  <si>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</si>
  <si>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</si>
  <si>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</si>
  <si>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</si>
  <si>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業者</t>
    <phoneticPr fontId="5"/>
  </si>
  <si>
    <t>工種</t>
    <phoneticPr fontId="5"/>
  </si>
  <si>
    <t>部門</t>
    <rPh sb="0" eb="2">
      <t>ブモン</t>
    </rPh>
    <phoneticPr fontId="5"/>
  </si>
  <si>
    <t>『奉行V ERPクラウド』をご利用の場合</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</si>
  <si>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</si>
  <si>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</si>
  <si>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</si>
  <si>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</si>
  <si>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</si>
  <si>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</si>
  <si>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</si>
  <si>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</si>
  <si>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</si>
  <si>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</si>
  <si>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</si>
  <si>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</si>
  <si>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</si>
  <si>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</si>
  <si>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</si>
  <si>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</si>
  <si>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</si>
  <si>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</si>
  <si>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</si>
  <si>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</si>
  <si>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</si>
  <si>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</si>
  <si>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</si>
  <si>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</si>
  <si>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</si>
  <si>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</si>
  <si>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</si>
  <si>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</si>
  <si>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</si>
  <si>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</si>
  <si>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</si>
  <si>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</si>
  <si>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</si>
  <si>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</si>
  <si>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</si>
  <si>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</si>
  <si>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</si>
  <si>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</si>
  <si>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</si>
  <si>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</si>
  <si>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</si>
  <si>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</si>
  <si>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</si>
  <si>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</si>
  <si>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</si>
  <si>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</si>
  <si>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</si>
  <si>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</si>
  <si>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</si>
  <si>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Ver240328　変更内容</t>
    <phoneticPr fontId="5"/>
  </si>
  <si>
    <t>勘定科目データ</t>
    <rPh sb="0" eb="2">
      <t>カンジョウ</t>
    </rPh>
    <rPh sb="2" eb="4">
      <t>カモク</t>
    </rPh>
    <phoneticPr fontId="5"/>
  </si>
  <si>
    <t>セグメント１の入力欄へ移動</t>
    <phoneticPr fontId="5"/>
  </si>
  <si>
    <t>項目の新規追加</t>
    <rPh sb="0" eb="2">
      <t>コウモク</t>
    </rPh>
    <rPh sb="3" eb="5">
      <t>シンキ</t>
    </rPh>
    <rPh sb="5" eb="7">
      <t>ツイカ</t>
    </rPh>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</si>
  <si>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</si>
  <si>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</si>
  <si>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</si>
  <si>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</si>
  <si>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</si>
  <si>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</si>
  <si>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</si>
  <si>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ー</t>
    <phoneticPr fontId="5"/>
  </si>
  <si>
    <t>汎用データの新規追加</t>
    <rPh sb="0" eb="2">
      <t>ハンヨウ</t>
    </rPh>
    <rPh sb="6" eb="8">
      <t>シンキ</t>
    </rPh>
    <rPh sb="8" eb="10">
      <t>ツイカ</t>
    </rPh>
    <phoneticPr fontId="5"/>
  </si>
  <si>
    <t>明細区分データ</t>
    <rPh sb="0" eb="2">
      <t>メイサイ</t>
    </rPh>
    <rPh sb="2" eb="4">
      <t>クブン</t>
    </rPh>
    <phoneticPr fontId="5"/>
  </si>
  <si>
    <t>注文者データ</t>
    <rPh sb="0" eb="2">
      <t>チュウモン</t>
    </rPh>
    <rPh sb="2" eb="3">
      <t>シャ</t>
    </rPh>
    <phoneticPr fontId="5"/>
  </si>
  <si>
    <t>注文者コード</t>
    <rPh sb="0" eb="2">
      <t>チュウモン</t>
    </rPh>
    <rPh sb="2" eb="3">
      <t>シャ</t>
    </rPh>
    <phoneticPr fontId="5"/>
  </si>
  <si>
    <t>仕訳伝票データ</t>
    <rPh sb="0" eb="2">
      <t>シワケ</t>
    </rPh>
    <rPh sb="2" eb="4">
      <t>デンピョウ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</si>
  <si>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</si>
  <si>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</si>
  <si>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</si>
  <si>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</si>
  <si>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</si>
  <si>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</si>
  <si>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</si>
  <si>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</si>
  <si>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</si>
  <si>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</si>
  <si>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伝票入力形式</t>
    <rPh sb="0" eb="2">
      <t>デンピョウ</t>
    </rPh>
    <rPh sb="2" eb="4">
      <t>ニュウリョク</t>
    </rPh>
    <rPh sb="4" eb="6">
      <t>ケイシキ</t>
    </rPh>
    <phoneticPr fontId="5"/>
  </si>
  <si>
    <t>定型仕訳伝票データ</t>
    <phoneticPr fontId="5"/>
  </si>
  <si>
    <t>セグメント１コード</t>
    <phoneticPr fontId="5"/>
  </si>
  <si>
    <t>セグメント２コード</t>
    <phoneticPr fontId="5"/>
  </si>
  <si>
    <t>銀行入出金明細辞書データ</t>
    <rPh sb="0" eb="2">
      <t>ギンコウ</t>
    </rPh>
    <rPh sb="2" eb="5">
      <t>ニュウシュッキン</t>
    </rPh>
    <rPh sb="5" eb="7">
      <t>メイサイ</t>
    </rPh>
    <rPh sb="7" eb="9">
      <t>ジショ</t>
    </rPh>
    <phoneticPr fontId="5"/>
  </si>
  <si>
    <t>伝票摘要</t>
    <rPh sb="0" eb="4">
      <t>デンピョウテキヨウ</t>
    </rPh>
    <phoneticPr fontId="5"/>
  </si>
  <si>
    <t>キャッシュレス明細辞書データ</t>
    <phoneticPr fontId="5"/>
  </si>
  <si>
    <t>予算額データ</t>
    <rPh sb="0" eb="3">
      <t>ヨサンガク</t>
    </rPh>
    <phoneticPr fontId="5"/>
  </si>
  <si>
    <t>部門コード</t>
    <rPh sb="0" eb="2">
      <t>ブモン</t>
    </rPh>
    <phoneticPr fontId="5"/>
  </si>
  <si>
    <t>セグメント１コード</t>
  </si>
  <si>
    <t>項目の新規追加</t>
    <phoneticPr fontId="5"/>
  </si>
  <si>
    <t>導入前実績金額データ</t>
    <phoneticPr fontId="5"/>
  </si>
  <si>
    <t>期首残高[IFRS]データ</t>
    <rPh sb="0" eb="2">
      <t>キシュ</t>
    </rPh>
    <rPh sb="2" eb="4">
      <t>ザンダカ</t>
    </rPh>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</si>
  <si>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</si>
  <si>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</si>
  <si>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</si>
  <si>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</si>
  <si>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</si>
  <si>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仕訳伝票データ</t>
    <rPh sb="0" eb="4">
      <t>シワケデンピョウ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</si>
  <si>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</si>
  <si>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</si>
  <si>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</si>
  <si>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</si>
  <si>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</si>
  <si>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</si>
  <si>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</si>
  <si>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</si>
  <si>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</si>
  <si>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</si>
  <si>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</si>
  <si>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</si>
  <si>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</si>
  <si>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</si>
  <si>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</si>
  <si>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</si>
  <si>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</si>
  <si>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</si>
  <si>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</si>
  <si>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</si>
  <si>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</si>
  <si>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</si>
  <si>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</si>
  <si>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</si>
  <si>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</si>
  <si>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</si>
  <si>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</si>
  <si>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借方摘要</t>
    <rPh sb="0" eb="2">
      <t>カリカタ</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</si>
  <si>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</si>
  <si>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</si>
  <si>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</si>
  <si>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</si>
  <si>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備考欄の説明内容を変更</t>
    <phoneticPr fontId="5"/>
  </si>
  <si>
    <t>証憑</t>
    <rPh sb="0" eb="2">
      <t>ショウヒョウ</t>
    </rPh>
    <phoneticPr fontId="5"/>
  </si>
  <si>
    <t>証憑辞書データ</t>
    <rPh sb="0" eb="2">
      <t>ショウヒョウ</t>
    </rPh>
    <rPh sb="2" eb="4">
      <t>ジショ</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</si>
  <si>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</si>
  <si>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</si>
  <si>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</si>
  <si>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</si>
  <si>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</si>
  <si>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</si>
  <si>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</si>
  <si>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</si>
  <si>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</si>
  <si>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</si>
  <si>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</si>
  <si>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</si>
  <si>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</si>
  <si>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</si>
  <si>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</si>
  <si>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</si>
  <si>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</si>
  <si>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</si>
  <si>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</si>
  <si>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</si>
  <si>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</si>
  <si>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</si>
  <si>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</si>
  <si>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</si>
  <si>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</si>
  <si>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</si>
  <si>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</si>
  <si>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</si>
  <si>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</si>
  <si>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</si>
  <si>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</si>
  <si>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</si>
  <si>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</si>
  <si>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</si>
  <si>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</si>
  <si>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</si>
  <si>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</si>
  <si>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</si>
  <si>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</si>
  <si>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</si>
  <si>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</si>
  <si>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</si>
  <si>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</si>
  <si>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</si>
  <si>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</si>
  <si>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</si>
  <si>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</si>
  <si>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</si>
  <si>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</si>
  <si>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</si>
  <si>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</si>
  <si>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</si>
  <si>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</si>
  <si>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</si>
  <si>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</si>
  <si>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</si>
  <si>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</si>
  <si>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</si>
  <si>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</si>
  <si>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</si>
  <si>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従業員データ</t>
    <rPh sb="0" eb="3">
      <t>ジュウギョウイン</t>
    </rPh>
    <phoneticPr fontId="5"/>
  </si>
  <si>
    <t>工事データ</t>
    <rPh sb="0" eb="2">
      <t>コウジ</t>
    </rPh>
    <phoneticPr fontId="5"/>
  </si>
  <si>
    <t>建設工事の種類</t>
    <phoneticPr fontId="5"/>
  </si>
  <si>
    <t>元請または下請</t>
    <phoneticPr fontId="5"/>
  </si>
  <si>
    <t>ＪＶ</t>
    <phoneticPr fontId="5"/>
  </si>
  <si>
    <t>注文者コード</t>
    <phoneticPr fontId="5"/>
  </si>
  <si>
    <t>配置技術者コード</t>
    <phoneticPr fontId="5"/>
  </si>
  <si>
    <t>技術者区分</t>
    <rPh sb="0" eb="3">
      <t>ギジュツシャ</t>
    </rPh>
    <rPh sb="3" eb="5">
      <t>クブン</t>
    </rPh>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</si>
  <si>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</si>
  <si>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</si>
  <si>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</si>
  <si>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</si>
  <si>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</si>
  <si>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</si>
  <si>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</si>
  <si>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</si>
  <si>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</si>
  <si>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</si>
  <si>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</si>
  <si>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非会計情報データ</t>
    <rPh sb="0" eb="1">
      <t>ヒ</t>
    </rPh>
    <rPh sb="1" eb="3">
      <t>カイケイ</t>
    </rPh>
    <rPh sb="3" eb="5">
      <t>ジョウホウ</t>
    </rPh>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</si>
  <si>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</si>
  <si>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</si>
  <si>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</si>
  <si>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</si>
  <si>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</si>
  <si>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備考</t>
    <rPh sb="0" eb="2">
      <t>ビコウ</t>
    </rPh>
    <phoneticPr fontId="5"/>
  </si>
  <si>
    <t>支給額データ</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</si>
  <si>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</si>
  <si>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</si>
  <si>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</si>
  <si>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</si>
  <si>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</si>
  <si>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</si>
  <si>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</si>
  <si>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</si>
  <si>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</si>
  <si>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</si>
  <si>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</si>
  <si>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</si>
  <si>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</si>
  <si>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</si>
  <si>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</si>
  <si>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</si>
  <si>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</si>
  <si>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</si>
  <si>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</si>
  <si>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</si>
  <si>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</si>
  <si>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</si>
  <si>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</si>
  <si>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</si>
  <si>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</si>
  <si>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</si>
  <si>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</si>
  <si>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</si>
  <si>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</si>
  <si>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</si>
  <si>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</si>
  <si>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</si>
  <si>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</si>
  <si>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</si>
  <si>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</si>
  <si>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</si>
  <si>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</si>
  <si>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</si>
  <si>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</si>
  <si>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</si>
  <si>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</si>
  <si>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</si>
  <si>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</si>
  <si>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</si>
  <si>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</si>
  <si>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</si>
  <si>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</si>
  <si>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</si>
  <si>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</si>
  <si>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</si>
  <si>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</si>
  <si>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</si>
  <si>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</si>
  <si>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</si>
  <si>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</si>
  <si>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</si>
  <si>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</si>
  <si>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</si>
  <si>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</si>
  <si>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</si>
  <si>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</si>
  <si>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</si>
  <si>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</si>
  <si>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</si>
  <si>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</si>
  <si>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</si>
  <si>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</si>
  <si>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</si>
  <si>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</si>
  <si>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</si>
  <si>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</si>
  <si>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</si>
  <si>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</si>
  <si>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</si>
  <si>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</si>
  <si>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</si>
  <si>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</si>
  <si>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</si>
  <si>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</si>
  <si>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</si>
  <si>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</si>
  <si>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</si>
  <si>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</si>
  <si>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</si>
  <si>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</si>
  <si>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</si>
  <si>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</si>
  <si>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</si>
  <si>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</si>
  <si>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</si>
  <si>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</si>
  <si>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</si>
  <si>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</si>
  <si>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</si>
  <si>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</si>
  <si>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</si>
  <si>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</si>
  <si>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</si>
  <si>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</si>
  <si>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</si>
  <si>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</si>
  <si>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</si>
  <si>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</si>
  <si>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</si>
  <si>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</si>
  <si>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</si>
  <si>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</si>
  <si>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</si>
  <si>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</si>
  <si>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</si>
  <si>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</si>
  <si>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</si>
  <si>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</si>
  <si>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</si>
  <si>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</si>
  <si>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</si>
  <si>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</si>
  <si>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</si>
  <si>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</si>
  <si>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</si>
  <si>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</si>
  <si>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</si>
  <si>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</si>
  <si>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</si>
  <si>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</si>
  <si>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</si>
  <si>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</si>
  <si>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</si>
  <si>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</si>
  <si>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</si>
  <si>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</si>
  <si>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</si>
  <si>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</si>
  <si>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</si>
  <si>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</si>
  <si>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</si>
  <si>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</si>
  <si>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</si>
  <si>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</si>
  <si>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</si>
  <si>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</si>
  <si>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</si>
  <si>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</si>
  <si>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</si>
  <si>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</si>
  <si>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</si>
  <si>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</si>
  <si>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</si>
  <si>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</si>
  <si>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</si>
  <si>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</si>
  <si>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</si>
  <si>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</si>
  <si>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</si>
  <si>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</si>
  <si>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</si>
  <si>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</si>
  <si>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</si>
  <si>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</si>
  <si>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</si>
  <si>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</si>
  <si>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</si>
  <si>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</si>
  <si>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</si>
  <si>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</si>
  <si>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</si>
  <si>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</si>
  <si>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</si>
  <si>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</si>
  <si>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</si>
  <si>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</si>
  <si>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</si>
  <si>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</si>
  <si>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</si>
  <si>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</si>
  <si>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</si>
  <si>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</si>
  <si>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</si>
  <si>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</si>
  <si>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</si>
  <si>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</si>
  <si>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</si>
  <si>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</si>
  <si>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</si>
  <si>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</si>
  <si>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</si>
  <si>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</si>
  <si>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</si>
  <si>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</si>
  <si>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</si>
  <si>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</si>
  <si>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</si>
  <si>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</si>
  <si>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</si>
  <si>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</si>
  <si>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</si>
  <si>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</si>
  <si>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</si>
  <si>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</si>
  <si>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</si>
  <si>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</si>
  <si>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</si>
  <si>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</si>
  <si>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</si>
  <si>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</si>
  <si>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</si>
  <si>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</si>
  <si>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</si>
  <si>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</si>
  <si>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</si>
  <si>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</si>
  <si>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</si>
  <si>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</si>
  <si>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</si>
  <si>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</si>
  <si>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</si>
  <si>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</si>
  <si>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</si>
  <si>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</si>
  <si>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</si>
  <si>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</si>
  <si>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</si>
  <si>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</si>
  <si>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</si>
  <si>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</si>
  <si>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</si>
  <si>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</si>
  <si>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</si>
  <si>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</si>
  <si>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</si>
  <si>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</si>
  <si>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</si>
  <si>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</si>
  <si>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</si>
  <si>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</si>
  <si>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</si>
  <si>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</si>
  <si>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</si>
  <si>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</si>
  <si>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</si>
  <si>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</si>
  <si>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</si>
  <si>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</si>
  <si>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</si>
  <si>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</si>
  <si>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</si>
  <si>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</si>
  <si>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</si>
  <si>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</si>
  <si>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</si>
  <si>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</si>
  <si>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</si>
  <si>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</si>
  <si>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</si>
  <si>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</si>
  <si>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</si>
  <si>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</si>
  <si>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</si>
  <si>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</si>
  <si>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</si>
  <si>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</si>
  <si>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</si>
  <si>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</si>
  <si>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</si>
  <si>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</si>
  <si>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</si>
  <si>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</si>
  <si>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</si>
  <si>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</si>
  <si>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</si>
  <si>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</si>
  <si>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</si>
  <si>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</si>
  <si>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</si>
  <si>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</si>
  <si>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</si>
  <si>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</si>
  <si>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</si>
  <si>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</si>
  <si>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</si>
  <si>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</si>
  <si>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</si>
  <si>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</si>
  <si>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</si>
  <si>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</si>
  <si>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</si>
  <si>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</si>
  <si>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</si>
  <si>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</si>
  <si>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</si>
  <si>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</si>
  <si>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</si>
  <si>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</si>
  <si>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</si>
  <si>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</si>
  <si>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</si>
  <si>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</si>
  <si>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</si>
  <si>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</si>
  <si>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</si>
  <si>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</si>
  <si>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</si>
  <si>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</si>
  <si>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</si>
  <si>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</si>
  <si>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</si>
  <si>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</si>
  <si>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</si>
  <si>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</si>
  <si>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</si>
  <si>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</si>
  <si>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</si>
  <si>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</si>
  <si>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</si>
  <si>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</si>
  <si>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</si>
  <si>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</si>
  <si>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</si>
  <si>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</si>
  <si>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</si>
  <si>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</si>
  <si>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</si>
  <si>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</si>
  <si>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</si>
  <si>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</si>
  <si>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</si>
  <si>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</si>
  <si>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</si>
  <si>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</si>
  <si>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</si>
  <si>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</si>
  <si>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</si>
  <si>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郵便番号</t>
    <phoneticPr fontId="5"/>
  </si>
  <si>
    <t>GL1040101</t>
    <phoneticPr fontId="5"/>
  </si>
  <si>
    <t>GL1040102</t>
    <phoneticPr fontId="5"/>
  </si>
  <si>
    <t>12</t>
    <phoneticPr fontId="5"/>
  </si>
  <si>
    <t>文字</t>
  </si>
  <si>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</si>
  <si>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</si>
  <si>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</si>
  <si>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</si>
  <si>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</si>
  <si>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</si>
  <si>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</si>
  <si>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</si>
  <si>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</si>
  <si>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</si>
  <si>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</si>
  <si>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</si>
  <si>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</si>
  <si>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</si>
  <si>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</si>
  <si>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</si>
  <si>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</si>
  <si>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</si>
  <si>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</si>
  <si>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</si>
  <si>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</si>
  <si>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</si>
  <si>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</si>
  <si>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</si>
  <si>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</si>
  <si>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</si>
  <si>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</si>
  <si>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区切</t>
    <rPh sb="0" eb="2">
      <t>クギ</t>
    </rPh>
    <phoneticPr fontId="5"/>
  </si>
  <si>
    <t>GL0010000</t>
    <phoneticPr fontId="5"/>
  </si>
  <si>
    <t>GL1060001</t>
    <phoneticPr fontId="5"/>
  </si>
  <si>
    <t>4～20</t>
    <phoneticPr fontId="5"/>
  </si>
  <si>
    <t>工事番号</t>
    <rPh sb="0" eb="2">
      <t>コウジ</t>
    </rPh>
    <rPh sb="2" eb="4">
      <t>バンゴウ</t>
    </rPh>
    <phoneticPr fontId="5"/>
  </si>
  <si>
    <t>GL1060005</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</si>
  <si>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</si>
  <si>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</si>
  <si>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</si>
  <si>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</si>
  <si>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</si>
  <si>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</si>
  <si>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</si>
  <si>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</si>
  <si>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</si>
  <si>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</si>
  <si>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</si>
  <si>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</si>
  <si>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郵便番号</t>
    <rPh sb="0" eb="4">
      <t>ユウビンバンゴウ</t>
    </rPh>
    <phoneticPr fontId="5"/>
  </si>
  <si>
    <t>GL1060105</t>
    <phoneticPr fontId="5"/>
  </si>
  <si>
    <t>都道府県</t>
    <rPh sb="0" eb="4">
      <t>トドウフケン</t>
    </rPh>
    <phoneticPr fontId="5"/>
  </si>
  <si>
    <t>GL1060106</t>
    <phoneticPr fontId="5"/>
  </si>
  <si>
    <t>市区町村</t>
    <rPh sb="0" eb="2">
      <t>シク</t>
    </rPh>
    <rPh sb="2" eb="4">
      <t>チョウソン</t>
    </rPh>
    <phoneticPr fontId="5"/>
  </si>
  <si>
    <t>GL1060107</t>
    <phoneticPr fontId="5"/>
  </si>
  <si>
    <t>工事場所</t>
    <rPh sb="0" eb="2">
      <t>コウジ</t>
    </rPh>
    <rPh sb="2" eb="4">
      <t>バショ</t>
    </rPh>
    <phoneticPr fontId="5"/>
  </si>
  <si>
    <t>GL1060108</t>
    <phoneticPr fontId="5"/>
  </si>
  <si>
    <t>延べ面積（㎡）</t>
    <rPh sb="0" eb="1">
      <t>ノ</t>
    </rPh>
    <rPh sb="2" eb="4">
      <t>メンセキ</t>
    </rPh>
    <phoneticPr fontId="5"/>
  </si>
  <si>
    <t>GL1060109</t>
    <phoneticPr fontId="5"/>
  </si>
  <si>
    <t>整数12桁
小数2桁</t>
    <rPh sb="0" eb="2">
      <t>セイスウ</t>
    </rPh>
    <rPh sb="4" eb="5">
      <t>ケタ</t>
    </rPh>
    <rPh sb="6" eb="8">
      <t>ショウスウ</t>
    </rPh>
    <rPh sb="9" eb="10">
      <t>ケタ</t>
    </rPh>
    <phoneticPr fontId="5"/>
  </si>
  <si>
    <t>延べ面積（坪）</t>
    <phoneticPr fontId="5"/>
  </si>
  <si>
    <t>GL1060110</t>
    <phoneticPr fontId="5"/>
  </si>
  <si>
    <t>整数12桁
小数2桁</t>
    <phoneticPr fontId="5"/>
  </si>
  <si>
    <t>GL1060112</t>
    <phoneticPr fontId="5"/>
  </si>
  <si>
    <t>010：土木一式工事 011：プレストレストコンクリート工事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5"/>
  </si>
  <si>
    <t>GL1060113</t>
    <phoneticPr fontId="5"/>
  </si>
  <si>
    <t>0：元請 　1：下請
空白データを受け入れた場合は、「0：元請」が設定されます。</t>
    <phoneticPr fontId="5"/>
  </si>
  <si>
    <t>GL1060114</t>
    <phoneticPr fontId="5"/>
  </si>
  <si>
    <t>0：単一企業 　1：共同企業体（ＪＶ）
空白データを受け入れた場合は、「0：単一企業」が設定されます。</t>
    <phoneticPr fontId="5"/>
  </si>
  <si>
    <t>GL1060111</t>
    <phoneticPr fontId="5"/>
  </si>
  <si>
    <t>【注文者】</t>
    <rPh sb="1" eb="3">
      <t>チュウモン</t>
    </rPh>
    <rPh sb="3" eb="4">
      <t>シャ</t>
    </rPh>
    <phoneticPr fontId="5"/>
  </si>
  <si>
    <t>GL1060801</t>
    <phoneticPr fontId="5"/>
  </si>
  <si>
    <t>1～20</t>
    <phoneticPr fontId="5"/>
  </si>
  <si>
    <t>桁数は、設定（メインメニュー右上にある[設定]アイコンから[運用設定]メニューの[工事管理]ページ）によって異なります。</t>
    <phoneticPr fontId="5"/>
  </si>
  <si>
    <t>【配置技術者】</t>
    <rPh sb="1" eb="3">
      <t>ハイチ</t>
    </rPh>
    <rPh sb="3" eb="6">
      <t>ギジュツシャ</t>
    </rPh>
    <phoneticPr fontId="5"/>
  </si>
  <si>
    <t>配置技術者コード</t>
    <rPh sb="0" eb="2">
      <t>ハイチ</t>
    </rPh>
    <rPh sb="2" eb="5">
      <t>ギジュツシャ</t>
    </rPh>
    <phoneticPr fontId="5"/>
  </si>
  <si>
    <t>GL1060901</t>
    <phoneticPr fontId="5"/>
  </si>
  <si>
    <t>GL1060902</t>
    <phoneticPr fontId="5"/>
  </si>
  <si>
    <t>0：主任技術者 　1：監督技術者 　2：該当しない
空白データを受け入れた場合は、「0：主任技術者」が設定されます。</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</si>
  <si>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</si>
  <si>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</si>
  <si>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</si>
  <si>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</si>
  <si>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</si>
  <si>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</si>
  <si>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</si>
  <si>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</si>
  <si>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</si>
  <si>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</si>
  <si>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</si>
  <si>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</si>
  <si>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</si>
  <si>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</si>
  <si>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収益認識に関する会計基準が、「適用する」の場合に、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</si>
  <si>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</si>
  <si>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</si>
  <si>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</si>
  <si>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</si>
  <si>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</si>
  <si>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</si>
  <si>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</si>
  <si>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</si>
  <si>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t>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</si>
  <si>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</si>
  <si>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</si>
  <si>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</si>
  <si>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</si>
  <si>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</si>
  <si>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</si>
  <si>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</si>
  <si>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</si>
  <si>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</si>
  <si>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</si>
  <si>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</si>
  <si>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</si>
  <si>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</si>
  <si>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</si>
  <si>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</si>
  <si>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</si>
  <si>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</si>
  <si>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</si>
  <si>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</si>
  <si>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</si>
  <si>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</si>
  <si>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</si>
  <si>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</si>
  <si>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</si>
  <si>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</si>
  <si>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</si>
  <si>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</si>
  <si>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</si>
  <si>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</si>
  <si>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</si>
  <si>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</si>
  <si>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</si>
  <si>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</si>
  <si>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</si>
  <si>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</si>
  <si>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</si>
  <si>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</si>
  <si>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</si>
  <si>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</si>
  <si>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</si>
  <si>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</si>
  <si>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</si>
  <si>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</si>
  <si>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</si>
  <si>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</si>
  <si>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</si>
  <si>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</si>
  <si>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</si>
  <si>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</si>
  <si>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</si>
  <si>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</si>
  <si>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</si>
  <si>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</si>
  <si>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</si>
  <si>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</si>
  <si>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</si>
  <si>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</si>
  <si>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</si>
  <si>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</si>
  <si>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</si>
  <si>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</si>
  <si>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</si>
  <si>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</si>
  <si>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</si>
  <si>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</si>
  <si>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</si>
  <si>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</si>
  <si>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</si>
  <si>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</si>
  <si>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</si>
  <si>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注文者データ</t>
    <phoneticPr fontId="5"/>
  </si>
  <si>
    <t>注文者コード</t>
    <rPh sb="0" eb="3">
      <t>チュウモンシャ</t>
    </rPh>
    <phoneticPr fontId="26"/>
  </si>
  <si>
    <t>GL1100001</t>
  </si>
  <si>
    <t>１～20</t>
  </si>
  <si>
    <t>英数カナ</t>
  </si>
  <si>
    <t>必須</t>
    <rPh sb="0" eb="2">
      <t>ヒッス</t>
    </rPh>
    <phoneticPr fontId="1"/>
  </si>
  <si>
    <t>桁数は、設定（メインメニュー右上にある[設定]アイコンから[運用設定]メニューの[基本]ページ）によって異なります。</t>
    <rPh sb="4" eb="6">
      <t>セッテイ</t>
    </rPh>
    <phoneticPr fontId="1"/>
  </si>
  <si>
    <t>注文者名１</t>
    <rPh sb="0" eb="3">
      <t>チュウモンシャ</t>
    </rPh>
    <rPh sb="3" eb="4">
      <t>ナ</t>
    </rPh>
    <phoneticPr fontId="26"/>
  </si>
  <si>
    <t>GL1100002</t>
  </si>
  <si>
    <t>60</t>
  </si>
  <si>
    <t>文字</t>
    <rPh sb="0" eb="2">
      <t>モジ</t>
    </rPh>
    <phoneticPr fontId="26"/>
  </si>
  <si>
    <t>注文者名２</t>
    <rPh sb="0" eb="3">
      <t>チュウモンシャ</t>
    </rPh>
    <rPh sb="3" eb="4">
      <t>ナ</t>
    </rPh>
    <phoneticPr fontId="26"/>
  </si>
  <si>
    <t>GL1100003</t>
  </si>
  <si>
    <t>注文者名カナ</t>
    <rPh sb="0" eb="3">
      <t>チュウモンシャ</t>
    </rPh>
    <rPh sb="3" eb="4">
      <t>メイ</t>
    </rPh>
    <phoneticPr fontId="1"/>
  </si>
  <si>
    <t>GL1100004</t>
  </si>
  <si>
    <t>英数カナ</t>
    <rPh sb="0" eb="2">
      <t>エイスウ</t>
    </rPh>
    <phoneticPr fontId="26"/>
  </si>
  <si>
    <t>インデックス</t>
  </si>
  <si>
    <t>GL1100005</t>
  </si>
  <si>
    <t>GL1100006</t>
  </si>
  <si>
    <t>11</t>
  </si>
  <si>
    <t>GL1100007</t>
  </si>
  <si>
    <t>郵便番号</t>
    <rPh sb="0" eb="4">
      <t>ユウビンバンゴウ</t>
    </rPh>
    <phoneticPr fontId="26"/>
  </si>
  <si>
    <t>GL1100008</t>
  </si>
  <si>
    <t>数字</t>
    <rPh sb="0" eb="2">
      <t>スウジ</t>
    </rPh>
    <phoneticPr fontId="26"/>
  </si>
  <si>
    <t>都道府県</t>
    <rPh sb="0" eb="4">
      <t>トドウフケン</t>
    </rPh>
    <phoneticPr fontId="1"/>
  </si>
  <si>
    <t>GL1100009</t>
  </si>
  <si>
    <t>12</t>
  </si>
  <si>
    <t>市区町村</t>
    <rPh sb="0" eb="2">
      <t>シク</t>
    </rPh>
    <rPh sb="2" eb="4">
      <t>チョウソン</t>
    </rPh>
    <phoneticPr fontId="1"/>
  </si>
  <si>
    <t>GL1100010</t>
  </si>
  <si>
    <t>24</t>
  </si>
  <si>
    <t>番地</t>
    <rPh sb="0" eb="2">
      <t>バンチ</t>
    </rPh>
    <phoneticPr fontId="1"/>
  </si>
  <si>
    <t>GL1100011</t>
  </si>
  <si>
    <t>ビル等</t>
    <rPh sb="2" eb="3">
      <t>ナド</t>
    </rPh>
    <phoneticPr fontId="1"/>
  </si>
  <si>
    <t>GL1100012</t>
  </si>
  <si>
    <t>50</t>
  </si>
  <si>
    <t>電話番号</t>
    <rPh sb="0" eb="2">
      <t>デンワ</t>
    </rPh>
    <rPh sb="2" eb="4">
      <t>バンゴウ</t>
    </rPh>
    <phoneticPr fontId="26"/>
  </si>
  <si>
    <t>GL1100013</t>
  </si>
  <si>
    <t>20</t>
  </si>
  <si>
    <t>ＦＡＸ番号</t>
    <rPh sb="3" eb="5">
      <t>バンゴウ</t>
    </rPh>
    <phoneticPr fontId="26"/>
  </si>
  <si>
    <t>GL1100014</t>
  </si>
  <si>
    <t>メモ１</t>
  </si>
  <si>
    <t>GL1100015</t>
  </si>
  <si>
    <t>メモ２</t>
  </si>
  <si>
    <t>GL1100016</t>
  </si>
  <si>
    <t>メモ３</t>
  </si>
  <si>
    <t>GL1100017</t>
  </si>
  <si>
    <t>従業員データ</t>
    <phoneticPr fontId="5"/>
  </si>
  <si>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</si>
  <si>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</si>
  <si>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</si>
  <si>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</si>
  <si>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</si>
  <si>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</si>
  <si>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</si>
  <si>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</si>
  <si>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</si>
  <si>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</si>
  <si>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</si>
  <si>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</si>
  <si>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</si>
  <si>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</si>
  <si>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</si>
  <si>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</si>
  <si>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</si>
  <si>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</si>
  <si>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</si>
  <si>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</si>
  <si>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</si>
  <si>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</si>
  <si>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</si>
  <si>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</si>
  <si>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</si>
  <si>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</si>
  <si>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月別に工事予算額を登録したいときだけ設定します。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08" eb="110">
      <t>ヨサン</t>
    </rPh>
    <rPh sb="110" eb="111">
      <t>ガク</t>
    </rPh>
    <rPh sb="112" eb="114">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</si>
  <si>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</si>
  <si>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</si>
  <si>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</si>
  <si>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工事発注額データ</t>
    <phoneticPr fontId="5"/>
  </si>
  <si>
    <t>工事コード</t>
  </si>
  <si>
    <t>GL2220001</t>
  </si>
  <si>
    <t>工種コード</t>
    <rPh sb="0" eb="1">
      <t>コウ</t>
    </rPh>
    <rPh sb="1" eb="2">
      <t>シュ</t>
    </rPh>
    <phoneticPr fontId="26"/>
  </si>
  <si>
    <t>GL2220002</t>
  </si>
  <si>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rPh sb="41" eb="43">
      <t>コウジ</t>
    </rPh>
    <rPh sb="72" eb="73">
      <t>コウ</t>
    </rPh>
    <rPh sb="73" eb="74">
      <t>シュ</t>
    </rPh>
    <rPh sb="116" eb="118">
      <t>コウジ</t>
    </rPh>
    <rPh sb="127" eb="128">
      <t>コウ</t>
    </rPh>
    <rPh sb="128" eb="129">
      <t>シュ</t>
    </rPh>
    <phoneticPr fontId="1"/>
  </si>
  <si>
    <t>業者コード</t>
    <rPh sb="0" eb="2">
      <t>ギョウシャ</t>
    </rPh>
    <phoneticPr fontId="26"/>
  </si>
  <si>
    <t>GL2220003</t>
  </si>
  <si>
    <t>桁数は、設定（メインメニュー右上にある[設定]アイコンから[運用設定]メニューの[基本]ページ）によって異なります。
【必須になる条件】
業者が登録されている場合は必須です。
空白データの場合は、未受入になります。</t>
    <rPh sb="4" eb="6">
      <t>セッテイ</t>
    </rPh>
    <rPh sb="41" eb="43">
      <t>キホン</t>
    </rPh>
    <phoneticPr fontId="1"/>
  </si>
  <si>
    <t>発注日付</t>
  </si>
  <si>
    <t>GL2220100</t>
  </si>
  <si>
    <t>形式は、表紙の「日付の形式」参照</t>
    <rPh sb="0" eb="2">
      <t>ケイシキ</t>
    </rPh>
    <rPh sb="4" eb="6">
      <t>ヒョウシ</t>
    </rPh>
    <rPh sb="8" eb="10">
      <t>ヒヅケ</t>
    </rPh>
    <rPh sb="11" eb="13">
      <t>ケイシキ</t>
    </rPh>
    <rPh sb="14" eb="16">
      <t>サンショウ</t>
    </rPh>
    <phoneticPr fontId="1"/>
  </si>
  <si>
    <t>発注額</t>
    <rPh sb="0" eb="2">
      <t>ハッチュウ</t>
    </rPh>
    <rPh sb="2" eb="3">
      <t>ガク</t>
    </rPh>
    <phoneticPr fontId="26"/>
  </si>
  <si>
    <t>GL2220101</t>
  </si>
  <si>
    <t>マイナスも可
※形式は、表紙の「金額の形式」参照</t>
    <rPh sb="5" eb="6">
      <t>カ</t>
    </rPh>
    <rPh sb="19" eb="21">
      <t>ケイシキ</t>
    </rPh>
    <phoneticPr fontId="1"/>
  </si>
  <si>
    <t>GL0010000</t>
    <phoneticPr fontId="21"/>
  </si>
  <si>
    <t>文字</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</si>
  <si>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</si>
  <si>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</si>
  <si>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</si>
  <si>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</si>
  <si>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</si>
  <si>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</si>
  <si>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</si>
  <si>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</si>
  <si>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</si>
  <si>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</si>
  <si>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</si>
  <si>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</si>
  <si>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</si>
  <si>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3</t>
    <phoneticPr fontId="5"/>
  </si>
  <si>
    <t>空白データを受け入れた場合は、「通常伝票」が設定されます。</t>
    <rPh sb="16" eb="18">
      <t>ツウジョウ</t>
    </rPh>
    <rPh sb="18" eb="20">
      <t>デンピョウ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</si>
  <si>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</si>
  <si>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</si>
  <si>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</si>
  <si>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</si>
  <si>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</si>
  <si>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</si>
  <si>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</si>
  <si>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</si>
  <si>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</si>
  <si>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</si>
  <si>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</si>
  <si>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</si>
  <si>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</si>
  <si>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【明細情報】</t>
    <rPh sb="1" eb="3">
      <t>メイサイ</t>
    </rPh>
    <rPh sb="3" eb="5">
      <t>ジョウホウ</t>
    </rPh>
    <phoneticPr fontId="5"/>
  </si>
  <si>
    <t>数字</t>
    <rPh sb="0" eb="2">
      <t>スウジ</t>
    </rPh>
    <phoneticPr fontId="21"/>
  </si>
  <si>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</si>
  <si>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</si>
  <si>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</si>
  <si>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</si>
  <si>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</si>
  <si>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</si>
  <si>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</si>
  <si>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</si>
  <si>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</si>
  <si>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</si>
  <si>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</si>
  <si>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</si>
  <si>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</si>
  <si>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</si>
  <si>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</si>
  <si>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</si>
  <si>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</si>
  <si>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</si>
  <si>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</si>
  <si>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</si>
  <si>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</si>
  <si>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</si>
  <si>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</si>
  <si>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</si>
  <si>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</si>
  <si>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</si>
  <si>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</si>
  <si>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</si>
  <si>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</si>
  <si>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</si>
  <si>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</si>
  <si>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</si>
  <si>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</si>
  <si>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</si>
  <si>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</si>
  <si>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</si>
  <si>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４～20</t>
    <phoneticPr fontId="5"/>
  </si>
  <si>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</si>
  <si>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</si>
  <si>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</si>
  <si>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</si>
  <si>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</si>
  <si>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</si>
  <si>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</si>
  <si>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</si>
  <si>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</si>
  <si>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</si>
  <si>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</si>
  <si>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</si>
  <si>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</si>
  <si>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</si>
  <si>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</si>
  <si>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</si>
  <si>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</si>
  <si>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</si>
  <si>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</si>
  <si>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</si>
  <si>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</si>
  <si>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</si>
  <si>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</si>
  <si>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</si>
  <si>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</si>
  <si>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</si>
  <si>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</si>
  <si>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</si>
  <si>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</si>
  <si>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</si>
  <si>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</si>
  <si>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</si>
  <si>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</si>
  <si>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</si>
  <si>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</si>
  <si>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</si>
  <si>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</si>
  <si>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</si>
  <si>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</si>
  <si>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</si>
  <si>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</si>
  <si>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</si>
  <si>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</si>
  <si>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</si>
  <si>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</si>
  <si>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</si>
  <si>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</si>
  <si>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</si>
  <si>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</si>
  <si>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</si>
  <si>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</si>
  <si>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</si>
  <si>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</si>
  <si>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</si>
  <si>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</si>
  <si>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</si>
  <si>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</si>
  <si>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</si>
  <si>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</si>
  <si>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</si>
  <si>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</si>
  <si>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</si>
  <si>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</si>
  <si>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</si>
  <si>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</si>
  <si>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</si>
  <si>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</si>
  <si>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</si>
  <si>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</si>
  <si>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</si>
  <si>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</si>
  <si>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</si>
  <si>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</si>
  <si>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</si>
  <si>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</si>
  <si>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</si>
  <si>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</si>
  <si>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</si>
  <si>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</si>
  <si>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</si>
  <si>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</si>
  <si>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</si>
  <si>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</si>
  <si>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</si>
  <si>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</si>
  <si>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</si>
  <si>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</si>
  <si>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</si>
  <si>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</si>
  <si>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</si>
  <si>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</si>
  <si>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２．部門別勘定科目別の消費税区分（［消費税区分表示設定］メニューで設定）</t>
    <phoneticPr fontId="5"/>
  </si>
  <si>
    <t>　３．補助科目の消費税区分（［補助科目］メニュー／［消費税区分表示設定］メニューで設定）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</si>
  <si>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</si>
  <si>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</si>
  <si>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</si>
  <si>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</si>
  <si>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</si>
  <si>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</si>
  <si>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</si>
  <si>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</si>
  <si>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</si>
  <si>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</si>
  <si>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</si>
  <si>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</si>
  <si>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</si>
  <si>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</si>
  <si>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</si>
  <si>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</si>
  <si>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</si>
  <si>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</si>
  <si>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</si>
  <si>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</si>
  <si>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</si>
  <si>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</si>
  <si>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</si>
  <si>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</si>
  <si>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</si>
  <si>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</si>
  <si>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</si>
  <si>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</si>
  <si>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</si>
  <si>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</si>
  <si>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</si>
  <si>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</si>
  <si>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</si>
  <si>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</si>
  <si>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</si>
  <si>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</si>
  <si>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</si>
  <si>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</si>
  <si>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</si>
  <si>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</si>
  <si>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</si>
  <si>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</si>
  <si>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</si>
  <si>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</si>
  <si>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</si>
  <si>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</si>
  <si>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</si>
  <si>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</si>
  <si>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</si>
  <si>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</si>
  <si>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</si>
  <si>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</si>
  <si>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</si>
  <si>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</si>
  <si>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</si>
  <si>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</si>
  <si>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</si>
  <si>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</si>
  <si>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</si>
  <si>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</si>
  <si>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</si>
  <si>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</si>
  <si>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</si>
  <si>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</si>
  <si>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</si>
  <si>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</si>
  <si>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</si>
  <si>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</si>
  <si>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</si>
  <si>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</si>
  <si>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</si>
  <si>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</si>
  <si>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</si>
  <si>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</si>
  <si>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</si>
  <si>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</si>
  <si>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</si>
  <si>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</si>
  <si>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</si>
  <si>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</si>
  <si>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</si>
  <si>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</si>
  <si>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</si>
  <si>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</si>
  <si>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</si>
  <si>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</si>
  <si>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</si>
  <si>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</si>
  <si>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</si>
  <si>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</si>
  <si>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</si>
  <si>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</si>
  <si>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</si>
  <si>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</si>
  <si>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</si>
  <si>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</si>
  <si>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</si>
  <si>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</si>
  <si>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</si>
  <si>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</si>
  <si>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</si>
  <si>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</si>
  <si>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</si>
  <si>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</si>
  <si>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</si>
  <si>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</si>
  <si>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</si>
  <si>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</si>
  <si>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</si>
  <si>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</si>
  <si>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証憑の保存先のパス情報を指定します。
【参考】１つの伝票に複数の証憑を関連付ける場合は、欄外の【伝票と証憑の関連付け】参照</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</si>
  <si>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</si>
  <si>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</si>
  <si>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</si>
  <si>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</si>
  <si>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</si>
  <si>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</si>
  <si>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</si>
  <si>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</si>
  <si>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</si>
  <si>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</si>
  <si>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</si>
  <si>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</si>
  <si>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</si>
  <si>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</si>
  <si>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</si>
  <si>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</si>
  <si>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</si>
  <si>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</si>
  <si>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</si>
  <si>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</si>
  <si>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</si>
  <si>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</si>
  <si>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</si>
  <si>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</si>
  <si>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</si>
  <si>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</si>
  <si>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</si>
  <si>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</si>
  <si>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</si>
  <si>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</si>
  <si>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</si>
  <si>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</si>
  <si>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</si>
  <si>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</si>
  <si>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</si>
  <si>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</si>
  <si>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</si>
  <si>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</si>
  <si>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</si>
  <si>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</si>
  <si>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</si>
  <si>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</si>
  <si>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</si>
  <si>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</si>
  <si>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</si>
  <si>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</si>
  <si>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</si>
  <si>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</si>
  <si>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</si>
  <si>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</si>
  <si>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</si>
  <si>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</si>
  <si>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</si>
  <si>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</si>
  <si>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</si>
  <si>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</si>
  <si>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</si>
  <si>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</si>
  <si>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</si>
  <si>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</si>
  <si>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</si>
  <si>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</si>
  <si>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</si>
  <si>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</si>
  <si>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</si>
  <si>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</si>
  <si>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</si>
  <si>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</si>
  <si>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</si>
  <si>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</si>
  <si>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</si>
  <si>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</si>
  <si>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</si>
  <si>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</si>
  <si>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</si>
  <si>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</si>
  <si>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</si>
  <si>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</si>
  <si>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</si>
  <si>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</si>
  <si>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</si>
  <si>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</si>
  <si>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</si>
  <si>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</si>
  <si>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</si>
  <si>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</si>
  <si>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</si>
  <si>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</si>
  <si>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</si>
  <si>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</si>
  <si>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</si>
  <si>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</si>
  <si>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</si>
  <si>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</si>
  <si>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</si>
  <si>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</si>
  <si>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</si>
  <si>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</si>
  <si>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</si>
  <si>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</si>
  <si>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</si>
  <si>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</si>
  <si>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</si>
  <si>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</si>
  <si>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</si>
  <si>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</si>
  <si>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</si>
  <si>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</si>
  <si>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</si>
  <si>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</si>
  <si>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</si>
  <si>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</si>
  <si>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</si>
  <si>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</si>
  <si>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</si>
  <si>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</si>
  <si>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</si>
  <si>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</si>
  <si>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</si>
  <si>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</si>
  <si>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</si>
  <si>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</si>
  <si>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</si>
  <si>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</si>
  <si>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</si>
  <si>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</si>
  <si>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</si>
  <si>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</si>
  <si>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</si>
  <si>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</si>
  <si>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</si>
  <si>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</si>
  <si>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</si>
  <si>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</si>
  <si>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</si>
  <si>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</si>
  <si>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</si>
  <si>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</si>
  <si>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</si>
  <si>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</si>
  <si>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</si>
  <si>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</si>
  <si>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</si>
  <si>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</si>
  <si>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</si>
  <si>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</si>
  <si>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</si>
  <si>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</si>
  <si>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</si>
  <si>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</si>
  <si>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</si>
  <si>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</si>
  <si>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</si>
  <si>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</si>
  <si>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</si>
  <si>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</si>
  <si>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</si>
  <si>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１</t>
  </si>
  <si>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</si>
  <si>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</si>
  <si>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</si>
  <si>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</si>
  <si>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</si>
  <si>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</si>
  <si>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</si>
  <si>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</si>
  <si>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</si>
  <si>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</si>
  <si>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</si>
  <si>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</si>
  <si>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</si>
  <si>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</si>
  <si>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</si>
  <si>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</si>
  <si>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</si>
  <si>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</si>
  <si>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</si>
  <si>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</si>
  <si>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</si>
  <si>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</si>
  <si>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</si>
  <si>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</si>
  <si>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</si>
  <si>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</si>
  <si>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</si>
  <si>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</si>
  <si>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</si>
  <si>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</si>
  <si>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</si>
  <si>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</si>
  <si>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</si>
  <si>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</si>
  <si>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</si>
  <si>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</si>
  <si>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</si>
  <si>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</si>
  <si>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</si>
  <si>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</si>
  <si>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</si>
  <si>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</si>
  <si>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</si>
  <si>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</si>
  <si>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</si>
  <si>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</si>
  <si>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</si>
  <si>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</si>
  <si>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</si>
  <si>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</si>
  <si>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</si>
  <si>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</si>
  <si>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</si>
  <si>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</si>
  <si>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</si>
  <si>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</si>
  <si>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</si>
  <si>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</si>
  <si>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</si>
  <si>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</si>
  <si>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</si>
  <si>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</si>
  <si>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</si>
  <si>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</si>
  <si>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</si>
  <si>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</si>
  <si>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</si>
  <si>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</si>
  <si>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</si>
  <si>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</si>
  <si>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</si>
  <si>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</si>
  <si>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</si>
  <si>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</si>
  <si>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</si>
  <si>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</si>
  <si>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</si>
  <si>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</si>
  <si>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</si>
  <si>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</si>
  <si>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</si>
  <si>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</si>
  <si>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</si>
  <si>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</si>
  <si>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</si>
  <si>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</si>
  <si>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</si>
  <si>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</si>
  <si>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</si>
  <si>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</si>
  <si>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</si>
  <si>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</si>
  <si>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</si>
  <si>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</si>
  <si>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</si>
  <si>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</si>
  <si>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</si>
  <si>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</si>
  <si>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</si>
  <si>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</si>
  <si>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</si>
  <si>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</si>
  <si>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</si>
  <si>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</si>
  <si>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</si>
  <si>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</si>
  <si>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</si>
  <si>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</si>
  <si>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</si>
  <si>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</si>
  <si>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</si>
  <si>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</si>
  <si>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</si>
  <si>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</si>
  <si>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</si>
  <si>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</si>
  <si>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</si>
  <si>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</si>
  <si>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</si>
  <si>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</si>
  <si>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</si>
  <si>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</si>
  <si>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</si>
  <si>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</si>
  <si>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</si>
  <si>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</si>
  <si>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</si>
  <si>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</si>
  <si>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</si>
  <si>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</si>
  <si>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</si>
  <si>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</si>
  <si>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</si>
  <si>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</si>
  <si>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</si>
  <si>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</si>
  <si>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</si>
  <si>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</si>
  <si>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</si>
  <si>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</si>
  <si>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</si>
  <si>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</si>
  <si>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</si>
  <si>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</si>
  <si>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</si>
  <si>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</si>
  <si>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</si>
  <si>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</si>
  <si>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</si>
  <si>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</si>
  <si>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</si>
  <si>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</si>
  <si>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</si>
  <si>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</si>
  <si>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</si>
  <si>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</si>
  <si>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</si>
  <si>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</si>
  <si>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</si>
  <si>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</si>
  <si>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</si>
  <si>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</si>
  <si>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</si>
  <si>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</si>
  <si>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</si>
  <si>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</si>
  <si>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</si>
  <si>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</si>
  <si>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</si>
  <si>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</si>
  <si>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</si>
  <si>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</si>
  <si>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</si>
  <si>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</si>
  <si>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</si>
  <si>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</si>
  <si>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</si>
  <si>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</si>
  <si>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</si>
  <si>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</si>
  <si>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</si>
  <si>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</si>
  <si>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</si>
  <si>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</si>
  <si>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</si>
  <si>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</si>
  <si>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</si>
  <si>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</si>
  <si>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</si>
  <si>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</si>
  <si>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</si>
  <si>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</si>
  <si>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</si>
  <si>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</si>
  <si>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</si>
  <si>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</si>
  <si>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</si>
  <si>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</si>
  <si>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</si>
  <si>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</si>
  <si>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</si>
  <si>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</si>
  <si>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</si>
  <si>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</si>
  <si>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</si>
  <si>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</si>
  <si>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</si>
  <si>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</si>
  <si>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</si>
  <si>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</si>
  <si>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</si>
  <si>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</si>
  <si>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</si>
  <si>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</si>
  <si>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</si>
  <si>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</si>
  <si>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</si>
  <si>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</si>
  <si>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</si>
  <si>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</si>
  <si>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</si>
  <si>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</si>
  <si>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</si>
  <si>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</si>
  <si>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</si>
  <si>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</si>
  <si>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</si>
  <si>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</si>
  <si>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</si>
  <si>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</si>
  <si>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</si>
  <si>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</si>
  <si>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</si>
  <si>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</si>
  <si>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</si>
  <si>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</si>
  <si>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</si>
  <si>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</si>
  <si>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</si>
  <si>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</si>
  <si>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</si>
  <si>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</si>
  <si>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</si>
  <si>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</si>
  <si>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</si>
  <si>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</si>
  <si>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</si>
  <si>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</si>
  <si>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</si>
  <si>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</si>
  <si>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</si>
  <si>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</si>
  <si>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</si>
  <si>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</si>
  <si>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</si>
  <si>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</si>
  <si>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</si>
  <si>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</si>
  <si>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</si>
  <si>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</si>
  <si>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</si>
  <si>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</si>
  <si>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</si>
  <si>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</si>
  <si>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</si>
  <si>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</si>
  <si>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</si>
  <si>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</si>
  <si>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</si>
  <si>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</si>
  <si>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</si>
  <si>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</si>
  <si>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</si>
  <si>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</si>
  <si>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</si>
  <si>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</si>
  <si>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</si>
  <si>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</si>
  <si>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</si>
  <si>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</si>
  <si>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</si>
  <si>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</si>
  <si>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</si>
  <si>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</si>
  <si>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</si>
  <si>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</si>
  <si>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</si>
  <si>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</si>
  <si>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</si>
  <si>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</si>
  <si>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</si>
  <si>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</si>
  <si>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</si>
  <si>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</si>
  <si>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</si>
  <si>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</si>
  <si>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</si>
  <si>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</si>
  <si>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</si>
  <si>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</si>
  <si>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</si>
  <si>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</si>
  <si>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</si>
  <si>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</si>
  <si>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</si>
  <si>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</si>
  <si>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</si>
  <si>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</si>
  <si>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</si>
  <si>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</si>
  <si>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</si>
  <si>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</si>
  <si>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</si>
  <si>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</si>
  <si>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</si>
  <si>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</si>
  <si>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</si>
  <si>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</si>
  <si>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</si>
  <si>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</si>
  <si>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</si>
  <si>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</si>
  <si>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</si>
  <si>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</si>
  <si>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</si>
  <si>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</si>
  <si>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</si>
  <si>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</si>
  <si>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</si>
  <si>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</si>
  <si>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</si>
  <si>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</si>
  <si>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</si>
  <si>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</si>
  <si>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</si>
  <si>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</si>
  <si>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</si>
  <si>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</si>
  <si>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</si>
  <si>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</si>
  <si>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</si>
  <si>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</si>
  <si>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</si>
  <si>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</si>
  <si>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</si>
  <si>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</si>
  <si>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</si>
  <si>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</si>
  <si>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</si>
  <si>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</si>
  <si>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</si>
  <si>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</si>
  <si>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</si>
  <si>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</si>
  <si>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</si>
  <si>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</si>
  <si>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</si>
  <si>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</si>
  <si>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</si>
  <si>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</si>
  <si>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</si>
  <si>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</si>
  <si>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</si>
  <si>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</si>
  <si>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</si>
  <si>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</si>
  <si>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</si>
  <si>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</si>
  <si>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</si>
  <si>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</si>
  <si>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</si>
  <si>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GL3020001</t>
  </si>
  <si>
    <t>GL3020002</t>
  </si>
  <si>
    <t>GL3020003</t>
  </si>
  <si>
    <t>0：数値　1：時間（60進法）　2：実績金額　3：請負金額　４：延べ面積（㎡）　５：延べ面積（坪）　６：作業時間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</si>
  <si>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</si>
  <si>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</si>
  <si>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</si>
  <si>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</si>
  <si>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配賦計数種類が「2：実績金額」の場合は実績配賦基準コード（[工事配賦基準]メニューの[F8実績基準]から登録）を設定します。
配賦計数種類が「3：請負金額」「４：延べ面積（㎡）」「５：延べ面積（坪）」「６：作業時間」の場合は空白を設定します。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2" eb="34">
      <t>ハイフ</t>
    </rPh>
    <rPh sb="34" eb="36">
      <t>キジュン</t>
    </rPh>
    <rPh sb="45" eb="47">
      <t>ジッセキ</t>
    </rPh>
    <rPh sb="47" eb="49">
      <t>キジュン</t>
    </rPh>
    <rPh sb="52" eb="54">
      <t>トウロク</t>
    </rPh>
    <rPh sb="56" eb="58">
      <t>セッテイ</t>
    </rPh>
    <rPh sb="73" eb="75">
      <t>ウケオイ</t>
    </rPh>
    <rPh sb="75" eb="77">
      <t>キンガク</t>
    </rPh>
    <rPh sb="112" eb="114">
      <t>クウハク</t>
    </rPh>
    <rPh sb="123" eb="125">
      <t>ケタスウ</t>
    </rPh>
    <rPh sb="127" eb="129">
      <t>ハイフ</t>
    </rPh>
    <rPh sb="129" eb="131">
      <t>ケイスウ</t>
    </rPh>
    <rPh sb="131" eb="133">
      <t>シュルイ</t>
    </rPh>
    <rPh sb="134" eb="136">
      <t>セッテイ</t>
    </rPh>
    <rPh sb="140" eb="141">
      <t>コト</t>
    </rPh>
    <rPh sb="154" eb="156">
      <t>セイスウ</t>
    </rPh>
    <rPh sb="158" eb="159">
      <t>ケタ</t>
    </rPh>
    <rPh sb="160" eb="162">
      <t>ショウスウ</t>
    </rPh>
    <rPh sb="163" eb="164">
      <t>ケタ</t>
    </rPh>
    <rPh sb="180" eb="181">
      <t>ケタ</t>
    </rPh>
    <rPh sb="182" eb="183">
      <t>フン</t>
    </rPh>
    <rPh sb="184" eb="185">
      <t>ケタ</t>
    </rPh>
    <rPh sb="189" eb="191">
      <t>ジッセキ</t>
    </rPh>
    <rPh sb="191" eb="193">
      <t>キンガク</t>
    </rPh>
    <rPh sb="196" eb="197">
      <t>ケタ</t>
    </rPh>
    <rPh sb="199" eb="201">
      <t>クウハク</t>
    </rPh>
    <rPh sb="205" eb="206">
      <t>ウ</t>
    </rPh>
    <rPh sb="207" eb="208">
      <t>イ</t>
    </rPh>
    <rPh sb="210" eb="212">
      <t>バアイ</t>
    </rPh>
    <rPh sb="214" eb="216">
      <t>イカ</t>
    </rPh>
    <rPh sb="217" eb="219">
      <t>セッテイ</t>
    </rPh>
    <rPh sb="260" eb="262">
      <t>キンガク</t>
    </rPh>
    <rPh sb="264" eb="267">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</si>
  <si>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</si>
  <si>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</si>
  <si>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</si>
  <si>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</si>
  <si>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</si>
  <si>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</si>
  <si>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</si>
  <si>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</si>
  <si>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</si>
  <si>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</si>
  <si>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</si>
  <si>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</si>
  <si>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</si>
  <si>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</si>
  <si>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</si>
  <si>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</si>
  <si>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</si>
  <si>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</si>
  <si>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</si>
  <si>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</si>
  <si>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</si>
  <si>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</si>
  <si>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</si>
  <si>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</si>
  <si>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</si>
  <si>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</si>
  <si>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</si>
  <si>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期首残高[IFRS]データ</t>
    <phoneticPr fontId="5"/>
  </si>
  <si>
    <t>勘定奉行クラウド[建設業編]</t>
  </si>
  <si>
    <t>業者データ</t>
  </si>
  <si>
    <t>業者データ</t>
    <phoneticPr fontId="5"/>
  </si>
  <si>
    <t>業者コード</t>
  </si>
  <si>
    <t>業者の入力欄へ移動</t>
    <rPh sb="3" eb="5">
      <t>ニュウリョク</t>
    </rPh>
    <rPh sb="5" eb="6">
      <t>ラン</t>
    </rPh>
    <rPh sb="7" eb="9">
      <t>イドウ</t>
    </rPh>
    <phoneticPr fontId="5"/>
  </si>
  <si>
    <t>業者の未入力確認</t>
    <rPh sb="3" eb="8">
      <t>ミニュウリョクカクニン</t>
    </rPh>
    <phoneticPr fontId="5"/>
  </si>
  <si>
    <t>業者コード</t>
    <phoneticPr fontId="5"/>
  </si>
  <si>
    <t>個人事業主として業者を登録している場合は、１桁目に半角スペースを入力することで、
12桁の個人番号を受け入れできます。</t>
    <phoneticPr fontId="5"/>
  </si>
  <si>
    <t>業者名</t>
    <phoneticPr fontId="5"/>
  </si>
  <si>
    <t>業者名カナ</t>
    <phoneticPr fontId="5"/>
  </si>
  <si>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</si>
  <si>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</si>
  <si>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</si>
  <si>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</si>
  <si>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</si>
  <si>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</si>
  <si>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【工事管理】</t>
  </si>
  <si>
    <t>工事データ</t>
  </si>
  <si>
    <t>工事区分データ</t>
  </si>
  <si>
    <t>工事予算額データ</t>
  </si>
  <si>
    <t>工事配賦基準データ</t>
  </si>
  <si>
    <t>導入前工事累計額データ</t>
  </si>
  <si>
    <t>工事データ</t>
    <phoneticPr fontId="5"/>
  </si>
  <si>
    <t>工事配賦基準データ</t>
    <phoneticPr fontId="5"/>
  </si>
  <si>
    <t>対象の工事を指定する</t>
  </si>
  <si>
    <t>対象の工事を指定する</t>
    <rPh sb="0" eb="2">
      <t>タイショウ</t>
    </rPh>
    <rPh sb="6" eb="8">
      <t>シテイ</t>
    </rPh>
    <phoneticPr fontId="5"/>
  </si>
  <si>
    <t>工事の入力欄へ移動</t>
    <rPh sb="3" eb="5">
      <t>ニュウリョク</t>
    </rPh>
    <rPh sb="5" eb="6">
      <t>ラン</t>
    </rPh>
    <rPh sb="7" eb="9">
      <t>イドウ</t>
    </rPh>
    <phoneticPr fontId="5"/>
  </si>
  <si>
    <t>工事の未入力確認</t>
    <rPh sb="3" eb="6">
      <t>ミニュウリョク</t>
    </rPh>
    <rPh sb="6" eb="8">
      <t>カクニン</t>
    </rPh>
    <phoneticPr fontId="5"/>
  </si>
  <si>
    <t>各工事の１行目に「*」を必ず付けます。</t>
  </si>
  <si>
    <t>工事コード</t>
    <phoneticPr fontId="5"/>
  </si>
  <si>
    <t>桁数は、設定（メインメニュー右上にある[設定]アイコンから[運用設定]メニューの[工事管理]ページ）によって異なります。</t>
  </si>
  <si>
    <t>工事名</t>
    <rPh sb="2" eb="3">
      <t>メイ</t>
    </rPh>
    <phoneticPr fontId="5"/>
  </si>
  <si>
    <t>工事略称</t>
    <rPh sb="2" eb="4">
      <t>リャクショウ</t>
    </rPh>
    <phoneticPr fontId="5"/>
  </si>
  <si>
    <t>空白データを受け入れた場合は、「工事名」が設定されます。</t>
    <phoneticPr fontId="5"/>
  </si>
  <si>
    <t>共通工事にする</t>
    <rPh sb="0" eb="2">
      <t>キョウツウ</t>
    </rPh>
    <phoneticPr fontId="5"/>
  </si>
  <si>
    <t>工事区分１コード</t>
    <rPh sb="2" eb="4">
      <t>クブン</t>
    </rPh>
    <phoneticPr fontId="5"/>
  </si>
  <si>
    <t>桁数は、設定（メインメニュー右上にある[設定]アイコンから[運用設定]メニューの[工事管理]ページ）によって異なります。
空白データを受け入れた場合は、工事区分の指定なしに設定されます。</t>
    <phoneticPr fontId="5"/>
  </si>
  <si>
    <t>工事区分５コード</t>
    <rPh sb="2" eb="4">
      <t>クブン</t>
    </rPh>
    <phoneticPr fontId="5"/>
  </si>
  <si>
    <t>【親工事】</t>
    <rPh sb="1" eb="2">
      <t>オヤ</t>
    </rPh>
    <phoneticPr fontId="5"/>
  </si>
  <si>
    <t>親工事コード</t>
    <rPh sb="0" eb="1">
      <t>オヤ</t>
    </rPh>
    <phoneticPr fontId="5"/>
  </si>
  <si>
    <t>桁数は、設定（メインメニュー右上にある[設定]アイコンから[運用設定]メニューの[工事管理]ページ）によって異なります。
空白データを受け入れた場合は、親工事の指定なしに設定されます。</t>
    <phoneticPr fontId="5"/>
  </si>
  <si>
    <t>工事区分コード</t>
    <rPh sb="2" eb="4">
      <t>クブン</t>
    </rPh>
    <phoneticPr fontId="5"/>
  </si>
  <si>
    <t>工事区分名</t>
    <rPh sb="2" eb="4">
      <t>クブン</t>
    </rPh>
    <rPh sb="4" eb="5">
      <t>メイ</t>
    </rPh>
    <phoneticPr fontId="5"/>
  </si>
  <si>
    <t>工事予算コード</t>
    <rPh sb="2" eb="4">
      <t>ヨサン</t>
    </rPh>
    <phoneticPr fontId="14"/>
  </si>
  <si>
    <t>工事予算名</t>
    <rPh sb="2" eb="4">
      <t>ヨサン</t>
    </rPh>
    <rPh sb="4" eb="5">
      <t>メイ</t>
    </rPh>
    <phoneticPr fontId="14"/>
  </si>
  <si>
    <t>工事予算額</t>
    <rPh sb="2" eb="5">
      <t>ヨサンガク</t>
    </rPh>
    <phoneticPr fontId="26"/>
  </si>
  <si>
    <t>桁数は、設定（メインメニュー右上にある[設定]アイコンから[運用設定]メニューの[工事管理]ページ）によって異なります。
空白データを受け入れた場合は、「その他工事」が設定されます。
【準必須の条件】
[勘定科目]メニューの[取引入力]ページで、工事の「未入力確認」が「1：する」の場合は工事コードを指定する必要があります。空白データの場合は自動で「その他工事」が設定されず、未受入になります。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</si>
  <si>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空白データを受け入れた場合は、「未指定」が設定されます。
「未指定」の場合は、定型仕訳を呼び出して仕訳伝票を登録する際に指定します。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</si>
  <si>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「未指定」の場合は、[銀行入出金明細入力]メニューにて仕訳伝票を登録する際に指定します。</t>
    <rPh sb="43" eb="45">
      <t>カンリ</t>
    </rPh>
    <rPh sb="77" eb="80">
      <t>ミシテイ</t>
    </rPh>
    <rPh sb="101" eb="110">
      <t>ギンコウニュウシュッキンメイサイニュウリョク</t>
    </rPh>
    <phoneticPr fontId="5"/>
  </si>
  <si>
    <t>桁数は、設定（メインメニュー右上にある[設定]アイコンから[運用設定]メニューの[工事管理]ページ）によって異なります。
空白データを受け入れた場合は、「未指定」が設定されます。
「未指定」の場合は、[キャッシュレス明細入力]メニューにて仕訳伝票を登録する際に指定します。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</si>
  <si>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「未指定」の場合は、[証憑入力]メニューにて仕訳伝票を登録する際に指定します。</t>
    <rPh sb="77" eb="80">
      <t>ミシテイ</t>
    </rPh>
    <phoneticPr fontId="5"/>
  </si>
  <si>
    <t>共通工事コード</t>
  </si>
  <si>
    <t>桁数は、設定（メインメニュー右上にある[設定]アイコンから[運用設定]メニューの[基本]ページ）によって異なります。
空白データを受け入れた場合は、共通工事の指定なしに設定されます。</t>
  </si>
  <si>
    <t>各工事配賦基準の１行目に「*」を必ず付けます。</t>
    <rPh sb="3" eb="5">
      <t>ハイフ</t>
    </rPh>
    <rPh sb="5" eb="7">
      <t>キジュン</t>
    </rPh>
    <rPh sb="9" eb="11">
      <t>ギョウメ</t>
    </rPh>
    <phoneticPr fontId="1"/>
  </si>
  <si>
    <t>工種データ</t>
  </si>
  <si>
    <t>工種コード</t>
  </si>
  <si>
    <t>工種コード</t>
    <phoneticPr fontId="5"/>
  </si>
  <si>
    <t>工種の入力欄へ移動</t>
    <rPh sb="3" eb="6">
      <t>ニュウリョクラン</t>
    </rPh>
    <rPh sb="7" eb="9">
      <t>イドウ</t>
    </rPh>
    <phoneticPr fontId="5"/>
  </si>
  <si>
    <t>工種の未入力確認</t>
    <rPh sb="3" eb="8">
      <t>ミニュウリョクカクニン</t>
    </rPh>
    <phoneticPr fontId="5"/>
  </si>
  <si>
    <t>桁数は、設定（メインメニュー右上にある[設定]アイコンから[運用設定]メニューの[工事管理]ページ）によって異なります。
空白データを受け入れた場合は、「0：その他」が設定されます。
工種を「使用しない」(メインメニュー右上にある[設定]アイコンから[運用設定]メニューの[工事管理]ページ）場合は、「0：その他」が設定されます。</t>
    <phoneticPr fontId="5"/>
  </si>
  <si>
    <t>工種名</t>
    <rPh sb="2" eb="3">
      <t>メイ</t>
    </rPh>
    <phoneticPr fontId="5"/>
  </si>
  <si>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phoneticPr fontId="1"/>
  </si>
  <si>
    <t>桁数は、設定（メインメニュー右上にある[設定]アイコンから[運用設定]メニューの[工事管理]ページ）によって異なります。
空白データを受け入れた場合は、「その他工種」が設定されます。
【準必須の条件】
[勘定科目]メニューの[取引入力]ページで、工種の「未入力確認」が「1：する」の場合は工種コードを指定する必要があります。空白データの場合は自動で「その他工種」が設定されず、未受入になります。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</si>
  <si>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空白データを受け入れた場合は、「その他工種」が設定されます。</t>
  </si>
  <si>
    <t>工期（開始）</t>
    <rPh sb="3" eb="5">
      <t>カイシ</t>
    </rPh>
    <phoneticPr fontId="5"/>
  </si>
  <si>
    <t>工期（終了）</t>
    <rPh sb="3" eb="5">
      <t>シュウリョウ</t>
    </rPh>
    <phoneticPr fontId="5"/>
  </si>
  <si>
    <t>完成工事高の計上方法</t>
    <rPh sb="6" eb="8">
      <t>ケイジョウ</t>
    </rPh>
    <rPh sb="8" eb="10">
      <t>ホウホウ</t>
    </rPh>
    <phoneticPr fontId="5"/>
  </si>
  <si>
    <t>0：未成 　1：完成
空白データを受け入れた場合は、「0：未成」が設定されます。</t>
    <phoneticPr fontId="5"/>
  </si>
  <si>
    <t>MD1030001</t>
  </si>
  <si>
    <t>セグメント１名</t>
    <phoneticPr fontId="5"/>
  </si>
  <si>
    <t>MD1030002</t>
  </si>
  <si>
    <t>MD1030003</t>
  </si>
  <si>
    <t>MD1040001</t>
  </si>
  <si>
    <t>セグメント２名</t>
    <phoneticPr fontId="5"/>
  </si>
  <si>
    <t>MD1040002</t>
  </si>
  <si>
    <t>MD1040003</t>
  </si>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</sst>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61">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18" xfId="1" applyFont="1" applyFill="1" applyBorder="1">
      <alignment vertical="center"/>
    </xf>
    <xf numFmtId="0" fontId="8" fillId="2" borderId="0" xfId="1" applyFont="1" applyFill="1" applyAlignment="1">
      <alignment horizontal="left" vertical="center"/>
    </xf>
    <xf numFmtId="0" fontId="7" fillId="2" borderId="0" xfId="3" applyFont="1" applyFill="1" applyAlignment="1">
      <alignment horizontal="lef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6" fillId="2" borderId="0" xfId="2" applyNumberFormat="1" applyFill="1" applyBorder="1" applyAlignment="1" applyProtection="1">
      <alignment horizontal="left" vertical="center"/>
    </xf>
    <xf numFmtId="0" fontId="8" fillId="2" borderId="28" xfId="4"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10" xfId="0" applyFont="1" applyFill="1" applyBorder="1">
      <alignment vertical="center"/>
    </xf>
    <xf numFmtId="0" fontId="8" fillId="0" borderId="35" xfId="5" applyFont="1" applyBorder="1" applyAlignment="1">
      <alignment horizontal="left" vertical="center" wrapText="1"/>
    </xf>
    <xf numFmtId="0" fontId="8" fillId="0" borderId="36" xfId="5" applyFont="1" applyBorder="1">
      <alignment vertical="center"/>
    </xf>
    <xf numFmtId="49" fontId="8" fillId="0" borderId="37" xfId="5" applyNumberFormat="1" applyFont="1" applyBorder="1" applyAlignment="1">
      <alignment horizontal="left" vertical="center" wrapText="1"/>
    </xf>
    <xf numFmtId="0" fontId="8" fillId="0" borderId="38" xfId="5" applyFont="1" applyBorder="1" applyAlignment="1">
      <alignment horizontal="left" vertical="center" wrapText="1"/>
    </xf>
    <xf numFmtId="0" fontId="8" fillId="0" borderId="4" xfId="5" applyFont="1" applyBorder="1">
      <alignment vertical="center"/>
    </xf>
    <xf numFmtId="49" fontId="8" fillId="0" borderId="39" xfId="5" applyNumberFormat="1" applyFont="1" applyBorder="1" applyAlignment="1">
      <alignment horizontal="left" vertical="center" wrapText="1"/>
    </xf>
    <xf numFmtId="0" fontId="8" fillId="0" borderId="40" xfId="5" applyFont="1" applyBorder="1">
      <alignment vertical="center"/>
    </xf>
    <xf numFmtId="49" fontId="8" fillId="0" borderId="41" xfId="5" applyNumberFormat="1" applyFont="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8" fillId="0" borderId="12" xfId="5" applyFont="1" applyBorder="1">
      <alignment vertical="center"/>
    </xf>
    <xf numFmtId="0" fontId="8" fillId="0" borderId="33" xfId="5" applyFont="1" applyBorder="1" applyAlignment="1">
      <alignment horizontal="center" vertical="center"/>
    </xf>
    <xf numFmtId="49" fontId="8" fillId="0" borderId="37" xfId="5" applyNumberFormat="1" applyFont="1" applyBorder="1" applyAlignment="1">
      <alignment vertical="center" wrapText="1"/>
    </xf>
    <xf numFmtId="0" fontId="8" fillId="0" borderId="36" xfId="5" applyFont="1" applyBorder="1" applyAlignment="1">
      <alignment horizontal="center" vertical="center"/>
    </xf>
    <xf numFmtId="0" fontId="8" fillId="0" borderId="45" xfId="5" applyFont="1" applyBorder="1">
      <alignment vertical="center"/>
    </xf>
    <xf numFmtId="0" fontId="8" fillId="0" borderId="46" xfId="5" applyFont="1" applyBorder="1">
      <alignment vertical="center"/>
    </xf>
    <xf numFmtId="49" fontId="8" fillId="0" borderId="47" xfId="5" applyNumberFormat="1" applyFont="1" applyBorder="1" applyAlignment="1">
      <alignment horizontal="left" vertical="center" wrapText="1"/>
    </xf>
    <xf numFmtId="0" fontId="8" fillId="0" borderId="7" xfId="5" applyFont="1" applyBorder="1">
      <alignment vertical="center"/>
    </xf>
    <xf numFmtId="0" fontId="8" fillId="0" borderId="48" xfId="5" applyFont="1" applyBorder="1" applyAlignment="1">
      <alignment horizontal="left" vertical="center" wrapText="1"/>
    </xf>
    <xf numFmtId="0" fontId="8" fillId="0" borderId="36" xfId="5" applyFont="1" applyBorder="1" applyAlignment="1">
      <alignment horizontal="left" vertical="center"/>
    </xf>
    <xf numFmtId="0" fontId="8" fillId="0" borderId="7" xfId="5" applyFont="1" applyBorder="1" applyAlignment="1">
      <alignment horizontal="left" vertical="center"/>
    </xf>
    <xf numFmtId="0" fontId="8" fillId="0" borderId="40" xfId="5" applyFont="1" applyBorder="1" applyAlignment="1">
      <alignment horizontal="left" vertical="center"/>
    </xf>
    <xf numFmtId="49" fontId="8" fillId="0" borderId="37" xfId="5" applyNumberFormat="1" applyFont="1" applyBorder="1" applyAlignment="1">
      <alignment vertical="center" wrapText="1"/>
    </xf>
    <xf numFmtId="0" fontId="0" fillId="0" borderId="41" xfId="0" applyBorder="1" applyAlignment="1">
      <alignment vertical="center" wrapText="1"/>
    </xf>
    <xf numFmtId="49" fontId="8" fillId="0" borderId="42" xfId="5" applyNumberFormat="1" applyFont="1" applyBorder="1" applyAlignment="1">
      <alignment horizontal="left" vertical="center" wrapText="1"/>
    </xf>
    <xf numFmtId="49" fontId="8" fillId="0" borderId="47" xfId="5" applyNumberFormat="1" applyFont="1" applyBorder="1" applyAlignment="1">
      <alignment vertical="center" wrapText="1"/>
    </xf>
    <xf numFmtId="49" fontId="8" fillId="0" borderId="39" xfId="5" applyNumberFormat="1" applyFont="1" applyBorder="1" applyAlignment="1">
      <alignment vertical="center" wrapText="1"/>
    </xf>
    <xf numFmtId="49" fontId="8" fillId="0" borderId="37" xfId="5" applyNumberFormat="1" applyFont="1" applyBorder="1" applyAlignment="1">
      <alignment horizontal="left" vertical="center" wrapText="1"/>
    </xf>
    <xf numFmtId="49" fontId="8" fillId="0" borderId="44" xfId="5" applyNumberFormat="1" applyFont="1" applyBorder="1" applyAlignment="1">
      <alignment vertical="center" wrapText="1"/>
    </xf>
    <xf numFmtId="49" fontId="8" fillId="0" borderId="39" xfId="5" applyNumberFormat="1" applyFont="1" applyBorder="1" applyAlignment="1">
      <alignment horizontal="lef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vertical="center" wrapText="1"/>
    </xf>
    <xf numFmtId="49" fontId="8" fillId="0" borderId="42" xfId="5" applyNumberFormat="1" applyFont="1" applyBorder="1" applyAlignment="1">
      <alignment vertical="center" wrapText="1"/>
    </xf>
    <xf numFmtId="49" fontId="8" fillId="0" borderId="41" xfId="5" applyNumberFormat="1" applyFont="1" applyBorder="1" applyAlignment="1">
      <alignment vertical="center" wrapText="1"/>
    </xf>
    <xf numFmtId="49" fontId="8" fillId="0" borderId="43" xfId="5" applyNumberFormat="1" applyFont="1" applyBorder="1" applyAlignment="1">
      <alignment vertical="center" wrapText="1"/>
    </xf>
    <xf numFmtId="0" fontId="8" fillId="0" borderId="50" xfId="5" applyFont="1" applyBorder="1" applyAlignment="1">
      <alignment horizontal="left" vertical="center" wrapText="1"/>
    </xf>
    <xf numFmtId="0" fontId="8" fillId="0" borderId="45" xfId="5" applyFont="1" applyBorder="1" applyAlignment="1">
      <alignment horizontal="left" vertical="center"/>
    </xf>
    <xf numFmtId="0" fontId="8" fillId="0" borderId="51"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2" xfId="5" applyFont="1" applyBorder="1" applyAlignment="1">
      <alignment horizontal="left" vertical="center" wrapText="1"/>
    </xf>
    <xf numFmtId="0" fontId="8" fillId="0" borderId="46"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pplyAlignment="1">
      <alignment vertical="center" wrapText="1"/>
    </xf>
    <xf numFmtId="49" fontId="8" fillId="0" borderId="41" xfId="5" applyNumberFormat="1" applyFont="1" applyBorder="1" applyAlignment="1">
      <alignment horizontal="left" vertical="center" wrapText="1"/>
    </xf>
    <xf numFmtId="49" fontId="8" fillId="0" borderId="37" xfId="5" applyNumberFormat="1" applyFont="1" applyBorder="1">
      <alignment vertical="center"/>
    </xf>
    <xf numFmtId="49" fontId="8" fillId="0" borderId="39" xfId="5" applyNumberFormat="1" applyFont="1" applyBorder="1">
      <alignment vertical="center"/>
    </xf>
    <xf numFmtId="49" fontId="8" fillId="0" borderId="41" xfId="5" applyNumberFormat="1" applyFont="1" applyBorder="1">
      <alignment vertical="center"/>
    </xf>
    <xf numFmtId="0" fontId="0" fillId="0" borderId="38" xfId="0" applyBorder="1" applyAlignment="1">
      <alignment horizontal="left" vertical="center" wrapText="1"/>
    </xf>
    <xf numFmtId="0" fontId="8" fillId="0" borderId="36" xfId="5" applyFont="1" applyBorder="1" applyAlignment="1">
      <alignment horizontal="left" vertical="center" wrapText="1"/>
    </xf>
    <xf numFmtId="0" fontId="0" fillId="0" borderId="48" xfId="0" applyBorder="1" applyAlignment="1">
      <alignment horizontal="left" vertical="center" wrapText="1"/>
    </xf>
    <xf numFmtId="0" fontId="8" fillId="0" borderId="46"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0" fontId="8" fillId="0" borderId="54" xfId="0" applyFont="1" applyBorder="1" applyAlignment="1">
      <alignment vertical="top"/>
    </xf>
    <xf numFmtId="0" fontId="8" fillId="0" borderId="54"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0" xfId="0" applyFont="1" applyBorder="1">
      <alignment vertical="center"/>
    </xf>
    <xf numFmtId="0" fontId="20" fillId="0" borderId="54" xfId="0" applyFont="1" applyBorder="1">
      <alignment vertical="center"/>
    </xf>
    <xf numFmtId="0" fontId="20" fillId="0" borderId="55" xfId="0" applyFont="1" applyBorder="1">
      <alignment vertical="center"/>
    </xf>
    <xf numFmtId="0" fontId="8" fillId="0" borderId="0" xfId="0" applyFont="1" applyAlignment="1"/>
    <xf numFmtId="0" fontId="8" fillId="0" borderId="9" xfId="0" applyFont="1" applyBorder="1">
      <alignment vertical="center"/>
    </xf>
    <xf numFmtId="0" fontId="7" fillId="7" borderId="48" xfId="6" applyFont="1" applyFill="1" applyBorder="1" applyAlignment="1">
      <alignment horizontal="center" vertical="center"/>
    </xf>
    <xf numFmtId="0" fontId="7" fillId="7" borderId="40" xfId="6" applyFont="1" applyFill="1" applyBorder="1" applyAlignment="1">
      <alignment horizontal="center" vertical="center"/>
    </xf>
    <xf numFmtId="0" fontId="7" fillId="7" borderId="41"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1" xfId="0" applyFont="1" applyBorder="1" applyAlignment="1">
      <alignment horizontal="left" vertical="center" wrapText="1"/>
    </xf>
    <xf numFmtId="0" fontId="8" fillId="0" borderId="59" xfId="0" applyFont="1" applyBorder="1" applyAlignment="1">
      <alignment vertical="center" wrapText="1"/>
    </xf>
    <xf numFmtId="49" fontId="22" fillId="0" borderId="53"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7"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4"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6" xfId="0" applyNumberFormat="1" applyFont="1" applyBorder="1" applyAlignment="1">
      <alignment horizontal="center" vertical="center"/>
    </xf>
    <xf numFmtId="0" fontId="8" fillId="0" borderId="46" xfId="0" applyFont="1" applyBorder="1" applyAlignment="1">
      <alignment horizontal="center" vertical="center"/>
    </xf>
    <xf numFmtId="0" fontId="8" fillId="0" borderId="49" xfId="0" applyFont="1" applyBorder="1" applyAlignment="1">
      <alignment horizontal="center" vertical="center"/>
    </xf>
    <xf numFmtId="0" fontId="15" fillId="0" borderId="64" xfId="0" applyFont="1" applyBorder="1" applyAlignment="1">
      <alignment horizontal="left" vertical="center" wrapText="1"/>
    </xf>
    <xf numFmtId="0" fontId="19" fillId="0" borderId="54" xfId="7" applyFont="1" applyBorder="1" applyAlignment="1">
      <alignment vertical="center"/>
    </xf>
    <xf numFmtId="0" fontId="19" fillId="0" borderId="54" xfId="7" applyFont="1" applyBorder="1" applyAlignment="1">
      <alignment horizontal="center" vertical="center" wrapText="1"/>
    </xf>
    <xf numFmtId="0" fontId="19" fillId="0" borderId="54" xfId="7" applyFont="1" applyBorder="1" applyAlignment="1">
      <alignment horizontal="center" vertical="center"/>
    </xf>
    <xf numFmtId="0" fontId="8" fillId="0" borderId="54" xfId="0" applyFont="1" applyBorder="1" applyAlignment="1">
      <alignment horizontal="center" vertical="center"/>
    </xf>
    <xf numFmtId="0" fontId="15" fillId="0" borderId="56" xfId="0" applyFont="1" applyBorder="1" applyAlignment="1">
      <alignment horizontal="left" vertical="center" wrapText="1"/>
    </xf>
    <xf numFmtId="0" fontId="15" fillId="0" borderId="65" xfId="0" applyFont="1" applyBorder="1" applyAlignment="1">
      <alignment horizontal="left" vertical="center" wrapText="1"/>
    </xf>
    <xf numFmtId="0" fontId="7" fillId="7" borderId="10" xfId="0" applyFont="1" applyFill="1" applyBorder="1" applyAlignment="1">
      <alignment horizontal="right" vertical="center"/>
    </xf>
    <xf numFmtId="0" fontId="8" fillId="0" borderId="54" xfId="0" applyFont="1" applyBorder="1" applyAlignment="1">
      <alignment vertical="center" wrapText="1"/>
    </xf>
    <xf numFmtId="49" fontId="22" fillId="0" borderId="54" xfId="0" applyNumberFormat="1" applyFont="1" applyBorder="1" applyAlignment="1">
      <alignment horizontal="center" vertical="center"/>
    </xf>
    <xf numFmtId="49" fontId="8" fillId="0" borderId="54" xfId="0" applyNumberFormat="1" applyFont="1" applyBorder="1" applyAlignment="1">
      <alignment horizontal="center" vertical="center"/>
    </xf>
    <xf numFmtId="0" fontId="15" fillId="0" borderId="54" xfId="0" applyFont="1" applyBorder="1" applyAlignment="1">
      <alignment horizontal="left" vertical="center" wrapText="1"/>
    </xf>
    <xf numFmtId="0" fontId="15" fillId="0" borderId="0" xfId="0" applyFont="1" applyAlignment="1">
      <alignment horizontal="left" vertical="center" wrapText="1"/>
    </xf>
    <xf numFmtId="0" fontId="8" fillId="0" borderId="50" xfId="0" applyFont="1" applyBorder="1" applyAlignment="1">
      <alignment vertical="center" wrapText="1"/>
    </xf>
    <xf numFmtId="0" fontId="15" fillId="0" borderId="55" xfId="0" applyFont="1" applyBorder="1" applyAlignment="1">
      <alignment horizontal="left" vertical="center" wrapText="1"/>
    </xf>
    <xf numFmtId="0" fontId="8" fillId="0" borderId="51"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6" xfId="0" applyFont="1" applyBorder="1" applyAlignment="1">
      <alignment horizontal="left" vertical="center" wrapText="1"/>
    </xf>
    <xf numFmtId="0" fontId="7" fillId="7" borderId="67"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68" xfId="0" applyFont="1" applyFill="1" applyBorder="1" applyAlignment="1">
      <alignment horizontal="center" vertical="center"/>
    </xf>
    <xf numFmtId="0" fontId="8" fillId="0" borderId="51" xfId="0" applyFont="1" applyBorder="1" applyAlignment="1">
      <alignment vertical="center" wrapText="1"/>
    </xf>
    <xf numFmtId="49" fontId="22" fillId="0" borderId="69"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2" xfId="0" applyFont="1" applyBorder="1" applyAlignment="1">
      <alignment vertical="center" wrapText="1"/>
    </xf>
    <xf numFmtId="49" fontId="22" fillId="0" borderId="70" xfId="0" applyNumberFormat="1" applyFont="1" applyBorder="1" applyAlignment="1">
      <alignment horizontal="center" vertical="center"/>
    </xf>
    <xf numFmtId="49" fontId="8" fillId="0" borderId="71" xfId="0" applyNumberFormat="1" applyFont="1" applyBorder="1" applyAlignment="1">
      <alignment horizontal="left" vertical="center"/>
    </xf>
    <xf numFmtId="0" fontId="8" fillId="0" borderId="71" xfId="0" applyFont="1" applyBorder="1" applyAlignment="1">
      <alignment horizontal="center" vertical="center"/>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58"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73"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15" fillId="0" borderId="74" xfId="0" applyFont="1" applyBorder="1" applyAlignment="1">
      <alignment horizontal="left" vertical="center" wrapText="1"/>
    </xf>
    <xf numFmtId="0" fontId="15" fillId="0" borderId="73" xfId="0" applyFont="1" applyBorder="1" applyAlignment="1">
      <alignment horizontal="left" vertical="top" wrapText="1"/>
    </xf>
    <xf numFmtId="0" fontId="15" fillId="0" borderId="74" xfId="0" applyFont="1" applyBorder="1" applyAlignment="1">
      <alignment horizontal="left" vertical="top" wrapText="1"/>
    </xf>
    <xf numFmtId="0" fontId="15" fillId="0" borderId="58" xfId="0" applyFont="1" applyBorder="1" applyAlignment="1">
      <alignment horizontal="left" vertical="top" wrapText="1"/>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1" xfId="0" applyFont="1" applyBorder="1">
      <alignment vertical="center"/>
    </xf>
    <xf numFmtId="0" fontId="15" fillId="0" borderId="73" xfId="0" applyFont="1" applyBorder="1" applyAlignment="1">
      <alignment horizontal="left" vertical="center" wrapText="1"/>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8" applyFont="1" applyBorder="1" applyAlignment="1">
      <alignment horizontal="left" vertical="top" wrapText="1"/>
    </xf>
    <xf numFmtId="0" fontId="8" fillId="0" borderId="0" xfId="8" applyFont="1" applyAlignment="1">
      <alignment horizontal="left" vertical="top" wrapText="1"/>
    </xf>
    <xf numFmtId="0" fontId="8" fillId="0" borderId="66" xfId="8" applyFont="1" applyBorder="1" applyAlignment="1">
      <alignment horizontal="left" vertical="top" wrapText="1"/>
    </xf>
    <xf numFmtId="0" fontId="8" fillId="0" borderId="52" xfId="8" applyFont="1" applyBorder="1" applyAlignment="1">
      <alignment horizontal="left" vertical="top" wrapText="1"/>
    </xf>
    <xf numFmtId="0" fontId="8" fillId="0" borderId="71" xfId="8" applyFont="1" applyBorder="1" applyAlignment="1">
      <alignment horizontal="left" vertical="top" wrapText="1"/>
    </xf>
    <xf numFmtId="0" fontId="8" fillId="0" borderId="72" xfId="8" applyFont="1" applyBorder="1" applyAlignment="1">
      <alignment horizontal="left" vertical="top" wrapText="1"/>
    </xf>
    <xf numFmtId="0" fontId="8" fillId="0" borderId="50" xfId="0" applyFont="1" applyBorder="1">
      <alignment vertical="center"/>
    </xf>
    <xf numFmtId="0" fontId="15" fillId="0" borderId="55" xfId="0" applyFont="1" applyBorder="1" applyAlignment="1">
      <alignment horizontal="left" vertical="center"/>
    </xf>
    <xf numFmtId="0" fontId="8" fillId="8" borderId="51" xfId="6" applyFont="1" applyFill="1" applyBorder="1" applyAlignment="1">
      <alignment horizontal="left" vertical="center"/>
    </xf>
    <xf numFmtId="0" fontId="8" fillId="8" borderId="0" xfId="6" applyFont="1" applyFill="1" applyAlignment="1">
      <alignment horizontal="left" vertical="center"/>
    </xf>
    <xf numFmtId="0" fontId="8" fillId="8" borderId="0" xfId="6" applyFont="1" applyFill="1" applyAlignment="1">
      <alignment horizontal="left" vertical="center"/>
    </xf>
    <xf numFmtId="0" fontId="8" fillId="8" borderId="66" xfId="6" applyFont="1" applyFill="1" applyBorder="1" applyAlignment="1">
      <alignment horizontal="left" vertical="center"/>
    </xf>
    <xf numFmtId="0" fontId="7" fillId="8" borderId="51" xfId="6" applyFont="1" applyFill="1" applyBorder="1" applyAlignment="1">
      <alignment horizontal="left" vertical="center"/>
    </xf>
    <xf numFmtId="0" fontId="7" fillId="8" borderId="0" xfId="6" applyFont="1" applyFill="1" applyAlignment="1">
      <alignment horizontal="left" vertical="center"/>
    </xf>
    <xf numFmtId="0" fontId="8" fillId="8" borderId="51" xfId="6" applyFont="1" applyFill="1" applyBorder="1" applyAlignment="1">
      <alignment horizontal="left" vertical="center"/>
    </xf>
    <xf numFmtId="0" fontId="8" fillId="8" borderId="52" xfId="6" applyFont="1" applyFill="1" applyBorder="1" applyAlignment="1">
      <alignment horizontal="left" vertical="center"/>
    </xf>
    <xf numFmtId="0" fontId="8" fillId="8" borderId="71" xfId="6" applyFont="1" applyFill="1" applyBorder="1" applyAlignment="1">
      <alignment horizontal="left" vertical="center"/>
    </xf>
    <xf numFmtId="0" fontId="8" fillId="8" borderId="72" xfId="6" applyFont="1" applyFill="1" applyBorder="1" applyAlignment="1">
      <alignment horizontal="left" vertical="center"/>
    </xf>
    <xf numFmtId="0" fontId="8" fillId="0" borderId="54" xfId="0" applyFont="1" applyBorder="1">
      <alignment vertical="center"/>
    </xf>
    <xf numFmtId="0" fontId="7" fillId="0" borderId="9" xfId="0" applyFont="1" applyBorder="1">
      <alignment vertical="center"/>
    </xf>
    <xf numFmtId="0" fontId="15" fillId="0" borderId="65" xfId="0" applyFont="1" applyBorder="1" applyAlignment="1">
      <alignment horizontal="left" vertical="top" wrapText="1"/>
    </xf>
    <xf numFmtId="0" fontId="8" fillId="0" borderId="65"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2" xfId="0" applyFont="1" applyBorder="1" applyAlignment="1">
      <alignment horizontal="center" vertical="center"/>
    </xf>
    <xf numFmtId="0" fontId="15" fillId="0" borderId="65" xfId="0" applyFont="1" applyBorder="1" applyAlignment="1">
      <alignment horizontal="left" vertical="center" wrapText="1"/>
    </xf>
    <xf numFmtId="49" fontId="8" fillId="0" borderId="4" xfId="0" applyNumberFormat="1" applyFont="1" applyBorder="1" applyAlignment="1">
      <alignment horizontal="center" vertical="center" wrapText="1"/>
    </xf>
    <xf numFmtId="0" fontId="15" fillId="0" borderId="56" xfId="0" applyFont="1" applyBorder="1" applyAlignment="1">
      <alignment vertical="center" wrapText="1"/>
    </xf>
    <xf numFmtId="0" fontId="15" fillId="0" borderId="74" xfId="0" applyFont="1" applyBorder="1" applyAlignment="1">
      <alignment vertical="center" wrapText="1"/>
    </xf>
    <xf numFmtId="0" fontId="15" fillId="0" borderId="58" xfId="0" applyFont="1" applyBorder="1" applyAlignment="1">
      <alignment vertical="center" wrapText="1"/>
    </xf>
    <xf numFmtId="0" fontId="7" fillId="0" borderId="77" xfId="0" applyFont="1" applyBorder="1" applyAlignment="1">
      <alignment vertical="center" wrapText="1"/>
    </xf>
    <xf numFmtId="49" fontId="22" fillId="0" borderId="32" xfId="0" applyNumberFormat="1" applyFont="1" applyBorder="1" applyAlignment="1">
      <alignment horizontal="center" vertical="center"/>
    </xf>
    <xf numFmtId="49" fontId="8" fillId="0" borderId="33" xfId="0" applyNumberFormat="1"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5" fillId="0" borderId="77" xfId="0" applyFont="1" applyBorder="1" applyAlignment="1">
      <alignment horizontal="left" vertical="center" wrapText="1"/>
    </xf>
    <xf numFmtId="0" fontId="25" fillId="0" borderId="77" xfId="0" applyFont="1" applyBorder="1" applyAlignment="1">
      <alignment horizontal="right" vertical="center" wrapText="1"/>
    </xf>
    <xf numFmtId="49" fontId="8" fillId="0" borderId="78" xfId="0" applyNumberFormat="1" applyFont="1" applyBorder="1" applyAlignment="1">
      <alignment horizontal="center" vertical="center"/>
    </xf>
    <xf numFmtId="0" fontId="8" fillId="0" borderId="79" xfId="0" applyFont="1" applyBorder="1" applyAlignment="1">
      <alignment horizontal="center" vertical="center"/>
    </xf>
    <xf numFmtId="0" fontId="8" fillId="0" borderId="59" xfId="9" applyFont="1" applyBorder="1">
      <alignment vertical="center"/>
    </xf>
    <xf numFmtId="0" fontId="22" fillId="0" borderId="53"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7"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22" fillId="0" borderId="53" xfId="10" applyNumberFormat="1" applyFont="1" applyBorder="1" applyAlignment="1">
      <alignment horizontal="center" vertical="center"/>
    </xf>
    <xf numFmtId="49" fontId="8" fillId="0" borderId="60"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7" xfId="10" applyNumberFormat="1" applyFont="1" applyBorder="1" applyAlignment="1">
      <alignment horizontal="center" vertical="center"/>
    </xf>
    <xf numFmtId="49" fontId="8" fillId="0" borderId="45"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4"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15" fillId="0" borderId="62" xfId="9" applyFont="1" applyBorder="1" applyAlignment="1">
      <alignment horizontal="left" vertical="center" wrapText="1"/>
    </xf>
    <xf numFmtId="0" fontId="15" fillId="0" borderId="62" xfId="0" applyFont="1" applyBorder="1" applyAlignment="1">
      <alignment vertical="center" wrapText="1"/>
    </xf>
    <xf numFmtId="0" fontId="15" fillId="4" borderId="10" xfId="9" applyFont="1" applyFill="1" applyBorder="1">
      <alignment vertical="center"/>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5" xfId="9" applyFont="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2" xfId="10" applyNumberFormat="1" applyFont="1" applyBorder="1" applyAlignment="1">
      <alignment horizontal="center" vertical="center" wrapText="1"/>
    </xf>
    <xf numFmtId="0" fontId="15" fillId="0" borderId="65" xfId="9" applyFont="1" applyBorder="1" applyAlignment="1">
      <alignment vertical="center" wrapText="1"/>
    </xf>
    <xf numFmtId="49" fontId="8" fillId="0" borderId="44" xfId="10" applyNumberFormat="1" applyFont="1" applyBorder="1" applyAlignment="1">
      <alignment horizontal="center" vertical="center" wrapText="1"/>
    </xf>
    <xf numFmtId="0" fontId="22" fillId="0" borderId="63" xfId="10" applyFont="1" applyBorder="1" applyAlignment="1">
      <alignment horizontal="center" vertical="center"/>
    </xf>
    <xf numFmtId="0" fontId="8" fillId="0" borderId="44" xfId="10" applyFont="1" applyBorder="1" applyAlignment="1">
      <alignment horizontal="center" vertical="center"/>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0"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15" fillId="0" borderId="73" xfId="6" applyFont="1" applyBorder="1" applyAlignment="1">
      <alignment vertical="top" wrapText="1"/>
    </xf>
    <xf numFmtId="0" fontId="19" fillId="0" borderId="63" xfId="10" applyFont="1" applyBorder="1" applyAlignment="1">
      <alignment horizontal="center" vertical="center" textRotation="90"/>
    </xf>
    <xf numFmtId="0" fontId="15" fillId="0" borderId="74" xfId="6" applyFont="1" applyBorder="1" applyAlignment="1">
      <alignment vertical="top" wrapText="1"/>
    </xf>
    <xf numFmtId="0" fontId="15" fillId="0" borderId="65" xfId="6" applyFont="1" applyBorder="1" applyAlignment="1">
      <alignment vertical="top" wrapText="1"/>
    </xf>
    <xf numFmtId="0" fontId="8" fillId="0" borderId="4" xfId="10" applyFont="1" applyBorder="1" applyAlignment="1">
      <alignment horizontal="center" vertical="center"/>
    </xf>
    <xf numFmtId="0" fontId="8" fillId="0" borderId="65" xfId="0" applyFont="1" applyBorder="1">
      <alignment vertical="center"/>
    </xf>
    <xf numFmtId="49" fontId="22" fillId="0" borderId="78" xfId="10" applyNumberFormat="1" applyFont="1" applyBorder="1" applyAlignment="1">
      <alignment horizontal="center" vertical="center"/>
    </xf>
    <xf numFmtId="49" fontId="8" fillId="0" borderId="78" xfId="10" applyNumberFormat="1" applyFont="1" applyBorder="1" applyAlignment="1">
      <alignment horizontal="center" vertical="center"/>
    </xf>
    <xf numFmtId="49" fontId="8" fillId="0" borderId="6"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68" xfId="10" applyNumberFormat="1" applyFont="1" applyBorder="1" applyAlignment="1">
      <alignment horizontal="center" vertical="center"/>
    </xf>
    <xf numFmtId="0" fontId="8" fillId="0" borderId="64" xfId="0" applyFont="1" applyBorder="1">
      <alignment vertical="center"/>
    </xf>
    <xf numFmtId="49" fontId="8" fillId="0" borderId="82" xfId="10" applyNumberFormat="1" applyFont="1" applyBorder="1" applyAlignment="1">
      <alignment horizontal="center" vertical="center"/>
    </xf>
    <xf numFmtId="49" fontId="8" fillId="0" borderId="42"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74"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0" fontId="15" fillId="0" borderId="74" xfId="0" applyFont="1" applyBorder="1" applyAlignment="1">
      <alignment horizontal="left" vertical="center" wrapText="1"/>
    </xf>
    <xf numFmtId="49" fontId="8" fillId="0" borderId="11" xfId="10" applyNumberFormat="1" applyFont="1" applyBorder="1" applyAlignment="1">
      <alignment horizontal="center" vertical="center"/>
    </xf>
    <xf numFmtId="0" fontId="8" fillId="0" borderId="80" xfId="10" applyFont="1" applyBorder="1" applyAlignment="1">
      <alignment horizontal="center" vertical="center"/>
    </xf>
    <xf numFmtId="0" fontId="15" fillId="0" borderId="58" xfId="0" applyFont="1" applyBorder="1" applyAlignment="1">
      <alignment horizontal="left" vertical="center" wrapText="1"/>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2" xfId="10" applyFont="1" applyBorder="1" applyAlignment="1">
      <alignment horizontal="center" vertical="center"/>
    </xf>
    <xf numFmtId="0" fontId="15" fillId="0" borderId="73" xfId="9" applyFont="1" applyBorder="1" applyAlignment="1">
      <alignment vertical="center" wrapText="1"/>
    </xf>
    <xf numFmtId="0" fontId="15" fillId="0" borderId="65" xfId="9" applyFont="1" applyBorder="1" applyAlignment="1">
      <alignment vertical="center" wrapText="1"/>
    </xf>
    <xf numFmtId="0" fontId="15" fillId="0" borderId="62" xfId="10" applyFont="1" applyBorder="1" applyAlignment="1">
      <alignment horizontal="left"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3" xfId="10" applyFont="1" applyBorder="1" applyAlignment="1">
      <alignment horizontal="center" vertical="center"/>
    </xf>
    <xf numFmtId="0" fontId="8" fillId="0" borderId="50" xfId="9" applyFont="1" applyBorder="1" applyAlignment="1">
      <alignment horizontal="left" vertical="center" wrapText="1"/>
    </xf>
    <xf numFmtId="0" fontId="8" fillId="0" borderId="54" xfId="9" applyFont="1" applyBorder="1" applyAlignment="1">
      <alignment horizontal="left" vertical="center"/>
    </xf>
    <xf numFmtId="0" fontId="8" fillId="0" borderId="55" xfId="9" applyFont="1" applyBorder="1" applyAlignment="1">
      <alignment horizontal="left" vertical="center"/>
    </xf>
    <xf numFmtId="0" fontId="8" fillId="0" borderId="85" xfId="9" applyFont="1" applyBorder="1" applyAlignment="1">
      <alignment horizontal="left" vertical="center"/>
    </xf>
    <xf numFmtId="0" fontId="8" fillId="0" borderId="80" xfId="9" applyFont="1" applyBorder="1" applyAlignment="1">
      <alignment horizontal="left" vertical="center"/>
    </xf>
    <xf numFmtId="0" fontId="8" fillId="0" borderId="81" xfId="9" applyFont="1" applyBorder="1" applyAlignment="1">
      <alignment horizontal="left" vertical="center"/>
    </xf>
    <xf numFmtId="0" fontId="7" fillId="6" borderId="67"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68" xfId="9" applyFont="1" applyFill="1" applyBorder="1" applyAlignment="1">
      <alignment horizontal="center" vertical="center"/>
    </xf>
    <xf numFmtId="0" fontId="8" fillId="0" borderId="86"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7" xfId="9" applyFont="1" applyBorder="1" applyAlignment="1">
      <alignment horizontal="left" vertical="center"/>
    </xf>
    <xf numFmtId="0" fontId="8" fillId="0" borderId="85" xfId="9" applyFont="1" applyBorder="1" applyAlignment="1">
      <alignment vertical="top"/>
    </xf>
    <xf numFmtId="0" fontId="8" fillId="0" borderId="78" xfId="9" applyFont="1" applyBorder="1" applyAlignment="1">
      <alignment vertical="top"/>
    </xf>
    <xf numFmtId="0" fontId="8" fillId="0" borderId="79" xfId="9" applyFont="1" applyBorder="1" applyAlignment="1">
      <alignment horizontal="left" vertical="center"/>
    </xf>
    <xf numFmtId="0" fontId="8" fillId="0" borderId="86" xfId="9" applyFont="1" applyBorder="1" applyAlignment="1">
      <alignment horizontal="left" vertical="top"/>
    </xf>
    <xf numFmtId="0" fontId="8" fillId="0" borderId="20" xfId="9" applyFont="1" applyBorder="1" applyAlignment="1">
      <alignment horizontal="left" vertical="top"/>
    </xf>
    <xf numFmtId="0" fontId="8" fillId="0" borderId="52" xfId="9" applyFont="1" applyBorder="1" applyAlignment="1">
      <alignment horizontal="left" vertical="top"/>
    </xf>
    <xf numFmtId="0" fontId="8" fillId="0" borderId="70" xfId="9" applyFont="1" applyBorder="1" applyAlignment="1">
      <alignment horizontal="left" vertical="top"/>
    </xf>
    <xf numFmtId="0" fontId="8" fillId="0" borderId="88" xfId="9" applyFont="1" applyBorder="1" applyAlignment="1">
      <alignment horizontal="left" vertical="center"/>
    </xf>
    <xf numFmtId="0" fontId="8" fillId="0" borderId="71" xfId="9" applyFont="1" applyBorder="1" applyAlignment="1">
      <alignment horizontal="left" vertical="center"/>
    </xf>
    <xf numFmtId="0" fontId="8" fillId="0" borderId="72" xfId="9" applyFont="1" applyBorder="1" applyAlignment="1">
      <alignment horizontal="left" vertical="center"/>
    </xf>
    <xf numFmtId="0" fontId="8" fillId="0" borderId="50" xfId="9" applyFont="1" applyBorder="1" applyAlignment="1">
      <alignment horizontal="left" vertical="top" wrapText="1"/>
    </xf>
    <xf numFmtId="0" fontId="8" fillId="0" borderId="54" xfId="9" applyFont="1" applyBorder="1" applyAlignment="1">
      <alignment horizontal="left" vertical="top"/>
    </xf>
    <xf numFmtId="0" fontId="8" fillId="0" borderId="55" xfId="9" applyFont="1" applyBorder="1" applyAlignment="1">
      <alignment horizontal="left" vertical="top"/>
    </xf>
    <xf numFmtId="0" fontId="8" fillId="0" borderId="51" xfId="9" applyFont="1" applyBorder="1" applyAlignment="1">
      <alignment horizontal="left" vertical="top"/>
    </xf>
    <xf numFmtId="0" fontId="8" fillId="0" borderId="0" xfId="9" applyFont="1" applyAlignment="1">
      <alignment horizontal="left" vertical="top"/>
    </xf>
    <xf numFmtId="0" fontId="8" fillId="0" borderId="66" xfId="9" applyFont="1" applyBorder="1" applyAlignment="1">
      <alignment horizontal="left" vertical="top"/>
    </xf>
    <xf numFmtId="0" fontId="8" fillId="0" borderId="51" xfId="9" applyFont="1" applyBorder="1">
      <alignment vertical="center"/>
    </xf>
    <xf numFmtId="0" fontId="8" fillId="0" borderId="0" xfId="9" applyFont="1">
      <alignment vertical="center"/>
    </xf>
    <xf numFmtId="0" fontId="8" fillId="0" borderId="71" xfId="9" applyFont="1" applyBorder="1" applyAlignment="1">
      <alignment horizontal="left" vertical="top"/>
    </xf>
    <xf numFmtId="0" fontId="8" fillId="0" borderId="72" xfId="9" applyFont="1" applyBorder="1" applyAlignment="1">
      <alignment horizontal="left" vertical="top"/>
    </xf>
    <xf numFmtId="0" fontId="8" fillId="0" borderId="0" xfId="9" applyFont="1" applyAlignment="1">
      <alignment vertical="center" wrapText="1"/>
    </xf>
    <xf numFmtId="0" fontId="8" fillId="0" borderId="50" xfId="11" applyFont="1" applyBorder="1" applyAlignment="1">
      <alignment horizontal="left" vertical="top" wrapText="1"/>
    </xf>
    <xf numFmtId="0" fontId="8" fillId="0" borderId="54" xfId="11" applyFont="1" applyBorder="1" applyAlignment="1">
      <alignment horizontal="left" vertical="top"/>
    </xf>
    <xf numFmtId="0" fontId="8" fillId="0" borderId="55" xfId="11" applyFont="1" applyBorder="1" applyAlignment="1">
      <alignment horizontal="left" vertical="top"/>
    </xf>
    <xf numFmtId="0" fontId="2" fillId="0" borderId="0" xfId="11" applyAlignment="1">
      <alignment vertical="center"/>
    </xf>
    <xf numFmtId="0" fontId="8" fillId="0" borderId="51" xfId="11" applyFont="1" applyBorder="1" applyAlignment="1">
      <alignment horizontal="left" vertical="top"/>
    </xf>
    <xf numFmtId="0" fontId="8" fillId="0" borderId="0" xfId="11" applyFont="1" applyAlignment="1">
      <alignment horizontal="left" vertical="top"/>
    </xf>
    <xf numFmtId="0" fontId="8" fillId="0" borderId="66"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72" xfId="11" applyFont="1" applyBorder="1" applyAlignment="1">
      <alignment horizontal="left" vertical="top"/>
    </xf>
    <xf numFmtId="0" fontId="8" fillId="0" borderId="0" xfId="0" applyFont="1" applyAlignment="1">
      <alignment vertical="center" wrapText="1"/>
    </xf>
    <xf numFmtId="0" fontId="8" fillId="0" borderId="50" xfId="9" applyFont="1" applyBorder="1">
      <alignment vertical="center"/>
    </xf>
    <xf numFmtId="0" fontId="8" fillId="0" borderId="54" xfId="9" applyFont="1" applyBorder="1">
      <alignment vertical="center"/>
    </xf>
    <xf numFmtId="0" fontId="8" fillId="0" borderId="55" xfId="9" applyFont="1" applyBorder="1" applyAlignment="1">
      <alignment vertical="center" wrapText="1"/>
    </xf>
    <xf numFmtId="0" fontId="8" fillId="0" borderId="66" xfId="9" applyFont="1" applyBorder="1" applyAlignment="1">
      <alignment vertical="center" wrapText="1"/>
    </xf>
    <xf numFmtId="31" fontId="8" fillId="0" borderId="51" xfId="9" applyNumberFormat="1" applyFont="1" applyBorder="1">
      <alignment vertical="center"/>
    </xf>
    <xf numFmtId="0" fontId="7" fillId="0" borderId="51" xfId="9" applyFont="1" applyBorder="1">
      <alignment vertical="center"/>
    </xf>
    <xf numFmtId="0" fontId="7" fillId="0" borderId="0" xfId="9" applyFont="1">
      <alignment vertical="center"/>
    </xf>
    <xf numFmtId="0" fontId="7" fillId="0" borderId="0" xfId="9" applyFont="1" applyAlignment="1">
      <alignment horizontal="left" vertical="top"/>
    </xf>
    <xf numFmtId="0" fontId="7" fillId="0" borderId="66" xfId="9" applyFont="1" applyBorder="1" applyAlignment="1">
      <alignment horizontal="left" vertical="top"/>
    </xf>
    <xf numFmtId="0" fontId="7" fillId="0" borderId="51"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66" xfId="9" applyFont="1" applyBorder="1">
      <alignment vertical="center"/>
    </xf>
    <xf numFmtId="0" fontId="30" fillId="0" borderId="0" xfId="9" applyFont="1">
      <alignment vertical="center"/>
    </xf>
    <xf numFmtId="0" fontId="8" fillId="0" borderId="0" xfId="9" applyFont="1">
      <alignment vertical="center"/>
    </xf>
    <xf numFmtId="0" fontId="8" fillId="0" borderId="66" xfId="9" applyFont="1" applyBorder="1">
      <alignment vertical="center"/>
    </xf>
    <xf numFmtId="0" fontId="8" fillId="0" borderId="52" xfId="9" applyFont="1" applyBorder="1">
      <alignment vertical="center"/>
    </xf>
    <xf numFmtId="0" fontId="8" fillId="0" borderId="71" xfId="9" applyFont="1" applyBorder="1">
      <alignment vertical="center"/>
    </xf>
    <xf numFmtId="0" fontId="8" fillId="0" borderId="72" xfId="9" applyFont="1" applyBorder="1" applyAlignment="1">
      <alignment vertical="center" wrapText="1"/>
    </xf>
    <xf numFmtId="0" fontId="8" fillId="0" borderId="54" xfId="9" applyFont="1" applyBorder="1" applyAlignment="1">
      <alignment vertical="center" wrapText="1"/>
    </xf>
    <xf numFmtId="0" fontId="8" fillId="0" borderId="71" xfId="9" applyFont="1" applyBorder="1" applyAlignment="1">
      <alignment vertical="center" wrapText="1"/>
    </xf>
    <xf numFmtId="0" fontId="8" fillId="0" borderId="50" xfId="9" applyFont="1" applyBorder="1" applyAlignment="1">
      <alignment vertical="center" wrapText="1"/>
    </xf>
    <xf numFmtId="0" fontId="2" fillId="0" borderId="54" xfId="9" applyBorder="1" applyAlignment="1">
      <alignment vertical="center" wrapText="1"/>
    </xf>
    <xf numFmtId="0" fontId="2" fillId="0" borderId="55" xfId="9" applyBorder="1" applyAlignment="1">
      <alignment vertical="center" wrapText="1"/>
    </xf>
    <xf numFmtId="0" fontId="8" fillId="0" borderId="51" xfId="9" applyFont="1" applyBorder="1" applyAlignment="1">
      <alignment vertical="center" wrapText="1"/>
    </xf>
    <xf numFmtId="0" fontId="2" fillId="0" borderId="0" xfId="9">
      <alignment vertical="center"/>
    </xf>
    <xf numFmtId="0" fontId="31" fillId="0" borderId="51" xfId="9" applyFont="1" applyBorder="1" applyAlignment="1">
      <alignment vertical="center" wrapText="1"/>
    </xf>
    <xf numFmtId="0" fontId="8" fillId="0" borderId="52"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8"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8" xfId="10" applyFont="1" applyBorder="1" applyAlignment="1">
      <alignment horizontal="center" vertical="center"/>
    </xf>
    <xf numFmtId="0" fontId="15" fillId="0" borderId="65" xfId="6" applyFont="1" applyBorder="1" applyAlignment="1">
      <alignment vertical="center" wrapText="1"/>
    </xf>
    <xf numFmtId="0" fontId="8" fillId="0" borderId="74" xfId="6" applyFont="1" applyBorder="1">
      <alignment vertical="center"/>
    </xf>
    <xf numFmtId="49" fontId="8" fillId="0" borderId="69" xfId="6" applyNumberFormat="1" applyFont="1" applyBorder="1" applyAlignment="1">
      <alignment horizontal="center" vertical="center"/>
    </xf>
    <xf numFmtId="0" fontId="8" fillId="0" borderId="2" xfId="6" applyFont="1" applyBorder="1" applyAlignment="1">
      <alignment horizontal="center" vertical="center"/>
    </xf>
    <xf numFmtId="0" fontId="8" fillId="0" borderId="44"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62" xfId="11" applyFont="1" applyBorder="1" applyAlignment="1">
      <alignment vertical="center"/>
    </xf>
    <xf numFmtId="49" fontId="8" fillId="0" borderId="45"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8" xfId="12" applyNumberFormat="1" applyFont="1" applyBorder="1" applyAlignment="1">
      <alignment horizontal="center" vertical="center"/>
    </xf>
    <xf numFmtId="49" fontId="8" fillId="0" borderId="81"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45" xfId="10" applyNumberFormat="1" applyFont="1" applyBorder="1" applyAlignment="1">
      <alignment horizontal="center" vertical="center"/>
    </xf>
    <xf numFmtId="49" fontId="8" fillId="0" borderId="80"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73" xfId="11" applyFont="1" applyBorder="1" applyAlignment="1">
      <alignment vertical="center"/>
    </xf>
    <xf numFmtId="49" fontId="8" fillId="0" borderId="19" xfId="10" applyNumberFormat="1" applyFont="1" applyBorder="1" applyAlignment="1">
      <alignment horizontal="center" vertical="center"/>
    </xf>
    <xf numFmtId="0" fontId="8" fillId="8" borderId="62" xfId="0" applyFont="1" applyFill="1" applyBorder="1">
      <alignment vertical="center"/>
    </xf>
    <xf numFmtId="49" fontId="22" fillId="8" borderId="78" xfId="10" applyNumberFormat="1" applyFont="1" applyFill="1" applyBorder="1" applyAlignment="1">
      <alignment horizontal="center" vertical="center"/>
    </xf>
    <xf numFmtId="49" fontId="8" fillId="8" borderId="78" xfId="10" applyNumberFormat="1" applyFont="1" applyFill="1" applyBorder="1" applyAlignment="1">
      <alignment horizontal="center" vertical="center"/>
    </xf>
    <xf numFmtId="49" fontId="8" fillId="8" borderId="44" xfId="10" applyNumberFormat="1" applyFont="1" applyFill="1" applyBorder="1" applyAlignment="1">
      <alignment horizontal="center" vertical="center"/>
    </xf>
    <xf numFmtId="49" fontId="22" fillId="8" borderId="63" xfId="10" applyNumberFormat="1" applyFont="1" applyFill="1" applyBorder="1" applyAlignment="1">
      <alignment horizontal="center" vertical="center"/>
    </xf>
    <xf numFmtId="0" fontId="8" fillId="8" borderId="64" xfId="0" applyFont="1" applyFill="1" applyBorder="1">
      <alignment vertical="center"/>
    </xf>
    <xf numFmtId="49" fontId="22" fillId="8" borderId="82" xfId="10" applyNumberFormat="1" applyFont="1" applyFill="1" applyBorder="1" applyAlignment="1">
      <alignment horizontal="center" vertical="center"/>
    </xf>
    <xf numFmtId="49" fontId="8" fillId="8" borderId="82"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69"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5" xfId="0" applyFont="1" applyFill="1" applyBorder="1">
      <alignment vertical="center"/>
    </xf>
    <xf numFmtId="0" fontId="8" fillId="8" borderId="73"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0" fontId="8" fillId="0" borderId="74" xfId="11" applyFont="1" applyBorder="1" applyAlignment="1">
      <alignment vertical="center"/>
    </xf>
    <xf numFmtId="0" fontId="8" fillId="0" borderId="79"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6" xfId="10" applyFont="1" applyBorder="1" applyAlignment="1">
      <alignment horizontal="center" vertical="center"/>
    </xf>
    <xf numFmtId="0" fontId="8" fillId="0" borderId="84"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55" xfId="0" applyFont="1" applyBorder="1" applyAlignment="1">
      <alignment vertical="center" wrapText="1"/>
    </xf>
    <xf numFmtId="0" fontId="8" fillId="0" borderId="80" xfId="0" applyFont="1" applyBorder="1" applyAlignment="1">
      <alignment vertical="center" wrapText="1"/>
    </xf>
    <xf numFmtId="0" fontId="8" fillId="0" borderId="81" xfId="0" applyFont="1" applyBorder="1" applyAlignment="1">
      <alignment vertical="center" wrapText="1"/>
    </xf>
    <xf numFmtId="0" fontId="8" fillId="0" borderId="9" xfId="9" applyFont="1" applyBorder="1" applyAlignment="1">
      <alignment vertical="center" wrapText="1"/>
    </xf>
    <xf numFmtId="0" fontId="8" fillId="0" borderId="65" xfId="11" applyFont="1" applyBorder="1" applyAlignment="1">
      <alignment vertical="center"/>
    </xf>
    <xf numFmtId="0" fontId="22" fillId="0" borderId="78"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5" xfId="11" applyFont="1" applyBorder="1" applyAlignment="1">
      <alignment vertical="center" wrapText="1"/>
    </xf>
    <xf numFmtId="49" fontId="22" fillId="0" borderId="75" xfId="10" applyNumberFormat="1" applyFont="1" applyBorder="1" applyAlignment="1">
      <alignment horizontal="center" vertical="center"/>
    </xf>
    <xf numFmtId="49" fontId="8" fillId="0" borderId="69" xfId="12" applyNumberFormat="1" applyFont="1" applyBorder="1" applyAlignment="1">
      <alignment horizontal="center" vertical="center"/>
    </xf>
    <xf numFmtId="49" fontId="8" fillId="0" borderId="69" xfId="10" applyNumberFormat="1" applyFont="1" applyBorder="1" applyAlignment="1">
      <alignment horizontal="center" vertical="center"/>
    </xf>
    <xf numFmtId="0" fontId="15" fillId="0" borderId="73" xfId="11" applyFont="1" applyBorder="1" applyAlignment="1">
      <alignment vertical="center" wrapText="1"/>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68" xfId="11" applyFont="1" applyBorder="1" applyAlignment="1">
      <alignment horizontal="left" vertical="center" wrapText="1"/>
    </xf>
    <xf numFmtId="0" fontId="15" fillId="0" borderId="68" xfId="6" applyFont="1" applyBorder="1" applyAlignment="1">
      <alignment horizontal="left" vertical="center" wrapText="1"/>
    </xf>
    <xf numFmtId="49" fontId="22" fillId="0" borderId="69"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6" xfId="11" applyFont="1" applyBorder="1" applyAlignment="1">
      <alignment vertical="center" wrapText="1"/>
    </xf>
    <xf numFmtId="0" fontId="15" fillId="0" borderId="74" xfId="11" applyFont="1" applyBorder="1" applyAlignment="1">
      <alignment vertical="center" wrapText="1"/>
    </xf>
    <xf numFmtId="49" fontId="22" fillId="0" borderId="70"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15" fillId="0" borderId="58" xfId="11" applyFont="1" applyBorder="1" applyAlignment="1">
      <alignment vertical="center" wrapText="1"/>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4" xfId="11" applyFont="1" applyBorder="1" applyAlignment="1">
      <alignment vertical="center" wrapText="1"/>
    </xf>
    <xf numFmtId="0" fontId="8" fillId="0" borderId="54" xfId="11" applyFont="1" applyBorder="1" applyAlignment="1">
      <alignment vertical="center"/>
    </xf>
    <xf numFmtId="0" fontId="22" fillId="0" borderId="54" xfId="10" applyFont="1" applyBorder="1" applyAlignment="1">
      <alignment horizontal="center" vertical="center"/>
    </xf>
    <xf numFmtId="0" fontId="8" fillId="0" borderId="54" xfId="10" applyFont="1" applyBorder="1" applyAlignment="1">
      <alignment horizontal="center" vertical="center"/>
    </xf>
    <xf numFmtId="0" fontId="8" fillId="0" borderId="54" xfId="11" applyFont="1" applyBorder="1" applyAlignment="1">
      <alignment vertical="center" wrapText="1"/>
    </xf>
    <xf numFmtId="0" fontId="8" fillId="0" borderId="55" xfId="11" applyFont="1" applyBorder="1" applyAlignment="1">
      <alignment vertical="center" wrapText="1"/>
    </xf>
    <xf numFmtId="0" fontId="8" fillId="0" borderId="80" xfId="11" applyFont="1" applyBorder="1" applyAlignment="1">
      <alignment vertical="center" wrapText="1"/>
    </xf>
    <xf numFmtId="0" fontId="8" fillId="0" borderId="81" xfId="11" applyFont="1" applyBorder="1" applyAlignment="1">
      <alignment vertical="center" wrapText="1"/>
    </xf>
    <xf numFmtId="0" fontId="7" fillId="6" borderId="67"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68" xfId="11" applyFont="1" applyFill="1" applyBorder="1" applyAlignment="1">
      <alignment horizontal="center" vertical="center"/>
    </xf>
    <xf numFmtId="0" fontId="32" fillId="0" borderId="85" xfId="11" applyFont="1" applyBorder="1" applyAlignment="1">
      <alignment vertical="top"/>
    </xf>
    <xf numFmtId="0" fontId="32" fillId="0" borderId="78" xfId="11" applyFont="1" applyBorder="1" applyAlignment="1">
      <alignment vertical="top"/>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68" xfId="11" applyFont="1" applyBorder="1" applyAlignment="1">
      <alignment horizontal="left" vertical="center" wrapText="1"/>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68" xfId="11" applyFont="1" applyBorder="1" applyAlignment="1">
      <alignment horizontal="left" vertical="center"/>
    </xf>
    <xf numFmtId="0" fontId="8" fillId="0" borderId="86" xfId="11" applyFont="1" applyBorder="1" applyAlignment="1">
      <alignment vertical="top"/>
    </xf>
    <xf numFmtId="0" fontId="8" fillId="0" borderId="20" xfId="11" applyFont="1" applyBorder="1" applyAlignment="1">
      <alignmen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7" xfId="11" applyFont="1" applyBorder="1" applyAlignment="1">
      <alignment horizontal="left" vertical="center"/>
    </xf>
    <xf numFmtId="0" fontId="8" fillId="0" borderId="85" xfId="11" applyFont="1" applyBorder="1" applyAlignment="1">
      <alignment vertical="top"/>
    </xf>
    <xf numFmtId="0" fontId="8" fillId="0" borderId="78" xfId="11" applyFont="1" applyBorder="1" applyAlignment="1">
      <alignment vertical="top"/>
    </xf>
    <xf numFmtId="0" fontId="8" fillId="0" borderId="89" xfId="11" applyFont="1" applyBorder="1" applyAlignment="1">
      <alignment horizontal="left" vertical="center"/>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86" xfId="11" applyFont="1" applyBorder="1" applyAlignment="1">
      <alignment horizontal="left" vertical="top"/>
    </xf>
    <xf numFmtId="0" fontId="8" fillId="0" borderId="20" xfId="11" applyFont="1" applyBorder="1" applyAlignment="1">
      <alignment horizontal="left" vertical="top"/>
    </xf>
    <xf numFmtId="0" fontId="8" fillId="0" borderId="51" xfId="11" applyFont="1" applyBorder="1" applyAlignment="1">
      <alignment horizontal="left" vertical="top"/>
    </xf>
    <xf numFmtId="0" fontId="8" fillId="0" borderId="69" xfId="11" applyFont="1" applyBorder="1" applyAlignment="1">
      <alignment horizontal="left" vertical="top"/>
    </xf>
    <xf numFmtId="0" fontId="8" fillId="0" borderId="92"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0" applyFont="1" applyBorder="1" applyAlignment="1">
      <alignment vertical="center" wrapText="1"/>
    </xf>
    <xf numFmtId="0" fontId="8" fillId="0" borderId="62" xfId="8" applyFont="1" applyBorder="1">
      <alignment vertical="center"/>
    </xf>
    <xf numFmtId="0" fontId="15" fillId="0" borderId="68" xfId="8" applyFont="1" applyBorder="1" applyAlignment="1">
      <alignment horizontal="left" vertical="center" wrapText="1"/>
    </xf>
    <xf numFmtId="0" fontId="15" fillId="0" borderId="62" xfId="13" applyFont="1" applyBorder="1" applyAlignment="1">
      <alignment vertical="center" wrapText="1"/>
    </xf>
    <xf numFmtId="0" fontId="22" fillId="0" borderId="46" xfId="10" applyFont="1" applyBorder="1" applyAlignment="1">
      <alignment horizontal="center" vertical="center"/>
    </xf>
    <xf numFmtId="0" fontId="8" fillId="0" borderId="0" xfId="10" applyFont="1" applyAlignment="1">
      <alignment horizontal="center" vertical="center"/>
    </xf>
    <xf numFmtId="0" fontId="8" fillId="0" borderId="67"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68" xfId="11" applyFont="1" applyBorder="1" applyAlignment="1">
      <alignment horizontal="left"/>
    </xf>
    <xf numFmtId="0" fontId="8" fillId="0" borderId="52" xfId="11" applyFont="1" applyBorder="1" applyAlignment="1">
      <alignment horizontal="left" vertical="top"/>
    </xf>
    <xf numFmtId="0" fontId="8" fillId="0" borderId="70" xfId="11" applyFont="1" applyBorder="1" applyAlignment="1">
      <alignment horizontal="left" vertical="top"/>
    </xf>
    <xf numFmtId="31" fontId="8" fillId="0" borderId="51"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8" xfId="12" applyNumberFormat="1" applyFont="1" applyFill="1" applyBorder="1" applyAlignment="1">
      <alignment horizontal="center" vertical="center"/>
    </xf>
    <xf numFmtId="0" fontId="32" fillId="0" borderId="62" xfId="11" applyFont="1" applyBorder="1" applyAlignment="1">
      <alignment vertical="center"/>
    </xf>
    <xf numFmtId="49" fontId="33" fillId="0" borderId="63" xfId="10" applyNumberFormat="1" applyFont="1" applyBorder="1" applyAlignment="1">
      <alignment horizontal="center" vertical="center"/>
    </xf>
    <xf numFmtId="49" fontId="32" fillId="0" borderId="78"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2" xfId="11" applyFont="1" applyBorder="1" applyAlignment="1">
      <alignment vertical="center" wrapText="1"/>
    </xf>
    <xf numFmtId="0" fontId="8" fillId="0" borderId="62" xfId="13" applyFont="1" applyBorder="1">
      <alignment vertical="center"/>
    </xf>
    <xf numFmtId="0" fontId="15" fillId="0" borderId="68"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2" xfId="14" applyFont="1" applyBorder="1" applyAlignment="1">
      <alignment vertical="center"/>
    </xf>
    <xf numFmtId="0" fontId="15" fillId="0" borderId="56" xfId="11" applyFont="1" applyBorder="1" applyAlignment="1">
      <alignment vertical="center" wrapText="1"/>
    </xf>
    <xf numFmtId="0" fontId="15" fillId="0" borderId="73" xfId="11" applyFont="1" applyBorder="1" applyAlignment="1">
      <alignment horizontal="left" vertical="center" wrapText="1"/>
    </xf>
    <xf numFmtId="0" fontId="15" fillId="0" borderId="74" xfId="11" applyFont="1" applyBorder="1" applyAlignment="1">
      <alignment horizontal="left" vertical="center" wrapText="1"/>
    </xf>
    <xf numFmtId="0" fontId="8" fillId="0" borderId="64" xfId="14" applyFont="1" applyBorder="1" applyAlignment="1">
      <alignment vertical="center"/>
    </xf>
    <xf numFmtId="49" fontId="8" fillId="0" borderId="83" xfId="10" applyNumberFormat="1" applyFont="1" applyBorder="1" applyAlignment="1">
      <alignment horizontal="center" vertical="center"/>
    </xf>
    <xf numFmtId="0" fontId="15" fillId="0" borderId="58" xfId="11" applyFont="1" applyBorder="1" applyAlignment="1">
      <alignment horizontal="left" vertical="center" wrapText="1"/>
    </xf>
    <xf numFmtId="0" fontId="7" fillId="7" borderId="70" xfId="6" applyFont="1" applyFill="1" applyBorder="1" applyAlignment="1">
      <alignment horizontal="center" vertical="center"/>
    </xf>
    <xf numFmtId="49" fontId="22" fillId="0" borderId="78" xfId="0" applyNumberFormat="1" applyFont="1" applyBorder="1" applyAlignment="1">
      <alignment horizontal="center" vertical="center"/>
    </xf>
    <xf numFmtId="49" fontId="8" fillId="0" borderId="69" xfId="0" applyNumberFormat="1" applyFont="1" applyBorder="1" applyAlignment="1">
      <alignment horizontal="center" vertical="center"/>
    </xf>
    <xf numFmtId="49" fontId="22" fillId="0" borderId="78"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9" xfId="11" applyFont="1" applyBorder="1" applyAlignment="1">
      <alignment horizontal="center" vertical="center"/>
    </xf>
    <xf numFmtId="0" fontId="8" fillId="0" borderId="12" xfId="11" applyFont="1" applyBorder="1" applyAlignment="1">
      <alignment horizontal="center" vertical="center"/>
    </xf>
    <xf numFmtId="0" fontId="15" fillId="0" borderId="65" xfId="11" applyFont="1" applyBorder="1" applyAlignment="1">
      <alignment horizontal="left" vertical="center" wrapText="1"/>
    </xf>
    <xf numFmtId="0" fontId="8" fillId="0" borderId="74"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82" xfId="0" applyNumberFormat="1" applyFont="1" applyBorder="1" applyAlignment="1">
      <alignment horizontal="center" vertical="center"/>
    </xf>
    <xf numFmtId="0" fontId="8" fillId="0" borderId="84" xfId="0" applyFont="1" applyBorder="1" applyAlignment="1">
      <alignment horizontal="center" vertical="center"/>
    </xf>
    <xf numFmtId="0" fontId="15" fillId="0" borderId="95" xfId="0" applyFont="1" applyBorder="1" applyAlignment="1">
      <alignment horizontal="left" vertical="center" wrapText="1"/>
    </xf>
    <xf numFmtId="0" fontId="8" fillId="0" borderId="50" xfId="11" applyFont="1" applyBorder="1" applyAlignment="1">
      <alignment horizontal="left" vertical="center" wrapText="1"/>
    </xf>
    <xf numFmtId="0" fontId="8" fillId="0" borderId="54" xfId="11" applyFont="1" applyBorder="1" applyAlignment="1">
      <alignment horizontal="left" vertical="center" wrapText="1"/>
    </xf>
    <xf numFmtId="0" fontId="8" fillId="0" borderId="55" xfId="11" applyFont="1" applyBorder="1" applyAlignment="1">
      <alignment horizontal="left" vertical="center" wrapText="1"/>
    </xf>
    <xf numFmtId="0" fontId="8" fillId="0" borderId="85" xfId="11" applyFont="1" applyBorder="1" applyAlignment="1">
      <alignment horizontal="left" vertical="center" wrapText="1"/>
    </xf>
    <xf numFmtId="0" fontId="8" fillId="0" borderId="80" xfId="11" applyFont="1" applyBorder="1" applyAlignment="1">
      <alignment horizontal="left" vertical="center" wrapText="1"/>
    </xf>
    <xf numFmtId="0" fontId="8" fillId="0" borderId="81" xfId="11" applyFont="1" applyBorder="1" applyAlignment="1">
      <alignment horizontal="left" vertical="center" wrapText="1"/>
    </xf>
    <xf numFmtId="0" fontId="8" fillId="0" borderId="67"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68"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68" xfId="11" applyFont="1" applyBorder="1" applyAlignment="1">
      <alignment horizontal="left" vertical="center" wrapText="1"/>
    </xf>
    <xf numFmtId="0" fontId="8" fillId="0" borderId="96" xfId="11" applyFont="1" applyBorder="1" applyAlignment="1">
      <alignment horizontal="left" vertical="top"/>
    </xf>
    <xf numFmtId="0" fontId="8" fillId="0" borderId="82" xfId="11" applyFont="1" applyBorder="1" applyAlignment="1">
      <alignment horizontal="left" vertical="top"/>
    </xf>
    <xf numFmtId="0" fontId="8" fillId="0" borderId="84" xfId="11" applyFont="1" applyBorder="1" applyAlignment="1">
      <alignment horizontal="left" vertical="center" wrapText="1"/>
    </xf>
    <xf numFmtId="0" fontId="8" fillId="0" borderId="83" xfId="11" applyFont="1" applyBorder="1" applyAlignment="1">
      <alignment horizontal="left" vertical="center" wrapText="1"/>
    </xf>
    <xf numFmtId="0" fontId="8" fillId="0" borderId="97" xfId="11" applyFont="1" applyBorder="1" applyAlignment="1">
      <alignment horizontal="left" vertical="center" wrapText="1"/>
    </xf>
    <xf numFmtId="0" fontId="15" fillId="0" borderId="56" xfId="0" applyFont="1" applyBorder="1" applyAlignment="1">
      <alignment vertical="center" wrapText="1"/>
    </xf>
    <xf numFmtId="0" fontId="15" fillId="0" borderId="74" xfId="0" applyFont="1" applyBorder="1" applyAlignment="1">
      <alignment vertical="center" wrapText="1"/>
    </xf>
    <xf numFmtId="0" fontId="15" fillId="0" borderId="65" xfId="0" applyFont="1" applyBorder="1" applyAlignment="1">
      <alignment vertical="center" wrapText="1"/>
    </xf>
    <xf numFmtId="49" fontId="22" fillId="0" borderId="63" xfId="0" applyNumberFormat="1" applyFont="1" applyBorder="1" applyAlignment="1">
      <alignment horizontal="center" vertical="center" wrapText="1"/>
    </xf>
    <xf numFmtId="0" fontId="15" fillId="0" borderId="62" xfId="0" applyFont="1" applyBorder="1" applyAlignment="1">
      <alignment horizontal="left"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4"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1" xfId="0" applyFont="1" applyBorder="1">
      <alignment vertical="center"/>
    </xf>
    <xf numFmtId="0" fontId="31" fillId="0" borderId="51" xfId="0" applyFont="1" applyBorder="1">
      <alignment vertical="center"/>
    </xf>
    <xf numFmtId="0" fontId="8" fillId="0" borderId="52" xfId="0" applyFont="1" applyBorder="1">
      <alignment vertical="center"/>
    </xf>
    <xf numFmtId="49" fontId="22" fillId="0" borderId="71" xfId="0" applyNumberFormat="1" applyFont="1" applyBorder="1" applyAlignment="1">
      <alignment horizontal="center" vertical="center" wrapText="1"/>
    </xf>
    <xf numFmtId="49" fontId="8" fillId="0" borderId="71" xfId="0" applyNumberFormat="1" applyFont="1" applyBorder="1" applyAlignment="1">
      <alignment horizontal="center" vertical="center"/>
    </xf>
    <xf numFmtId="0" fontId="8" fillId="0" borderId="62"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44" xfId="0" applyFont="1" applyBorder="1" applyAlignment="1">
      <alignment horizontal="center" vertical="center" textRotation="90"/>
    </xf>
    <xf numFmtId="0" fontId="15" fillId="0" borderId="73" xfId="0" applyFont="1" applyBorder="1" applyAlignment="1">
      <alignment vertical="center" wrapText="1"/>
    </xf>
    <xf numFmtId="0" fontId="15" fillId="0" borderId="0" xfId="0" applyFont="1" applyAlignment="1">
      <alignment vertical="center" wrapText="1"/>
    </xf>
    <xf numFmtId="0" fontId="15" fillId="0" borderId="55" xfId="0" applyFont="1" applyBorder="1" applyAlignment="1">
      <alignment vertical="center" wrapText="1"/>
    </xf>
    <xf numFmtId="0" fontId="15" fillId="0" borderId="66" xfId="0" applyFont="1" applyBorder="1" applyAlignment="1">
      <alignment vertical="center" wrapText="1"/>
    </xf>
    <xf numFmtId="49" fontId="22" fillId="0" borderId="71" xfId="0" applyNumberFormat="1" applyFont="1" applyBorder="1" applyAlignment="1">
      <alignment horizontal="center" vertical="center"/>
    </xf>
    <xf numFmtId="0" fontId="15" fillId="0" borderId="72" xfId="0" applyFont="1" applyBorder="1" applyAlignment="1">
      <alignment vertical="center" wrapText="1"/>
    </xf>
    <xf numFmtId="0" fontId="8" fillId="0" borderId="0" xfId="11" applyFont="1" applyAlignment="1">
      <alignment horizontal="right" vertical="center" wrapText="1"/>
    </xf>
    <xf numFmtId="0" fontId="8" fillId="0" borderId="59" xfId="0" applyFont="1" applyBorder="1">
      <alignment vertical="center"/>
    </xf>
    <xf numFmtId="49" fontId="22" fillId="0" borderId="60"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15" fillId="0" borderId="56" xfId="0" applyFont="1" applyBorder="1" applyAlignment="1">
      <alignment horizontal="left" vertical="top" wrapText="1"/>
    </xf>
    <xf numFmtId="0" fontId="8" fillId="0" borderId="62" xfId="16" applyFont="1" applyBorder="1">
      <alignment vertical="center"/>
    </xf>
    <xf numFmtId="49" fontId="22" fillId="0" borderId="63"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9" xfId="16" applyFont="1" applyBorder="1" applyAlignment="1">
      <alignment horizontal="center" vertical="center"/>
    </xf>
    <xf numFmtId="0" fontId="8" fillId="0" borderId="44" xfId="16" applyFont="1" applyBorder="1" applyAlignment="1">
      <alignment horizontal="center" vertical="center"/>
    </xf>
    <xf numFmtId="0" fontId="8" fillId="0" borderId="73" xfId="0" applyFont="1" applyBorder="1">
      <alignment vertical="center"/>
    </xf>
    <xf numFmtId="49" fontId="8" fillId="0" borderId="20" xfId="0" applyNumberFormat="1" applyFont="1" applyBorder="1" applyAlignment="1">
      <alignment horizontal="center" vertical="center"/>
    </xf>
    <xf numFmtId="0" fontId="8" fillId="0" borderId="50" xfId="0" applyFont="1" applyBorder="1" applyAlignment="1">
      <alignment horizontal="left" vertical="top" wrapText="1"/>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77"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8" fillId="7" borderId="9" xfId="0"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39" xfId="0" applyFont="1" applyBorder="1" applyAlignment="1">
      <alignment horizontal="center" vertical="center"/>
    </xf>
  </cellXfs>
  <cellStyles count="17">
    <cellStyle name="ハイパーリンク" xfId="2" builtinId="8"/>
    <cellStyle name="標準" xfId="0" builtinId="0"/>
    <cellStyle name="標準 2 2" xfId="6" xr:uid="{C7B7228F-1A28-43AB-B87C-8B88329BF05B}"/>
    <cellStyle name="標準 2 2 2 2" xfId="16" xr:uid="{15A840F4-1DA5-4A5B-9FBC-0967A882434F}"/>
    <cellStyle name="標準 2 2 2 2 2" xfId="8" xr:uid="{AB5676C3-EBEC-44FE-963A-CA5286265AE0}"/>
    <cellStyle name="標準 2 2 4" xfId="13" xr:uid="{A47C59E7-10F6-4F24-B189-A8CB3A7F435D}"/>
    <cellStyle name="標準 2 3" xfId="15" xr:uid="{FE7817FC-8D13-4B03-9840-E30561DD8E18}"/>
    <cellStyle name="標準 3 2" xfId="9" xr:uid="{2A31FA3E-B64C-4E22-8300-58265B1AF430}"/>
    <cellStyle name="標準 3 2 2" xfId="11" xr:uid="{751D5384-8F1D-4F11-8C99-08249A5970AB}"/>
    <cellStyle name="標準 4" xfId="14" xr:uid="{2E42B226-102F-4BC6-8C73-343D6675B698}"/>
    <cellStyle name="標準_cmtable" xfId="7" xr:uid="{922D4B31-C4E6-4742-9312-511C0D28FF28}"/>
    <cellStyle name="標準_Sheet1" xfId="10" xr:uid="{4E31222B-83ED-4278-BC31-A16DFFD18882}"/>
    <cellStyle name="標準_コピー汎用データ作成受入形式一覧表（給与）" xfId="3" xr:uid="{6A0976A9-3340-4E70-84BD-46C6DB7EF414}"/>
    <cellStyle name="標準_受入記号一覧" xfId="12" xr:uid="{744768D6-AC4E-42CF-927B-3D3F079EABCC}"/>
    <cellStyle name="標準_汎用データ　受入形式一覧表（販仕）" xfId="4" xr:uid="{2AB138B2-21B6-441F-9A6D-E72B6ED1146D}"/>
    <cellStyle name="標準_汎用データ作成受入形式一覧表（人事）" xfId="1" xr:uid="{1FEDDCD1-3532-469B-9379-84A69BB87FDF}"/>
    <cellStyle name="標準_変更履歴_汎用データレイアウト集（受入形式）" xfId="5" xr:uid="{539266E1-59D5-458B-A533-DAA5CBF22EC6}"/>
  </cellStyles>
  <dxfs count="2096">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49FEA26E-AD81-432D-B3F9-E42B1F393AC3}"/>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CE64CD45-8706-4F36-8ACB-E1678B587500}"/>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DB985404-087A-4964-904D-3944E4EE45E1}"/>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9656777F-541C-4081-BFEC-88FC5769E6B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61070A94-9120-49D0-8AFD-2A5DE36144C8}"/>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B75BFD91-590A-4672-8840-A50C88C16223}"/>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3ECF5337-473F-42B7-B393-D451EE9961B4}"/>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EFFB368E-59D9-42C8-97BF-658A82F214B4}"/>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40A60BF8-7C8F-4CFB-8341-2FA8C022D587}"/>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77BEEFBA-57D2-412C-8649-1368CA91EFA4}"/>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5022FB96-87B2-4698-835E-7B198519C51C}"/>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FF76B6DA-AB4E-4A58-B4B0-BE83D20C1910}"/>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F8435291-F23D-4376-A2B1-7C23DEE4B6EB}"/>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3762B2F3-E913-4CD0-BC6A-A78E60540CD6}"/>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FE02610A-A8A8-4139-A589-52B604128E4E}"/>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7A0F05C3-BEBF-4B11-8037-671C1F892860}"/>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16A5371D-13DA-416B-8B4D-D8FA1339B65C}"/>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34C76DE6-01CA-463F-A3F0-24B577D0BBEA}"/>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275F2A60-D8B9-4053-B625-3222428AE023}"/>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8F4F11C0-5C34-4A12-87F1-AB89525753E8}"/>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A2F00867-D0AC-4190-87CF-35176509CE40}"/>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3B8B28C4-A51B-4882-9318-834204A6E208}"/>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EB5DC119-6018-4033-80A7-8119B3970FBE}"/>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7C703811-15CF-4D61-989C-41A249BA3D44}"/>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8044A232-56DB-41F8-B501-83B491F2D5C0}"/>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98C1A30C-94F4-4169-A9EC-8998F7ED7793}"/>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90640BEA-FE31-4FD3-85E7-F77BDF894CDE}"/>
            </a:ext>
          </a:extLst>
        </xdr:cNvPr>
        <xdr:cNvGrpSpPr/>
      </xdr:nvGrpSpPr>
      <xdr:grpSpPr>
        <a:xfrm>
          <a:off x="542925" y="6076950"/>
          <a:ext cx="3135600" cy="1879411"/>
          <a:chOff x="457200" y="6296025"/>
          <a:chExt cx="3134162" cy="1876687"/>
        </a:xfrm>
      </xdr:grpSpPr>
      <xdr:pic>
        <xdr:nvPicPr>
          <xdr:cNvPr id="3" name="図 2">
            <a:extLst>
              <a:ext uri="{FF2B5EF4-FFF2-40B4-BE49-F238E27FC236}">
                <a16:creationId xmlns:a16="http://schemas.microsoft.com/office/drawing/2014/main" id="{278F494A-1A77-49CC-AF86-E35367DA451C}"/>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23A90E9B-34F2-499E-8B16-485F5992A9F8}"/>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1865F209-FCC4-4895-902A-23790D639BB8}"/>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03FB3044-4292-4B40-8A19-C7FB3E9E18B9}"/>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FCEC0D08-DA44-4AE3-A2E3-80EB72FE5BEC}"/>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161925</xdr:colOff>
      <xdr:row>18</xdr:row>
      <xdr:rowOff>304800</xdr:rowOff>
    </xdr:from>
    <xdr:to>
      <xdr:col>1</xdr:col>
      <xdr:colOff>1866689</xdr:colOff>
      <xdr:row>23</xdr:row>
      <xdr:rowOff>114727</xdr:rowOff>
    </xdr:to>
    <xdr:pic>
      <xdr:nvPicPr>
        <xdr:cNvPr id="2" name="図 1">
          <a:extLst>
            <a:ext uri="{FF2B5EF4-FFF2-40B4-BE49-F238E27FC236}">
              <a16:creationId xmlns:a16="http://schemas.microsoft.com/office/drawing/2014/main" id="{DA04F868-13C8-4C11-828E-876F43F4C0E1}"/>
            </a:ext>
          </a:extLst>
        </xdr:cNvPr>
        <xdr:cNvPicPr>
          <a:picLocks noChangeAspect="1"/>
        </xdr:cNvPicPr>
      </xdr:nvPicPr>
      <xdr:blipFill>
        <a:blip xmlns:r="http://schemas.openxmlformats.org/officeDocument/2006/relationships" r:embed="rId1"/>
        <a:stretch>
          <a:fillRect/>
        </a:stretch>
      </xdr:blipFill>
      <xdr:spPr>
        <a:xfrm>
          <a:off x="342900" y="6486525"/>
          <a:ext cx="1704764" cy="952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6446E080-7ED1-4B5D-8237-90A896497973}"/>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1AA608AE-3A5F-4F18-A46B-0E5513E2E111}"/>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7F54CB42-D336-409E-867A-80D9B755761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B4B47D7B-B980-4EB8-A21E-489CF128B60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9FB180C6-C0E6-4DAA-B63E-E27A8BA75615}"/>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E44C5AC0-E1D7-41E1-B476-0360FE2F5B8C}"/>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5C84DA7E-4AFB-4F30-A13B-46E25D825980}"/>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DA8C7256-7116-48E3-B4A0-4B26A8C5F324}"/>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B752E515-8F09-44F1-9CA9-8556AA29A53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0970F657-F3CC-4FD4-BD09-AB35FEAADDB6}"/>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2AC1BEEB-74BF-402B-BFCB-822B55871D49}"/>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6A2C5574-03F6-4B64-B639-4268397AD7C7}"/>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1E86A300-A5BA-4544-B99F-ED56013CF65D}"/>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C393D9D4-CFCA-463E-850C-A1173DFE5DE7}"/>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3E4E1BE0-4EE9-4133-9279-C114A1160DE5}"/>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B302A466-AD72-4F2F-826B-D387489BC813}"/>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FF4B1CF2-66D2-493C-8650-1635E497171E}"/>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BB3BFD9B-7075-4482-A316-96CB4DAEED2D}"/>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E2FA8F2E-288D-459B-9018-1ED40A5B8A50}"/>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4FA6C015-1EA8-4BD4-B370-B9E336494803}"/>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FE2FEF1C-C391-4F34-9C95-966AF8382D0E}"/>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23753028-52DC-4ED9-ACD8-1719BD170388}"/>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E7B766A7-8EFC-4F96-844C-3DCC1C4B49C7}"/>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FD074CEB-E126-442E-845D-406C05FA77FB}"/>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34A82B8A-40EC-4B32-B94D-39CA68CA4872}"/>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1BCBE64B-232F-4225-84A0-C23333F5F4CD}"/>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221</xdr:row>
      <xdr:rowOff>108267</xdr:rowOff>
    </xdr:from>
    <xdr:to>
      <xdr:col>6</xdr:col>
      <xdr:colOff>2516019</xdr:colOff>
      <xdr:row>225</xdr:row>
      <xdr:rowOff>190514</xdr:rowOff>
    </xdr:to>
    <xdr:grpSp>
      <xdr:nvGrpSpPr>
        <xdr:cNvPr id="2" name="グループ化 1">
          <a:extLst>
            <a:ext uri="{FF2B5EF4-FFF2-40B4-BE49-F238E27FC236}">
              <a16:creationId xmlns:a16="http://schemas.microsoft.com/office/drawing/2014/main" id="{C2D04DB6-C16C-43B4-B0DC-523BB7D3E2AC}"/>
            </a:ext>
          </a:extLst>
        </xdr:cNvPr>
        <xdr:cNvGrpSpPr/>
      </xdr:nvGrpSpPr>
      <xdr:grpSpPr>
        <a:xfrm>
          <a:off x="390525" y="68945442"/>
          <a:ext cx="7678569" cy="1072847"/>
          <a:chOff x="466725" y="32026542"/>
          <a:chExt cx="5495925" cy="914095"/>
        </a:xfrm>
      </xdr:grpSpPr>
      <xdr:pic>
        <xdr:nvPicPr>
          <xdr:cNvPr id="3" name="図 2">
            <a:extLst>
              <a:ext uri="{FF2B5EF4-FFF2-40B4-BE49-F238E27FC236}">
                <a16:creationId xmlns:a16="http://schemas.microsoft.com/office/drawing/2014/main" id="{371F5CF3-3683-429F-A113-2B0B341B76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A7221ABC-4E5A-4A17-9394-F499D00F40D7}"/>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136</xdr:row>
      <xdr:rowOff>0</xdr:rowOff>
    </xdr:from>
    <xdr:to>
      <xdr:col>6</xdr:col>
      <xdr:colOff>2219325</xdr:colOff>
      <xdr:row>136</xdr:row>
      <xdr:rowOff>1194</xdr:rowOff>
    </xdr:to>
    <xdr:cxnSp macro="">
      <xdr:nvCxnSpPr>
        <xdr:cNvPr id="5" name="直線コネクタ 4">
          <a:extLst>
            <a:ext uri="{FF2B5EF4-FFF2-40B4-BE49-F238E27FC236}">
              <a16:creationId xmlns:a16="http://schemas.microsoft.com/office/drawing/2014/main" id="{13E3B3F4-B396-464C-825F-B26268F1B1F7}"/>
            </a:ext>
          </a:extLst>
        </xdr:cNvPr>
        <xdr:cNvCxnSpPr/>
      </xdr:nvCxnSpPr>
      <xdr:spPr bwMode="auto">
        <a:xfrm flipV="1">
          <a:off x="295275" y="1034034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140</xdr:row>
      <xdr:rowOff>0</xdr:rowOff>
    </xdr:from>
    <xdr:to>
      <xdr:col>6</xdr:col>
      <xdr:colOff>2152650</xdr:colOff>
      <xdr:row>140</xdr:row>
      <xdr:rowOff>0</xdr:rowOff>
    </xdr:to>
    <xdr:cxnSp macro="">
      <xdr:nvCxnSpPr>
        <xdr:cNvPr id="6" name="直線コネクタ 5">
          <a:extLst>
            <a:ext uri="{FF2B5EF4-FFF2-40B4-BE49-F238E27FC236}">
              <a16:creationId xmlns:a16="http://schemas.microsoft.com/office/drawing/2014/main" id="{37064148-8539-44EC-8391-9BAFDD8B1388}"/>
            </a:ext>
          </a:extLst>
        </xdr:cNvPr>
        <xdr:cNvCxnSpPr/>
      </xdr:nvCxnSpPr>
      <xdr:spPr bwMode="auto">
        <a:xfrm>
          <a:off x="304800" y="104241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144</xdr:row>
      <xdr:rowOff>0</xdr:rowOff>
    </xdr:from>
    <xdr:to>
      <xdr:col>6</xdr:col>
      <xdr:colOff>2143125</xdr:colOff>
      <xdr:row>144</xdr:row>
      <xdr:rowOff>0</xdr:rowOff>
    </xdr:to>
    <xdr:cxnSp macro="">
      <xdr:nvCxnSpPr>
        <xdr:cNvPr id="7" name="直線コネクタ 6">
          <a:extLst>
            <a:ext uri="{FF2B5EF4-FFF2-40B4-BE49-F238E27FC236}">
              <a16:creationId xmlns:a16="http://schemas.microsoft.com/office/drawing/2014/main" id="{C68894AC-B72F-4554-821D-E045F7A3CF55}"/>
            </a:ext>
          </a:extLst>
        </xdr:cNvPr>
        <xdr:cNvCxnSpPr/>
      </xdr:nvCxnSpPr>
      <xdr:spPr bwMode="auto">
        <a:xfrm>
          <a:off x="295275" y="1050798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210</xdr:row>
      <xdr:rowOff>200025</xdr:rowOff>
    </xdr:from>
    <xdr:to>
      <xdr:col>6</xdr:col>
      <xdr:colOff>1453402</xdr:colOff>
      <xdr:row>211</xdr:row>
      <xdr:rowOff>1194</xdr:rowOff>
    </xdr:to>
    <xdr:cxnSp macro="">
      <xdr:nvCxnSpPr>
        <xdr:cNvPr id="8" name="直線コネクタ 7">
          <a:extLst>
            <a:ext uri="{FF2B5EF4-FFF2-40B4-BE49-F238E27FC236}">
              <a16:creationId xmlns:a16="http://schemas.microsoft.com/office/drawing/2014/main" id="{4FA39972-5259-44B8-990A-F949CBF7F132}"/>
            </a:ext>
          </a:extLst>
        </xdr:cNvPr>
        <xdr:cNvCxnSpPr/>
      </xdr:nvCxnSpPr>
      <xdr:spPr bwMode="auto">
        <a:xfrm flipV="1">
          <a:off x="476250" y="119110125"/>
          <a:ext cx="6524625" cy="10719"/>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202</xdr:row>
      <xdr:rowOff>200025</xdr:rowOff>
    </xdr:from>
    <xdr:to>
      <xdr:col>6</xdr:col>
      <xdr:colOff>5243832</xdr:colOff>
      <xdr:row>203</xdr:row>
      <xdr:rowOff>1194</xdr:rowOff>
    </xdr:to>
    <xdr:cxnSp macro="">
      <xdr:nvCxnSpPr>
        <xdr:cNvPr id="9" name="直線コネクタ 8">
          <a:extLst>
            <a:ext uri="{FF2B5EF4-FFF2-40B4-BE49-F238E27FC236}">
              <a16:creationId xmlns:a16="http://schemas.microsoft.com/office/drawing/2014/main" id="{EE0EA124-43B2-4F35-904C-2A9D255F0E8B}"/>
            </a:ext>
          </a:extLst>
        </xdr:cNvPr>
        <xdr:cNvCxnSpPr/>
      </xdr:nvCxnSpPr>
      <xdr:spPr bwMode="auto">
        <a:xfrm flipV="1">
          <a:off x="333375" y="117433725"/>
          <a:ext cx="10449525" cy="10719"/>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187</xdr:row>
      <xdr:rowOff>200025</xdr:rowOff>
    </xdr:from>
    <xdr:to>
      <xdr:col>6</xdr:col>
      <xdr:colOff>1929652</xdr:colOff>
      <xdr:row>188</xdr:row>
      <xdr:rowOff>1194</xdr:rowOff>
    </xdr:to>
    <xdr:cxnSp macro="">
      <xdr:nvCxnSpPr>
        <xdr:cNvPr id="10" name="直線コネクタ 9">
          <a:extLst>
            <a:ext uri="{FF2B5EF4-FFF2-40B4-BE49-F238E27FC236}">
              <a16:creationId xmlns:a16="http://schemas.microsoft.com/office/drawing/2014/main" id="{EFA732BE-70A5-4367-AD66-1D880CBD1C9B}"/>
            </a:ext>
          </a:extLst>
        </xdr:cNvPr>
        <xdr:cNvCxnSpPr/>
      </xdr:nvCxnSpPr>
      <xdr:spPr bwMode="auto">
        <a:xfrm flipV="1">
          <a:off x="666750" y="114290475"/>
          <a:ext cx="6810375" cy="10719"/>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88</xdr:row>
      <xdr:rowOff>0</xdr:rowOff>
    </xdr:from>
    <xdr:to>
      <xdr:col>6</xdr:col>
      <xdr:colOff>2063001</xdr:colOff>
      <xdr:row>93</xdr:row>
      <xdr:rowOff>60289</xdr:rowOff>
    </xdr:to>
    <xdr:grpSp>
      <xdr:nvGrpSpPr>
        <xdr:cNvPr id="23" name="グループ化 22">
          <a:extLst>
            <a:ext uri="{FF2B5EF4-FFF2-40B4-BE49-F238E27FC236}">
              <a16:creationId xmlns:a16="http://schemas.microsoft.com/office/drawing/2014/main" id="{7749E0BB-9CD2-4362-A2BE-70C978585295}"/>
            </a:ext>
          </a:extLst>
        </xdr:cNvPr>
        <xdr:cNvGrpSpPr/>
      </xdr:nvGrpSpPr>
      <xdr:grpSpPr>
        <a:xfrm>
          <a:off x="4838700" y="39785925"/>
          <a:ext cx="2777376" cy="1260439"/>
          <a:chOff x="4861561" y="34589085"/>
          <a:chExt cx="3037276" cy="1415415"/>
        </a:xfrm>
      </xdr:grpSpPr>
      <xdr:pic>
        <xdr:nvPicPr>
          <xdr:cNvPr id="24" name="図 23">
            <a:extLst>
              <a:ext uri="{FF2B5EF4-FFF2-40B4-BE49-F238E27FC236}">
                <a16:creationId xmlns:a16="http://schemas.microsoft.com/office/drawing/2014/main" id="{072DF165-8881-42B7-9CED-1F36F351E6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650CA75E-85B9-4406-A2B2-8AE70D792793}"/>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104</xdr:row>
      <xdr:rowOff>0</xdr:rowOff>
    </xdr:from>
    <xdr:to>
      <xdr:col>6</xdr:col>
      <xdr:colOff>2066811</xdr:colOff>
      <xdr:row>109</xdr:row>
      <xdr:rowOff>15528</xdr:rowOff>
    </xdr:to>
    <xdr:grpSp>
      <xdr:nvGrpSpPr>
        <xdr:cNvPr id="26" name="グループ化 25">
          <a:extLst>
            <a:ext uri="{FF2B5EF4-FFF2-40B4-BE49-F238E27FC236}">
              <a16:creationId xmlns:a16="http://schemas.microsoft.com/office/drawing/2014/main" id="{6EE713C6-AA8D-42C3-8648-540887ACF7D7}"/>
            </a:ext>
          </a:extLst>
        </xdr:cNvPr>
        <xdr:cNvGrpSpPr/>
      </xdr:nvGrpSpPr>
      <xdr:grpSpPr>
        <a:xfrm>
          <a:off x="4838700" y="43672125"/>
          <a:ext cx="2781186" cy="1025178"/>
          <a:chOff x="4876801" y="38040945"/>
          <a:chExt cx="3018223" cy="1211580"/>
        </a:xfrm>
      </xdr:grpSpPr>
      <xdr:pic>
        <xdr:nvPicPr>
          <xdr:cNvPr id="27" name="図 26">
            <a:extLst>
              <a:ext uri="{FF2B5EF4-FFF2-40B4-BE49-F238E27FC236}">
                <a16:creationId xmlns:a16="http://schemas.microsoft.com/office/drawing/2014/main" id="{1835EA56-7942-46BA-9C5E-63E38FDE20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47BE4392-084E-4BDC-BAE3-239209B6625C}"/>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97</xdr:row>
      <xdr:rowOff>0</xdr:rowOff>
    </xdr:from>
    <xdr:to>
      <xdr:col>6</xdr:col>
      <xdr:colOff>2024902</xdr:colOff>
      <xdr:row>102</xdr:row>
      <xdr:rowOff>134134</xdr:rowOff>
    </xdr:to>
    <xdr:grpSp>
      <xdr:nvGrpSpPr>
        <xdr:cNvPr id="29" name="グループ化 28">
          <a:extLst>
            <a:ext uri="{FF2B5EF4-FFF2-40B4-BE49-F238E27FC236}">
              <a16:creationId xmlns:a16="http://schemas.microsoft.com/office/drawing/2014/main" id="{6AA43065-642D-42B2-BFA2-C4014FB8344E}"/>
            </a:ext>
          </a:extLst>
        </xdr:cNvPr>
        <xdr:cNvGrpSpPr/>
      </xdr:nvGrpSpPr>
      <xdr:grpSpPr>
        <a:xfrm>
          <a:off x="4838700" y="41976675"/>
          <a:ext cx="2739277" cy="1372384"/>
          <a:chOff x="4861560" y="36269295"/>
          <a:chExt cx="3037276" cy="1499235"/>
        </a:xfrm>
      </xdr:grpSpPr>
      <xdr:pic>
        <xdr:nvPicPr>
          <xdr:cNvPr id="30" name="図 29">
            <a:extLst>
              <a:ext uri="{FF2B5EF4-FFF2-40B4-BE49-F238E27FC236}">
                <a16:creationId xmlns:a16="http://schemas.microsoft.com/office/drawing/2014/main" id="{ECA971A2-CDC0-4B1D-9EE0-970ADF0E41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E0049B0F-8AAD-44E9-ABDE-DD313E2C86FD}"/>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180</xdr:row>
      <xdr:rowOff>108267</xdr:rowOff>
    </xdr:from>
    <xdr:to>
      <xdr:col>6</xdr:col>
      <xdr:colOff>2519829</xdr:colOff>
      <xdr:row>185</xdr:row>
      <xdr:rowOff>133362</xdr:rowOff>
    </xdr:to>
    <xdr:grpSp>
      <xdr:nvGrpSpPr>
        <xdr:cNvPr id="2" name="グループ化 1">
          <a:extLst>
            <a:ext uri="{FF2B5EF4-FFF2-40B4-BE49-F238E27FC236}">
              <a16:creationId xmlns:a16="http://schemas.microsoft.com/office/drawing/2014/main" id="{3D250178-4651-48D5-BB5D-33F970B07AD0}"/>
            </a:ext>
          </a:extLst>
        </xdr:cNvPr>
        <xdr:cNvGrpSpPr/>
      </xdr:nvGrpSpPr>
      <xdr:grpSpPr>
        <a:xfrm>
          <a:off x="390525" y="54010242"/>
          <a:ext cx="7682379" cy="1263345"/>
          <a:chOff x="466725" y="32026542"/>
          <a:chExt cx="5495925" cy="914095"/>
        </a:xfrm>
      </xdr:grpSpPr>
      <xdr:pic>
        <xdr:nvPicPr>
          <xdr:cNvPr id="3" name="図 2">
            <a:extLst>
              <a:ext uri="{FF2B5EF4-FFF2-40B4-BE49-F238E27FC236}">
                <a16:creationId xmlns:a16="http://schemas.microsoft.com/office/drawing/2014/main" id="{F66453EA-878C-49A2-BD97-548802E5C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D47D6991-A5D9-4D58-9117-2501AB125D3C}"/>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120</xdr:row>
      <xdr:rowOff>0</xdr:rowOff>
    </xdr:from>
    <xdr:to>
      <xdr:col>6</xdr:col>
      <xdr:colOff>2219325</xdr:colOff>
      <xdr:row>120</xdr:row>
      <xdr:rowOff>1194</xdr:rowOff>
    </xdr:to>
    <xdr:cxnSp macro="">
      <xdr:nvCxnSpPr>
        <xdr:cNvPr id="5" name="直線コネクタ 4">
          <a:extLst>
            <a:ext uri="{FF2B5EF4-FFF2-40B4-BE49-F238E27FC236}">
              <a16:creationId xmlns:a16="http://schemas.microsoft.com/office/drawing/2014/main" id="{4D8087B7-FCB5-4B73-8FED-B378D5E41E69}"/>
            </a:ext>
          </a:extLst>
        </xdr:cNvPr>
        <xdr:cNvCxnSpPr/>
      </xdr:nvCxnSpPr>
      <xdr:spPr bwMode="auto">
        <a:xfrm flipV="1">
          <a:off x="295275" y="575214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124</xdr:row>
      <xdr:rowOff>0</xdr:rowOff>
    </xdr:from>
    <xdr:to>
      <xdr:col>6</xdr:col>
      <xdr:colOff>2152650</xdr:colOff>
      <xdr:row>124</xdr:row>
      <xdr:rowOff>0</xdr:rowOff>
    </xdr:to>
    <xdr:cxnSp macro="">
      <xdr:nvCxnSpPr>
        <xdr:cNvPr id="6" name="直線コネクタ 5">
          <a:extLst>
            <a:ext uri="{FF2B5EF4-FFF2-40B4-BE49-F238E27FC236}">
              <a16:creationId xmlns:a16="http://schemas.microsoft.com/office/drawing/2014/main" id="{16439755-B922-4BBC-B145-28973535D436}"/>
            </a:ext>
          </a:extLst>
        </xdr:cNvPr>
        <xdr:cNvCxnSpPr/>
      </xdr:nvCxnSpPr>
      <xdr:spPr bwMode="auto">
        <a:xfrm>
          <a:off x="304800" y="583596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128</xdr:row>
      <xdr:rowOff>0</xdr:rowOff>
    </xdr:from>
    <xdr:to>
      <xdr:col>6</xdr:col>
      <xdr:colOff>2143125</xdr:colOff>
      <xdr:row>128</xdr:row>
      <xdr:rowOff>0</xdr:rowOff>
    </xdr:to>
    <xdr:cxnSp macro="">
      <xdr:nvCxnSpPr>
        <xdr:cNvPr id="7" name="直線コネクタ 6">
          <a:extLst>
            <a:ext uri="{FF2B5EF4-FFF2-40B4-BE49-F238E27FC236}">
              <a16:creationId xmlns:a16="http://schemas.microsoft.com/office/drawing/2014/main" id="{2A4480EE-E1BA-4615-B0BF-AC6D7425D26C}"/>
            </a:ext>
          </a:extLst>
        </xdr:cNvPr>
        <xdr:cNvCxnSpPr/>
      </xdr:nvCxnSpPr>
      <xdr:spPr bwMode="auto">
        <a:xfrm>
          <a:off x="295275" y="591978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22861</xdr:colOff>
      <xdr:row>78</xdr:row>
      <xdr:rowOff>13336</xdr:rowOff>
    </xdr:from>
    <xdr:to>
      <xdr:col>6</xdr:col>
      <xdr:colOff>2082052</xdr:colOff>
      <xdr:row>82</xdr:row>
      <xdr:rowOff>70335</xdr:rowOff>
    </xdr:to>
    <xdr:grpSp>
      <xdr:nvGrpSpPr>
        <xdr:cNvPr id="8" name="グループ化 7">
          <a:extLst>
            <a:ext uri="{FF2B5EF4-FFF2-40B4-BE49-F238E27FC236}">
              <a16:creationId xmlns:a16="http://schemas.microsoft.com/office/drawing/2014/main" id="{CD1CE326-3A29-4FAB-A8E7-23851F306B6E}"/>
            </a:ext>
          </a:extLst>
        </xdr:cNvPr>
        <xdr:cNvGrpSpPr/>
      </xdr:nvGrpSpPr>
      <xdr:grpSpPr>
        <a:xfrm>
          <a:off x="4861561" y="31550611"/>
          <a:ext cx="2773566" cy="1047599"/>
          <a:chOff x="4861561" y="34589085"/>
          <a:chExt cx="3037276" cy="1415415"/>
        </a:xfrm>
      </xdr:grpSpPr>
      <xdr:pic>
        <xdr:nvPicPr>
          <xdr:cNvPr id="9" name="図 8">
            <a:extLst>
              <a:ext uri="{FF2B5EF4-FFF2-40B4-BE49-F238E27FC236}">
                <a16:creationId xmlns:a16="http://schemas.microsoft.com/office/drawing/2014/main" id="{2681EF6B-C9EF-4264-9AA4-69252B72B2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9E671DE8-9575-4451-B393-CE0C6BBCDED2}"/>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51436</xdr:colOff>
      <xdr:row>84</xdr:row>
      <xdr:rowOff>207646</xdr:rowOff>
    </xdr:from>
    <xdr:to>
      <xdr:col>6</xdr:col>
      <xdr:colOff>2063003</xdr:colOff>
      <xdr:row>89</xdr:row>
      <xdr:rowOff>16996</xdr:rowOff>
    </xdr:to>
    <xdr:grpSp>
      <xdr:nvGrpSpPr>
        <xdr:cNvPr id="11" name="グループ化 10">
          <a:extLst>
            <a:ext uri="{FF2B5EF4-FFF2-40B4-BE49-F238E27FC236}">
              <a16:creationId xmlns:a16="http://schemas.microsoft.com/office/drawing/2014/main" id="{D6579051-4149-4946-969D-E4A28928D9FB}"/>
            </a:ext>
          </a:extLst>
        </xdr:cNvPr>
        <xdr:cNvGrpSpPr>
          <a:grpSpLocks/>
        </xdr:cNvGrpSpPr>
      </xdr:nvGrpSpPr>
      <xdr:grpSpPr>
        <a:xfrm>
          <a:off x="4890136" y="33230821"/>
          <a:ext cx="2725942" cy="1047600"/>
          <a:chOff x="4861560" y="36269295"/>
          <a:chExt cx="3037276" cy="1499235"/>
        </a:xfrm>
      </xdr:grpSpPr>
      <xdr:pic>
        <xdr:nvPicPr>
          <xdr:cNvPr id="12" name="図 11">
            <a:extLst>
              <a:ext uri="{FF2B5EF4-FFF2-40B4-BE49-F238E27FC236}">
                <a16:creationId xmlns:a16="http://schemas.microsoft.com/office/drawing/2014/main" id="{95A94B0B-235F-41D2-9A0C-9FDAD30964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13" name="AutoShape 4">
            <a:extLst>
              <a:ext uri="{FF2B5EF4-FFF2-40B4-BE49-F238E27FC236}">
                <a16:creationId xmlns:a16="http://schemas.microsoft.com/office/drawing/2014/main" id="{6876050B-6EE0-492D-B939-207B2DDD665D}"/>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38102</xdr:colOff>
      <xdr:row>92</xdr:row>
      <xdr:rowOff>112394</xdr:rowOff>
    </xdr:from>
    <xdr:to>
      <xdr:col>6</xdr:col>
      <xdr:colOff>2101103</xdr:colOff>
      <xdr:row>97</xdr:row>
      <xdr:rowOff>112243</xdr:rowOff>
    </xdr:to>
    <xdr:grpSp>
      <xdr:nvGrpSpPr>
        <xdr:cNvPr id="14" name="グループ化 13">
          <a:extLst>
            <a:ext uri="{FF2B5EF4-FFF2-40B4-BE49-F238E27FC236}">
              <a16:creationId xmlns:a16="http://schemas.microsoft.com/office/drawing/2014/main" id="{EC46DC6B-6E99-42DE-917B-78A9F2A27B98}"/>
            </a:ext>
          </a:extLst>
        </xdr:cNvPr>
        <xdr:cNvGrpSpPr/>
      </xdr:nvGrpSpPr>
      <xdr:grpSpPr>
        <a:xfrm>
          <a:off x="4876802" y="35002469"/>
          <a:ext cx="2777376" cy="1047599"/>
          <a:chOff x="4876801" y="38040945"/>
          <a:chExt cx="3018223" cy="1211580"/>
        </a:xfrm>
      </xdr:grpSpPr>
      <xdr:pic>
        <xdr:nvPicPr>
          <xdr:cNvPr id="15" name="図 14">
            <a:extLst>
              <a:ext uri="{FF2B5EF4-FFF2-40B4-BE49-F238E27FC236}">
                <a16:creationId xmlns:a16="http://schemas.microsoft.com/office/drawing/2014/main" id="{96B7BA7D-8B33-480A-858D-7F28891663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6" name="AutoShape 4">
            <a:extLst>
              <a:ext uri="{FF2B5EF4-FFF2-40B4-BE49-F238E27FC236}">
                <a16:creationId xmlns:a16="http://schemas.microsoft.com/office/drawing/2014/main" id="{E1677C51-FFE0-41DF-B009-5AC7BB13243C}"/>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169</xdr:row>
      <xdr:rowOff>200025</xdr:rowOff>
    </xdr:from>
    <xdr:to>
      <xdr:col>6</xdr:col>
      <xdr:colOff>1929652</xdr:colOff>
      <xdr:row>169</xdr:row>
      <xdr:rowOff>200025</xdr:rowOff>
    </xdr:to>
    <xdr:cxnSp macro="">
      <xdr:nvCxnSpPr>
        <xdr:cNvPr id="26" name="直線コネクタ 25">
          <a:extLst>
            <a:ext uri="{FF2B5EF4-FFF2-40B4-BE49-F238E27FC236}">
              <a16:creationId xmlns:a16="http://schemas.microsoft.com/office/drawing/2014/main" id="{D3F59103-A787-4130-9E27-507D2545836F}"/>
            </a:ext>
          </a:extLst>
        </xdr:cNvPr>
        <xdr:cNvCxnSpPr/>
      </xdr:nvCxnSpPr>
      <xdr:spPr bwMode="auto">
        <a:xfrm flipV="1">
          <a:off x="666750" y="67989450"/>
          <a:ext cx="6810375"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22861</xdr:colOff>
      <xdr:row>75</xdr:row>
      <xdr:rowOff>13336</xdr:rowOff>
    </xdr:from>
    <xdr:ext cx="2767964" cy="1238100"/>
    <xdr:grpSp>
      <xdr:nvGrpSpPr>
        <xdr:cNvPr id="2" name="グループ化 1">
          <a:extLst>
            <a:ext uri="{FF2B5EF4-FFF2-40B4-BE49-F238E27FC236}">
              <a16:creationId xmlns:a16="http://schemas.microsoft.com/office/drawing/2014/main" id="{80854E31-25C1-450C-B3BB-C20D02235CF9}"/>
            </a:ext>
          </a:extLst>
        </xdr:cNvPr>
        <xdr:cNvGrpSpPr/>
      </xdr:nvGrpSpPr>
      <xdr:grpSpPr>
        <a:xfrm>
          <a:off x="4861561" y="25921336"/>
          <a:ext cx="2767964" cy="1238100"/>
          <a:chOff x="4861561" y="34589085"/>
          <a:chExt cx="3037276" cy="1415415"/>
        </a:xfrm>
      </xdr:grpSpPr>
      <xdr:pic>
        <xdr:nvPicPr>
          <xdr:cNvPr id="3" name="図 2">
            <a:extLst>
              <a:ext uri="{FF2B5EF4-FFF2-40B4-BE49-F238E27FC236}">
                <a16:creationId xmlns:a16="http://schemas.microsoft.com/office/drawing/2014/main" id="{4140A82E-89A5-45AB-9FEF-AF1E703FC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C102C82B-FD29-4A94-BB47-C1C25143FCB0}"/>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81</xdr:row>
      <xdr:rowOff>207646</xdr:rowOff>
    </xdr:from>
    <xdr:ext cx="2720340" cy="1238100"/>
    <xdr:grpSp>
      <xdr:nvGrpSpPr>
        <xdr:cNvPr id="5" name="グループ化 4">
          <a:extLst>
            <a:ext uri="{FF2B5EF4-FFF2-40B4-BE49-F238E27FC236}">
              <a16:creationId xmlns:a16="http://schemas.microsoft.com/office/drawing/2014/main" id="{1A49FBBF-DEDA-4F32-8517-8CB01188FC1A}"/>
            </a:ext>
          </a:extLst>
        </xdr:cNvPr>
        <xdr:cNvGrpSpPr>
          <a:grpSpLocks/>
        </xdr:cNvGrpSpPr>
      </xdr:nvGrpSpPr>
      <xdr:grpSpPr>
        <a:xfrm>
          <a:off x="4890136" y="27601546"/>
          <a:ext cx="2720340" cy="1238100"/>
          <a:chOff x="4861560" y="36269295"/>
          <a:chExt cx="3037276" cy="1499235"/>
        </a:xfrm>
      </xdr:grpSpPr>
      <xdr:pic>
        <xdr:nvPicPr>
          <xdr:cNvPr id="6" name="図 5">
            <a:extLst>
              <a:ext uri="{FF2B5EF4-FFF2-40B4-BE49-F238E27FC236}">
                <a16:creationId xmlns:a16="http://schemas.microsoft.com/office/drawing/2014/main" id="{87B2580D-29A3-4750-8120-6B267AA0C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A4D1D6C9-6D21-4102-A4D8-19B09DCEFD19}"/>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89</xdr:row>
      <xdr:rowOff>112394</xdr:rowOff>
    </xdr:from>
    <xdr:ext cx="2771774" cy="1047600"/>
    <xdr:grpSp>
      <xdr:nvGrpSpPr>
        <xdr:cNvPr id="8" name="グループ化 7">
          <a:extLst>
            <a:ext uri="{FF2B5EF4-FFF2-40B4-BE49-F238E27FC236}">
              <a16:creationId xmlns:a16="http://schemas.microsoft.com/office/drawing/2014/main" id="{93942C85-B946-446D-8BF9-5CCCEC43E334}"/>
            </a:ext>
          </a:extLst>
        </xdr:cNvPr>
        <xdr:cNvGrpSpPr/>
      </xdr:nvGrpSpPr>
      <xdr:grpSpPr>
        <a:xfrm>
          <a:off x="4876802" y="29373194"/>
          <a:ext cx="2771774" cy="1047600"/>
          <a:chOff x="4876801" y="38040945"/>
          <a:chExt cx="3018223" cy="1211580"/>
        </a:xfrm>
      </xdr:grpSpPr>
      <xdr:pic>
        <xdr:nvPicPr>
          <xdr:cNvPr id="9" name="図 8">
            <a:extLst>
              <a:ext uri="{FF2B5EF4-FFF2-40B4-BE49-F238E27FC236}">
                <a16:creationId xmlns:a16="http://schemas.microsoft.com/office/drawing/2014/main" id="{598D6228-75F1-45B4-A51D-11C3FD70B4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58FFD988-C4F9-400D-A813-98F04D5083E1}"/>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A04253B2-31E9-4863-869A-AAC99CBD2C4F}"/>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917C6CC8-9B43-49AE-844D-74663CD0AA05}"/>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25859935-0103-4F69-9614-47D16DB88215}"/>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22861</xdr:colOff>
      <xdr:row>69</xdr:row>
      <xdr:rowOff>13336</xdr:rowOff>
    </xdr:from>
    <xdr:ext cx="2767964" cy="1238100"/>
    <xdr:grpSp>
      <xdr:nvGrpSpPr>
        <xdr:cNvPr id="2" name="グループ化 1">
          <a:extLst>
            <a:ext uri="{FF2B5EF4-FFF2-40B4-BE49-F238E27FC236}">
              <a16:creationId xmlns:a16="http://schemas.microsoft.com/office/drawing/2014/main" id="{A27D34DE-592C-4FA1-8316-AE6610A076A0}"/>
            </a:ext>
          </a:extLst>
        </xdr:cNvPr>
        <xdr:cNvGrpSpPr/>
      </xdr:nvGrpSpPr>
      <xdr:grpSpPr>
        <a:xfrm>
          <a:off x="4861561" y="23835361"/>
          <a:ext cx="2767964" cy="1238100"/>
          <a:chOff x="4861561" y="34589085"/>
          <a:chExt cx="3037276" cy="1415415"/>
        </a:xfrm>
      </xdr:grpSpPr>
      <xdr:pic>
        <xdr:nvPicPr>
          <xdr:cNvPr id="3" name="図 2">
            <a:extLst>
              <a:ext uri="{FF2B5EF4-FFF2-40B4-BE49-F238E27FC236}">
                <a16:creationId xmlns:a16="http://schemas.microsoft.com/office/drawing/2014/main" id="{2A0636FC-50F1-4CBD-A872-4AB5D40F47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0EE3A8CE-E471-4815-9E6E-1E268A5FD5CA}"/>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75</xdr:row>
      <xdr:rowOff>207646</xdr:rowOff>
    </xdr:from>
    <xdr:ext cx="2720340" cy="1238100"/>
    <xdr:grpSp>
      <xdr:nvGrpSpPr>
        <xdr:cNvPr id="5" name="グループ化 4">
          <a:extLst>
            <a:ext uri="{FF2B5EF4-FFF2-40B4-BE49-F238E27FC236}">
              <a16:creationId xmlns:a16="http://schemas.microsoft.com/office/drawing/2014/main" id="{AF428CD2-5561-4335-B9E5-BEE0FCD588AD}"/>
            </a:ext>
          </a:extLst>
        </xdr:cNvPr>
        <xdr:cNvGrpSpPr>
          <a:grpSpLocks/>
        </xdr:cNvGrpSpPr>
      </xdr:nvGrpSpPr>
      <xdr:grpSpPr>
        <a:xfrm>
          <a:off x="4890136" y="25515571"/>
          <a:ext cx="2720340" cy="1238100"/>
          <a:chOff x="4861560" y="36269295"/>
          <a:chExt cx="3037276" cy="1499235"/>
        </a:xfrm>
      </xdr:grpSpPr>
      <xdr:pic>
        <xdr:nvPicPr>
          <xdr:cNvPr id="6" name="図 5">
            <a:extLst>
              <a:ext uri="{FF2B5EF4-FFF2-40B4-BE49-F238E27FC236}">
                <a16:creationId xmlns:a16="http://schemas.microsoft.com/office/drawing/2014/main" id="{84760790-A283-43D6-A86E-3925A2CE17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8784DB43-8FA3-4E23-8C45-BBB7FF2F667C}"/>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83</xdr:row>
      <xdr:rowOff>112394</xdr:rowOff>
    </xdr:from>
    <xdr:ext cx="2771774" cy="1047600"/>
    <xdr:grpSp>
      <xdr:nvGrpSpPr>
        <xdr:cNvPr id="8" name="グループ化 7">
          <a:extLst>
            <a:ext uri="{FF2B5EF4-FFF2-40B4-BE49-F238E27FC236}">
              <a16:creationId xmlns:a16="http://schemas.microsoft.com/office/drawing/2014/main" id="{6D0043B0-A70F-418E-8CF3-0B6984FE6FF2}"/>
            </a:ext>
          </a:extLst>
        </xdr:cNvPr>
        <xdr:cNvGrpSpPr/>
      </xdr:nvGrpSpPr>
      <xdr:grpSpPr>
        <a:xfrm>
          <a:off x="4876802" y="27287219"/>
          <a:ext cx="2771774" cy="1047600"/>
          <a:chOff x="4876801" y="38040945"/>
          <a:chExt cx="3018223" cy="1211580"/>
        </a:xfrm>
      </xdr:grpSpPr>
      <xdr:pic>
        <xdr:nvPicPr>
          <xdr:cNvPr id="9" name="図 8">
            <a:extLst>
              <a:ext uri="{FF2B5EF4-FFF2-40B4-BE49-F238E27FC236}">
                <a16:creationId xmlns:a16="http://schemas.microsoft.com/office/drawing/2014/main" id="{3227C746-1A6F-47E1-BC0C-4CA2E115A9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8D2192F6-3759-47C4-8378-C65953169AAA}"/>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442B44CF-006D-4B3F-99E0-796E5298DF8B}"/>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4FD0AB65-7E35-4A48-8C14-99DD355E36AB}"/>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0CF57AF2-DD56-4862-A531-8C8C46022E46}"/>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22861</xdr:colOff>
      <xdr:row>78</xdr:row>
      <xdr:rowOff>13336</xdr:rowOff>
    </xdr:from>
    <xdr:ext cx="2767964" cy="1238100"/>
    <xdr:grpSp>
      <xdr:nvGrpSpPr>
        <xdr:cNvPr id="2" name="グループ化 1">
          <a:extLst>
            <a:ext uri="{FF2B5EF4-FFF2-40B4-BE49-F238E27FC236}">
              <a16:creationId xmlns:a16="http://schemas.microsoft.com/office/drawing/2014/main" id="{EB661D31-8846-47A3-A32F-7851574354CB}"/>
            </a:ext>
          </a:extLst>
        </xdr:cNvPr>
        <xdr:cNvGrpSpPr/>
      </xdr:nvGrpSpPr>
      <xdr:grpSpPr>
        <a:xfrm>
          <a:off x="4861561" y="30636211"/>
          <a:ext cx="2767964" cy="1238100"/>
          <a:chOff x="4861561" y="34589085"/>
          <a:chExt cx="3037276" cy="1415415"/>
        </a:xfrm>
      </xdr:grpSpPr>
      <xdr:pic>
        <xdr:nvPicPr>
          <xdr:cNvPr id="3" name="図 2">
            <a:extLst>
              <a:ext uri="{FF2B5EF4-FFF2-40B4-BE49-F238E27FC236}">
                <a16:creationId xmlns:a16="http://schemas.microsoft.com/office/drawing/2014/main" id="{6CAF65D8-3C8D-46FC-A5AE-64C8D750C0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71267BA5-1299-4522-AAB9-B81302057DE2}"/>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84</xdr:row>
      <xdr:rowOff>207646</xdr:rowOff>
    </xdr:from>
    <xdr:ext cx="2720340" cy="1238100"/>
    <xdr:grpSp>
      <xdr:nvGrpSpPr>
        <xdr:cNvPr id="5" name="グループ化 4">
          <a:extLst>
            <a:ext uri="{FF2B5EF4-FFF2-40B4-BE49-F238E27FC236}">
              <a16:creationId xmlns:a16="http://schemas.microsoft.com/office/drawing/2014/main" id="{5686DF1E-4797-45B9-A237-2B22E92D9DB3}"/>
            </a:ext>
          </a:extLst>
        </xdr:cNvPr>
        <xdr:cNvGrpSpPr>
          <a:grpSpLocks/>
        </xdr:cNvGrpSpPr>
      </xdr:nvGrpSpPr>
      <xdr:grpSpPr>
        <a:xfrm>
          <a:off x="4890136" y="32316421"/>
          <a:ext cx="2720340" cy="1238100"/>
          <a:chOff x="4861560" y="36269295"/>
          <a:chExt cx="3037276" cy="1499235"/>
        </a:xfrm>
      </xdr:grpSpPr>
      <xdr:pic>
        <xdr:nvPicPr>
          <xdr:cNvPr id="6" name="図 5">
            <a:extLst>
              <a:ext uri="{FF2B5EF4-FFF2-40B4-BE49-F238E27FC236}">
                <a16:creationId xmlns:a16="http://schemas.microsoft.com/office/drawing/2014/main" id="{C2A54867-2AC4-45FA-AEC5-E6D267CE2B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F310AF95-63E9-4B11-8770-064259319549}"/>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92</xdr:row>
      <xdr:rowOff>112394</xdr:rowOff>
    </xdr:from>
    <xdr:ext cx="2771774" cy="1047600"/>
    <xdr:grpSp>
      <xdr:nvGrpSpPr>
        <xdr:cNvPr id="8" name="グループ化 7">
          <a:extLst>
            <a:ext uri="{FF2B5EF4-FFF2-40B4-BE49-F238E27FC236}">
              <a16:creationId xmlns:a16="http://schemas.microsoft.com/office/drawing/2014/main" id="{BCEA7847-3A31-446B-910E-B58D19117688}"/>
            </a:ext>
          </a:extLst>
        </xdr:cNvPr>
        <xdr:cNvGrpSpPr/>
      </xdr:nvGrpSpPr>
      <xdr:grpSpPr>
        <a:xfrm>
          <a:off x="4876802" y="34088069"/>
          <a:ext cx="2771774" cy="1047600"/>
          <a:chOff x="4876801" y="38040945"/>
          <a:chExt cx="3018223" cy="1211580"/>
        </a:xfrm>
      </xdr:grpSpPr>
      <xdr:pic>
        <xdr:nvPicPr>
          <xdr:cNvPr id="9" name="図 8">
            <a:extLst>
              <a:ext uri="{FF2B5EF4-FFF2-40B4-BE49-F238E27FC236}">
                <a16:creationId xmlns:a16="http://schemas.microsoft.com/office/drawing/2014/main" id="{540E9307-5C28-4F5D-9639-FD3BB1DE39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1259383D-1300-4E53-AF83-48EE0483F459}"/>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120</xdr:row>
      <xdr:rowOff>0</xdr:rowOff>
    </xdr:from>
    <xdr:to>
      <xdr:col>6</xdr:col>
      <xdr:colOff>2219325</xdr:colOff>
      <xdr:row>120</xdr:row>
      <xdr:rowOff>1194</xdr:rowOff>
    </xdr:to>
    <xdr:cxnSp macro="">
      <xdr:nvCxnSpPr>
        <xdr:cNvPr id="14" name="直線コネクタ 13">
          <a:extLst>
            <a:ext uri="{FF2B5EF4-FFF2-40B4-BE49-F238E27FC236}">
              <a16:creationId xmlns:a16="http://schemas.microsoft.com/office/drawing/2014/main" id="{1471C2E7-1B50-4BD2-B435-108268C9564A}"/>
            </a:ext>
          </a:extLst>
        </xdr:cNvPr>
        <xdr:cNvCxnSpPr/>
      </xdr:nvCxnSpPr>
      <xdr:spPr bwMode="auto">
        <a:xfrm flipV="1">
          <a:off x="295275" y="55349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124</xdr:row>
      <xdr:rowOff>0</xdr:rowOff>
    </xdr:from>
    <xdr:to>
      <xdr:col>6</xdr:col>
      <xdr:colOff>2152650</xdr:colOff>
      <xdr:row>124</xdr:row>
      <xdr:rowOff>0</xdr:rowOff>
    </xdr:to>
    <xdr:cxnSp macro="">
      <xdr:nvCxnSpPr>
        <xdr:cNvPr id="15" name="直線コネクタ 14">
          <a:extLst>
            <a:ext uri="{FF2B5EF4-FFF2-40B4-BE49-F238E27FC236}">
              <a16:creationId xmlns:a16="http://schemas.microsoft.com/office/drawing/2014/main" id="{9198DC85-15A1-460B-8E36-1B7BA71C3F4D}"/>
            </a:ext>
          </a:extLst>
        </xdr:cNvPr>
        <xdr:cNvCxnSpPr/>
      </xdr:nvCxnSpPr>
      <xdr:spPr bwMode="auto">
        <a:xfrm>
          <a:off x="304800" y="56187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128</xdr:row>
      <xdr:rowOff>0</xdr:rowOff>
    </xdr:from>
    <xdr:to>
      <xdr:col>6</xdr:col>
      <xdr:colOff>2143125</xdr:colOff>
      <xdr:row>128</xdr:row>
      <xdr:rowOff>0</xdr:rowOff>
    </xdr:to>
    <xdr:cxnSp macro="">
      <xdr:nvCxnSpPr>
        <xdr:cNvPr id="16" name="直線コネクタ 15">
          <a:extLst>
            <a:ext uri="{FF2B5EF4-FFF2-40B4-BE49-F238E27FC236}">
              <a16:creationId xmlns:a16="http://schemas.microsoft.com/office/drawing/2014/main" id="{45313E45-74FC-4AF2-AB51-964E7752A3AB}"/>
            </a:ext>
          </a:extLst>
        </xdr:cNvPr>
        <xdr:cNvCxnSpPr/>
      </xdr:nvCxnSpPr>
      <xdr:spPr bwMode="auto">
        <a:xfrm>
          <a:off x="295275" y="57026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55CE0227-E42F-4804-AD27-EA7ABEF25B0F}"/>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D3E80BBE-7C96-4BCD-BD62-965E985D5993}"/>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4D6A7-1106-4DFA-A9E5-409D688885A5}">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1664</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10</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1">
        <v>45387</v>
      </c>
      <c r="AO6" s="11"/>
      <c r="AP6" s="11"/>
      <c r="AQ6" s="11"/>
      <c r="AR6" s="11"/>
      <c r="AS6" s="11"/>
    </row>
    <row r="7" spans="4:47" ht="15" customHeight="1" thickBot="1"/>
    <row r="8" spans="4:47" ht="15" customHeight="1" thickTop="1">
      <c r="D8" s="12"/>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4"/>
    </row>
    <row r="9" spans="4:47" ht="15" customHeight="1">
      <c r="D9" s="15"/>
      <c r="E9" s="16" t="s">
        <v>11</v>
      </c>
      <c r="F9" s="17" t="s">
        <v>12</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8"/>
    </row>
    <row r="10" spans="4:47" ht="15" customHeight="1">
      <c r="D10" s="15"/>
      <c r="F10" s="19" t="s">
        <v>13</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8"/>
    </row>
    <row r="11" spans="4:47" ht="15" customHeight="1">
      <c r="D11" s="15"/>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8"/>
    </row>
    <row r="12" spans="4:47" ht="15" customHeight="1">
      <c r="D12" s="15"/>
      <c r="E12" s="16" t="s">
        <v>11</v>
      </c>
      <c r="F12" s="20" t="s">
        <v>14</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18"/>
    </row>
    <row r="13" spans="4:47" ht="15" customHeight="1">
      <c r="D13" s="15"/>
      <c r="E13" s="21"/>
      <c r="F13" s="22" t="s">
        <v>15</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3"/>
      <c r="AT13" s="24"/>
    </row>
    <row r="14" spans="4:47" ht="15" customHeight="1">
      <c r="D14" s="15"/>
      <c r="E14" s="21"/>
      <c r="F14" s="25" t="s">
        <v>16</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3"/>
      <c r="AT14" s="24"/>
    </row>
    <row r="15" spans="4:47" ht="15" customHeight="1">
      <c r="D15" s="15"/>
      <c r="E15" s="16"/>
      <c r="F15" s="25" t="s">
        <v>17</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3"/>
      <c r="AT15" s="24"/>
    </row>
    <row r="16" spans="4:47" ht="15" customHeight="1">
      <c r="D16" s="15"/>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3"/>
      <c r="AT16" s="24"/>
      <c r="AU16" s="24"/>
    </row>
    <row r="17" spans="4:47" ht="15" customHeight="1">
      <c r="D17" s="15"/>
      <c r="E17" s="21"/>
      <c r="F17" s="22" t="s">
        <v>18</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3"/>
      <c r="AT17" s="24"/>
      <c r="AU17" s="24"/>
    </row>
    <row r="18" spans="4:47" ht="15" customHeight="1">
      <c r="D18" s="15"/>
      <c r="E18" s="21"/>
      <c r="F18" s="22" t="s">
        <v>19</v>
      </c>
      <c r="G18" s="22"/>
      <c r="H18" s="22"/>
      <c r="I18" s="22"/>
      <c r="J18" s="22"/>
      <c r="K18" s="22"/>
      <c r="L18" s="22"/>
      <c r="M18" s="22"/>
      <c r="N18" s="22"/>
      <c r="O18" s="22"/>
      <c r="P18" s="22"/>
      <c r="Q18" s="22"/>
      <c r="R18" s="22"/>
      <c r="S18" s="22"/>
      <c r="T18" s="22"/>
      <c r="U18" s="22"/>
      <c r="V18" s="22"/>
      <c r="W18" s="22"/>
      <c r="X18" s="22"/>
      <c r="Y18" s="22"/>
      <c r="Z18" s="22"/>
      <c r="AA18" s="25" t="s">
        <v>20</v>
      </c>
      <c r="AB18" s="22"/>
      <c r="AC18" s="22"/>
      <c r="AD18" s="22"/>
      <c r="AE18" s="22"/>
      <c r="AF18" s="22"/>
      <c r="AG18" s="22"/>
      <c r="AH18" s="22"/>
      <c r="AI18" s="22"/>
      <c r="AJ18" s="22"/>
      <c r="AK18" s="22"/>
      <c r="AL18" s="22"/>
      <c r="AM18" s="22"/>
      <c r="AN18" s="22"/>
      <c r="AO18" s="22"/>
      <c r="AP18" s="22"/>
      <c r="AQ18" s="22"/>
      <c r="AR18" s="22"/>
      <c r="AS18" s="23"/>
      <c r="AT18" s="24"/>
      <c r="AU18" s="24"/>
    </row>
    <row r="19" spans="4:47" ht="15" customHeight="1">
      <c r="D19" s="15"/>
      <c r="E19" s="21"/>
      <c r="F19" s="26" t="s">
        <v>21</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7"/>
      <c r="AT19" s="28"/>
      <c r="AU19" s="28"/>
    </row>
    <row r="20" spans="4:47" ht="15" customHeight="1">
      <c r="D20" s="15"/>
      <c r="E20" s="16" t="s">
        <v>11</v>
      </c>
      <c r="F20" s="20" t="s">
        <v>22</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18"/>
    </row>
    <row r="21" spans="4:47" ht="15" customHeight="1">
      <c r="D21" s="15"/>
      <c r="E21" s="16"/>
      <c r="F21" s="22" t="s">
        <v>23</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18"/>
    </row>
    <row r="22" spans="4:47" ht="15" customHeight="1">
      <c r="D22" s="15"/>
      <c r="E22" s="16"/>
      <c r="F22" s="29" t="s">
        <v>24</v>
      </c>
      <c r="G22" s="30"/>
      <c r="H22" s="30"/>
      <c r="I22" s="30"/>
      <c r="J22" s="30"/>
      <c r="K22" s="30"/>
      <c r="L22" s="30"/>
      <c r="M22" s="30"/>
      <c r="N22" s="30"/>
      <c r="O22" s="30"/>
      <c r="P22" s="30"/>
      <c r="Q22" s="30"/>
      <c r="R22" s="30"/>
      <c r="S22" s="31"/>
      <c r="T22" s="1" t="s">
        <v>25</v>
      </c>
      <c r="U22" s="32"/>
      <c r="V22" s="32"/>
      <c r="W22" s="32"/>
      <c r="X22" s="32"/>
      <c r="Y22" s="32"/>
      <c r="Z22" s="33"/>
      <c r="AA22" s="20"/>
      <c r="AB22" s="20"/>
      <c r="AC22" s="20"/>
      <c r="AD22" s="20"/>
      <c r="AE22" s="20"/>
      <c r="AF22" s="20"/>
      <c r="AG22" s="20"/>
      <c r="AH22" s="20"/>
      <c r="AI22" s="20"/>
      <c r="AJ22" s="20"/>
      <c r="AK22" s="20"/>
      <c r="AL22" s="20"/>
      <c r="AM22" s="20"/>
      <c r="AN22" s="20"/>
      <c r="AO22" s="20"/>
      <c r="AP22" s="20"/>
      <c r="AQ22" s="20"/>
      <c r="AR22" s="20"/>
      <c r="AS22" s="18"/>
    </row>
    <row r="23" spans="4:47" ht="15" customHeight="1">
      <c r="D23" s="15"/>
      <c r="E23" s="16"/>
      <c r="F23" s="34" t="s">
        <v>26</v>
      </c>
      <c r="G23" s="35"/>
      <c r="H23" s="35"/>
      <c r="I23" s="35"/>
      <c r="J23" s="35"/>
      <c r="K23" s="35"/>
      <c r="L23" s="36"/>
      <c r="M23" s="34" t="s">
        <v>27</v>
      </c>
      <c r="N23" s="35"/>
      <c r="O23" s="35"/>
      <c r="P23" s="35"/>
      <c r="Q23" s="35"/>
      <c r="R23" s="35"/>
      <c r="S23" s="36"/>
      <c r="T23" s="37" t="s">
        <v>28</v>
      </c>
      <c r="U23" s="38"/>
      <c r="V23" s="38"/>
      <c r="W23" s="38"/>
      <c r="X23" s="38"/>
      <c r="Y23" s="38"/>
      <c r="Z23" s="39"/>
      <c r="AA23" s="20"/>
      <c r="AB23" s="20"/>
      <c r="AC23" s="20"/>
      <c r="AD23" s="20"/>
      <c r="AE23" s="20"/>
      <c r="AF23" s="20"/>
      <c r="AG23" s="20"/>
      <c r="AH23" s="20"/>
      <c r="AI23" s="20"/>
      <c r="AJ23" s="20"/>
      <c r="AK23" s="20"/>
      <c r="AL23" s="20"/>
      <c r="AM23" s="20"/>
      <c r="AN23" s="20"/>
      <c r="AO23" s="20"/>
      <c r="AP23" s="20"/>
      <c r="AQ23" s="20"/>
      <c r="AR23" s="20"/>
      <c r="AS23" s="18"/>
    </row>
    <row r="24" spans="4:47" ht="15" customHeight="1">
      <c r="D24" s="15"/>
      <c r="E24" s="16"/>
      <c r="F24" s="34" t="s">
        <v>29</v>
      </c>
      <c r="G24" s="35"/>
      <c r="H24" s="35"/>
      <c r="I24" s="35"/>
      <c r="J24" s="35"/>
      <c r="K24" s="35"/>
      <c r="L24" s="36"/>
      <c r="M24" s="34" t="s">
        <v>30</v>
      </c>
      <c r="N24" s="35"/>
      <c r="O24" s="35"/>
      <c r="P24" s="35"/>
      <c r="Q24" s="35"/>
      <c r="R24" s="35"/>
      <c r="S24" s="36"/>
      <c r="T24" s="37" t="s">
        <v>31</v>
      </c>
      <c r="U24" s="38"/>
      <c r="V24" s="38"/>
      <c r="W24" s="38"/>
      <c r="X24" s="38"/>
      <c r="Y24" s="38"/>
      <c r="Z24" s="39"/>
      <c r="AA24" s="20"/>
      <c r="AB24" s="20"/>
      <c r="AC24" s="20"/>
      <c r="AD24" s="20"/>
      <c r="AE24" s="20"/>
      <c r="AF24" s="20"/>
      <c r="AG24" s="20"/>
      <c r="AH24" s="20"/>
      <c r="AI24" s="20"/>
      <c r="AJ24" s="20"/>
      <c r="AK24" s="20"/>
      <c r="AL24" s="20"/>
      <c r="AM24" s="20"/>
      <c r="AN24" s="20"/>
      <c r="AO24" s="20"/>
      <c r="AP24" s="20"/>
      <c r="AQ24" s="20"/>
      <c r="AR24" s="20"/>
      <c r="AS24" s="18"/>
    </row>
    <row r="25" spans="4:47" ht="15" customHeight="1">
      <c r="D25" s="15"/>
      <c r="E25" s="16"/>
      <c r="F25" s="34" t="s">
        <v>32</v>
      </c>
      <c r="G25" s="35"/>
      <c r="H25" s="35"/>
      <c r="I25" s="35"/>
      <c r="J25" s="35"/>
      <c r="K25" s="35"/>
      <c r="L25" s="36"/>
      <c r="M25" s="34" t="s">
        <v>33</v>
      </c>
      <c r="N25" s="35"/>
      <c r="O25" s="35"/>
      <c r="P25" s="35"/>
      <c r="Q25" s="35"/>
      <c r="R25" s="35"/>
      <c r="S25" s="36"/>
      <c r="T25" s="37" t="s">
        <v>34</v>
      </c>
      <c r="U25" s="38"/>
      <c r="V25" s="38"/>
      <c r="W25" s="38"/>
      <c r="X25" s="38"/>
      <c r="Y25" s="38"/>
      <c r="Z25" s="39"/>
      <c r="AA25" s="20"/>
      <c r="AB25" s="20"/>
      <c r="AC25" s="20"/>
      <c r="AD25" s="20"/>
      <c r="AE25" s="20"/>
      <c r="AF25" s="20"/>
      <c r="AG25" s="20"/>
      <c r="AH25" s="20"/>
      <c r="AI25" s="20"/>
      <c r="AJ25" s="20"/>
      <c r="AK25" s="20"/>
      <c r="AL25" s="20"/>
      <c r="AM25" s="20"/>
      <c r="AN25" s="20"/>
      <c r="AO25" s="20"/>
      <c r="AP25" s="20"/>
      <c r="AQ25" s="20"/>
      <c r="AR25" s="20"/>
      <c r="AS25" s="18"/>
    </row>
    <row r="26" spans="4:47" ht="15" customHeight="1">
      <c r="D26" s="15"/>
      <c r="E26" s="16"/>
      <c r="F26" s="34" t="s">
        <v>35</v>
      </c>
      <c r="G26" s="35"/>
      <c r="H26" s="35"/>
      <c r="I26" s="35"/>
      <c r="J26" s="35"/>
      <c r="K26" s="35"/>
      <c r="L26" s="36"/>
      <c r="M26" s="34" t="s">
        <v>36</v>
      </c>
      <c r="N26" s="35"/>
      <c r="O26" s="35"/>
      <c r="P26" s="35"/>
      <c r="Q26" s="35"/>
      <c r="R26" s="35"/>
      <c r="S26" s="36"/>
      <c r="T26" s="37" t="s">
        <v>37</v>
      </c>
      <c r="U26" s="38"/>
      <c r="V26" s="38"/>
      <c r="W26" s="38"/>
      <c r="X26" s="38"/>
      <c r="Y26" s="38"/>
      <c r="Z26" s="39"/>
      <c r="AA26" s="20"/>
      <c r="AB26" s="20"/>
      <c r="AC26" s="20"/>
      <c r="AD26" s="20"/>
      <c r="AE26" s="20"/>
      <c r="AF26" s="20"/>
      <c r="AG26" s="20"/>
      <c r="AH26" s="20"/>
      <c r="AI26" s="20"/>
      <c r="AJ26" s="20"/>
      <c r="AK26" s="20"/>
      <c r="AL26" s="20"/>
      <c r="AM26" s="20"/>
      <c r="AN26" s="20"/>
      <c r="AO26" s="20"/>
      <c r="AP26" s="20"/>
      <c r="AQ26" s="20"/>
      <c r="AR26" s="20"/>
      <c r="AS26" s="18"/>
    </row>
    <row r="27" spans="4:47" ht="15" customHeight="1">
      <c r="D27" s="15"/>
      <c r="F27" s="19"/>
      <c r="G27" s="19"/>
      <c r="H27" s="19"/>
      <c r="I27" s="19"/>
      <c r="J27" s="19"/>
      <c r="K27" s="19"/>
      <c r="L27" s="19"/>
      <c r="M27" s="19"/>
      <c r="N27" s="40"/>
      <c r="O27" s="40"/>
      <c r="P27" s="40"/>
      <c r="Q27" s="40"/>
      <c r="R27" s="40"/>
      <c r="S27" s="40"/>
      <c r="T27" s="40"/>
      <c r="U27" s="19"/>
      <c r="V27" s="19"/>
      <c r="W27" s="19"/>
      <c r="X27" s="19"/>
      <c r="Y27" s="19"/>
      <c r="Z27" s="19"/>
      <c r="AA27" s="19"/>
      <c r="AB27" s="19"/>
      <c r="AC27" s="40"/>
      <c r="AD27" s="40"/>
      <c r="AE27" s="40"/>
      <c r="AF27" s="40"/>
      <c r="AG27" s="40"/>
      <c r="AH27" s="40"/>
      <c r="AI27" s="40"/>
      <c r="AS27" s="18"/>
    </row>
    <row r="28" spans="4:47" ht="15" customHeight="1">
      <c r="D28" s="15"/>
      <c r="E28" s="16"/>
      <c r="F28" s="25" t="s">
        <v>38</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18"/>
    </row>
    <row r="29" spans="4:47" ht="15" customHeight="1">
      <c r="D29" s="15"/>
      <c r="E29" s="16"/>
      <c r="F29" s="41"/>
      <c r="G29" s="41" t="s">
        <v>39</v>
      </c>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18"/>
    </row>
    <row r="30" spans="4:47" ht="15" customHeight="1">
      <c r="D30" s="15"/>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8"/>
    </row>
    <row r="31" spans="4:47" ht="15" customHeight="1">
      <c r="D31" s="15"/>
      <c r="E31" s="16" t="s">
        <v>11</v>
      </c>
      <c r="F31" s="20" t="s">
        <v>40</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18"/>
    </row>
    <row r="32" spans="4:47" ht="15" customHeight="1">
      <c r="D32" s="15"/>
      <c r="F32" s="1" t="s">
        <v>41</v>
      </c>
      <c r="G32" s="32"/>
      <c r="H32" s="32"/>
      <c r="I32" s="32"/>
      <c r="J32" s="32"/>
      <c r="K32" s="32"/>
      <c r="L32" s="32"/>
      <c r="M32" s="32"/>
      <c r="N32" s="32"/>
      <c r="O32" s="32"/>
      <c r="P32" s="32"/>
      <c r="Q32" s="32"/>
      <c r="R32" s="32"/>
      <c r="S32" s="32"/>
      <c r="T32" s="32"/>
      <c r="U32" s="1" t="s">
        <v>42</v>
      </c>
      <c r="V32" s="32"/>
      <c r="W32" s="32"/>
      <c r="X32" s="32"/>
      <c r="Y32" s="32"/>
      <c r="Z32" s="32"/>
      <c r="AA32" s="32"/>
      <c r="AB32" s="32"/>
      <c r="AC32" s="32"/>
      <c r="AD32" s="32"/>
      <c r="AE32" s="32"/>
      <c r="AF32" s="32"/>
      <c r="AG32" s="32"/>
      <c r="AH32" s="32"/>
      <c r="AI32" s="42"/>
      <c r="AJ32" s="19"/>
      <c r="AK32" s="19"/>
      <c r="AL32" s="19"/>
      <c r="AM32" s="19"/>
      <c r="AN32" s="19"/>
      <c r="AO32" s="19"/>
      <c r="AP32" s="19"/>
      <c r="AQ32" s="19"/>
      <c r="AR32" s="19"/>
      <c r="AS32" s="18"/>
    </row>
    <row r="33" spans="4:45" ht="15" customHeight="1">
      <c r="D33" s="15"/>
      <c r="F33" s="43"/>
      <c r="G33" s="44"/>
      <c r="H33" s="44"/>
      <c r="I33" s="44"/>
      <c r="J33" s="44"/>
      <c r="K33" s="44"/>
      <c r="L33" s="44"/>
      <c r="M33" s="44"/>
      <c r="N33" s="45" t="s">
        <v>43</v>
      </c>
      <c r="O33" s="46"/>
      <c r="P33" s="46"/>
      <c r="Q33" s="46"/>
      <c r="R33" s="46"/>
      <c r="S33" s="46"/>
      <c r="T33" s="47"/>
      <c r="U33" s="43"/>
      <c r="V33" s="44"/>
      <c r="W33" s="44"/>
      <c r="X33" s="44"/>
      <c r="Y33" s="44"/>
      <c r="Z33" s="44"/>
      <c r="AA33" s="44"/>
      <c r="AB33" s="44"/>
      <c r="AC33" s="45" t="s">
        <v>43</v>
      </c>
      <c r="AD33" s="46"/>
      <c r="AE33" s="46"/>
      <c r="AF33" s="46"/>
      <c r="AG33" s="46"/>
      <c r="AH33" s="46"/>
      <c r="AI33" s="47"/>
      <c r="AJ33" s="19"/>
      <c r="AK33" s="19"/>
      <c r="AL33" s="19"/>
      <c r="AM33" s="19"/>
      <c r="AN33" s="19"/>
      <c r="AO33" s="19"/>
      <c r="AP33" s="19"/>
      <c r="AQ33" s="19"/>
      <c r="AR33" s="19"/>
      <c r="AS33" s="18"/>
    </row>
    <row r="34" spans="4:45" ht="15" customHeight="1">
      <c r="D34" s="15"/>
      <c r="F34" s="48" t="s">
        <v>44</v>
      </c>
      <c r="G34" s="49"/>
      <c r="H34" s="49"/>
      <c r="I34" s="49"/>
      <c r="J34" s="49"/>
      <c r="K34" s="49"/>
      <c r="L34" s="49"/>
      <c r="M34" s="50"/>
      <c r="N34" s="37" t="s">
        <v>45</v>
      </c>
      <c r="O34" s="38"/>
      <c r="P34" s="38"/>
      <c r="Q34" s="38"/>
      <c r="R34" s="38"/>
      <c r="S34" s="38"/>
      <c r="T34" s="39"/>
      <c r="U34" s="49" t="s">
        <v>46</v>
      </c>
      <c r="V34" s="49"/>
      <c r="W34" s="49"/>
      <c r="X34" s="49"/>
      <c r="Y34" s="49"/>
      <c r="Z34" s="49"/>
      <c r="AA34" s="49"/>
      <c r="AB34" s="50"/>
      <c r="AC34" s="37" t="s">
        <v>47</v>
      </c>
      <c r="AD34" s="38"/>
      <c r="AE34" s="38"/>
      <c r="AF34" s="38"/>
      <c r="AG34" s="38"/>
      <c r="AH34" s="38"/>
      <c r="AI34" s="39"/>
      <c r="AJ34" s="19"/>
      <c r="AK34" s="19"/>
      <c r="AL34" s="19"/>
      <c r="AM34" s="19"/>
      <c r="AN34" s="19"/>
      <c r="AO34" s="19"/>
      <c r="AP34" s="19"/>
      <c r="AQ34" s="19"/>
      <c r="AR34" s="19"/>
      <c r="AS34" s="18"/>
    </row>
    <row r="35" spans="4:45" ht="15" customHeight="1">
      <c r="D35" s="15"/>
      <c r="F35" s="51" t="s">
        <v>48</v>
      </c>
      <c r="G35" s="52"/>
      <c r="H35" s="52"/>
      <c r="I35" s="52"/>
      <c r="J35" s="52"/>
      <c r="K35" s="52"/>
      <c r="L35" s="52"/>
      <c r="M35" s="53"/>
      <c r="N35" s="37" t="s">
        <v>49</v>
      </c>
      <c r="O35" s="38"/>
      <c r="P35" s="38"/>
      <c r="Q35" s="38"/>
      <c r="R35" s="38"/>
      <c r="S35" s="38"/>
      <c r="T35" s="39"/>
      <c r="U35" s="19"/>
      <c r="V35" s="19"/>
      <c r="W35" s="19"/>
      <c r="X35" s="19"/>
      <c r="Y35" s="19"/>
      <c r="Z35" s="19"/>
      <c r="AA35" s="19"/>
      <c r="AB35" s="19"/>
      <c r="AC35" s="40"/>
      <c r="AD35" s="40"/>
      <c r="AE35" s="40"/>
      <c r="AF35" s="40"/>
      <c r="AG35" s="40"/>
      <c r="AH35" s="40"/>
      <c r="AI35" s="40"/>
      <c r="AJ35" s="19"/>
      <c r="AK35" s="19"/>
      <c r="AL35" s="19"/>
      <c r="AM35" s="19"/>
      <c r="AN35" s="19"/>
      <c r="AO35" s="19"/>
      <c r="AP35" s="19"/>
      <c r="AQ35" s="19"/>
      <c r="AR35" s="19"/>
      <c r="AS35" s="18"/>
    </row>
    <row r="36" spans="4:45" ht="15" customHeight="1" thickBot="1">
      <c r="D36" s="55"/>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7"/>
    </row>
    <row r="37" spans="4:45" ht="15" customHeight="1" thickTop="1">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7043-D359-4480-9A68-573E2DDF9972}">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226" t="s">
        <v>1</v>
      </c>
      <c r="C2" s="227"/>
      <c r="D2" s="227"/>
      <c r="E2" s="227"/>
      <c r="F2" s="227"/>
      <c r="G2" s="228"/>
      <c r="H2" s="152"/>
    </row>
    <row r="3" spans="2:8" ht="13.5" customHeight="1">
      <c r="B3" s="253"/>
      <c r="C3" s="253"/>
      <c r="D3" s="253"/>
      <c r="E3" s="253"/>
      <c r="F3" s="253"/>
      <c r="G3" s="253"/>
    </row>
    <row r="4" spans="2:8" ht="13.5" customHeight="1">
      <c r="D4" s="5"/>
      <c r="E4" s="5"/>
      <c r="F4" s="5"/>
      <c r="G4" s="229" t="s">
        <v>9</v>
      </c>
    </row>
    <row r="5" spans="2:8" ht="13.5" customHeight="1" thickBot="1">
      <c r="D5" s="5"/>
      <c r="E5" s="5"/>
      <c r="F5" s="5"/>
    </row>
    <row r="6" spans="2:8" ht="20.25" customHeight="1" thickBot="1">
      <c r="B6" s="652" t="s">
        <v>57</v>
      </c>
      <c r="C6" s="653" t="s">
        <v>238</v>
      </c>
      <c r="D6" s="653" t="s">
        <v>239</v>
      </c>
      <c r="E6" s="653" t="s">
        <v>240</v>
      </c>
      <c r="F6" s="654" t="s">
        <v>241</v>
      </c>
      <c r="G6" s="655" t="s">
        <v>242</v>
      </c>
    </row>
    <row r="7" spans="2:8">
      <c r="B7" s="162" t="s">
        <v>89</v>
      </c>
      <c r="C7" s="163" t="s">
        <v>1736</v>
      </c>
      <c r="D7" s="164" t="s">
        <v>527</v>
      </c>
      <c r="E7" s="165" t="s">
        <v>257</v>
      </c>
      <c r="F7" s="166" t="s">
        <v>529</v>
      </c>
      <c r="G7" s="167" t="s">
        <v>248</v>
      </c>
      <c r="H7" s="161"/>
    </row>
    <row r="8" spans="2:8">
      <c r="B8" s="168" t="s">
        <v>1737</v>
      </c>
      <c r="C8" s="169" t="s">
        <v>1738</v>
      </c>
      <c r="D8" s="170" t="s">
        <v>532</v>
      </c>
      <c r="E8" s="4" t="s">
        <v>533</v>
      </c>
      <c r="F8" s="171"/>
      <c r="G8" s="172"/>
      <c r="H8" s="161"/>
    </row>
    <row r="9" spans="2:8" ht="17.25" thickBot="1">
      <c r="B9" s="217" t="s">
        <v>69</v>
      </c>
      <c r="C9" s="218" t="s">
        <v>1739</v>
      </c>
      <c r="D9" s="219" t="s">
        <v>535</v>
      </c>
      <c r="E9" s="220" t="s">
        <v>536</v>
      </c>
      <c r="F9" s="221"/>
      <c r="G9" s="231"/>
      <c r="H9" s="161"/>
    </row>
    <row r="10" spans="2:8" ht="20.100000000000001" customHeight="1">
      <c r="B10" s="179"/>
      <c r="C10" s="179"/>
      <c r="D10" s="180"/>
      <c r="E10" s="181"/>
      <c r="F10" s="181"/>
      <c r="G10" s="179"/>
      <c r="H10" s="14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9CE2-63FA-4833-88A3-E7AF9FCBFBD7}">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524</v>
      </c>
      <c r="C2" s="150"/>
      <c r="D2" s="150"/>
      <c r="E2" s="150"/>
      <c r="F2" s="150"/>
      <c r="G2" s="151"/>
      <c r="H2" s="152"/>
    </row>
    <row r="3" spans="2:8" ht="13.5" customHeight="1">
      <c r="B3" s="253"/>
      <c r="C3" s="253"/>
      <c r="D3" s="253"/>
      <c r="E3" s="253"/>
      <c r="F3" s="253"/>
      <c r="G3" s="253"/>
    </row>
    <row r="4" spans="2:8" ht="13.5" customHeight="1">
      <c r="G4" s="229" t="s">
        <v>9</v>
      </c>
    </row>
    <row r="5" spans="2:8" ht="13.5" customHeight="1" thickBot="1">
      <c r="B5" s="230"/>
      <c r="C5" s="230"/>
      <c r="D5" s="208"/>
      <c r="E5" s="208"/>
      <c r="F5" s="208"/>
      <c r="G5" s="230"/>
    </row>
    <row r="6" spans="2:8" ht="20.25" customHeight="1" thickBot="1">
      <c r="B6" s="154" t="s">
        <v>57</v>
      </c>
      <c r="C6" s="155" t="s">
        <v>238</v>
      </c>
      <c r="D6" s="155" t="s">
        <v>239</v>
      </c>
      <c r="E6" s="155" t="s">
        <v>240</v>
      </c>
      <c r="F6" s="156" t="s">
        <v>241</v>
      </c>
      <c r="G6" s="157" t="s">
        <v>242</v>
      </c>
    </row>
    <row r="7" spans="2:8">
      <c r="B7" s="162" t="s">
        <v>525</v>
      </c>
      <c r="C7" s="163" t="s">
        <v>526</v>
      </c>
      <c r="D7" s="164" t="s">
        <v>527</v>
      </c>
      <c r="E7" s="165" t="s">
        <v>528</v>
      </c>
      <c r="F7" s="166" t="s">
        <v>529</v>
      </c>
      <c r="G7" s="167" t="s">
        <v>248</v>
      </c>
      <c r="H7" s="161"/>
    </row>
    <row r="8" spans="2:8">
      <c r="B8" s="168" t="s">
        <v>530</v>
      </c>
      <c r="C8" s="169" t="s">
        <v>531</v>
      </c>
      <c r="D8" s="170" t="s">
        <v>532</v>
      </c>
      <c r="E8" s="4" t="s">
        <v>533</v>
      </c>
      <c r="F8" s="171"/>
      <c r="G8" s="172"/>
      <c r="H8" s="161"/>
    </row>
    <row r="9" spans="2:8" ht="17.25" thickBot="1">
      <c r="B9" s="217" t="s">
        <v>69</v>
      </c>
      <c r="C9" s="218" t="s">
        <v>534</v>
      </c>
      <c r="D9" s="219" t="s">
        <v>535</v>
      </c>
      <c r="E9" s="220" t="s">
        <v>536</v>
      </c>
      <c r="F9" s="221"/>
      <c r="G9" s="231"/>
      <c r="H9" s="161"/>
    </row>
    <row r="10" spans="2:8" ht="20.100000000000001" customHeight="1">
      <c r="B10" s="179"/>
      <c r="C10" s="179"/>
      <c r="D10" s="180"/>
      <c r="E10" s="181"/>
      <c r="F10" s="181"/>
      <c r="G10" s="179"/>
      <c r="H10" s="14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903B6-4C80-48A7-8959-FFE79844AC7D}">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1665</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1670</v>
      </c>
      <c r="C5" s="163" t="s">
        <v>537</v>
      </c>
      <c r="D5" s="164" t="s">
        <v>538</v>
      </c>
      <c r="E5" s="165" t="s">
        <v>254</v>
      </c>
      <c r="F5" s="166" t="s">
        <v>247</v>
      </c>
      <c r="G5" s="167" t="s">
        <v>248</v>
      </c>
      <c r="H5" s="161"/>
    </row>
    <row r="6" spans="2:8" ht="30">
      <c r="B6" s="168" t="s">
        <v>539</v>
      </c>
      <c r="C6" s="169" t="s">
        <v>540</v>
      </c>
      <c r="D6" s="170" t="s">
        <v>541</v>
      </c>
      <c r="E6" s="4" t="s">
        <v>261</v>
      </c>
      <c r="F6" s="171"/>
      <c r="G6" s="172" t="s">
        <v>1671</v>
      </c>
      <c r="H6" s="161"/>
    </row>
    <row r="7" spans="2:8">
      <c r="B7" s="168" t="s">
        <v>1672</v>
      </c>
      <c r="C7" s="169" t="s">
        <v>542</v>
      </c>
      <c r="D7" s="170" t="s">
        <v>543</v>
      </c>
      <c r="E7" s="4" t="s">
        <v>251</v>
      </c>
      <c r="F7" s="171"/>
      <c r="G7" s="172"/>
      <c r="H7" s="161"/>
    </row>
    <row r="8" spans="2:8">
      <c r="B8" s="168" t="s">
        <v>158</v>
      </c>
      <c r="C8" s="169" t="s">
        <v>544</v>
      </c>
      <c r="D8" s="170" t="s">
        <v>260</v>
      </c>
      <c r="E8" s="4" t="s">
        <v>261</v>
      </c>
      <c r="F8" s="171"/>
      <c r="G8" s="172" t="s">
        <v>545</v>
      </c>
      <c r="H8" s="161"/>
    </row>
    <row r="9" spans="2:8" ht="45">
      <c r="B9" s="168" t="s">
        <v>103</v>
      </c>
      <c r="C9" s="169" t="s">
        <v>546</v>
      </c>
      <c r="D9" s="170" t="s">
        <v>547</v>
      </c>
      <c r="E9" s="4" t="s">
        <v>405</v>
      </c>
      <c r="F9" s="171"/>
      <c r="G9" s="172" t="s">
        <v>548</v>
      </c>
      <c r="H9" s="161"/>
    </row>
    <row r="10" spans="2:8">
      <c r="B10" s="168" t="s">
        <v>549</v>
      </c>
      <c r="C10" s="169" t="s">
        <v>550</v>
      </c>
      <c r="D10" s="170" t="s">
        <v>250</v>
      </c>
      <c r="E10" s="4" t="s">
        <v>251</v>
      </c>
      <c r="F10" s="171"/>
      <c r="G10" s="172"/>
      <c r="H10" s="161"/>
    </row>
    <row r="11" spans="2:8">
      <c r="B11" s="168" t="s">
        <v>1673</v>
      </c>
      <c r="C11" s="169" t="s">
        <v>551</v>
      </c>
      <c r="D11" s="170" t="s">
        <v>543</v>
      </c>
      <c r="E11" s="4" t="s">
        <v>254</v>
      </c>
      <c r="F11" s="171"/>
      <c r="G11" s="172"/>
      <c r="H11" s="161"/>
    </row>
    <row r="12" spans="2:8">
      <c r="B12" s="168" t="s">
        <v>552</v>
      </c>
      <c r="C12" s="169" t="s">
        <v>553</v>
      </c>
      <c r="D12" s="170" t="s">
        <v>250</v>
      </c>
      <c r="E12" s="4" t="s">
        <v>254</v>
      </c>
      <c r="F12" s="171"/>
      <c r="G12" s="172"/>
      <c r="H12" s="161"/>
    </row>
    <row r="13" spans="2:8">
      <c r="B13" s="168" t="s">
        <v>69</v>
      </c>
      <c r="C13" s="169" t="s">
        <v>554</v>
      </c>
      <c r="D13" s="170" t="s">
        <v>253</v>
      </c>
      <c r="E13" s="4" t="s">
        <v>254</v>
      </c>
      <c r="F13" s="171"/>
      <c r="G13" s="172"/>
      <c r="H13" s="161"/>
    </row>
    <row r="14" spans="2:8">
      <c r="B14" s="168" t="s">
        <v>555</v>
      </c>
      <c r="C14" s="169" t="s">
        <v>556</v>
      </c>
      <c r="D14" s="170" t="s">
        <v>482</v>
      </c>
      <c r="E14" s="4" t="s">
        <v>251</v>
      </c>
      <c r="F14" s="171"/>
      <c r="G14" s="210" t="s">
        <v>483</v>
      </c>
      <c r="H14" s="161"/>
    </row>
    <row r="15" spans="2:8">
      <c r="B15" s="168" t="s">
        <v>557</v>
      </c>
      <c r="C15" s="169" t="s">
        <v>558</v>
      </c>
      <c r="D15" s="170" t="s">
        <v>482</v>
      </c>
      <c r="E15" s="4" t="s">
        <v>405</v>
      </c>
      <c r="F15" s="171"/>
      <c r="G15" s="184"/>
      <c r="H15" s="161"/>
    </row>
    <row r="16" spans="2:8">
      <c r="B16" s="168" t="s">
        <v>559</v>
      </c>
      <c r="C16" s="169" t="s">
        <v>560</v>
      </c>
      <c r="D16" s="170" t="s">
        <v>253</v>
      </c>
      <c r="E16" s="4" t="s">
        <v>261</v>
      </c>
      <c r="F16" s="171"/>
      <c r="G16" s="172"/>
      <c r="H16" s="161"/>
    </row>
    <row r="17" spans="2:8">
      <c r="B17" s="168" t="s">
        <v>176</v>
      </c>
      <c r="C17" s="169" t="s">
        <v>561</v>
      </c>
      <c r="D17" s="170" t="s">
        <v>562</v>
      </c>
      <c r="E17" s="4" t="s">
        <v>563</v>
      </c>
      <c r="F17" s="171"/>
      <c r="G17" s="210" t="s">
        <v>564</v>
      </c>
      <c r="H17" s="161"/>
    </row>
    <row r="18" spans="2:8">
      <c r="B18" s="168" t="s">
        <v>177</v>
      </c>
      <c r="C18" s="169" t="s">
        <v>565</v>
      </c>
      <c r="D18" s="170" t="s">
        <v>566</v>
      </c>
      <c r="E18" s="4" t="s">
        <v>563</v>
      </c>
      <c r="F18" s="171"/>
      <c r="G18" s="222"/>
      <c r="H18" s="161"/>
    </row>
    <row r="19" spans="2:8">
      <c r="B19" s="168" t="s">
        <v>178</v>
      </c>
      <c r="C19" s="169" t="s">
        <v>567</v>
      </c>
      <c r="D19" s="170" t="s">
        <v>568</v>
      </c>
      <c r="E19" s="4" t="s">
        <v>563</v>
      </c>
      <c r="F19" s="171"/>
      <c r="G19" s="184"/>
      <c r="H19" s="161"/>
    </row>
    <row r="20" spans="2:8">
      <c r="B20" s="168" t="s">
        <v>569</v>
      </c>
      <c r="C20" s="169" t="s">
        <v>570</v>
      </c>
      <c r="D20" s="170" t="s">
        <v>571</v>
      </c>
      <c r="E20" s="4" t="s">
        <v>563</v>
      </c>
      <c r="F20" s="171"/>
      <c r="G20" s="172"/>
      <c r="H20" s="161"/>
    </row>
    <row r="21" spans="2:8">
      <c r="B21" s="168" t="s">
        <v>572</v>
      </c>
      <c r="C21" s="169" t="s">
        <v>573</v>
      </c>
      <c r="D21" s="170" t="s">
        <v>574</v>
      </c>
      <c r="E21" s="4" t="s">
        <v>563</v>
      </c>
      <c r="F21" s="171"/>
      <c r="G21" s="172"/>
      <c r="H21" s="161"/>
    </row>
    <row r="22" spans="2:8">
      <c r="B22" s="168" t="s">
        <v>575</v>
      </c>
      <c r="C22" s="169" t="s">
        <v>576</v>
      </c>
      <c r="D22" s="170" t="s">
        <v>574</v>
      </c>
      <c r="E22" s="4" t="s">
        <v>563</v>
      </c>
      <c r="F22" s="171"/>
      <c r="G22" s="172"/>
      <c r="H22" s="161"/>
    </row>
    <row r="23" spans="2:8">
      <c r="B23" s="168" t="s">
        <v>220</v>
      </c>
      <c r="C23" s="169" t="s">
        <v>577</v>
      </c>
      <c r="D23" s="170" t="s">
        <v>250</v>
      </c>
      <c r="E23" s="4" t="s">
        <v>563</v>
      </c>
      <c r="F23" s="171"/>
      <c r="G23" s="172"/>
      <c r="H23" s="161"/>
    </row>
    <row r="24" spans="2:8">
      <c r="B24" s="168" t="s">
        <v>221</v>
      </c>
      <c r="C24" s="169" t="s">
        <v>578</v>
      </c>
      <c r="D24" s="170" t="s">
        <v>250</v>
      </c>
      <c r="E24" s="4" t="s">
        <v>563</v>
      </c>
      <c r="F24" s="171"/>
      <c r="G24" s="172"/>
      <c r="H24" s="161"/>
    </row>
    <row r="25" spans="2:8">
      <c r="B25" s="168" t="s">
        <v>222</v>
      </c>
      <c r="C25" s="169" t="s">
        <v>579</v>
      </c>
      <c r="D25" s="170" t="s">
        <v>250</v>
      </c>
      <c r="E25" s="4" t="s">
        <v>563</v>
      </c>
      <c r="F25" s="171"/>
      <c r="G25" s="172"/>
      <c r="H25" s="161"/>
    </row>
    <row r="26" spans="2:8" ht="90">
      <c r="B26" s="168" t="s">
        <v>163</v>
      </c>
      <c r="C26" s="169" t="s">
        <v>580</v>
      </c>
      <c r="D26" s="170" t="s">
        <v>265</v>
      </c>
      <c r="E26" s="4" t="s">
        <v>261</v>
      </c>
      <c r="F26" s="171"/>
      <c r="G26" s="172" t="s">
        <v>581</v>
      </c>
      <c r="H26" s="161"/>
    </row>
    <row r="27" spans="2:8" ht="45.75" thickBot="1">
      <c r="B27" s="173" t="s">
        <v>164</v>
      </c>
      <c r="C27" s="174" t="s">
        <v>582</v>
      </c>
      <c r="D27" s="175" t="s">
        <v>328</v>
      </c>
      <c r="E27" s="176" t="s">
        <v>583</v>
      </c>
      <c r="F27" s="177"/>
      <c r="G27" s="178" t="s">
        <v>584</v>
      </c>
      <c r="H27" s="161"/>
    </row>
    <row r="28" spans="2:8" ht="20.100000000000001" customHeight="1">
      <c r="B28" s="179"/>
      <c r="C28" s="179"/>
      <c r="D28" s="180"/>
      <c r="E28" s="181"/>
      <c r="F28" s="181"/>
      <c r="G28" s="179"/>
      <c r="H28" s="146"/>
    </row>
  </sheetData>
  <mergeCells count="2">
    <mergeCell ref="G14:G15"/>
    <mergeCell ref="G17: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2CB47-C653-4809-A3B3-C03E7C1490D7}">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149" t="s">
        <v>2</v>
      </c>
      <c r="C2" s="150"/>
      <c r="D2" s="150"/>
      <c r="E2" s="150"/>
      <c r="F2" s="150"/>
      <c r="G2" s="151"/>
      <c r="H2" s="152"/>
    </row>
    <row r="3" spans="2:8" ht="13.5" customHeight="1">
      <c r="B3" s="253"/>
      <c r="C3" s="253"/>
      <c r="D3" s="253"/>
      <c r="E3" s="253"/>
      <c r="F3" s="253"/>
      <c r="G3" s="253"/>
    </row>
    <row r="4" spans="2:8" ht="13.5" customHeight="1">
      <c r="D4" s="5"/>
      <c r="E4" s="5"/>
      <c r="F4" s="5"/>
      <c r="G4" s="229" t="s">
        <v>1740</v>
      </c>
    </row>
    <row r="5" spans="2:8" ht="13.5" customHeight="1" thickBot="1">
      <c r="D5" s="5"/>
      <c r="E5" s="5"/>
      <c r="F5" s="5"/>
    </row>
    <row r="6" spans="2:8" ht="20.25" customHeight="1" thickBot="1">
      <c r="B6" s="652" t="s">
        <v>57</v>
      </c>
      <c r="C6" s="653" t="s">
        <v>238</v>
      </c>
      <c r="D6" s="653" t="s">
        <v>239</v>
      </c>
      <c r="E6" s="653" t="s">
        <v>240</v>
      </c>
      <c r="F6" s="654" t="s">
        <v>241</v>
      </c>
      <c r="G6" s="655" t="s">
        <v>242</v>
      </c>
    </row>
    <row r="7" spans="2:8" ht="20.100000000000001" customHeight="1" thickBot="1">
      <c r="B7" s="158" t="s">
        <v>1741</v>
      </c>
      <c r="C7" s="656"/>
      <c r="D7" s="657"/>
      <c r="E7" s="658"/>
      <c r="F7" s="658"/>
      <c r="G7" s="659"/>
      <c r="H7" s="161"/>
    </row>
    <row r="8" spans="2:8">
      <c r="B8" s="256" t="s">
        <v>1742</v>
      </c>
      <c r="C8" s="257" t="s">
        <v>1743</v>
      </c>
      <c r="D8" s="640" t="s">
        <v>675</v>
      </c>
      <c r="E8" s="274" t="s">
        <v>257</v>
      </c>
      <c r="F8" s="166" t="s">
        <v>794</v>
      </c>
      <c r="G8" s="167" t="s">
        <v>248</v>
      </c>
      <c r="H8" s="161"/>
    </row>
    <row r="9" spans="2:8">
      <c r="B9" s="217" t="s">
        <v>1745</v>
      </c>
      <c r="C9" s="218" t="s">
        <v>1746</v>
      </c>
      <c r="D9" s="219" t="s">
        <v>770</v>
      </c>
      <c r="E9" s="220" t="s">
        <v>1747</v>
      </c>
      <c r="F9" s="221"/>
      <c r="G9" s="231"/>
      <c r="H9" s="161"/>
    </row>
    <row r="10" spans="2:8">
      <c r="B10" s="217" t="s">
        <v>1748</v>
      </c>
      <c r="C10" s="218" t="s">
        <v>1749</v>
      </c>
      <c r="D10" s="219" t="s">
        <v>1750</v>
      </c>
      <c r="E10" s="220" t="s">
        <v>1747</v>
      </c>
      <c r="F10" s="221"/>
      <c r="G10" s="172"/>
      <c r="H10" s="161"/>
    </row>
    <row r="11" spans="2:8" ht="51.75" thickBot="1">
      <c r="B11" s="217" t="s">
        <v>1751</v>
      </c>
      <c r="C11" s="218" t="s">
        <v>1752</v>
      </c>
      <c r="D11" s="219" t="s">
        <v>1255</v>
      </c>
      <c r="E11" s="220" t="s">
        <v>1753</v>
      </c>
      <c r="F11" s="221" t="s">
        <v>860</v>
      </c>
      <c r="G11" s="261" t="s">
        <v>1754</v>
      </c>
      <c r="H11" s="161"/>
    </row>
    <row r="12" spans="2:8" ht="17.25" thickBot="1">
      <c r="B12" s="158" t="s">
        <v>1755</v>
      </c>
      <c r="C12" s="656"/>
      <c r="D12" s="657"/>
      <c r="E12" s="658"/>
      <c r="F12" s="658"/>
      <c r="G12" s="659"/>
      <c r="H12" s="161"/>
    </row>
    <row r="13" spans="2:8">
      <c r="B13" s="256" t="s">
        <v>1756</v>
      </c>
      <c r="C13" s="257" t="s">
        <v>1757</v>
      </c>
      <c r="D13" s="583" t="s">
        <v>1758</v>
      </c>
      <c r="E13" s="274" t="s">
        <v>1759</v>
      </c>
      <c r="F13" s="660" t="s">
        <v>794</v>
      </c>
      <c r="G13" s="342"/>
      <c r="H13" s="161"/>
    </row>
    <row r="14" spans="2:8" ht="30">
      <c r="B14" s="217" t="s">
        <v>1760</v>
      </c>
      <c r="C14" s="218" t="s">
        <v>1761</v>
      </c>
      <c r="D14" s="219" t="s">
        <v>752</v>
      </c>
      <c r="E14" s="220" t="s">
        <v>1747</v>
      </c>
      <c r="F14" s="221" t="s">
        <v>794</v>
      </c>
      <c r="G14" s="231" t="s">
        <v>1762</v>
      </c>
      <c r="H14" s="161"/>
    </row>
    <row r="15" spans="2:8" ht="30">
      <c r="B15" s="217" t="s">
        <v>1763</v>
      </c>
      <c r="C15" s="218" t="s">
        <v>1764</v>
      </c>
      <c r="D15" s="219" t="s">
        <v>752</v>
      </c>
      <c r="E15" s="220" t="s">
        <v>1747</v>
      </c>
      <c r="F15" s="221"/>
      <c r="G15" s="231" t="s">
        <v>1765</v>
      </c>
      <c r="H15" s="161"/>
    </row>
    <row r="16" spans="2:8" ht="30.75" thickBot="1">
      <c r="B16" s="168" t="s">
        <v>130</v>
      </c>
      <c r="C16" s="169" t="s">
        <v>1766</v>
      </c>
      <c r="D16" s="170" t="s">
        <v>1657</v>
      </c>
      <c r="E16" s="4" t="s">
        <v>1767</v>
      </c>
      <c r="F16" s="171"/>
      <c r="G16" s="172" t="s">
        <v>1768</v>
      </c>
      <c r="H16" s="161"/>
    </row>
    <row r="17" spans="2:8">
      <c r="B17" s="186"/>
      <c r="C17" s="187"/>
      <c r="D17" s="188"/>
      <c r="E17" s="182"/>
      <c r="F17" s="182"/>
      <c r="G17" s="189"/>
      <c r="H17" s="190"/>
    </row>
    <row r="18" spans="2:8" ht="18.75">
      <c r="B18" s="146"/>
      <c r="C18" s="146"/>
      <c r="D18" s="147"/>
      <c r="E18" s="148"/>
      <c r="F18" s="148"/>
      <c r="G18" s="146"/>
      <c r="H18" s="14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2C30-E1F2-4148-8307-A1DE79F6D4CF}">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149" t="s">
        <v>1769</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ht="20.100000000000001" customHeight="1" thickBot="1">
      <c r="B5" s="158" t="s">
        <v>1770</v>
      </c>
      <c r="C5" s="656"/>
      <c r="D5" s="657"/>
      <c r="E5" s="658"/>
      <c r="F5" s="658"/>
      <c r="G5" s="659"/>
      <c r="H5" s="161"/>
    </row>
    <row r="6" spans="2:8">
      <c r="B6" s="162" t="s">
        <v>1771</v>
      </c>
      <c r="C6" s="163" t="s">
        <v>1772</v>
      </c>
      <c r="D6" s="164" t="s">
        <v>1332</v>
      </c>
      <c r="E6" s="165" t="s">
        <v>737</v>
      </c>
      <c r="F6" s="166" t="s">
        <v>794</v>
      </c>
      <c r="G6" s="167"/>
      <c r="H6" s="161"/>
    </row>
    <row r="7" spans="2:8" ht="17.25" thickBot="1">
      <c r="B7" s="168" t="s">
        <v>1773</v>
      </c>
      <c r="C7" s="169" t="s">
        <v>1774</v>
      </c>
      <c r="D7" s="170" t="s">
        <v>770</v>
      </c>
      <c r="E7" s="4" t="s">
        <v>1775</v>
      </c>
      <c r="F7" s="171"/>
      <c r="G7" s="172"/>
      <c r="H7" s="161"/>
    </row>
    <row r="8" spans="2:8">
      <c r="B8" s="162" t="s">
        <v>1776</v>
      </c>
      <c r="C8" s="163" t="s">
        <v>1777</v>
      </c>
      <c r="D8" s="164" t="s">
        <v>1744</v>
      </c>
      <c r="E8" s="165" t="s">
        <v>1778</v>
      </c>
      <c r="F8" s="166" t="s">
        <v>794</v>
      </c>
      <c r="G8" s="167"/>
      <c r="H8" s="161"/>
    </row>
    <row r="9" spans="2:8">
      <c r="B9" s="168" t="s">
        <v>1779</v>
      </c>
      <c r="C9" s="169" t="s">
        <v>1780</v>
      </c>
      <c r="D9" s="170" t="s">
        <v>1332</v>
      </c>
      <c r="E9" s="4" t="s">
        <v>1781</v>
      </c>
      <c r="F9" s="171" t="s">
        <v>794</v>
      </c>
      <c r="G9" s="172"/>
      <c r="H9" s="161"/>
    </row>
    <row r="10" spans="2:8">
      <c r="B10" s="168" t="s">
        <v>1782</v>
      </c>
      <c r="C10" s="169" t="s">
        <v>1783</v>
      </c>
      <c r="D10" s="170" t="s">
        <v>1784</v>
      </c>
      <c r="E10" s="4" t="s">
        <v>1785</v>
      </c>
      <c r="F10" s="171"/>
      <c r="G10" s="172"/>
      <c r="H10" s="161"/>
    </row>
    <row r="11" spans="2:8">
      <c r="B11" s="168" t="s">
        <v>1786</v>
      </c>
      <c r="C11" s="169" t="s">
        <v>1787</v>
      </c>
      <c r="D11" s="170" t="s">
        <v>1255</v>
      </c>
      <c r="E11" s="4" t="s">
        <v>1778</v>
      </c>
      <c r="F11" s="171" t="s">
        <v>794</v>
      </c>
      <c r="G11" s="172" t="s">
        <v>1788</v>
      </c>
      <c r="H11" s="161"/>
    </row>
    <row r="12" spans="2:8">
      <c r="B12" s="168" t="s">
        <v>1789</v>
      </c>
      <c r="C12" s="169" t="s">
        <v>1790</v>
      </c>
      <c r="D12" s="170" t="s">
        <v>1791</v>
      </c>
      <c r="E12" s="4" t="s">
        <v>1792</v>
      </c>
      <c r="F12" s="171" t="s">
        <v>794</v>
      </c>
      <c r="G12" s="172"/>
      <c r="H12" s="161"/>
    </row>
    <row r="13" spans="2:8">
      <c r="B13" s="168" t="s">
        <v>1793</v>
      </c>
      <c r="C13" s="169" t="s">
        <v>1794</v>
      </c>
      <c r="D13" s="170" t="s">
        <v>532</v>
      </c>
      <c r="E13" s="4" t="s">
        <v>1795</v>
      </c>
      <c r="F13" s="171"/>
      <c r="G13" s="172"/>
      <c r="H13" s="161"/>
    </row>
    <row r="14" spans="2:8">
      <c r="B14" s="168" t="s">
        <v>1796</v>
      </c>
      <c r="C14" s="169" t="s">
        <v>1797</v>
      </c>
      <c r="D14" s="170" t="s">
        <v>532</v>
      </c>
      <c r="E14" s="4" t="s">
        <v>737</v>
      </c>
      <c r="F14" s="171"/>
      <c r="G14" s="172"/>
      <c r="H14" s="161"/>
    </row>
    <row r="15" spans="2:8" ht="17.25" thickBot="1">
      <c r="B15" s="168" t="s">
        <v>1798</v>
      </c>
      <c r="C15" s="169" t="s">
        <v>1799</v>
      </c>
      <c r="D15" s="170" t="s">
        <v>770</v>
      </c>
      <c r="E15" s="4" t="s">
        <v>257</v>
      </c>
      <c r="F15" s="171"/>
      <c r="G15" s="172"/>
      <c r="H15" s="161"/>
    </row>
    <row r="16" spans="2:8" ht="18.75">
      <c r="B16" s="179"/>
      <c r="C16" s="179"/>
      <c r="D16" s="180"/>
      <c r="E16" s="181"/>
      <c r="F16" s="181"/>
      <c r="G16" s="179"/>
      <c r="H16" s="14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CB84-BE29-4DEF-A81E-E45EA6ECA3E8}">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586</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235</v>
      </c>
      <c r="C5" s="163" t="s">
        <v>587</v>
      </c>
      <c r="D5" s="164" t="s">
        <v>336</v>
      </c>
      <c r="E5" s="165" t="s">
        <v>254</v>
      </c>
      <c r="F5" s="166" t="s">
        <v>247</v>
      </c>
      <c r="G5" s="167" t="s">
        <v>248</v>
      </c>
      <c r="H5" s="161"/>
    </row>
    <row r="6" spans="2:8">
      <c r="B6" s="168" t="s">
        <v>588</v>
      </c>
      <c r="C6" s="169" t="s">
        <v>589</v>
      </c>
      <c r="D6" s="170" t="s">
        <v>585</v>
      </c>
      <c r="E6" s="4" t="s">
        <v>251</v>
      </c>
      <c r="F6" s="171"/>
      <c r="G6" s="172"/>
      <c r="H6" s="161"/>
    </row>
    <row r="7" spans="2:8" ht="17.25" thickBot="1">
      <c r="B7" s="173" t="s">
        <v>69</v>
      </c>
      <c r="C7" s="174" t="s">
        <v>590</v>
      </c>
      <c r="D7" s="175" t="s">
        <v>253</v>
      </c>
      <c r="E7" s="176" t="s">
        <v>254</v>
      </c>
      <c r="F7" s="177"/>
      <c r="G7" s="178"/>
      <c r="H7" s="161"/>
    </row>
    <row r="8" spans="2:8" ht="20.100000000000001" customHeight="1">
      <c r="B8" s="179"/>
      <c r="C8" s="179"/>
      <c r="D8" s="180"/>
      <c r="E8" s="181"/>
      <c r="F8" s="181"/>
      <c r="G8" s="179"/>
      <c r="H8" s="14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C2DA9-CE6B-409E-BFF5-8116A191E5A7}">
  <sheetPr codeName="Sheet170">
    <outlinePr summaryBelow="0"/>
    <pageSetUpPr fitToPage="1"/>
  </sheetPr>
  <dimension ref="B1:H9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1681</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ht="17.25" thickBot="1">
      <c r="B5" s="173" t="s">
        <v>591</v>
      </c>
      <c r="C5" s="174" t="s">
        <v>592</v>
      </c>
      <c r="D5" s="175" t="s">
        <v>265</v>
      </c>
      <c r="E5" s="176" t="s">
        <v>251</v>
      </c>
      <c r="F5" s="177" t="s">
        <v>247</v>
      </c>
      <c r="G5" s="178" t="s">
        <v>1692</v>
      </c>
      <c r="H5" s="161"/>
    </row>
    <row r="6" spans="2:8" ht="20.100000000000001" customHeight="1" thickBot="1">
      <c r="B6" s="158" t="s">
        <v>243</v>
      </c>
      <c r="C6" s="159"/>
      <c r="D6" s="159"/>
      <c r="E6" s="159"/>
      <c r="F6" s="159"/>
      <c r="G6" s="160"/>
      <c r="H6" s="161"/>
    </row>
    <row r="7" spans="2:8">
      <c r="B7" s="162" t="s">
        <v>1693</v>
      </c>
      <c r="C7" s="163" t="s">
        <v>593</v>
      </c>
      <c r="D7" s="164" t="s">
        <v>594</v>
      </c>
      <c r="E7" s="165" t="s">
        <v>528</v>
      </c>
      <c r="F7" s="166" t="s">
        <v>247</v>
      </c>
      <c r="G7" s="167" t="s">
        <v>633</v>
      </c>
      <c r="H7" s="161"/>
    </row>
    <row r="8" spans="2:8">
      <c r="B8" s="168" t="s">
        <v>595</v>
      </c>
      <c r="C8" s="169" t="s">
        <v>596</v>
      </c>
      <c r="D8" s="170" t="s">
        <v>574</v>
      </c>
      <c r="E8" s="4" t="s">
        <v>405</v>
      </c>
      <c r="F8" s="171"/>
      <c r="G8" s="172"/>
      <c r="H8" s="161"/>
    </row>
    <row r="9" spans="2:8">
      <c r="B9" s="168" t="s">
        <v>1695</v>
      </c>
      <c r="C9" s="169" t="s">
        <v>597</v>
      </c>
      <c r="D9" s="170" t="s">
        <v>598</v>
      </c>
      <c r="E9" s="4" t="s">
        <v>405</v>
      </c>
      <c r="F9" s="171"/>
      <c r="G9" s="172"/>
      <c r="H9" s="161"/>
    </row>
    <row r="10" spans="2:8">
      <c r="B10" s="168" t="s">
        <v>1696</v>
      </c>
      <c r="C10" s="169" t="s">
        <v>599</v>
      </c>
      <c r="D10" s="170" t="s">
        <v>543</v>
      </c>
      <c r="E10" s="4" t="s">
        <v>405</v>
      </c>
      <c r="F10" s="171"/>
      <c r="G10" s="172" t="s">
        <v>1697</v>
      </c>
      <c r="H10" s="161"/>
    </row>
    <row r="11" spans="2:8">
      <c r="B11" s="168" t="s">
        <v>69</v>
      </c>
      <c r="C11" s="169" t="s">
        <v>600</v>
      </c>
      <c r="D11" s="170" t="s">
        <v>253</v>
      </c>
      <c r="E11" s="4" t="s">
        <v>528</v>
      </c>
      <c r="F11" s="171"/>
      <c r="G11" s="172"/>
      <c r="H11" s="161"/>
    </row>
    <row r="12" spans="2:8" ht="45">
      <c r="B12" s="168" t="s">
        <v>1698</v>
      </c>
      <c r="C12" s="169" t="s">
        <v>601</v>
      </c>
      <c r="D12" s="170" t="s">
        <v>265</v>
      </c>
      <c r="E12" s="4" t="s">
        <v>261</v>
      </c>
      <c r="F12" s="171"/>
      <c r="G12" s="172" t="s">
        <v>602</v>
      </c>
      <c r="H12" s="161"/>
    </row>
    <row r="13" spans="2:8">
      <c r="B13" s="168" t="s">
        <v>1728</v>
      </c>
      <c r="C13" s="169" t="s">
        <v>603</v>
      </c>
      <c r="D13" s="170" t="s">
        <v>482</v>
      </c>
      <c r="E13" s="4" t="s">
        <v>405</v>
      </c>
      <c r="F13" s="171"/>
      <c r="G13" s="172" t="s">
        <v>483</v>
      </c>
      <c r="H13" s="161"/>
    </row>
    <row r="14" spans="2:8">
      <c r="B14" s="168" t="s">
        <v>1729</v>
      </c>
      <c r="C14" s="169" t="s">
        <v>604</v>
      </c>
      <c r="D14" s="170" t="s">
        <v>482</v>
      </c>
      <c r="E14" s="4" t="s">
        <v>405</v>
      </c>
      <c r="F14" s="171"/>
      <c r="G14" s="172" t="s">
        <v>483</v>
      </c>
      <c r="H14" s="161"/>
    </row>
    <row r="15" spans="2:8">
      <c r="B15" s="168" t="s">
        <v>605</v>
      </c>
      <c r="C15" s="169" t="s">
        <v>606</v>
      </c>
      <c r="D15" s="170" t="s">
        <v>482</v>
      </c>
      <c r="E15" s="4" t="s">
        <v>405</v>
      </c>
      <c r="F15" s="171"/>
      <c r="G15" s="172" t="s">
        <v>483</v>
      </c>
      <c r="H15" s="161"/>
    </row>
    <row r="16" spans="2:8">
      <c r="B16" s="168" t="s">
        <v>607</v>
      </c>
      <c r="C16" s="169" t="s">
        <v>608</v>
      </c>
      <c r="D16" s="170" t="s">
        <v>482</v>
      </c>
      <c r="E16" s="4" t="s">
        <v>405</v>
      </c>
      <c r="F16" s="171"/>
      <c r="G16" s="172" t="s">
        <v>483</v>
      </c>
      <c r="H16" s="161"/>
    </row>
    <row r="17" spans="2:8">
      <c r="B17" s="168" t="s">
        <v>609</v>
      </c>
      <c r="C17" s="169" t="s">
        <v>610</v>
      </c>
      <c r="D17" s="170" t="s">
        <v>253</v>
      </c>
      <c r="E17" s="4" t="s">
        <v>405</v>
      </c>
      <c r="F17" s="171"/>
      <c r="G17" s="172"/>
      <c r="H17" s="161"/>
    </row>
    <row r="18" spans="2:8">
      <c r="B18" s="168" t="s">
        <v>611</v>
      </c>
      <c r="C18" s="169" t="s">
        <v>612</v>
      </c>
      <c r="D18" s="170" t="s">
        <v>270</v>
      </c>
      <c r="E18" s="4" t="s">
        <v>405</v>
      </c>
      <c r="F18" s="171"/>
      <c r="G18" s="172"/>
      <c r="H18" s="161"/>
    </row>
    <row r="19" spans="2:8">
      <c r="B19" s="168" t="s">
        <v>613</v>
      </c>
      <c r="C19" s="169" t="s">
        <v>614</v>
      </c>
      <c r="D19" s="170" t="s">
        <v>562</v>
      </c>
      <c r="E19" s="4" t="s">
        <v>405</v>
      </c>
      <c r="F19" s="171"/>
      <c r="G19" s="172"/>
      <c r="H19" s="161"/>
    </row>
    <row r="20" spans="2:8">
      <c r="B20" s="168" t="s">
        <v>615</v>
      </c>
      <c r="C20" s="169" t="s">
        <v>616</v>
      </c>
      <c r="D20" s="170" t="s">
        <v>543</v>
      </c>
      <c r="E20" s="4" t="s">
        <v>405</v>
      </c>
      <c r="F20" s="171"/>
      <c r="G20" s="172"/>
      <c r="H20" s="161"/>
    </row>
    <row r="21" spans="2:8" ht="33">
      <c r="B21" s="168" t="s">
        <v>617</v>
      </c>
      <c r="C21" s="169" t="s">
        <v>618</v>
      </c>
      <c r="D21" s="262" t="s">
        <v>619</v>
      </c>
      <c r="E21" s="4" t="s">
        <v>261</v>
      </c>
      <c r="F21" s="171"/>
      <c r="G21" s="172"/>
      <c r="H21" s="161"/>
    </row>
    <row r="22" spans="2:8" ht="33">
      <c r="B22" s="168" t="s">
        <v>620</v>
      </c>
      <c r="C22" s="169" t="s">
        <v>621</v>
      </c>
      <c r="D22" s="262" t="s">
        <v>622</v>
      </c>
      <c r="E22" s="4" t="s">
        <v>261</v>
      </c>
      <c r="F22" s="171"/>
      <c r="G22" s="172"/>
      <c r="H22" s="161"/>
    </row>
    <row r="23" spans="2:8" ht="210">
      <c r="B23" s="168" t="s">
        <v>202</v>
      </c>
      <c r="C23" s="169" t="s">
        <v>623</v>
      </c>
      <c r="D23" s="170" t="s">
        <v>328</v>
      </c>
      <c r="E23" s="4" t="s">
        <v>261</v>
      </c>
      <c r="F23" s="171"/>
      <c r="G23" s="172" t="s">
        <v>624</v>
      </c>
      <c r="H23" s="161"/>
    </row>
    <row r="24" spans="2:8" ht="45">
      <c r="B24" s="168" t="s">
        <v>203</v>
      </c>
      <c r="C24" s="169" t="s">
        <v>625</v>
      </c>
      <c r="D24" s="170" t="s">
        <v>265</v>
      </c>
      <c r="E24" s="4" t="s">
        <v>261</v>
      </c>
      <c r="F24" s="171"/>
      <c r="G24" s="172" t="s">
        <v>626</v>
      </c>
      <c r="H24" s="161"/>
    </row>
    <row r="25" spans="2:8" ht="45">
      <c r="B25" s="168" t="s">
        <v>204</v>
      </c>
      <c r="C25" s="169" t="s">
        <v>627</v>
      </c>
      <c r="D25" s="170" t="s">
        <v>265</v>
      </c>
      <c r="E25" s="4" t="s">
        <v>261</v>
      </c>
      <c r="F25" s="171"/>
      <c r="G25" s="172" t="s">
        <v>628</v>
      </c>
      <c r="H25" s="161"/>
    </row>
    <row r="26" spans="2:8" ht="17.25" thickBot="1">
      <c r="B26" s="168" t="s">
        <v>225</v>
      </c>
      <c r="C26" s="169" t="s">
        <v>629</v>
      </c>
      <c r="D26" s="170" t="s">
        <v>250</v>
      </c>
      <c r="E26" s="4" t="s">
        <v>251</v>
      </c>
      <c r="F26" s="171"/>
      <c r="G26" s="172"/>
      <c r="H26" s="161"/>
    </row>
    <row r="27" spans="2:8" ht="20.100000000000001" customHeight="1" thickBot="1">
      <c r="B27" s="158" t="s">
        <v>630</v>
      </c>
      <c r="C27" s="159"/>
      <c r="D27" s="159"/>
      <c r="E27" s="159"/>
      <c r="F27" s="159"/>
      <c r="G27" s="160"/>
      <c r="H27" s="161"/>
    </row>
    <row r="28" spans="2:8" ht="17.25" thickBot="1">
      <c r="B28" s="168" t="s">
        <v>74</v>
      </c>
      <c r="C28" s="169" t="s">
        <v>631</v>
      </c>
      <c r="D28" s="170" t="s">
        <v>632</v>
      </c>
      <c r="E28" s="4" t="s">
        <v>528</v>
      </c>
      <c r="F28" s="171"/>
      <c r="G28" s="172" t="s">
        <v>633</v>
      </c>
      <c r="H28" s="161"/>
    </row>
    <row r="29" spans="2:8" ht="20.100000000000001" customHeight="1" thickBot="1">
      <c r="B29" s="158" t="s">
        <v>634</v>
      </c>
      <c r="C29" s="159"/>
      <c r="D29" s="159"/>
      <c r="E29" s="159"/>
      <c r="F29" s="159"/>
      <c r="G29" s="160"/>
      <c r="H29" s="161"/>
    </row>
    <row r="30" spans="2:8">
      <c r="B30" s="168" t="s">
        <v>635</v>
      </c>
      <c r="C30" s="169" t="s">
        <v>636</v>
      </c>
      <c r="D30" s="170" t="s">
        <v>441</v>
      </c>
      <c r="E30" s="4" t="s">
        <v>528</v>
      </c>
      <c r="F30" s="171"/>
      <c r="G30" s="172" t="s">
        <v>633</v>
      </c>
      <c r="H30" s="161"/>
    </row>
    <row r="31" spans="2:8" ht="45.75" thickBot="1">
      <c r="B31" s="168" t="s">
        <v>207</v>
      </c>
      <c r="C31" s="169" t="s">
        <v>637</v>
      </c>
      <c r="D31" s="170" t="s">
        <v>265</v>
      </c>
      <c r="E31" s="4" t="s">
        <v>261</v>
      </c>
      <c r="F31" s="171"/>
      <c r="G31" s="172" t="s">
        <v>638</v>
      </c>
      <c r="H31" s="161"/>
    </row>
    <row r="32" spans="2:8" ht="20.100000000000001" customHeight="1" thickBot="1">
      <c r="B32" s="158" t="s">
        <v>639</v>
      </c>
      <c r="C32" s="159"/>
      <c r="D32" s="159"/>
      <c r="E32" s="159"/>
      <c r="F32" s="159"/>
      <c r="G32" s="160"/>
      <c r="H32" s="161"/>
    </row>
    <row r="33" spans="2:8" ht="45">
      <c r="B33" s="168" t="s">
        <v>640</v>
      </c>
      <c r="C33" s="169" t="s">
        <v>641</v>
      </c>
      <c r="D33" s="170" t="s">
        <v>482</v>
      </c>
      <c r="E33" s="4" t="s">
        <v>251</v>
      </c>
      <c r="F33" s="171"/>
      <c r="G33" s="172" t="s">
        <v>642</v>
      </c>
      <c r="H33" s="161"/>
    </row>
    <row r="34" spans="2:8" ht="45">
      <c r="B34" s="168" t="s">
        <v>643</v>
      </c>
      <c r="C34" s="169" t="s">
        <v>644</v>
      </c>
      <c r="D34" s="170" t="s">
        <v>265</v>
      </c>
      <c r="E34" s="4" t="s">
        <v>261</v>
      </c>
      <c r="F34" s="171"/>
      <c r="G34" s="172" t="s">
        <v>645</v>
      </c>
      <c r="H34" s="161"/>
    </row>
    <row r="35" spans="2:8" ht="60">
      <c r="B35" s="168" t="s">
        <v>646</v>
      </c>
      <c r="C35" s="169" t="s">
        <v>647</v>
      </c>
      <c r="D35" s="170" t="s">
        <v>541</v>
      </c>
      <c r="E35" s="4" t="s">
        <v>261</v>
      </c>
      <c r="F35" s="171"/>
      <c r="G35" s="172" t="s">
        <v>648</v>
      </c>
      <c r="H35" s="161"/>
    </row>
    <row r="36" spans="2:8" ht="60.75" thickBot="1">
      <c r="B36" s="168" t="s">
        <v>649</v>
      </c>
      <c r="C36" s="169" t="s">
        <v>650</v>
      </c>
      <c r="D36" s="170" t="s">
        <v>541</v>
      </c>
      <c r="E36" s="4" t="s">
        <v>261</v>
      </c>
      <c r="F36" s="171"/>
      <c r="G36" s="172" t="s">
        <v>648</v>
      </c>
      <c r="H36" s="161"/>
    </row>
    <row r="37" spans="2:8" ht="20.100000000000001" customHeight="1" thickBot="1">
      <c r="B37" s="158" t="s">
        <v>651</v>
      </c>
      <c r="C37" s="159"/>
      <c r="D37" s="159"/>
      <c r="E37" s="159"/>
      <c r="F37" s="159"/>
      <c r="G37" s="160"/>
      <c r="H37" s="161"/>
    </row>
    <row r="38" spans="2:8" ht="90">
      <c r="B38" s="168" t="s">
        <v>1730</v>
      </c>
      <c r="C38" s="169" t="s">
        <v>652</v>
      </c>
      <c r="D38" s="170" t="s">
        <v>265</v>
      </c>
      <c r="E38" s="4" t="s">
        <v>261</v>
      </c>
      <c r="F38" s="171"/>
      <c r="G38" s="172" t="s">
        <v>653</v>
      </c>
      <c r="H38" s="161"/>
    </row>
    <row r="39" spans="2:8" ht="45">
      <c r="B39" s="168" t="s">
        <v>654</v>
      </c>
      <c r="C39" s="169" t="s">
        <v>655</v>
      </c>
      <c r="D39" s="170" t="s">
        <v>265</v>
      </c>
      <c r="E39" s="4" t="s">
        <v>261</v>
      </c>
      <c r="F39" s="171"/>
      <c r="G39" s="172" t="s">
        <v>1731</v>
      </c>
      <c r="H39" s="161"/>
    </row>
    <row r="40" spans="2:8" ht="33.75" thickBot="1">
      <c r="B40" s="168" t="s">
        <v>656</v>
      </c>
      <c r="C40" s="169" t="s">
        <v>657</v>
      </c>
      <c r="D40" s="262" t="s">
        <v>658</v>
      </c>
      <c r="E40" s="4" t="s">
        <v>261</v>
      </c>
      <c r="F40" s="171"/>
      <c r="G40" s="172" t="s">
        <v>659</v>
      </c>
      <c r="H40" s="161"/>
    </row>
    <row r="41" spans="2:8" ht="20.100000000000001" customHeight="1" thickBot="1">
      <c r="B41" s="158" t="s">
        <v>660</v>
      </c>
      <c r="C41" s="159"/>
      <c r="D41" s="159"/>
      <c r="E41" s="159"/>
      <c r="F41" s="159"/>
      <c r="G41" s="160"/>
      <c r="H41" s="161"/>
    </row>
    <row r="42" spans="2:8" ht="20.25" customHeight="1">
      <c r="B42" s="168" t="s">
        <v>1699</v>
      </c>
      <c r="C42" s="169" t="s">
        <v>661</v>
      </c>
      <c r="D42" s="170" t="s">
        <v>336</v>
      </c>
      <c r="E42" s="4" t="s">
        <v>528</v>
      </c>
      <c r="F42" s="171"/>
      <c r="G42" s="263" t="s">
        <v>1700</v>
      </c>
      <c r="H42" s="161"/>
    </row>
    <row r="43" spans="2:8" ht="20.25" customHeight="1">
      <c r="B43" s="233" t="s">
        <v>662</v>
      </c>
      <c r="C43" s="234" t="s">
        <v>662</v>
      </c>
      <c r="D43" s="170" t="s">
        <v>336</v>
      </c>
      <c r="E43" s="4" t="s">
        <v>528</v>
      </c>
      <c r="F43" s="171"/>
      <c r="G43" s="264"/>
      <c r="H43" s="161"/>
    </row>
    <row r="44" spans="2:8" ht="20.25" customHeight="1" thickBot="1">
      <c r="B44" s="232" t="s">
        <v>1701</v>
      </c>
      <c r="C44" s="169" t="s">
        <v>663</v>
      </c>
      <c r="D44" s="170" t="s">
        <v>336</v>
      </c>
      <c r="E44" s="4" t="s">
        <v>528</v>
      </c>
      <c r="F44" s="171"/>
      <c r="G44" s="265"/>
      <c r="H44" s="161"/>
    </row>
    <row r="45" spans="2:8" ht="20.100000000000001" customHeight="1" thickBot="1">
      <c r="B45" s="158" t="s">
        <v>1702</v>
      </c>
      <c r="C45" s="159"/>
      <c r="D45" s="159"/>
      <c r="E45" s="159"/>
      <c r="F45" s="159"/>
      <c r="G45" s="160"/>
      <c r="H45" s="161"/>
    </row>
    <row r="46" spans="2:8" ht="45.75" thickBot="1">
      <c r="B46" s="168" t="s">
        <v>1703</v>
      </c>
      <c r="C46" s="169" t="s">
        <v>664</v>
      </c>
      <c r="D46" s="170" t="s">
        <v>594</v>
      </c>
      <c r="E46" s="4" t="s">
        <v>528</v>
      </c>
      <c r="F46" s="171"/>
      <c r="G46" s="172" t="s">
        <v>1704</v>
      </c>
      <c r="H46" s="161"/>
    </row>
    <row r="47" spans="2:8" ht="20.100000000000001" customHeight="1" thickBot="1">
      <c r="B47" s="158" t="s">
        <v>665</v>
      </c>
      <c r="C47" s="159"/>
      <c r="D47" s="159"/>
      <c r="E47" s="159"/>
      <c r="F47" s="159"/>
      <c r="G47" s="160"/>
      <c r="H47" s="161"/>
    </row>
    <row r="48" spans="2:8" ht="45.75" thickBot="1">
      <c r="B48" s="217" t="s">
        <v>666</v>
      </c>
      <c r="C48" s="218" t="s">
        <v>667</v>
      </c>
      <c r="D48" s="219" t="s">
        <v>265</v>
      </c>
      <c r="E48" s="220" t="s">
        <v>261</v>
      </c>
      <c r="F48" s="221"/>
      <c r="G48" s="231" t="s">
        <v>668</v>
      </c>
      <c r="H48" s="161"/>
    </row>
    <row r="49" spans="2:8" ht="17.25" thickBot="1">
      <c r="B49" s="266" t="s">
        <v>669</v>
      </c>
      <c r="C49" s="267"/>
      <c r="D49" s="268"/>
      <c r="E49" s="269"/>
      <c r="F49" s="270"/>
      <c r="G49" s="271"/>
      <c r="H49" s="161"/>
    </row>
    <row r="50" spans="2:8" ht="17.25" thickBot="1">
      <c r="B50" s="266" t="s">
        <v>670</v>
      </c>
      <c r="C50" s="267"/>
      <c r="D50" s="268"/>
      <c r="E50" s="269"/>
      <c r="F50" s="270"/>
      <c r="G50" s="271"/>
      <c r="H50" s="161"/>
    </row>
    <row r="51" spans="2:8" ht="45">
      <c r="B51" s="256" t="s">
        <v>67</v>
      </c>
      <c r="C51" s="257" t="s">
        <v>671</v>
      </c>
      <c r="D51" s="258" t="s">
        <v>672</v>
      </c>
      <c r="E51" s="259" t="s">
        <v>246</v>
      </c>
      <c r="F51" s="260"/>
      <c r="G51" s="261" t="s">
        <v>673</v>
      </c>
      <c r="H51" s="161"/>
    </row>
    <row r="52" spans="2:8" ht="75">
      <c r="B52" s="168" t="s">
        <v>231</v>
      </c>
      <c r="C52" s="169" t="s">
        <v>674</v>
      </c>
      <c r="D52" s="170" t="s">
        <v>675</v>
      </c>
      <c r="E52" s="4" t="s">
        <v>337</v>
      </c>
      <c r="F52" s="171"/>
      <c r="G52" s="172" t="s">
        <v>676</v>
      </c>
      <c r="H52" s="161"/>
    </row>
    <row r="53" spans="2:8" ht="17.25" thickBot="1">
      <c r="B53" s="168" t="s">
        <v>677</v>
      </c>
      <c r="C53" s="169" t="s">
        <v>678</v>
      </c>
      <c r="D53" s="170" t="s">
        <v>275</v>
      </c>
      <c r="E53" s="4" t="s">
        <v>261</v>
      </c>
      <c r="F53" s="171"/>
      <c r="G53" s="172" t="s">
        <v>679</v>
      </c>
      <c r="H53" s="161"/>
    </row>
    <row r="54" spans="2:8" ht="17.25" thickBot="1">
      <c r="B54" s="266" t="s">
        <v>680</v>
      </c>
      <c r="C54" s="267"/>
      <c r="D54" s="268"/>
      <c r="E54" s="269"/>
      <c r="F54" s="270"/>
      <c r="G54" s="271"/>
      <c r="H54" s="161"/>
    </row>
    <row r="55" spans="2:8" ht="45">
      <c r="B55" s="168" t="s">
        <v>681</v>
      </c>
      <c r="C55" s="169" t="s">
        <v>682</v>
      </c>
      <c r="D55" s="170" t="s">
        <v>672</v>
      </c>
      <c r="E55" s="4" t="s">
        <v>337</v>
      </c>
      <c r="F55" s="171"/>
      <c r="G55" s="172" t="s">
        <v>673</v>
      </c>
      <c r="H55" s="161"/>
    </row>
    <row r="56" spans="2:8" ht="75">
      <c r="B56" s="168" t="s">
        <v>683</v>
      </c>
      <c r="C56" s="169" t="s">
        <v>684</v>
      </c>
      <c r="D56" s="170" t="s">
        <v>675</v>
      </c>
      <c r="E56" s="4" t="s">
        <v>337</v>
      </c>
      <c r="F56" s="171"/>
      <c r="G56" s="172" t="s">
        <v>685</v>
      </c>
      <c r="H56" s="161"/>
    </row>
    <row r="57" spans="2:8" ht="17.25" thickBot="1">
      <c r="B57" s="168" t="s">
        <v>677</v>
      </c>
      <c r="C57" s="169" t="s">
        <v>686</v>
      </c>
      <c r="D57" s="170" t="s">
        <v>275</v>
      </c>
      <c r="E57" s="4" t="s">
        <v>261</v>
      </c>
      <c r="F57" s="171"/>
      <c r="G57" s="172" t="s">
        <v>679</v>
      </c>
      <c r="H57" s="161"/>
    </row>
    <row r="58" spans="2:8" ht="17.25" thickBot="1">
      <c r="B58" s="266" t="s">
        <v>8</v>
      </c>
      <c r="C58" s="267"/>
      <c r="D58" s="268"/>
      <c r="E58" s="269"/>
      <c r="F58" s="270"/>
      <c r="G58" s="271"/>
      <c r="H58" s="161"/>
    </row>
    <row r="59" spans="2:8" ht="45.75" thickBot="1">
      <c r="B59" s="168" t="s">
        <v>94</v>
      </c>
      <c r="C59" s="169" t="s">
        <v>687</v>
      </c>
      <c r="D59" s="170" t="s">
        <v>688</v>
      </c>
      <c r="E59" s="4" t="s">
        <v>528</v>
      </c>
      <c r="F59" s="171"/>
      <c r="G59" s="172" t="s">
        <v>689</v>
      </c>
      <c r="H59" s="161"/>
    </row>
    <row r="60" spans="2:8" ht="17.25" thickBot="1">
      <c r="B60" s="266" t="s">
        <v>6</v>
      </c>
      <c r="C60" s="267"/>
      <c r="D60" s="268"/>
      <c r="E60" s="269"/>
      <c r="F60" s="270"/>
      <c r="G60" s="271"/>
      <c r="H60" s="161"/>
    </row>
    <row r="61" spans="2:8" ht="45.75" thickBot="1">
      <c r="B61" s="168" t="s">
        <v>1670</v>
      </c>
      <c r="C61" s="169" t="s">
        <v>690</v>
      </c>
      <c r="D61" s="170" t="s">
        <v>632</v>
      </c>
      <c r="E61" s="4" t="s">
        <v>528</v>
      </c>
      <c r="F61" s="171"/>
      <c r="G61" s="172" t="s">
        <v>689</v>
      </c>
      <c r="H61" s="161"/>
    </row>
    <row r="62" spans="2:8" ht="17.25" thickBot="1">
      <c r="B62" s="266" t="s">
        <v>691</v>
      </c>
      <c r="C62" s="267"/>
      <c r="D62" s="268"/>
      <c r="E62" s="269"/>
      <c r="F62" s="270"/>
      <c r="G62" s="272" t="s">
        <v>9</v>
      </c>
      <c r="H62" s="161"/>
    </row>
    <row r="63" spans="2:8" ht="75.75" thickBot="1">
      <c r="B63" s="168" t="s">
        <v>88</v>
      </c>
      <c r="C63" s="169" t="s">
        <v>692</v>
      </c>
      <c r="D63" s="170" t="s">
        <v>632</v>
      </c>
      <c r="E63" s="4" t="s">
        <v>246</v>
      </c>
      <c r="F63" s="171"/>
      <c r="G63" s="172" t="s">
        <v>693</v>
      </c>
      <c r="H63" s="161"/>
    </row>
    <row r="64" spans="2:8" ht="17.25" thickBot="1">
      <c r="B64" s="266" t="s">
        <v>694</v>
      </c>
      <c r="C64" s="267"/>
      <c r="D64" s="268"/>
      <c r="E64" s="269"/>
      <c r="F64" s="270"/>
      <c r="G64" s="272" t="s">
        <v>9</v>
      </c>
      <c r="H64" s="161"/>
    </row>
    <row r="65" spans="2:8" ht="75.75" thickBot="1">
      <c r="B65" s="168" t="s">
        <v>89</v>
      </c>
      <c r="C65" s="169" t="s">
        <v>695</v>
      </c>
      <c r="D65" s="170" t="s">
        <v>632</v>
      </c>
      <c r="E65" s="4" t="s">
        <v>246</v>
      </c>
      <c r="F65" s="171"/>
      <c r="G65" s="172" t="s">
        <v>696</v>
      </c>
      <c r="H65" s="161"/>
    </row>
    <row r="66" spans="2:8" ht="17.25" thickBot="1">
      <c r="B66" s="266" t="s">
        <v>7</v>
      </c>
      <c r="C66" s="267"/>
      <c r="D66" s="268"/>
      <c r="E66" s="269"/>
      <c r="F66" s="270"/>
      <c r="G66" s="271"/>
      <c r="H66" s="161"/>
    </row>
    <row r="67" spans="2:8" ht="75.75" thickBot="1">
      <c r="B67" s="168" t="s">
        <v>1720</v>
      </c>
      <c r="C67" s="169" t="s">
        <v>697</v>
      </c>
      <c r="D67" s="170" t="s">
        <v>632</v>
      </c>
      <c r="E67" s="4" t="s">
        <v>528</v>
      </c>
      <c r="F67" s="171"/>
      <c r="G67" s="172" t="s">
        <v>1723</v>
      </c>
      <c r="H67" s="161"/>
    </row>
    <row r="68" spans="2:8" ht="17.25" thickBot="1">
      <c r="B68" s="266" t="s">
        <v>698</v>
      </c>
      <c r="C68" s="267"/>
      <c r="D68" s="268"/>
      <c r="E68" s="269"/>
      <c r="F68" s="270"/>
      <c r="G68" s="271"/>
      <c r="H68" s="161"/>
    </row>
    <row r="69" spans="2:8" ht="17.25" thickBot="1">
      <c r="B69" s="266" t="s">
        <v>699</v>
      </c>
      <c r="C69" s="267"/>
      <c r="D69" s="268"/>
      <c r="E69" s="269"/>
      <c r="F69" s="270"/>
      <c r="G69" s="271"/>
      <c r="H69" s="161"/>
    </row>
    <row r="70" spans="2:8" ht="45">
      <c r="B70" s="168" t="s">
        <v>681</v>
      </c>
      <c r="C70" s="169" t="s">
        <v>700</v>
      </c>
      <c r="D70" s="170" t="s">
        <v>672</v>
      </c>
      <c r="E70" s="4" t="s">
        <v>246</v>
      </c>
      <c r="F70" s="171"/>
      <c r="G70" s="172" t="s">
        <v>673</v>
      </c>
      <c r="H70" s="161"/>
    </row>
    <row r="71" spans="2:8" ht="75">
      <c r="B71" s="168" t="s">
        <v>683</v>
      </c>
      <c r="C71" s="169" t="s">
        <v>701</v>
      </c>
      <c r="D71" s="170" t="s">
        <v>675</v>
      </c>
      <c r="E71" s="4" t="s">
        <v>246</v>
      </c>
      <c r="F71" s="171"/>
      <c r="G71" s="172" t="s">
        <v>702</v>
      </c>
      <c r="H71" s="161"/>
    </row>
    <row r="72" spans="2:8" ht="17.25" thickBot="1">
      <c r="B72" s="168" t="s">
        <v>677</v>
      </c>
      <c r="C72" s="169" t="s">
        <v>703</v>
      </c>
      <c r="D72" s="170" t="s">
        <v>275</v>
      </c>
      <c r="E72" s="4" t="s">
        <v>261</v>
      </c>
      <c r="F72" s="171"/>
      <c r="G72" s="172" t="s">
        <v>679</v>
      </c>
      <c r="H72" s="161"/>
    </row>
    <row r="73" spans="2:8" ht="17.25" thickBot="1">
      <c r="B73" s="266" t="s">
        <v>704</v>
      </c>
      <c r="C73" s="267"/>
      <c r="D73" s="268"/>
      <c r="E73" s="269"/>
      <c r="F73" s="270"/>
      <c r="G73" s="271"/>
      <c r="H73" s="161"/>
    </row>
    <row r="74" spans="2:8" ht="45">
      <c r="B74" s="168" t="s">
        <v>681</v>
      </c>
      <c r="C74" s="169" t="s">
        <v>705</v>
      </c>
      <c r="D74" s="170" t="s">
        <v>672</v>
      </c>
      <c r="E74" s="4" t="s">
        <v>246</v>
      </c>
      <c r="F74" s="171"/>
      <c r="G74" s="172" t="s">
        <v>673</v>
      </c>
      <c r="H74" s="161"/>
    </row>
    <row r="75" spans="2:8" ht="75">
      <c r="B75" s="168" t="s">
        <v>683</v>
      </c>
      <c r="C75" s="169" t="s">
        <v>706</v>
      </c>
      <c r="D75" s="170" t="s">
        <v>675</v>
      </c>
      <c r="E75" s="4" t="s">
        <v>246</v>
      </c>
      <c r="F75" s="171"/>
      <c r="G75" s="172" t="s">
        <v>707</v>
      </c>
      <c r="H75" s="161"/>
    </row>
    <row r="76" spans="2:8" ht="17.25" thickBot="1">
      <c r="B76" s="168" t="s">
        <v>677</v>
      </c>
      <c r="C76" s="169" t="s">
        <v>708</v>
      </c>
      <c r="D76" s="170" t="s">
        <v>275</v>
      </c>
      <c r="E76" s="4" t="s">
        <v>261</v>
      </c>
      <c r="F76" s="171"/>
      <c r="G76" s="172" t="s">
        <v>679</v>
      </c>
      <c r="H76" s="161"/>
    </row>
    <row r="77" spans="2:8" ht="17.25" thickBot="1">
      <c r="B77" s="266" t="s">
        <v>709</v>
      </c>
      <c r="C77" s="267"/>
      <c r="D77" s="268"/>
      <c r="E77" s="269"/>
      <c r="F77" s="270"/>
      <c r="G77" s="271"/>
      <c r="H77" s="161"/>
    </row>
    <row r="78" spans="2:8" ht="45">
      <c r="B78" s="168" t="s">
        <v>681</v>
      </c>
      <c r="C78" s="169" t="s">
        <v>710</v>
      </c>
      <c r="D78" s="170" t="s">
        <v>672</v>
      </c>
      <c r="E78" s="4" t="s">
        <v>246</v>
      </c>
      <c r="F78" s="171"/>
      <c r="G78" s="172" t="s">
        <v>673</v>
      </c>
      <c r="H78" s="161"/>
    </row>
    <row r="79" spans="2:8" ht="75">
      <c r="B79" s="168" t="s">
        <v>683</v>
      </c>
      <c r="C79" s="169" t="s">
        <v>711</v>
      </c>
      <c r="D79" s="170" t="s">
        <v>675</v>
      </c>
      <c r="E79" s="4" t="s">
        <v>246</v>
      </c>
      <c r="F79" s="171"/>
      <c r="G79" s="172" t="s">
        <v>712</v>
      </c>
      <c r="H79" s="161"/>
    </row>
    <row r="80" spans="2:8" ht="17.25" thickBot="1">
      <c r="B80" s="168" t="s">
        <v>677</v>
      </c>
      <c r="C80" s="169" t="s">
        <v>713</v>
      </c>
      <c r="D80" s="170" t="s">
        <v>275</v>
      </c>
      <c r="E80" s="4" t="s">
        <v>261</v>
      </c>
      <c r="F80" s="171"/>
      <c r="G80" s="172" t="s">
        <v>679</v>
      </c>
      <c r="H80" s="161"/>
    </row>
    <row r="81" spans="2:8" ht="17.25" thickBot="1">
      <c r="B81" s="266" t="s">
        <v>8</v>
      </c>
      <c r="C81" s="267"/>
      <c r="D81" s="268"/>
      <c r="E81" s="269"/>
      <c r="F81" s="270"/>
      <c r="G81" s="271"/>
      <c r="H81" s="161"/>
    </row>
    <row r="82" spans="2:8" ht="45.75" thickBot="1">
      <c r="B82" s="168" t="s">
        <v>94</v>
      </c>
      <c r="C82" s="169" t="s">
        <v>714</v>
      </c>
      <c r="D82" s="170" t="s">
        <v>688</v>
      </c>
      <c r="E82" s="4" t="s">
        <v>254</v>
      </c>
      <c r="F82" s="171"/>
      <c r="G82" s="172" t="s">
        <v>689</v>
      </c>
      <c r="H82" s="161"/>
    </row>
    <row r="83" spans="2:8" ht="17.25" thickBot="1">
      <c r="B83" s="266" t="s">
        <v>6</v>
      </c>
      <c r="C83" s="267"/>
      <c r="D83" s="268"/>
      <c r="E83" s="269"/>
      <c r="F83" s="270"/>
      <c r="G83" s="271"/>
      <c r="H83" s="161"/>
    </row>
    <row r="84" spans="2:8" ht="45.75" thickBot="1">
      <c r="B84" s="168" t="s">
        <v>1670</v>
      </c>
      <c r="C84" s="169" t="s">
        <v>715</v>
      </c>
      <c r="D84" s="170" t="s">
        <v>632</v>
      </c>
      <c r="E84" s="4" t="s">
        <v>254</v>
      </c>
      <c r="F84" s="171"/>
      <c r="G84" s="172" t="s">
        <v>689</v>
      </c>
      <c r="H84" s="161"/>
    </row>
    <row r="85" spans="2:8" ht="17.25" thickBot="1">
      <c r="B85" s="266" t="s">
        <v>691</v>
      </c>
      <c r="C85" s="267"/>
      <c r="D85" s="268"/>
      <c r="E85" s="269"/>
      <c r="F85" s="270"/>
      <c r="G85" s="272" t="s">
        <v>9</v>
      </c>
      <c r="H85" s="161"/>
    </row>
    <row r="86" spans="2:8" ht="75.75" thickBot="1">
      <c r="B86" s="168" t="s">
        <v>88</v>
      </c>
      <c r="C86" s="169" t="s">
        <v>716</v>
      </c>
      <c r="D86" s="170" t="s">
        <v>632</v>
      </c>
      <c r="E86" s="4" t="s">
        <v>246</v>
      </c>
      <c r="F86" s="171"/>
      <c r="G86" s="172" t="s">
        <v>693</v>
      </c>
      <c r="H86" s="161"/>
    </row>
    <row r="87" spans="2:8" ht="17.25" thickBot="1">
      <c r="B87" s="266" t="s">
        <v>694</v>
      </c>
      <c r="C87" s="267"/>
      <c r="D87" s="268"/>
      <c r="E87" s="269"/>
      <c r="F87" s="270"/>
      <c r="G87" s="272" t="s">
        <v>9</v>
      </c>
      <c r="H87" s="161"/>
    </row>
    <row r="88" spans="2:8" ht="75.75" thickBot="1">
      <c r="B88" s="168" t="s">
        <v>89</v>
      </c>
      <c r="C88" s="169" t="s">
        <v>717</v>
      </c>
      <c r="D88" s="170" t="s">
        <v>632</v>
      </c>
      <c r="E88" s="4" t="s">
        <v>246</v>
      </c>
      <c r="F88" s="171"/>
      <c r="G88" s="172" t="s">
        <v>696</v>
      </c>
      <c r="H88" s="161"/>
    </row>
    <row r="89" spans="2:8" ht="17.25" thickBot="1">
      <c r="B89" s="266" t="s">
        <v>7</v>
      </c>
      <c r="C89" s="267"/>
      <c r="D89" s="268"/>
      <c r="E89" s="269"/>
      <c r="F89" s="270"/>
      <c r="G89" s="271"/>
      <c r="H89" s="161"/>
    </row>
    <row r="90" spans="2:8" ht="75.75" thickBot="1">
      <c r="B90" s="168" t="s">
        <v>1720</v>
      </c>
      <c r="C90" s="169" t="s">
        <v>718</v>
      </c>
      <c r="D90" s="170" t="s">
        <v>632</v>
      </c>
      <c r="E90" s="4" t="s">
        <v>254</v>
      </c>
      <c r="F90" s="171"/>
      <c r="G90" s="172" t="s">
        <v>1723</v>
      </c>
      <c r="H90" s="161"/>
    </row>
    <row r="91" spans="2:8" ht="20.100000000000001" customHeight="1" thickBot="1">
      <c r="B91" s="158" t="s">
        <v>719</v>
      </c>
      <c r="C91" s="159"/>
      <c r="D91" s="159"/>
      <c r="E91" s="159"/>
      <c r="F91" s="159"/>
      <c r="G91" s="160"/>
      <c r="H91" s="161"/>
    </row>
    <row r="92" spans="2:8" ht="60.75" thickBot="1">
      <c r="B92" s="168" t="s">
        <v>720</v>
      </c>
      <c r="C92" s="169" t="s">
        <v>721</v>
      </c>
      <c r="D92" s="170" t="s">
        <v>541</v>
      </c>
      <c r="E92" s="4" t="s">
        <v>261</v>
      </c>
      <c r="F92" s="171"/>
      <c r="G92" s="172" t="s">
        <v>648</v>
      </c>
      <c r="H92" s="161"/>
    </row>
    <row r="93" spans="2:8" ht="20.100000000000001" customHeight="1" thickBot="1">
      <c r="B93" s="158" t="s">
        <v>722</v>
      </c>
      <c r="C93" s="159"/>
      <c r="D93" s="159"/>
      <c r="E93" s="159"/>
      <c r="F93" s="159"/>
      <c r="G93" s="160"/>
      <c r="H93" s="161"/>
    </row>
    <row r="94" spans="2:8">
      <c r="B94" s="162" t="s">
        <v>480</v>
      </c>
      <c r="C94" s="163" t="s">
        <v>723</v>
      </c>
      <c r="D94" s="164" t="s">
        <v>482</v>
      </c>
      <c r="E94" s="165" t="s">
        <v>251</v>
      </c>
      <c r="F94" s="166"/>
      <c r="G94" s="167" t="s">
        <v>483</v>
      </c>
      <c r="H94" s="161"/>
    </row>
    <row r="95" spans="2:8" ht="17.25" thickBot="1">
      <c r="B95" s="173" t="s">
        <v>484</v>
      </c>
      <c r="C95" s="174" t="s">
        <v>724</v>
      </c>
      <c r="D95" s="175" t="s">
        <v>482</v>
      </c>
      <c r="E95" s="176" t="s">
        <v>251</v>
      </c>
      <c r="F95" s="177"/>
      <c r="G95" s="178" t="s">
        <v>483</v>
      </c>
      <c r="H95" s="161"/>
    </row>
    <row r="96" spans="2:8" ht="20.100000000000001" customHeight="1">
      <c r="B96" s="179"/>
      <c r="C96" s="179"/>
      <c r="D96" s="180"/>
      <c r="E96" s="181"/>
      <c r="F96" s="181"/>
      <c r="G96" s="179"/>
      <c r="H96" s="146"/>
    </row>
  </sheetData>
  <mergeCells count="1">
    <mergeCell ref="G42:G4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012A-B81F-4816-A84C-370DB5098550}">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1682</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1705</v>
      </c>
      <c r="C5" s="163" t="s">
        <v>725</v>
      </c>
      <c r="D5" s="164" t="s">
        <v>675</v>
      </c>
      <c r="E5" s="165" t="s">
        <v>254</v>
      </c>
      <c r="F5" s="166" t="s">
        <v>247</v>
      </c>
      <c r="G5" s="167" t="s">
        <v>1694</v>
      </c>
      <c r="H5" s="161"/>
    </row>
    <row r="6" spans="2:8">
      <c r="B6" s="168" t="s">
        <v>1706</v>
      </c>
      <c r="C6" s="169" t="s">
        <v>726</v>
      </c>
      <c r="D6" s="170" t="s">
        <v>568</v>
      </c>
      <c r="E6" s="4" t="s">
        <v>251</v>
      </c>
      <c r="F6" s="171"/>
      <c r="G6" s="172"/>
      <c r="H6" s="161"/>
    </row>
    <row r="7" spans="2:8" ht="17.25" thickBot="1">
      <c r="B7" s="173" t="s">
        <v>69</v>
      </c>
      <c r="C7" s="174" t="s">
        <v>727</v>
      </c>
      <c r="D7" s="175" t="s">
        <v>253</v>
      </c>
      <c r="E7" s="176" t="s">
        <v>254</v>
      </c>
      <c r="F7" s="177"/>
      <c r="G7" s="178"/>
      <c r="H7" s="161"/>
    </row>
    <row r="8" spans="2:8" ht="20.100000000000001" customHeight="1">
      <c r="B8" s="179"/>
      <c r="C8" s="179"/>
      <c r="D8" s="180"/>
      <c r="E8" s="181"/>
      <c r="F8" s="181"/>
      <c r="G8" s="179"/>
      <c r="H8" s="14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59935-E745-4947-B41F-C464BE596B5F}">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1718</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1720</v>
      </c>
      <c r="C5" s="163" t="s">
        <v>728</v>
      </c>
      <c r="D5" s="164" t="s">
        <v>632</v>
      </c>
      <c r="E5" s="165" t="s">
        <v>254</v>
      </c>
      <c r="F5" s="166" t="s">
        <v>247</v>
      </c>
      <c r="G5" s="167" t="s">
        <v>633</v>
      </c>
      <c r="H5" s="161"/>
    </row>
    <row r="6" spans="2:8">
      <c r="B6" s="168" t="s">
        <v>1724</v>
      </c>
      <c r="C6" s="169" t="s">
        <v>729</v>
      </c>
      <c r="D6" s="170" t="s">
        <v>250</v>
      </c>
      <c r="E6" s="4" t="s">
        <v>251</v>
      </c>
      <c r="F6" s="171"/>
      <c r="G6" s="172"/>
      <c r="H6" s="161"/>
    </row>
    <row r="7" spans="2:8">
      <c r="B7" s="168" t="s">
        <v>69</v>
      </c>
      <c r="C7" s="169" t="s">
        <v>730</v>
      </c>
      <c r="D7" s="170" t="s">
        <v>253</v>
      </c>
      <c r="E7" s="4" t="s">
        <v>254</v>
      </c>
      <c r="F7" s="171"/>
      <c r="G7" s="172"/>
      <c r="H7" s="161"/>
    </row>
    <row r="8" spans="2:8">
      <c r="B8" s="168" t="s">
        <v>480</v>
      </c>
      <c r="C8" s="169" t="s">
        <v>731</v>
      </c>
      <c r="D8" s="170" t="s">
        <v>482</v>
      </c>
      <c r="E8" s="4" t="s">
        <v>251</v>
      </c>
      <c r="F8" s="171"/>
      <c r="G8" s="210" t="s">
        <v>483</v>
      </c>
      <c r="H8" s="161"/>
    </row>
    <row r="9" spans="2:8" ht="17.25" thickBot="1">
      <c r="B9" s="217" t="s">
        <v>484</v>
      </c>
      <c r="C9" s="218" t="s">
        <v>732</v>
      </c>
      <c r="D9" s="219" t="s">
        <v>482</v>
      </c>
      <c r="E9" s="220" t="s">
        <v>251</v>
      </c>
      <c r="F9" s="221"/>
      <c r="G9" s="222"/>
      <c r="H9" s="161"/>
    </row>
    <row r="10" spans="2:8" ht="20.100000000000001" customHeight="1">
      <c r="B10" s="179"/>
      <c r="C10" s="179"/>
      <c r="D10" s="180"/>
      <c r="E10" s="181"/>
      <c r="F10" s="181"/>
      <c r="G10" s="179"/>
      <c r="H10" s="146"/>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5070-C88F-4C13-85E4-2DA8DE230B40}">
  <sheetPr codeName="Sheet13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733</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734</v>
      </c>
      <c r="C5" s="163" t="s">
        <v>735</v>
      </c>
      <c r="D5" s="164" t="s">
        <v>736</v>
      </c>
      <c r="E5" s="165" t="s">
        <v>737</v>
      </c>
      <c r="F5" s="166" t="s">
        <v>738</v>
      </c>
      <c r="G5" s="167" t="s">
        <v>739</v>
      </c>
      <c r="H5" s="161"/>
    </row>
    <row r="6" spans="2:8">
      <c r="B6" s="168" t="s">
        <v>740</v>
      </c>
      <c r="C6" s="169" t="s">
        <v>741</v>
      </c>
      <c r="D6" s="170" t="s">
        <v>742</v>
      </c>
      <c r="E6" s="4" t="s">
        <v>743</v>
      </c>
      <c r="F6" s="171"/>
      <c r="G6" s="172"/>
      <c r="H6" s="161"/>
    </row>
    <row r="7" spans="2:8">
      <c r="B7" s="168" t="s">
        <v>744</v>
      </c>
      <c r="C7" s="169" t="s">
        <v>745</v>
      </c>
      <c r="D7" s="170" t="s">
        <v>532</v>
      </c>
      <c r="E7" s="4" t="s">
        <v>743</v>
      </c>
      <c r="F7" s="171"/>
      <c r="G7" s="172"/>
      <c r="H7" s="161"/>
    </row>
    <row r="8" spans="2:8">
      <c r="B8" s="168" t="s">
        <v>746</v>
      </c>
      <c r="C8" s="169" t="s">
        <v>747</v>
      </c>
      <c r="D8" s="170" t="s">
        <v>742</v>
      </c>
      <c r="E8" s="4" t="s">
        <v>748</v>
      </c>
      <c r="F8" s="171"/>
      <c r="G8" s="172"/>
      <c r="H8" s="161"/>
    </row>
    <row r="9" spans="2:8">
      <c r="B9" s="168" t="s">
        <v>749</v>
      </c>
      <c r="C9" s="169" t="s">
        <v>750</v>
      </c>
      <c r="D9" s="170" t="s">
        <v>535</v>
      </c>
      <c r="E9" s="4" t="s">
        <v>737</v>
      </c>
      <c r="F9" s="171"/>
      <c r="G9" s="172"/>
      <c r="H9" s="161"/>
    </row>
    <row r="10" spans="2:8">
      <c r="B10" s="168" t="s">
        <v>555</v>
      </c>
      <c r="C10" s="169" t="s">
        <v>751</v>
      </c>
      <c r="D10" s="170" t="s">
        <v>752</v>
      </c>
      <c r="E10" s="4" t="s">
        <v>475</v>
      </c>
      <c r="F10" s="171"/>
      <c r="G10" s="231" t="s">
        <v>483</v>
      </c>
      <c r="H10" s="161"/>
    </row>
    <row r="11" spans="2:8">
      <c r="B11" s="168" t="s">
        <v>557</v>
      </c>
      <c r="C11" s="169" t="s">
        <v>753</v>
      </c>
      <c r="D11" s="170" t="s">
        <v>752</v>
      </c>
      <c r="E11" s="4" t="s">
        <v>475</v>
      </c>
      <c r="F11" s="171"/>
      <c r="G11" s="261"/>
      <c r="H11" s="161"/>
    </row>
    <row r="12" spans="2:8">
      <c r="B12" s="168" t="s">
        <v>754</v>
      </c>
      <c r="C12" s="169" t="s">
        <v>755</v>
      </c>
      <c r="D12" s="170" t="s">
        <v>535</v>
      </c>
      <c r="E12" s="4" t="s">
        <v>756</v>
      </c>
      <c r="F12" s="171"/>
      <c r="G12" s="172"/>
      <c r="H12" s="161"/>
    </row>
    <row r="13" spans="2:8">
      <c r="B13" s="168" t="s">
        <v>757</v>
      </c>
      <c r="C13" s="169" t="s">
        <v>758</v>
      </c>
      <c r="D13" s="170" t="s">
        <v>759</v>
      </c>
      <c r="E13" s="4" t="s">
        <v>743</v>
      </c>
      <c r="F13" s="171"/>
      <c r="G13" s="172"/>
      <c r="H13" s="161"/>
    </row>
    <row r="14" spans="2:8">
      <c r="B14" s="168" t="s">
        <v>760</v>
      </c>
      <c r="C14" s="169" t="s">
        <v>761</v>
      </c>
      <c r="D14" s="170" t="s">
        <v>762</v>
      </c>
      <c r="E14" s="4" t="s">
        <v>743</v>
      </c>
      <c r="F14" s="171"/>
      <c r="G14" s="172"/>
      <c r="H14" s="161"/>
    </row>
    <row r="15" spans="2:8">
      <c r="B15" s="168" t="s">
        <v>763</v>
      </c>
      <c r="C15" s="169" t="s">
        <v>764</v>
      </c>
      <c r="D15" s="170" t="s">
        <v>474</v>
      </c>
      <c r="E15" s="4" t="s">
        <v>743</v>
      </c>
      <c r="F15" s="171"/>
      <c r="G15" s="172"/>
      <c r="H15" s="161"/>
    </row>
    <row r="16" spans="2:8">
      <c r="B16" s="168" t="s">
        <v>765</v>
      </c>
      <c r="C16" s="169" t="s">
        <v>766</v>
      </c>
      <c r="D16" s="170" t="s">
        <v>767</v>
      </c>
      <c r="E16" s="4" t="s">
        <v>743</v>
      </c>
      <c r="F16" s="171"/>
      <c r="G16" s="172"/>
      <c r="H16" s="161"/>
    </row>
    <row r="17" spans="2:8">
      <c r="B17" s="168" t="s">
        <v>768</v>
      </c>
      <c r="C17" s="169" t="s">
        <v>769</v>
      </c>
      <c r="D17" s="170" t="s">
        <v>770</v>
      </c>
      <c r="E17" s="4" t="s">
        <v>743</v>
      </c>
      <c r="F17" s="171"/>
      <c r="G17" s="172"/>
      <c r="H17" s="161"/>
    </row>
    <row r="18" spans="2:8">
      <c r="B18" s="168" t="s">
        <v>771</v>
      </c>
      <c r="C18" s="169" t="s">
        <v>772</v>
      </c>
      <c r="D18" s="170" t="s">
        <v>770</v>
      </c>
      <c r="E18" s="4" t="s">
        <v>743</v>
      </c>
      <c r="F18" s="171"/>
      <c r="G18" s="172"/>
      <c r="H18" s="161"/>
    </row>
    <row r="19" spans="2:8">
      <c r="B19" s="168" t="s">
        <v>773</v>
      </c>
      <c r="C19" s="169" t="s">
        <v>774</v>
      </c>
      <c r="D19" s="170" t="s">
        <v>532</v>
      </c>
      <c r="E19" s="4" t="s">
        <v>743</v>
      </c>
      <c r="F19" s="171"/>
      <c r="G19" s="172"/>
      <c r="H19" s="161"/>
    </row>
    <row r="20" spans="2:8">
      <c r="B20" s="168" t="s">
        <v>775</v>
      </c>
      <c r="C20" s="169" t="s">
        <v>776</v>
      </c>
      <c r="D20" s="170" t="s">
        <v>532</v>
      </c>
      <c r="E20" s="4" t="s">
        <v>743</v>
      </c>
      <c r="F20" s="171"/>
      <c r="G20" s="172"/>
      <c r="H20" s="161"/>
    </row>
    <row r="21" spans="2:8" ht="17.25" thickBot="1">
      <c r="B21" s="168" t="s">
        <v>777</v>
      </c>
      <c r="C21" s="169" t="s">
        <v>778</v>
      </c>
      <c r="D21" s="170" t="s">
        <v>532</v>
      </c>
      <c r="E21" s="4" t="s">
        <v>563</v>
      </c>
      <c r="F21" s="171"/>
      <c r="G21" s="172"/>
      <c r="H21" s="161"/>
    </row>
    <row r="22" spans="2:8" ht="18.75">
      <c r="B22" s="179"/>
      <c r="C22" s="179"/>
      <c r="D22" s="180"/>
      <c r="E22" s="181"/>
      <c r="F22" s="181"/>
      <c r="G22" s="179"/>
      <c r="H22" s="14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B44C-EB25-40D5-B1B1-E60AF340BB4E}">
  <sheetPr codeName="Sheet35">
    <tabColor rgb="FF333333"/>
    <pageSetUpPr fitToPage="1"/>
  </sheetPr>
  <dimension ref="B1:AU5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50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8"/>
      <c r="E6" s="59"/>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1"/>
    </row>
    <row r="7" spans="2:47" ht="20.100000000000001" customHeight="1">
      <c r="D7" s="62"/>
      <c r="E7" s="63" t="s">
        <v>51</v>
      </c>
      <c r="F7" s="19"/>
      <c r="G7" s="19"/>
      <c r="H7" s="19"/>
      <c r="I7" s="19"/>
      <c r="J7" s="19"/>
      <c r="K7" s="19"/>
      <c r="L7" s="19"/>
      <c r="M7" s="19"/>
      <c r="N7" s="19"/>
      <c r="O7" s="19"/>
      <c r="P7" s="19"/>
      <c r="Q7" s="19"/>
      <c r="R7" s="19"/>
      <c r="S7" s="19"/>
      <c r="T7" s="64"/>
      <c r="U7" s="19"/>
      <c r="V7" s="17"/>
      <c r="W7" s="20"/>
      <c r="X7" s="19"/>
      <c r="Y7" s="19"/>
      <c r="Z7" s="19"/>
      <c r="AA7" s="19"/>
      <c r="AB7" s="19"/>
      <c r="AC7" s="19"/>
      <c r="AD7" s="19"/>
      <c r="AE7" s="19"/>
      <c r="AF7" s="19"/>
      <c r="AG7" s="19"/>
      <c r="AH7" s="19"/>
      <c r="AI7" s="19"/>
      <c r="AJ7" s="19"/>
      <c r="AK7" s="19"/>
      <c r="AL7" s="19"/>
      <c r="AM7" s="19"/>
      <c r="AN7" s="19"/>
      <c r="AO7" s="19"/>
      <c r="AP7" s="19"/>
      <c r="AQ7" s="19"/>
      <c r="AR7" s="19"/>
      <c r="AS7" s="65"/>
    </row>
    <row r="8" spans="2:47" ht="20.100000000000001" customHeight="1">
      <c r="D8" s="62"/>
      <c r="E8" s="63"/>
      <c r="F8" s="19"/>
      <c r="G8" s="19"/>
      <c r="H8" s="19"/>
      <c r="I8" s="19"/>
      <c r="J8" s="19"/>
      <c r="K8" s="19"/>
      <c r="L8" s="19"/>
      <c r="M8" s="19"/>
      <c r="N8" s="19"/>
      <c r="O8" s="19"/>
      <c r="P8" s="19"/>
      <c r="Q8" s="19"/>
      <c r="R8" s="19"/>
      <c r="S8" s="19"/>
      <c r="T8" s="64"/>
      <c r="U8" s="19"/>
      <c r="V8" s="66" t="str">
        <f>HYPERLINK("#'勘定科目データ'!A1","勘定科目データ")</f>
        <v>勘定科目データ</v>
      </c>
      <c r="W8" s="66"/>
      <c r="X8" s="66"/>
      <c r="Y8" s="66"/>
      <c r="Z8" s="66"/>
      <c r="AA8" s="66"/>
      <c r="AB8" s="66"/>
      <c r="AC8" s="66"/>
      <c r="AD8" s="66"/>
      <c r="AE8" s="66"/>
      <c r="AF8" s="66"/>
      <c r="AG8" s="66"/>
      <c r="AH8" s="66"/>
      <c r="AI8" s="66"/>
      <c r="AJ8" s="66"/>
      <c r="AK8" s="66"/>
      <c r="AL8" s="66"/>
      <c r="AM8" s="66"/>
      <c r="AN8" s="19"/>
      <c r="AO8" s="19"/>
      <c r="AP8" s="19"/>
      <c r="AQ8" s="19"/>
      <c r="AR8" s="19"/>
      <c r="AS8" s="65"/>
    </row>
    <row r="9" spans="2:47" ht="20.100000000000001" customHeight="1">
      <c r="D9" s="62"/>
      <c r="E9" s="63"/>
      <c r="F9" s="20"/>
      <c r="G9" s="20"/>
      <c r="H9" s="20"/>
      <c r="I9" s="20"/>
      <c r="J9" s="20"/>
      <c r="K9" s="20"/>
      <c r="L9" s="20"/>
      <c r="M9" s="20"/>
      <c r="N9" s="20"/>
      <c r="O9" s="20"/>
      <c r="P9" s="20"/>
      <c r="Q9" s="20"/>
      <c r="R9" s="20"/>
      <c r="S9" s="20"/>
      <c r="T9" s="64"/>
      <c r="U9" s="20"/>
      <c r="V9" s="66" t="str">
        <f>HYPERLINK("#'補助科目データ'!A1","補助科目データ")</f>
        <v>補助科目データ</v>
      </c>
      <c r="W9" s="66"/>
      <c r="X9" s="66"/>
      <c r="Y9" s="66"/>
      <c r="Z9" s="66"/>
      <c r="AA9" s="66"/>
      <c r="AB9" s="66"/>
      <c r="AC9" s="66"/>
      <c r="AD9" s="66"/>
      <c r="AE9" s="66"/>
      <c r="AF9" s="66"/>
      <c r="AG9" s="66"/>
      <c r="AH9" s="66"/>
      <c r="AI9" s="66"/>
      <c r="AJ9" s="66"/>
      <c r="AK9" s="66"/>
      <c r="AL9" s="66"/>
      <c r="AM9" s="66"/>
      <c r="AN9" s="20"/>
      <c r="AO9" s="20"/>
      <c r="AP9" s="20"/>
      <c r="AQ9" s="20"/>
      <c r="AR9" s="20"/>
      <c r="AS9" s="65"/>
    </row>
    <row r="10" spans="2:47" ht="20.100000000000001" customHeight="1">
      <c r="D10" s="62"/>
      <c r="E10" s="63"/>
      <c r="F10" s="25"/>
      <c r="G10" s="25"/>
      <c r="H10" s="25"/>
      <c r="I10" s="25"/>
      <c r="J10" s="25"/>
      <c r="K10" s="25"/>
      <c r="L10" s="25"/>
      <c r="M10" s="25"/>
      <c r="N10" s="25"/>
      <c r="O10" s="25"/>
      <c r="P10" s="25"/>
      <c r="Q10" s="25"/>
      <c r="R10" s="25"/>
      <c r="S10" s="25"/>
      <c r="T10" s="64"/>
      <c r="U10" s="25"/>
      <c r="V10" s="66" t="str">
        <f>HYPERLINK("#'部門データ'!A1","部門データ")</f>
        <v>部門データ</v>
      </c>
      <c r="W10" s="66"/>
      <c r="X10" s="66"/>
      <c r="Y10" s="66"/>
      <c r="Z10" s="66"/>
      <c r="AA10" s="66"/>
      <c r="AB10" s="66"/>
      <c r="AC10" s="66"/>
      <c r="AD10" s="66"/>
      <c r="AE10" s="66"/>
      <c r="AF10" s="66"/>
      <c r="AG10" s="66"/>
      <c r="AH10" s="66"/>
      <c r="AI10" s="66"/>
      <c r="AJ10" s="66"/>
      <c r="AK10" s="66"/>
      <c r="AL10" s="66"/>
      <c r="AM10" s="66"/>
      <c r="AN10" s="25"/>
      <c r="AO10" s="25"/>
      <c r="AP10" s="25"/>
      <c r="AQ10" s="25"/>
      <c r="AR10" s="25"/>
      <c r="AS10" s="67"/>
      <c r="AT10" s="24"/>
    </row>
    <row r="11" spans="2:47" ht="20.100000000000001" customHeight="1">
      <c r="D11" s="62"/>
      <c r="E11" s="63"/>
      <c r="F11" s="20"/>
      <c r="G11" s="20"/>
      <c r="H11" s="20"/>
      <c r="I11" s="20"/>
      <c r="J11" s="20"/>
      <c r="K11" s="20"/>
      <c r="L11" s="20"/>
      <c r="M11" s="20"/>
      <c r="N11" s="20"/>
      <c r="O11" s="20"/>
      <c r="P11" s="20"/>
      <c r="Q11" s="20"/>
      <c r="R11" s="20"/>
      <c r="S11" s="20"/>
      <c r="T11" s="20"/>
      <c r="U11" s="20"/>
      <c r="V11" s="66" t="str">
        <f>HYPERLINK("#'部門グループデータ'!A1","部門グループデータ")</f>
        <v>部門グループデータ</v>
      </c>
      <c r="W11" s="66"/>
      <c r="X11" s="66"/>
      <c r="Y11" s="66"/>
      <c r="Z11" s="66"/>
      <c r="AA11" s="66"/>
      <c r="AB11" s="66"/>
      <c r="AC11" s="66"/>
      <c r="AD11" s="66"/>
      <c r="AE11" s="66"/>
      <c r="AF11" s="66"/>
      <c r="AG11" s="66"/>
      <c r="AH11" s="66"/>
      <c r="AI11" s="66"/>
      <c r="AJ11" s="66"/>
      <c r="AK11" s="66"/>
      <c r="AL11" s="66"/>
      <c r="AM11" s="66"/>
      <c r="AN11" s="20"/>
      <c r="AO11" s="20"/>
      <c r="AP11" s="20"/>
      <c r="AQ11" s="20"/>
      <c r="AR11" s="20"/>
      <c r="AS11" s="65"/>
    </row>
    <row r="12" spans="2:47" ht="20.100000000000001" customHeight="1">
      <c r="D12" s="62"/>
      <c r="E12" s="63"/>
      <c r="F12" s="20"/>
      <c r="G12" s="20"/>
      <c r="H12" s="20"/>
      <c r="I12" s="20"/>
      <c r="J12" s="20"/>
      <c r="K12" s="20"/>
      <c r="L12" s="20"/>
      <c r="M12" s="20"/>
      <c r="N12" s="20"/>
      <c r="O12" s="20"/>
      <c r="P12" s="20"/>
      <c r="Q12" s="20"/>
      <c r="R12" s="20"/>
      <c r="S12" s="20"/>
      <c r="T12" s="20"/>
      <c r="U12" s="20"/>
      <c r="V12" s="66" t="str">
        <f>HYPERLINK("#'管理会計部門体系データ'!A1","管理会計部門体系データ")</f>
        <v>管理会計部門体系データ</v>
      </c>
      <c r="W12" s="66"/>
      <c r="X12" s="66"/>
      <c r="Y12" s="66"/>
      <c r="Z12" s="66"/>
      <c r="AA12" s="66"/>
      <c r="AB12" s="66"/>
      <c r="AC12" s="66"/>
      <c r="AD12" s="66"/>
      <c r="AE12" s="66"/>
      <c r="AF12" s="66"/>
      <c r="AG12" s="66"/>
      <c r="AH12" s="66"/>
      <c r="AI12" s="66"/>
      <c r="AJ12" s="66"/>
      <c r="AK12" s="66"/>
      <c r="AL12" s="66"/>
      <c r="AM12" s="66"/>
      <c r="AN12" s="20"/>
      <c r="AO12" s="20"/>
      <c r="AP12" s="20"/>
      <c r="AQ12" s="20"/>
      <c r="AR12" s="20"/>
      <c r="AS12" s="65"/>
    </row>
    <row r="13" spans="2:47" ht="20.100000000000001" customHeight="1">
      <c r="D13" s="62"/>
      <c r="E13" s="63"/>
      <c r="F13" s="20"/>
      <c r="G13" s="20"/>
      <c r="H13" s="20"/>
      <c r="I13" s="20"/>
      <c r="J13" s="20"/>
      <c r="K13" s="20"/>
      <c r="L13" s="20"/>
      <c r="M13" s="20"/>
      <c r="N13" s="20"/>
      <c r="O13" s="20"/>
      <c r="P13" s="20"/>
      <c r="Q13" s="20"/>
      <c r="R13" s="20"/>
      <c r="S13" s="20"/>
      <c r="T13" s="20"/>
      <c r="U13" s="20"/>
      <c r="V13" s="66" t="str">
        <f>HYPERLINK("#'セグメント１データ'!A1","セグメント１データ")</f>
        <v>セグメント１データ</v>
      </c>
      <c r="W13" s="66"/>
      <c r="X13" s="66"/>
      <c r="Y13" s="66"/>
      <c r="Z13" s="66"/>
      <c r="AA13" s="66"/>
      <c r="AB13" s="66"/>
      <c r="AC13" s="66"/>
      <c r="AD13" s="66"/>
      <c r="AE13" s="66"/>
      <c r="AF13" s="66"/>
      <c r="AG13" s="66"/>
      <c r="AH13" s="66"/>
      <c r="AI13" s="66"/>
      <c r="AJ13" s="66"/>
      <c r="AK13" s="66"/>
      <c r="AL13" s="66"/>
      <c r="AM13" s="66"/>
      <c r="AN13" s="20"/>
      <c r="AO13" s="20"/>
      <c r="AP13" s="20"/>
      <c r="AQ13" s="20"/>
      <c r="AR13" s="20"/>
      <c r="AS13" s="65"/>
    </row>
    <row r="14" spans="2:47" ht="20.100000000000001" customHeight="1">
      <c r="D14" s="62"/>
      <c r="E14" s="63"/>
      <c r="F14" s="20"/>
      <c r="G14" s="20"/>
      <c r="H14" s="20"/>
      <c r="I14" s="20"/>
      <c r="J14" s="20"/>
      <c r="K14" s="20"/>
      <c r="L14" s="20"/>
      <c r="M14" s="20"/>
      <c r="N14" s="20"/>
      <c r="O14" s="20"/>
      <c r="P14" s="20"/>
      <c r="Q14" s="20"/>
      <c r="R14" s="20"/>
      <c r="S14" s="20"/>
      <c r="T14" s="20"/>
      <c r="U14" s="20"/>
      <c r="V14" s="66" t="str">
        <f>HYPERLINK("#'セグメント２データ'!A1","セグメント２データ")</f>
        <v>セグメント２データ</v>
      </c>
      <c r="W14" s="66"/>
      <c r="X14" s="66"/>
      <c r="Y14" s="66"/>
      <c r="Z14" s="66"/>
      <c r="AA14" s="66"/>
      <c r="AB14" s="66"/>
      <c r="AC14" s="66"/>
      <c r="AD14" s="66"/>
      <c r="AE14" s="66"/>
      <c r="AF14" s="66"/>
      <c r="AG14" s="66"/>
      <c r="AH14" s="66"/>
      <c r="AI14" s="66"/>
      <c r="AJ14" s="66"/>
      <c r="AK14" s="66"/>
      <c r="AL14" s="66"/>
      <c r="AM14" s="66"/>
      <c r="AN14" s="20"/>
      <c r="AO14" s="20"/>
      <c r="AP14" s="20"/>
      <c r="AQ14" s="20"/>
      <c r="AR14" s="20"/>
      <c r="AS14" s="65"/>
    </row>
    <row r="15" spans="2:47" ht="20.100000000000001" customHeight="1">
      <c r="D15" s="62"/>
      <c r="E15" s="63"/>
      <c r="F15" s="20"/>
      <c r="G15" s="20"/>
      <c r="H15" s="20"/>
      <c r="I15" s="20"/>
      <c r="J15" s="20"/>
      <c r="K15" s="20"/>
      <c r="L15" s="20"/>
      <c r="M15" s="20"/>
      <c r="N15" s="20"/>
      <c r="O15" s="20"/>
      <c r="P15" s="20"/>
      <c r="Q15" s="20"/>
      <c r="R15" s="20"/>
      <c r="S15" s="20"/>
      <c r="T15" s="20"/>
      <c r="U15" s="20"/>
      <c r="V15" s="66" t="str">
        <f>HYPERLINK("#'明細区分データ'!A1","明細区分データ")</f>
        <v>明細区分データ</v>
      </c>
      <c r="W15" s="66"/>
      <c r="X15" s="66"/>
      <c r="Y15" s="66"/>
      <c r="Z15" s="66"/>
      <c r="AA15" s="66"/>
      <c r="AB15" s="66"/>
      <c r="AC15" s="66"/>
      <c r="AD15" s="66"/>
      <c r="AE15" s="66"/>
      <c r="AF15" s="66"/>
      <c r="AG15" s="66"/>
      <c r="AH15" s="66"/>
      <c r="AI15" s="66"/>
      <c r="AJ15" s="66"/>
      <c r="AK15" s="66"/>
      <c r="AL15" s="66"/>
      <c r="AM15" s="66"/>
      <c r="AN15" s="20"/>
      <c r="AO15" s="20"/>
      <c r="AP15" s="20"/>
      <c r="AQ15" s="20"/>
      <c r="AR15" s="20"/>
      <c r="AS15" s="65"/>
    </row>
    <row r="16" spans="2:47" ht="20.100000000000001" customHeight="1">
      <c r="D16" s="62"/>
      <c r="E16" s="63"/>
      <c r="F16" s="20"/>
      <c r="G16" s="20"/>
      <c r="H16" s="20"/>
      <c r="I16" s="20"/>
      <c r="J16" s="20"/>
      <c r="K16" s="20"/>
      <c r="L16" s="20"/>
      <c r="M16" s="20"/>
      <c r="N16" s="20"/>
      <c r="O16" s="20"/>
      <c r="P16" s="20"/>
      <c r="Q16" s="20"/>
      <c r="R16" s="20"/>
      <c r="S16" s="20"/>
      <c r="T16" s="20"/>
      <c r="U16" s="20"/>
      <c r="V16" s="66" t="str">
        <f>HYPERLINK("#'業者データ'!A1","業者データ")</f>
        <v>業者データ</v>
      </c>
      <c r="W16" s="66"/>
      <c r="X16" s="66"/>
      <c r="Y16" s="66"/>
      <c r="Z16" s="66"/>
      <c r="AA16" s="66"/>
      <c r="AB16" s="66"/>
      <c r="AC16" s="66"/>
      <c r="AD16" s="66"/>
      <c r="AE16" s="66"/>
      <c r="AF16" s="66"/>
      <c r="AG16" s="66"/>
      <c r="AH16" s="66"/>
      <c r="AI16" s="66"/>
      <c r="AJ16" s="66"/>
      <c r="AK16" s="66"/>
      <c r="AL16" s="66"/>
      <c r="AM16" s="66"/>
      <c r="AN16" s="20"/>
      <c r="AO16" s="20"/>
      <c r="AP16" s="20"/>
      <c r="AQ16" s="20"/>
      <c r="AR16" s="20"/>
      <c r="AS16" s="65"/>
    </row>
    <row r="17" spans="4:47" ht="20.100000000000001" customHeight="1">
      <c r="D17" s="62"/>
      <c r="E17" s="63"/>
      <c r="F17" s="20"/>
      <c r="G17" s="20"/>
      <c r="H17" s="20"/>
      <c r="I17" s="20"/>
      <c r="J17" s="20"/>
      <c r="K17" s="20"/>
      <c r="L17" s="20"/>
      <c r="M17" s="20"/>
      <c r="N17" s="20"/>
      <c r="O17" s="20"/>
      <c r="P17" s="20"/>
      <c r="Q17" s="20"/>
      <c r="R17" s="20"/>
      <c r="S17" s="20"/>
      <c r="T17" s="20"/>
      <c r="U17" s="20"/>
      <c r="V17" s="66" t="str">
        <f>HYPERLINK("#'為替レートデータ'!A1","為替レートデータ")</f>
        <v>為替レートデータ</v>
      </c>
      <c r="W17" s="66"/>
      <c r="X17" s="66"/>
      <c r="Y17" s="66"/>
      <c r="Z17" s="66"/>
      <c r="AA17" s="66"/>
      <c r="AB17" s="66"/>
      <c r="AC17" s="66"/>
      <c r="AD17" s="66"/>
      <c r="AE17" s="66"/>
      <c r="AF17" s="66"/>
      <c r="AG17" s="66"/>
      <c r="AH17" s="66"/>
      <c r="AI17" s="66"/>
      <c r="AJ17" s="66"/>
      <c r="AK17" s="66"/>
      <c r="AL17" s="66"/>
      <c r="AM17" s="66"/>
      <c r="AN17" s="20"/>
      <c r="AO17" s="20"/>
      <c r="AP17" s="20"/>
      <c r="AQ17" s="20"/>
      <c r="AR17" s="20"/>
      <c r="AS17" s="65"/>
    </row>
    <row r="18" spans="4:47" ht="20.100000000000001" customHeight="1">
      <c r="D18" s="62"/>
      <c r="E18" s="63"/>
      <c r="F18" s="25"/>
      <c r="G18" s="25"/>
      <c r="H18" s="25"/>
      <c r="I18" s="25"/>
      <c r="J18" s="25"/>
      <c r="K18" s="25"/>
      <c r="L18" s="25"/>
      <c r="M18" s="25"/>
      <c r="N18" s="25"/>
      <c r="O18" s="25"/>
      <c r="P18" s="25"/>
      <c r="Q18" s="25"/>
      <c r="R18" s="25"/>
      <c r="S18" s="25"/>
      <c r="T18" s="64"/>
      <c r="U18" s="25"/>
      <c r="V18" s="66" t="str">
        <f>HYPERLINK("#'法人口座データ'!A1","法人口座データ")</f>
        <v>法人口座データ</v>
      </c>
      <c r="W18" s="66"/>
      <c r="X18" s="66"/>
      <c r="Y18" s="66"/>
      <c r="Z18" s="66"/>
      <c r="AA18" s="66"/>
      <c r="AB18" s="66"/>
      <c r="AC18" s="66"/>
      <c r="AD18" s="66"/>
      <c r="AE18" s="66"/>
      <c r="AF18" s="66"/>
      <c r="AG18" s="66"/>
      <c r="AH18" s="66"/>
      <c r="AI18" s="66"/>
      <c r="AJ18" s="66"/>
      <c r="AK18" s="66"/>
      <c r="AL18" s="66"/>
      <c r="AM18" s="66"/>
      <c r="AN18" s="25"/>
      <c r="AO18" s="25"/>
      <c r="AP18" s="25"/>
      <c r="AQ18" s="25"/>
      <c r="AR18" s="25"/>
      <c r="AS18" s="67"/>
      <c r="AT18" s="24"/>
    </row>
    <row r="19" spans="4:47" ht="20.100000000000001" customHeight="1">
      <c r="D19" s="62"/>
      <c r="E19" s="63"/>
      <c r="F19" s="22"/>
      <c r="G19" s="22"/>
      <c r="H19" s="22"/>
      <c r="I19" s="22"/>
      <c r="J19" s="22"/>
      <c r="K19" s="22"/>
      <c r="L19" s="22"/>
      <c r="M19" s="22"/>
      <c r="N19" s="22"/>
      <c r="O19" s="22"/>
      <c r="P19" s="22"/>
      <c r="Q19" s="22"/>
      <c r="R19" s="22"/>
      <c r="S19" s="22"/>
      <c r="T19" s="64"/>
      <c r="U19" s="22"/>
      <c r="V19" s="66" t="str">
        <f>HYPERLINK("#'摘要データ'!A1","摘要データ")</f>
        <v>摘要データ</v>
      </c>
      <c r="W19" s="66"/>
      <c r="X19" s="66"/>
      <c r="Y19" s="66"/>
      <c r="Z19" s="66"/>
      <c r="AA19" s="66"/>
      <c r="AB19" s="66"/>
      <c r="AC19" s="66"/>
      <c r="AD19" s="66"/>
      <c r="AE19" s="66"/>
      <c r="AF19" s="66"/>
      <c r="AG19" s="66"/>
      <c r="AH19" s="66"/>
      <c r="AI19" s="66"/>
      <c r="AJ19" s="66"/>
      <c r="AK19" s="66"/>
      <c r="AL19" s="66"/>
      <c r="AM19" s="66"/>
      <c r="AN19" s="22"/>
      <c r="AO19" s="22"/>
      <c r="AP19" s="22"/>
      <c r="AQ19" s="22"/>
      <c r="AR19" s="22"/>
      <c r="AS19" s="67"/>
      <c r="AT19" s="24"/>
      <c r="AU19" s="24"/>
    </row>
    <row r="20" spans="4:47" ht="20.100000000000001" customHeight="1">
      <c r="D20" s="62"/>
      <c r="E20" s="63"/>
      <c r="F20" s="20"/>
      <c r="G20" s="20"/>
      <c r="H20" s="20"/>
      <c r="I20" s="20"/>
      <c r="J20" s="20"/>
      <c r="K20" s="20"/>
      <c r="L20" s="20"/>
      <c r="M20" s="20"/>
      <c r="N20" s="20"/>
      <c r="O20" s="20"/>
      <c r="P20" s="20"/>
      <c r="Q20" s="20"/>
      <c r="R20" s="20"/>
      <c r="S20" s="20"/>
      <c r="T20" s="20"/>
      <c r="U20" s="20"/>
      <c r="V20" s="68"/>
      <c r="W20" s="20"/>
      <c r="X20" s="20"/>
      <c r="Y20" s="20"/>
      <c r="Z20" s="20"/>
      <c r="AA20" s="20"/>
      <c r="AB20" s="20"/>
      <c r="AC20" s="20"/>
      <c r="AD20" s="20"/>
      <c r="AE20" s="20"/>
      <c r="AF20" s="20"/>
      <c r="AG20" s="20"/>
      <c r="AH20" s="20"/>
      <c r="AI20" s="20"/>
      <c r="AJ20" s="20"/>
      <c r="AK20" s="20"/>
      <c r="AL20" s="20"/>
      <c r="AM20" s="20"/>
      <c r="AN20" s="20"/>
      <c r="AO20" s="20"/>
      <c r="AP20" s="20"/>
      <c r="AQ20" s="20"/>
      <c r="AR20" s="20"/>
      <c r="AS20" s="65"/>
    </row>
    <row r="21" spans="4:47" ht="20.100000000000001" customHeight="1">
      <c r="D21" s="62"/>
      <c r="E21" s="63" t="s">
        <v>1680</v>
      </c>
      <c r="F21" s="22"/>
      <c r="G21" s="22"/>
      <c r="H21" s="22"/>
      <c r="I21" s="22"/>
      <c r="J21" s="22"/>
      <c r="K21" s="22"/>
      <c r="L21" s="22"/>
      <c r="M21" s="22"/>
      <c r="N21" s="22"/>
      <c r="O21" s="22"/>
      <c r="P21" s="22"/>
      <c r="Q21" s="22"/>
      <c r="R21" s="22"/>
      <c r="S21" s="22"/>
      <c r="T21" s="64"/>
      <c r="U21" s="22"/>
      <c r="V21" s="66"/>
      <c r="W21" s="66"/>
      <c r="X21" s="66"/>
      <c r="Y21" s="66"/>
      <c r="Z21" s="66"/>
      <c r="AA21" s="66"/>
      <c r="AB21" s="66"/>
      <c r="AC21" s="66"/>
      <c r="AD21" s="66"/>
      <c r="AE21" s="66"/>
      <c r="AF21" s="66"/>
      <c r="AG21" s="66"/>
      <c r="AH21" s="66"/>
      <c r="AI21" s="66"/>
      <c r="AJ21" s="66"/>
      <c r="AK21" s="66"/>
      <c r="AL21" s="66"/>
      <c r="AM21" s="66"/>
      <c r="AN21" s="22"/>
      <c r="AO21" s="22"/>
      <c r="AP21" s="22"/>
      <c r="AQ21" s="22"/>
      <c r="AR21" s="22"/>
      <c r="AS21" s="67"/>
      <c r="AT21" s="24"/>
      <c r="AU21" s="24"/>
    </row>
    <row r="22" spans="4:47" ht="20.100000000000001" customHeight="1">
      <c r="D22" s="62"/>
      <c r="E22" s="63"/>
      <c r="F22" s="22"/>
      <c r="G22" s="22"/>
      <c r="H22" s="22"/>
      <c r="I22" s="22"/>
      <c r="J22" s="22"/>
      <c r="K22" s="22"/>
      <c r="L22" s="22"/>
      <c r="M22" s="22"/>
      <c r="N22" s="22"/>
      <c r="O22" s="22"/>
      <c r="P22" s="22"/>
      <c r="Q22" s="22"/>
      <c r="R22" s="22"/>
      <c r="S22" s="22"/>
      <c r="T22" s="64"/>
      <c r="U22" s="22"/>
      <c r="V22" s="66" t="str">
        <f>HYPERLINK("#'工事データ'!A1","工事データ")</f>
        <v>工事データ</v>
      </c>
      <c r="W22" s="66"/>
      <c r="X22" s="66"/>
      <c r="Y22" s="66"/>
      <c r="Z22" s="66"/>
      <c r="AA22" s="66"/>
      <c r="AB22" s="66"/>
      <c r="AC22" s="66"/>
      <c r="AD22" s="66"/>
      <c r="AE22" s="66"/>
      <c r="AF22" s="66"/>
      <c r="AG22" s="66"/>
      <c r="AH22" s="66"/>
      <c r="AI22" s="66"/>
      <c r="AJ22" s="66"/>
      <c r="AK22" s="66"/>
      <c r="AL22" s="66"/>
      <c r="AM22" s="66"/>
      <c r="AN22" s="22"/>
      <c r="AO22" s="22"/>
      <c r="AP22" s="22"/>
      <c r="AQ22" s="22"/>
      <c r="AR22" s="22"/>
      <c r="AS22" s="67"/>
      <c r="AT22" s="24"/>
      <c r="AU22" s="24"/>
    </row>
    <row r="23" spans="4:47" ht="20.100000000000001" customHeight="1">
      <c r="D23" s="62"/>
      <c r="E23" s="63"/>
      <c r="F23" s="22"/>
      <c r="G23" s="22"/>
      <c r="H23" s="22"/>
      <c r="I23" s="22"/>
      <c r="J23" s="22"/>
      <c r="K23" s="22"/>
      <c r="L23" s="22"/>
      <c r="M23" s="22"/>
      <c r="N23" s="22"/>
      <c r="O23" s="22"/>
      <c r="P23" s="22"/>
      <c r="Q23" s="22"/>
      <c r="R23" s="22"/>
      <c r="S23" s="22"/>
      <c r="T23" s="64"/>
      <c r="U23" s="22"/>
      <c r="V23" s="66" t="str">
        <f>HYPERLINK("#'工事区分データ'!A1","工事区分データ")</f>
        <v>工事区分データ</v>
      </c>
      <c r="W23" s="66"/>
      <c r="X23" s="66"/>
      <c r="Y23" s="66"/>
      <c r="Z23" s="66"/>
      <c r="AA23" s="66"/>
      <c r="AB23" s="66"/>
      <c r="AC23" s="66"/>
      <c r="AD23" s="66"/>
      <c r="AE23" s="66"/>
      <c r="AF23" s="66"/>
      <c r="AG23" s="66"/>
      <c r="AH23" s="66"/>
      <c r="AI23" s="66"/>
      <c r="AJ23" s="66"/>
      <c r="AK23" s="66"/>
      <c r="AL23" s="66"/>
      <c r="AM23" s="66"/>
      <c r="AN23" s="22"/>
      <c r="AO23" s="22"/>
      <c r="AP23" s="22"/>
      <c r="AQ23" s="22"/>
      <c r="AR23" s="22"/>
      <c r="AS23" s="67"/>
      <c r="AT23" s="24"/>
      <c r="AU23" s="24"/>
    </row>
    <row r="24" spans="4:47" ht="20.100000000000001" customHeight="1">
      <c r="D24" s="62"/>
      <c r="E24" s="63"/>
      <c r="F24" s="22"/>
      <c r="G24" s="22"/>
      <c r="H24" s="22"/>
      <c r="I24" s="22"/>
      <c r="J24" s="22"/>
      <c r="K24" s="22"/>
      <c r="L24" s="22"/>
      <c r="M24" s="22"/>
      <c r="N24" s="22"/>
      <c r="O24" s="22"/>
      <c r="P24" s="22"/>
      <c r="Q24" s="22"/>
      <c r="R24" s="22"/>
      <c r="S24" s="22"/>
      <c r="T24" s="64"/>
      <c r="U24" s="22"/>
      <c r="V24" s="66" t="str">
        <f>HYPERLINK("#'工種データ'!A1","工種データ")</f>
        <v>工種データ</v>
      </c>
      <c r="W24" s="66"/>
      <c r="X24" s="66"/>
      <c r="Y24" s="66"/>
      <c r="Z24" s="66"/>
      <c r="AA24" s="66"/>
      <c r="AB24" s="66"/>
      <c r="AC24" s="66"/>
      <c r="AD24" s="66"/>
      <c r="AE24" s="66"/>
      <c r="AF24" s="66"/>
      <c r="AG24" s="66"/>
      <c r="AH24" s="66"/>
      <c r="AI24" s="66"/>
      <c r="AJ24" s="66"/>
      <c r="AK24" s="66"/>
      <c r="AL24" s="66"/>
      <c r="AM24" s="66"/>
      <c r="AN24" s="22"/>
      <c r="AO24" s="22"/>
      <c r="AP24" s="22"/>
      <c r="AQ24" s="22"/>
      <c r="AR24" s="22"/>
      <c r="AS24" s="67"/>
      <c r="AT24" s="24"/>
      <c r="AU24" s="24"/>
    </row>
    <row r="25" spans="4:47" ht="20.100000000000001" customHeight="1">
      <c r="D25" s="62"/>
      <c r="E25" s="63"/>
      <c r="F25" s="22"/>
      <c r="G25" s="22"/>
      <c r="H25" s="22"/>
      <c r="I25" s="22"/>
      <c r="J25" s="22"/>
      <c r="K25" s="22"/>
      <c r="L25" s="22"/>
      <c r="M25" s="22"/>
      <c r="N25" s="22"/>
      <c r="O25" s="22"/>
      <c r="P25" s="22"/>
      <c r="Q25" s="22"/>
      <c r="R25" s="22"/>
      <c r="S25" s="22"/>
      <c r="T25" s="64"/>
      <c r="U25" s="22"/>
      <c r="V25" s="66" t="str">
        <f>HYPERLINK("#'注文者データ'!A1","注文者データ")</f>
        <v>注文者データ</v>
      </c>
      <c r="W25" s="66"/>
      <c r="X25" s="66"/>
      <c r="Y25" s="66"/>
      <c r="Z25" s="66"/>
      <c r="AA25" s="66"/>
      <c r="AB25" s="66"/>
      <c r="AC25" s="66"/>
      <c r="AD25" s="66"/>
      <c r="AE25" s="66"/>
      <c r="AF25" s="66"/>
      <c r="AG25" s="66"/>
      <c r="AH25" s="66"/>
      <c r="AI25" s="66"/>
      <c r="AJ25" s="66"/>
      <c r="AK25" s="66"/>
      <c r="AL25" s="66"/>
      <c r="AM25" s="66"/>
      <c r="AN25" s="22"/>
      <c r="AO25" s="22"/>
      <c r="AP25" s="22"/>
      <c r="AQ25" s="22"/>
      <c r="AR25" s="22"/>
      <c r="AS25" s="67"/>
      <c r="AT25" s="24"/>
      <c r="AU25" s="24"/>
    </row>
    <row r="26" spans="4:47" ht="20.100000000000001" customHeight="1">
      <c r="D26" s="62"/>
      <c r="E26" s="63"/>
      <c r="F26" s="26"/>
      <c r="G26" s="26"/>
      <c r="H26" s="26"/>
      <c r="I26" s="26"/>
      <c r="J26" s="26"/>
      <c r="K26" s="26"/>
      <c r="L26" s="26"/>
      <c r="M26" s="26"/>
      <c r="N26" s="26"/>
      <c r="O26" s="26"/>
      <c r="P26" s="26"/>
      <c r="Q26" s="26"/>
      <c r="R26" s="26"/>
      <c r="S26" s="26"/>
      <c r="T26" s="64"/>
      <c r="U26" s="26"/>
      <c r="V26" s="66" t="str">
        <f>HYPERLINK("#'従業員データ'!A1","従業員データ")</f>
        <v>従業員データ</v>
      </c>
      <c r="W26" s="66"/>
      <c r="X26" s="66"/>
      <c r="Y26" s="66"/>
      <c r="Z26" s="66"/>
      <c r="AA26" s="66"/>
      <c r="AB26" s="66"/>
      <c r="AC26" s="66"/>
      <c r="AD26" s="66"/>
      <c r="AE26" s="66"/>
      <c r="AF26" s="66"/>
      <c r="AG26" s="66"/>
      <c r="AH26" s="66"/>
      <c r="AI26" s="66"/>
      <c r="AJ26" s="66"/>
      <c r="AK26" s="66"/>
      <c r="AL26" s="66"/>
      <c r="AM26" s="66"/>
      <c r="AN26" s="26"/>
      <c r="AO26" s="26"/>
      <c r="AP26" s="26"/>
      <c r="AQ26" s="26"/>
      <c r="AR26" s="26"/>
      <c r="AS26" s="69"/>
      <c r="AT26" s="28"/>
      <c r="AU26" s="28"/>
    </row>
    <row r="27" spans="4:47" ht="20.100000000000001" customHeight="1">
      <c r="D27" s="62"/>
      <c r="E27" s="63"/>
      <c r="F27" s="20"/>
      <c r="G27" s="20"/>
      <c r="H27" s="20"/>
      <c r="I27" s="20"/>
      <c r="J27" s="20"/>
      <c r="K27" s="20"/>
      <c r="L27" s="20"/>
      <c r="M27" s="20"/>
      <c r="N27" s="20"/>
      <c r="O27" s="20"/>
      <c r="P27" s="20"/>
      <c r="Q27" s="20"/>
      <c r="R27" s="20"/>
      <c r="S27" s="20"/>
      <c r="T27" s="64"/>
      <c r="U27" s="20"/>
      <c r="V27" s="66" t="str">
        <f>HYPERLINK("#'工事予算額データ'!A1","工事予算額データ")</f>
        <v>工事予算額データ</v>
      </c>
      <c r="W27" s="66"/>
      <c r="X27" s="66"/>
      <c r="Y27" s="66"/>
      <c r="Z27" s="66"/>
      <c r="AA27" s="66"/>
      <c r="AB27" s="66"/>
      <c r="AC27" s="66"/>
      <c r="AD27" s="66"/>
      <c r="AE27" s="66"/>
      <c r="AF27" s="66"/>
      <c r="AG27" s="66"/>
      <c r="AH27" s="66"/>
      <c r="AI27" s="66"/>
      <c r="AJ27" s="66"/>
      <c r="AK27" s="66"/>
      <c r="AL27" s="66"/>
      <c r="AM27" s="66"/>
      <c r="AN27" s="20"/>
      <c r="AO27" s="20"/>
      <c r="AP27" s="20"/>
      <c r="AQ27" s="20"/>
      <c r="AR27" s="20"/>
      <c r="AS27" s="65"/>
    </row>
    <row r="28" spans="4:47" ht="20.100000000000001" customHeight="1">
      <c r="D28" s="62"/>
      <c r="E28" s="63"/>
      <c r="F28" s="20"/>
      <c r="G28" s="20"/>
      <c r="H28" s="20"/>
      <c r="I28" s="20"/>
      <c r="J28" s="20"/>
      <c r="K28" s="20"/>
      <c r="L28" s="20"/>
      <c r="M28" s="20"/>
      <c r="N28" s="20"/>
      <c r="O28" s="20"/>
      <c r="P28" s="20"/>
      <c r="Q28" s="20"/>
      <c r="R28" s="20"/>
      <c r="S28" s="20"/>
      <c r="T28" s="20"/>
      <c r="U28" s="20"/>
      <c r="V28" s="66" t="str">
        <f>HYPERLINK("#'工事発注額データ'!A1","工事発注額データ")</f>
        <v>工事発注額データ</v>
      </c>
      <c r="W28" s="66"/>
      <c r="X28" s="66"/>
      <c r="Y28" s="66"/>
      <c r="Z28" s="66"/>
      <c r="AA28" s="66"/>
      <c r="AB28" s="66"/>
      <c r="AC28" s="66"/>
      <c r="AD28" s="66"/>
      <c r="AE28" s="66"/>
      <c r="AF28" s="66"/>
      <c r="AG28" s="66"/>
      <c r="AH28" s="66"/>
      <c r="AI28" s="66"/>
      <c r="AJ28" s="66"/>
      <c r="AK28" s="66"/>
      <c r="AL28" s="66"/>
      <c r="AM28" s="66"/>
      <c r="AN28" s="20"/>
      <c r="AO28" s="20"/>
      <c r="AP28" s="20"/>
      <c r="AQ28" s="20"/>
      <c r="AR28" s="20"/>
      <c r="AS28" s="65"/>
    </row>
    <row r="29" spans="4:47" ht="20.100000000000001" customHeight="1">
      <c r="D29" s="62"/>
      <c r="E29" s="63"/>
      <c r="F29" s="20"/>
      <c r="G29" s="20"/>
      <c r="H29" s="20"/>
      <c r="I29" s="20"/>
      <c r="J29" s="20"/>
      <c r="K29" s="20"/>
      <c r="L29" s="20"/>
      <c r="M29" s="20"/>
      <c r="N29" s="20"/>
      <c r="O29" s="20"/>
      <c r="P29" s="20"/>
      <c r="Q29" s="20"/>
      <c r="R29" s="20"/>
      <c r="S29" s="20"/>
      <c r="T29" s="64"/>
      <c r="U29" s="20"/>
      <c r="V29" s="66"/>
      <c r="W29" s="66"/>
      <c r="X29" s="66"/>
      <c r="Y29" s="66"/>
      <c r="Z29" s="66"/>
      <c r="AA29" s="66"/>
      <c r="AB29" s="66"/>
      <c r="AC29" s="66"/>
      <c r="AD29" s="66"/>
      <c r="AE29" s="66"/>
      <c r="AF29" s="66"/>
      <c r="AG29" s="66"/>
      <c r="AH29" s="66"/>
      <c r="AI29" s="66"/>
      <c r="AJ29" s="66"/>
      <c r="AK29" s="66"/>
      <c r="AL29" s="66"/>
      <c r="AM29" s="66"/>
      <c r="AN29" s="22"/>
      <c r="AO29" s="22"/>
      <c r="AP29" s="22"/>
      <c r="AQ29" s="22"/>
      <c r="AR29" s="22"/>
      <c r="AS29" s="65"/>
    </row>
    <row r="30" spans="4:47" ht="20.100000000000001" customHeight="1">
      <c r="D30" s="62"/>
      <c r="E30" s="63" t="s">
        <v>3</v>
      </c>
      <c r="F30" s="20"/>
      <c r="G30" s="20"/>
      <c r="H30" s="20"/>
      <c r="I30" s="20"/>
      <c r="J30" s="20"/>
      <c r="K30" s="20"/>
      <c r="L30" s="20"/>
      <c r="M30" s="20"/>
      <c r="N30" s="20"/>
      <c r="O30" s="20"/>
      <c r="P30" s="20"/>
      <c r="Q30" s="20"/>
      <c r="R30" s="20"/>
      <c r="S30" s="20"/>
      <c r="T30" s="64"/>
      <c r="U30" s="20"/>
      <c r="V30" s="66"/>
      <c r="W30" s="66"/>
      <c r="X30" s="66"/>
      <c r="Y30" s="66"/>
      <c r="Z30" s="66"/>
      <c r="AA30" s="66"/>
      <c r="AB30" s="66"/>
      <c r="AC30" s="66"/>
      <c r="AD30" s="66"/>
      <c r="AE30" s="66"/>
      <c r="AF30" s="66"/>
      <c r="AG30" s="66"/>
      <c r="AH30" s="66"/>
      <c r="AI30" s="66"/>
      <c r="AJ30" s="66"/>
      <c r="AK30" s="66"/>
      <c r="AL30" s="66"/>
      <c r="AM30" s="66"/>
      <c r="AN30" s="20"/>
      <c r="AO30" s="20"/>
      <c r="AP30" s="20"/>
      <c r="AQ30" s="20"/>
      <c r="AR30" s="20"/>
      <c r="AS30" s="65"/>
    </row>
    <row r="31" spans="4:47" ht="20.100000000000001" customHeight="1">
      <c r="D31" s="62"/>
      <c r="E31" s="63"/>
      <c r="F31" s="20"/>
      <c r="G31" s="20"/>
      <c r="H31" s="20"/>
      <c r="I31" s="20"/>
      <c r="J31" s="20"/>
      <c r="K31" s="20"/>
      <c r="L31" s="20"/>
      <c r="M31" s="20"/>
      <c r="N31" s="20"/>
      <c r="O31" s="20"/>
      <c r="P31" s="20"/>
      <c r="Q31" s="20"/>
      <c r="R31" s="20"/>
      <c r="S31" s="20"/>
      <c r="T31" s="20"/>
      <c r="U31" s="20"/>
      <c r="V31" s="66" t="str">
        <f t="shared" ref="V31" si="0">HYPERLINK("#'仕訳伝票データ'!A1","仕訳伝票データ")</f>
        <v>仕訳伝票データ</v>
      </c>
      <c r="W31" s="66"/>
      <c r="X31" s="66"/>
      <c r="Y31" s="66"/>
      <c r="Z31" s="66"/>
      <c r="AA31" s="66"/>
      <c r="AB31" s="66"/>
      <c r="AC31" s="66"/>
      <c r="AD31" s="66"/>
      <c r="AE31" s="66"/>
      <c r="AF31" s="66"/>
      <c r="AG31" s="66"/>
      <c r="AH31" s="66"/>
      <c r="AI31" s="66"/>
      <c r="AJ31" s="66"/>
      <c r="AK31" s="66"/>
      <c r="AL31" s="66"/>
      <c r="AM31" s="66"/>
      <c r="AN31" s="20"/>
      <c r="AO31" s="20"/>
      <c r="AP31" s="20"/>
      <c r="AQ31" s="20"/>
      <c r="AR31" s="20"/>
      <c r="AS31" s="65"/>
    </row>
    <row r="32" spans="4:47" ht="20.100000000000001" customHeight="1">
      <c r="D32" s="62"/>
      <c r="E32" s="63"/>
      <c r="F32" s="20"/>
      <c r="G32" s="20"/>
      <c r="H32" s="20"/>
      <c r="I32" s="20"/>
      <c r="J32" s="20"/>
      <c r="K32" s="20"/>
      <c r="L32" s="20"/>
      <c r="M32" s="20"/>
      <c r="N32" s="20"/>
      <c r="O32" s="20"/>
      <c r="P32" s="20"/>
      <c r="Q32" s="20"/>
      <c r="R32" s="20"/>
      <c r="S32" s="20"/>
      <c r="T32" s="20"/>
      <c r="U32" s="20"/>
      <c r="V32" s="66" t="str">
        <f>HYPERLINK("#'仕訳伝票区分データ'!A1","仕訳伝票区分データ")</f>
        <v>仕訳伝票区分データ</v>
      </c>
      <c r="W32" s="66"/>
      <c r="X32" s="66"/>
      <c r="Y32" s="66"/>
      <c r="Z32" s="66"/>
      <c r="AA32" s="66"/>
      <c r="AB32" s="66"/>
      <c r="AC32" s="66"/>
      <c r="AD32" s="66"/>
      <c r="AE32" s="66"/>
      <c r="AF32" s="66"/>
      <c r="AG32" s="66"/>
      <c r="AH32" s="66"/>
      <c r="AI32" s="66"/>
      <c r="AJ32" s="66"/>
      <c r="AK32" s="66"/>
      <c r="AL32" s="66"/>
      <c r="AM32" s="66"/>
      <c r="AN32" s="19"/>
      <c r="AO32" s="19"/>
      <c r="AP32" s="19"/>
      <c r="AQ32" s="19"/>
      <c r="AR32" s="19"/>
      <c r="AS32" s="65"/>
    </row>
    <row r="33" spans="4:46" ht="20.100000000000001" customHeight="1">
      <c r="D33" s="62"/>
      <c r="E33" s="63"/>
      <c r="F33" s="20"/>
      <c r="G33" s="20"/>
      <c r="H33" s="20"/>
      <c r="I33" s="20"/>
      <c r="J33" s="20"/>
      <c r="K33" s="20"/>
      <c r="L33" s="20"/>
      <c r="M33" s="20"/>
      <c r="N33" s="20"/>
      <c r="O33" s="20"/>
      <c r="P33" s="20"/>
      <c r="Q33" s="20"/>
      <c r="R33" s="20"/>
      <c r="S33" s="20"/>
      <c r="T33" s="20"/>
      <c r="U33" s="20"/>
      <c r="V33" s="66" t="str">
        <f>HYPERLINK("#'定型仕訳伝票データ'!A1","定型仕訳伝票データ")</f>
        <v>定型仕訳伝票データ</v>
      </c>
      <c r="W33" s="66"/>
      <c r="X33" s="66"/>
      <c r="Y33" s="66"/>
      <c r="Z33" s="66"/>
      <c r="AA33" s="66"/>
      <c r="AB33" s="66"/>
      <c r="AC33" s="66"/>
      <c r="AD33" s="66"/>
      <c r="AE33" s="66"/>
      <c r="AF33" s="66"/>
      <c r="AG33" s="66"/>
      <c r="AH33" s="66"/>
      <c r="AI33" s="66"/>
      <c r="AJ33" s="66"/>
      <c r="AK33" s="66"/>
      <c r="AL33" s="66"/>
      <c r="AM33" s="66"/>
      <c r="AN33" s="25"/>
      <c r="AO33" s="25"/>
      <c r="AP33" s="25"/>
      <c r="AQ33" s="25"/>
      <c r="AR33" s="25"/>
      <c r="AS33" s="65"/>
    </row>
    <row r="34" spans="4:46" ht="20.100000000000001" customHeight="1">
      <c r="D34" s="62"/>
      <c r="E34" s="63"/>
      <c r="F34" s="20"/>
      <c r="G34" s="20"/>
      <c r="H34" s="20"/>
      <c r="I34" s="20"/>
      <c r="J34" s="20"/>
      <c r="K34" s="20"/>
      <c r="L34" s="20"/>
      <c r="M34" s="20"/>
      <c r="N34" s="20"/>
      <c r="O34" s="20"/>
      <c r="P34" s="20"/>
      <c r="Q34" s="20"/>
      <c r="R34" s="20"/>
      <c r="S34" s="20"/>
      <c r="T34" s="20"/>
      <c r="U34" s="20"/>
      <c r="V34" s="66" t="str">
        <f>HYPERLINK("#'銀行入出金明細辞書データ'!A1","銀行入出金明細辞書データ")</f>
        <v>銀行入出金明細辞書データ</v>
      </c>
      <c r="W34" s="66"/>
      <c r="X34" s="66"/>
      <c r="Y34" s="66"/>
      <c r="Z34" s="66"/>
      <c r="AA34" s="66"/>
      <c r="AB34" s="66"/>
      <c r="AC34" s="66"/>
      <c r="AD34" s="66"/>
      <c r="AE34" s="66"/>
      <c r="AF34" s="66"/>
      <c r="AG34" s="66"/>
      <c r="AH34" s="66"/>
      <c r="AI34" s="66"/>
      <c r="AJ34" s="66"/>
      <c r="AK34" s="66"/>
      <c r="AL34" s="66"/>
      <c r="AM34" s="66"/>
      <c r="AN34" s="20"/>
      <c r="AO34" s="20"/>
      <c r="AP34" s="20"/>
      <c r="AQ34" s="20"/>
      <c r="AR34" s="20"/>
      <c r="AS34" s="65"/>
    </row>
    <row r="35" spans="4:46" ht="20.100000000000001" customHeight="1">
      <c r="D35" s="62"/>
      <c r="E35" s="63"/>
      <c r="F35" s="20"/>
      <c r="G35" s="20"/>
      <c r="H35" s="20"/>
      <c r="I35" s="20"/>
      <c r="J35" s="20"/>
      <c r="K35" s="20"/>
      <c r="L35" s="20"/>
      <c r="M35" s="20"/>
      <c r="N35" s="20"/>
      <c r="O35" s="20"/>
      <c r="P35" s="20"/>
      <c r="Q35" s="20"/>
      <c r="R35" s="20"/>
      <c r="S35" s="20"/>
      <c r="T35" s="20"/>
      <c r="U35" s="20"/>
      <c r="V35" s="66" t="str">
        <f>HYPERLINK("#'キャッシュレス明細辞書データ'!A1","キャッシュレス明細辞書データ")</f>
        <v>キャッシュレス明細辞書データ</v>
      </c>
      <c r="W35" s="66"/>
      <c r="X35" s="66"/>
      <c r="Y35" s="66"/>
      <c r="Z35" s="66"/>
      <c r="AA35" s="66"/>
      <c r="AB35" s="66"/>
      <c r="AC35" s="66"/>
      <c r="AD35" s="66"/>
      <c r="AE35" s="66"/>
      <c r="AF35" s="66"/>
      <c r="AG35" s="66"/>
      <c r="AH35" s="66"/>
      <c r="AI35" s="66"/>
      <c r="AJ35" s="66"/>
      <c r="AK35" s="66"/>
      <c r="AL35" s="66"/>
      <c r="AM35" s="66"/>
      <c r="AS35" s="65"/>
    </row>
    <row r="36" spans="4:46" ht="20.100000000000001" customHeight="1">
      <c r="D36" s="62"/>
      <c r="E36" s="63"/>
      <c r="F36" s="20"/>
      <c r="G36" s="20"/>
      <c r="H36" s="20"/>
      <c r="I36" s="20"/>
      <c r="J36" s="20"/>
      <c r="K36" s="20"/>
      <c r="L36" s="20"/>
      <c r="M36" s="20"/>
      <c r="N36" s="20"/>
      <c r="O36" s="20"/>
      <c r="P36" s="20"/>
      <c r="Q36" s="20"/>
      <c r="R36" s="20"/>
      <c r="S36" s="20"/>
      <c r="T36" s="20"/>
      <c r="U36" s="20"/>
      <c r="V36" s="66" t="str">
        <f>HYPERLINK("#'証憑辞書データ'!A1","証憑辞書データ")</f>
        <v>証憑辞書データ</v>
      </c>
      <c r="W36" s="66"/>
      <c r="X36" s="66"/>
      <c r="Y36" s="66"/>
      <c r="Z36" s="66"/>
      <c r="AA36" s="66"/>
      <c r="AB36" s="66"/>
      <c r="AC36" s="66"/>
      <c r="AD36" s="66"/>
      <c r="AE36" s="66"/>
      <c r="AF36" s="66"/>
      <c r="AG36" s="66"/>
      <c r="AH36" s="66"/>
      <c r="AI36" s="66"/>
      <c r="AJ36" s="66"/>
      <c r="AK36" s="66"/>
      <c r="AL36" s="66"/>
      <c r="AM36" s="66"/>
      <c r="AN36" s="25"/>
      <c r="AO36" s="25"/>
      <c r="AP36" s="25"/>
      <c r="AQ36" s="25"/>
      <c r="AR36" s="25"/>
      <c r="AS36" s="65"/>
    </row>
    <row r="37" spans="4:46" ht="20.100000000000001" customHeight="1">
      <c r="D37" s="62"/>
      <c r="E37" s="63"/>
      <c r="F37" s="20"/>
      <c r="G37" s="20"/>
      <c r="H37" s="20"/>
      <c r="I37" s="20"/>
      <c r="J37" s="20"/>
      <c r="K37" s="20"/>
      <c r="L37" s="20"/>
      <c r="M37" s="20"/>
      <c r="N37" s="20"/>
      <c r="O37" s="20"/>
      <c r="P37" s="20"/>
      <c r="Q37" s="20"/>
      <c r="R37" s="20"/>
      <c r="S37" s="20"/>
      <c r="T37" s="20"/>
      <c r="U37" s="20"/>
      <c r="V37" s="66" t="str">
        <f>HYPERLINK("#'予算額データ'!A1","予算額データ")</f>
        <v>予算額データ</v>
      </c>
      <c r="W37" s="66"/>
      <c r="X37" s="66"/>
      <c r="Y37" s="66"/>
      <c r="Z37" s="66"/>
      <c r="AA37" s="66"/>
      <c r="AB37" s="66"/>
      <c r="AC37" s="66"/>
      <c r="AD37" s="66"/>
      <c r="AE37" s="66"/>
      <c r="AF37" s="66"/>
      <c r="AG37" s="66"/>
      <c r="AH37" s="66"/>
      <c r="AI37" s="66"/>
      <c r="AJ37" s="66"/>
      <c r="AK37" s="66"/>
      <c r="AL37" s="66"/>
      <c r="AM37" s="66"/>
      <c r="AS37" s="65"/>
    </row>
    <row r="38" spans="4:46" ht="20.100000000000001" customHeight="1">
      <c r="D38" s="62"/>
      <c r="E38" s="63"/>
      <c r="F38" s="20"/>
      <c r="G38" s="20"/>
      <c r="H38" s="20"/>
      <c r="I38" s="20"/>
      <c r="J38" s="20"/>
      <c r="K38" s="20"/>
      <c r="L38" s="20"/>
      <c r="M38" s="20"/>
      <c r="N38" s="20"/>
      <c r="O38" s="20"/>
      <c r="P38" s="20"/>
      <c r="Q38" s="20"/>
      <c r="R38" s="20"/>
      <c r="S38" s="20"/>
      <c r="T38" s="20"/>
      <c r="U38" s="20"/>
      <c r="V38" s="66" t="str">
        <f>HYPERLINK("#'期首残高データ'!A1","期首残高データ")</f>
        <v>期首残高データ</v>
      </c>
      <c r="W38" s="66"/>
      <c r="X38" s="66"/>
      <c r="Y38" s="66"/>
      <c r="Z38" s="66"/>
      <c r="AA38" s="66"/>
      <c r="AB38" s="66"/>
      <c r="AC38" s="66"/>
      <c r="AD38" s="66"/>
      <c r="AE38" s="66"/>
      <c r="AF38" s="66"/>
      <c r="AG38" s="66"/>
      <c r="AH38" s="66"/>
      <c r="AI38" s="66"/>
      <c r="AJ38" s="66"/>
      <c r="AK38" s="66"/>
      <c r="AL38" s="66"/>
      <c r="AM38" s="66"/>
      <c r="AN38" s="25"/>
      <c r="AO38" s="25"/>
      <c r="AP38" s="25"/>
      <c r="AQ38" s="25"/>
      <c r="AR38" s="25"/>
      <c r="AS38" s="65"/>
    </row>
    <row r="39" spans="4:46" ht="20.100000000000001" customHeight="1">
      <c r="D39" s="62"/>
      <c r="E39" s="63"/>
      <c r="F39" s="20"/>
      <c r="G39" s="20"/>
      <c r="H39" s="20"/>
      <c r="I39" s="20"/>
      <c r="J39" s="20"/>
      <c r="K39" s="20"/>
      <c r="L39" s="20"/>
      <c r="M39" s="20"/>
      <c r="N39" s="20"/>
      <c r="O39" s="20"/>
      <c r="P39" s="20"/>
      <c r="Q39" s="20"/>
      <c r="R39" s="20"/>
      <c r="S39" s="20"/>
      <c r="T39" s="20"/>
      <c r="U39" s="20"/>
      <c r="V39" s="66" t="str">
        <f>HYPERLINK("#'通貨別期首残高データ'!A1","通貨別期首残高データ")</f>
        <v>通貨別期首残高データ</v>
      </c>
      <c r="W39" s="66"/>
      <c r="X39" s="66"/>
      <c r="Y39" s="66"/>
      <c r="Z39" s="66"/>
      <c r="AA39" s="66"/>
      <c r="AB39" s="66"/>
      <c r="AC39" s="66"/>
      <c r="AD39" s="66"/>
      <c r="AE39" s="66"/>
      <c r="AF39" s="66"/>
      <c r="AG39" s="66"/>
      <c r="AH39" s="66"/>
      <c r="AI39" s="66"/>
      <c r="AJ39" s="66"/>
      <c r="AK39" s="66"/>
      <c r="AL39" s="66"/>
      <c r="AM39" s="66"/>
      <c r="AN39" s="41"/>
      <c r="AO39" s="41"/>
      <c r="AP39" s="41"/>
      <c r="AQ39" s="41"/>
      <c r="AR39" s="41"/>
      <c r="AS39" s="65"/>
    </row>
    <row r="40" spans="4:46" ht="20.100000000000001" customHeight="1">
      <c r="D40" s="62"/>
      <c r="E40" s="63"/>
      <c r="F40" s="20"/>
      <c r="G40" s="20"/>
      <c r="H40" s="20"/>
      <c r="I40" s="20"/>
      <c r="J40" s="20"/>
      <c r="K40" s="20"/>
      <c r="L40" s="20"/>
      <c r="M40" s="20"/>
      <c r="N40" s="20"/>
      <c r="O40" s="20"/>
      <c r="P40" s="20"/>
      <c r="Q40" s="20"/>
      <c r="R40" s="20"/>
      <c r="S40" s="20"/>
      <c r="T40" s="20"/>
      <c r="U40" s="20"/>
      <c r="V40" s="66" t="str">
        <f>HYPERLINK("#'導入前実績金額データ'!A1","導入前実績金額データ")</f>
        <v>導入前実績金額データ</v>
      </c>
      <c r="W40" s="66"/>
      <c r="X40" s="66"/>
      <c r="Y40" s="66"/>
      <c r="Z40" s="66"/>
      <c r="AA40" s="66"/>
      <c r="AB40" s="66"/>
      <c r="AC40" s="66"/>
      <c r="AD40" s="66"/>
      <c r="AE40" s="66"/>
      <c r="AF40" s="66"/>
      <c r="AG40" s="66"/>
      <c r="AH40" s="66"/>
      <c r="AI40" s="66"/>
      <c r="AJ40" s="66"/>
      <c r="AK40" s="66"/>
      <c r="AL40" s="66"/>
      <c r="AM40" s="66"/>
      <c r="AN40" s="19"/>
      <c r="AO40" s="19"/>
      <c r="AP40" s="19"/>
      <c r="AQ40" s="19"/>
      <c r="AR40" s="19"/>
      <c r="AS40" s="65"/>
    </row>
    <row r="41" spans="4:46" ht="20.100000000000001" customHeight="1">
      <c r="D41" s="62"/>
      <c r="E41" s="63"/>
      <c r="F41" s="20"/>
      <c r="G41" s="20"/>
      <c r="H41" s="20"/>
      <c r="I41" s="20"/>
      <c r="J41" s="20"/>
      <c r="K41" s="20"/>
      <c r="L41" s="20"/>
      <c r="M41" s="20"/>
      <c r="N41" s="20"/>
      <c r="O41" s="20"/>
      <c r="P41" s="20"/>
      <c r="Q41" s="20"/>
      <c r="R41" s="20"/>
      <c r="S41" s="20"/>
      <c r="T41" s="20"/>
      <c r="U41" s="20"/>
      <c r="V41" s="66" t="str">
        <f>HYPERLINK("#'通貨別導入前実績金額データ'!A1","通貨別導入前実績金額データ")</f>
        <v>通貨別導入前実績金額データ</v>
      </c>
      <c r="W41" s="66"/>
      <c r="X41" s="66"/>
      <c r="Y41" s="66"/>
      <c r="Z41" s="66"/>
      <c r="AA41" s="66"/>
      <c r="AB41" s="66"/>
      <c r="AC41" s="66"/>
      <c r="AD41" s="66"/>
      <c r="AE41" s="66"/>
      <c r="AF41" s="66"/>
      <c r="AG41" s="66"/>
      <c r="AH41" s="66"/>
      <c r="AI41" s="66"/>
      <c r="AJ41" s="66"/>
      <c r="AK41" s="66"/>
      <c r="AL41" s="66"/>
      <c r="AM41" s="66"/>
      <c r="AN41" s="19"/>
      <c r="AO41" s="19"/>
      <c r="AP41" s="19"/>
      <c r="AQ41" s="19"/>
      <c r="AR41" s="19"/>
      <c r="AS41" s="65"/>
    </row>
    <row r="42" spans="4:46" ht="20.100000000000001" customHeight="1">
      <c r="D42" s="62"/>
      <c r="E42" s="63"/>
      <c r="F42" s="20"/>
      <c r="G42" s="20"/>
      <c r="H42" s="20"/>
      <c r="I42" s="20"/>
      <c r="J42" s="20"/>
      <c r="K42" s="20"/>
      <c r="L42" s="20"/>
      <c r="M42" s="20"/>
      <c r="N42" s="20"/>
      <c r="O42" s="20"/>
      <c r="P42" s="20"/>
      <c r="Q42" s="20"/>
      <c r="R42" s="20"/>
      <c r="S42" s="20"/>
      <c r="T42" s="20"/>
      <c r="U42" s="20"/>
      <c r="V42" s="66"/>
      <c r="W42" s="66"/>
      <c r="X42" s="66"/>
      <c r="Y42" s="66"/>
      <c r="Z42" s="66"/>
      <c r="AA42" s="66"/>
      <c r="AB42" s="66"/>
      <c r="AC42" s="66"/>
      <c r="AD42" s="66"/>
      <c r="AE42" s="66"/>
      <c r="AF42" s="66"/>
      <c r="AG42" s="66"/>
      <c r="AH42" s="66"/>
      <c r="AI42" s="66"/>
      <c r="AJ42" s="66"/>
      <c r="AK42" s="66"/>
      <c r="AL42" s="66"/>
      <c r="AM42" s="66"/>
      <c r="AN42" s="20"/>
      <c r="AO42" s="20"/>
      <c r="AP42" s="20"/>
      <c r="AQ42" s="20"/>
      <c r="AR42" s="20"/>
      <c r="AS42" s="65"/>
    </row>
    <row r="43" spans="4:46" ht="20.100000000000001" customHeight="1">
      <c r="D43" s="62"/>
      <c r="E43" s="63" t="s">
        <v>52</v>
      </c>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19"/>
      <c r="AM43" s="19"/>
      <c r="AN43" s="19"/>
      <c r="AO43" s="19"/>
      <c r="AP43" s="19"/>
      <c r="AQ43" s="19"/>
      <c r="AR43" s="19"/>
      <c r="AS43" s="65"/>
    </row>
    <row r="44" spans="4:46" ht="20.100000000000001" customHeight="1">
      <c r="D44" s="62"/>
      <c r="E44" s="63"/>
      <c r="F44" s="54"/>
      <c r="G44" s="54"/>
      <c r="H44" s="54"/>
      <c r="I44" s="54"/>
      <c r="J44" s="54"/>
      <c r="K44" s="54"/>
      <c r="L44" s="54"/>
      <c r="M44" s="54"/>
      <c r="N44" s="40"/>
      <c r="O44" s="40"/>
      <c r="P44" s="40"/>
      <c r="Q44" s="40"/>
      <c r="R44" s="40"/>
      <c r="S44" s="40"/>
      <c r="T44" s="40"/>
      <c r="U44" s="19"/>
      <c r="V44" s="66" t="str">
        <f>HYPERLINK("#'作業時間データ'!A1","作業時間データ")</f>
        <v>作業時間データ</v>
      </c>
      <c r="W44" s="66"/>
      <c r="X44" s="66"/>
      <c r="Y44" s="66"/>
      <c r="Z44" s="66"/>
      <c r="AA44" s="66"/>
      <c r="AB44" s="66"/>
      <c r="AC44" s="66"/>
      <c r="AD44" s="66"/>
      <c r="AE44" s="66"/>
      <c r="AF44" s="66"/>
      <c r="AG44" s="66"/>
      <c r="AH44" s="66"/>
      <c r="AI44" s="66"/>
      <c r="AJ44" s="66"/>
      <c r="AK44" s="66"/>
      <c r="AL44" s="66"/>
      <c r="AM44" s="66"/>
      <c r="AN44" s="19"/>
      <c r="AO44" s="19"/>
      <c r="AP44" s="19"/>
      <c r="AQ44" s="19"/>
      <c r="AR44" s="19"/>
      <c r="AS44" s="65"/>
    </row>
    <row r="45" spans="4:46" ht="20.100000000000001" customHeight="1">
      <c r="D45" s="62"/>
      <c r="E45" s="63"/>
      <c r="F45" s="54"/>
      <c r="G45" s="54"/>
      <c r="H45" s="54"/>
      <c r="I45" s="54"/>
      <c r="J45" s="54"/>
      <c r="K45" s="54"/>
      <c r="L45" s="54"/>
      <c r="M45" s="54"/>
      <c r="N45" s="40"/>
      <c r="O45" s="40"/>
      <c r="P45" s="40"/>
      <c r="Q45" s="40"/>
      <c r="R45" s="40"/>
      <c r="S45" s="40"/>
      <c r="T45" s="40"/>
      <c r="U45" s="19"/>
      <c r="V45" s="66" t="str">
        <f>HYPERLINK("#'支給額データ'!A1","支給額データ")</f>
        <v>支給額データ</v>
      </c>
      <c r="W45" s="66"/>
      <c r="X45" s="66"/>
      <c r="Y45" s="66"/>
      <c r="Z45" s="66"/>
      <c r="AA45" s="66"/>
      <c r="AB45" s="66"/>
      <c r="AC45" s="66"/>
      <c r="AD45" s="66"/>
      <c r="AE45" s="66"/>
      <c r="AF45" s="66"/>
      <c r="AG45" s="66"/>
      <c r="AH45" s="66"/>
      <c r="AI45" s="66"/>
      <c r="AJ45" s="66"/>
      <c r="AK45" s="66"/>
      <c r="AL45" s="66"/>
      <c r="AM45" s="66"/>
      <c r="AN45" s="19"/>
      <c r="AO45" s="19"/>
      <c r="AP45" s="19"/>
      <c r="AQ45" s="19"/>
      <c r="AR45" s="19"/>
      <c r="AS45" s="65"/>
    </row>
    <row r="46" spans="4:46" ht="20.100000000000001" customHeight="1">
      <c r="D46" s="62"/>
      <c r="E46" s="63"/>
      <c r="F46" s="20"/>
      <c r="G46" s="20"/>
      <c r="H46" s="20"/>
      <c r="I46" s="20"/>
      <c r="J46" s="20"/>
      <c r="K46" s="20"/>
      <c r="L46" s="20"/>
      <c r="M46" s="20"/>
      <c r="N46" s="20"/>
      <c r="O46" s="20"/>
      <c r="P46" s="20"/>
      <c r="Q46" s="20"/>
      <c r="R46" s="20"/>
      <c r="S46" s="20"/>
      <c r="T46" s="20"/>
      <c r="U46" s="20"/>
      <c r="V46" s="66" t="str">
        <f>HYPERLINK("#'部門配賦基準データ'!A1","部門配賦基準データ")</f>
        <v>部門配賦基準データ</v>
      </c>
      <c r="W46" s="66"/>
      <c r="X46" s="66"/>
      <c r="Y46" s="66"/>
      <c r="Z46" s="66"/>
      <c r="AA46" s="66"/>
      <c r="AB46" s="66"/>
      <c r="AC46" s="66"/>
      <c r="AD46" s="66"/>
      <c r="AE46" s="66"/>
      <c r="AF46" s="66"/>
      <c r="AG46" s="66"/>
      <c r="AH46" s="66"/>
      <c r="AI46" s="66"/>
      <c r="AJ46" s="66"/>
      <c r="AK46" s="66"/>
      <c r="AL46" s="66"/>
      <c r="AM46" s="66"/>
      <c r="AN46" s="20"/>
      <c r="AO46" s="20"/>
      <c r="AP46" s="20"/>
      <c r="AQ46" s="20"/>
      <c r="AR46" s="20"/>
      <c r="AS46" s="67"/>
      <c r="AT46" s="24"/>
    </row>
    <row r="47" spans="4:46" ht="20.100000000000001" customHeight="1">
      <c r="D47" s="62"/>
      <c r="E47" s="63"/>
      <c r="F47" s="22"/>
      <c r="G47" s="22"/>
      <c r="H47" s="22"/>
      <c r="I47" s="22"/>
      <c r="J47" s="22"/>
      <c r="K47" s="22"/>
      <c r="L47" s="22"/>
      <c r="M47" s="22"/>
      <c r="N47" s="22"/>
      <c r="O47" s="22"/>
      <c r="P47" s="22"/>
      <c r="Q47" s="22"/>
      <c r="R47" s="22"/>
      <c r="S47" s="22"/>
      <c r="T47" s="22"/>
      <c r="U47" s="22"/>
      <c r="V47" s="66" t="str">
        <f>HYPERLINK("#'工事配賦基準データ'!A1","工事配賦基準データ")</f>
        <v>工事配賦基準データ</v>
      </c>
      <c r="W47" s="66"/>
      <c r="X47" s="66"/>
      <c r="Y47" s="66"/>
      <c r="Z47" s="66"/>
      <c r="AA47" s="66"/>
      <c r="AB47" s="66"/>
      <c r="AC47" s="66"/>
      <c r="AD47" s="66"/>
      <c r="AE47" s="66"/>
      <c r="AF47" s="66"/>
      <c r="AG47" s="66"/>
      <c r="AH47" s="66"/>
      <c r="AI47" s="66"/>
      <c r="AJ47" s="66"/>
      <c r="AK47" s="66"/>
      <c r="AL47" s="66"/>
      <c r="AM47" s="66"/>
      <c r="AN47" s="22"/>
      <c r="AO47" s="22"/>
      <c r="AP47" s="22"/>
      <c r="AQ47" s="22"/>
      <c r="AR47" s="22"/>
      <c r="AS47" s="67"/>
      <c r="AT47" s="24"/>
    </row>
    <row r="48" spans="4:46" ht="20.100000000000001" customHeight="1">
      <c r="D48" s="62"/>
      <c r="E48" s="63"/>
      <c r="F48" s="22"/>
      <c r="G48" s="25"/>
      <c r="H48" s="25"/>
      <c r="I48" s="25"/>
      <c r="J48" s="25"/>
      <c r="K48" s="25"/>
      <c r="L48" s="25"/>
      <c r="M48" s="25"/>
      <c r="N48" s="25"/>
      <c r="O48" s="25"/>
      <c r="P48" s="25"/>
      <c r="Q48" s="25"/>
      <c r="R48" s="25"/>
      <c r="S48" s="25"/>
      <c r="T48" s="25"/>
      <c r="U48" s="25"/>
      <c r="V48" s="66" t="str">
        <f>HYPERLINK("#'導入前工事累計額データ'!A1","導入前工事累計額データ")</f>
        <v>導入前工事累計額データ</v>
      </c>
      <c r="W48" s="66"/>
      <c r="X48" s="66"/>
      <c r="Y48" s="66"/>
      <c r="Z48" s="66"/>
      <c r="AA48" s="66"/>
      <c r="AB48" s="66"/>
      <c r="AC48" s="66"/>
      <c r="AD48" s="66"/>
      <c r="AE48" s="66"/>
      <c r="AF48" s="66"/>
      <c r="AG48" s="66"/>
      <c r="AH48" s="66"/>
      <c r="AI48" s="66"/>
      <c r="AJ48" s="66"/>
      <c r="AK48" s="66"/>
      <c r="AL48" s="66"/>
      <c r="AM48" s="66"/>
      <c r="AN48" s="25"/>
      <c r="AO48" s="25"/>
      <c r="AP48" s="25"/>
      <c r="AQ48" s="25"/>
      <c r="AR48" s="25"/>
      <c r="AS48" s="67"/>
      <c r="AT48" s="24"/>
    </row>
    <row r="49" spans="4:47" ht="20.100000000000001" customHeight="1">
      <c r="D49" s="62"/>
      <c r="E49" s="63"/>
      <c r="F49" s="22"/>
      <c r="G49" s="41"/>
      <c r="H49" s="25"/>
      <c r="I49" s="25"/>
      <c r="J49" s="25"/>
      <c r="K49" s="25"/>
      <c r="L49" s="25"/>
      <c r="M49" s="25"/>
      <c r="N49" s="25"/>
      <c r="O49" s="25"/>
      <c r="P49" s="25"/>
      <c r="Q49" s="25"/>
      <c r="R49" s="25"/>
      <c r="S49" s="25"/>
      <c r="T49" s="25"/>
      <c r="U49" s="25"/>
      <c r="V49" s="66"/>
      <c r="W49" s="66"/>
      <c r="X49" s="66"/>
      <c r="Y49" s="66"/>
      <c r="Z49" s="66"/>
      <c r="AA49" s="66"/>
      <c r="AB49" s="66"/>
      <c r="AC49" s="66"/>
      <c r="AD49" s="66"/>
      <c r="AE49" s="66"/>
      <c r="AF49" s="66"/>
      <c r="AG49" s="66"/>
      <c r="AH49" s="66"/>
      <c r="AI49" s="66"/>
      <c r="AJ49" s="66"/>
      <c r="AK49" s="66"/>
      <c r="AL49" s="66"/>
      <c r="AM49" s="66"/>
      <c r="AN49" s="25"/>
      <c r="AO49" s="25"/>
      <c r="AP49" s="25"/>
      <c r="AQ49" s="25"/>
      <c r="AR49" s="25"/>
      <c r="AS49" s="67"/>
      <c r="AT49" s="24"/>
    </row>
    <row r="50" spans="4:47" ht="20.100000000000001" customHeight="1">
      <c r="D50" s="62"/>
      <c r="E50" s="63" t="s">
        <v>53</v>
      </c>
      <c r="F50" s="22"/>
      <c r="G50" s="41"/>
      <c r="H50" s="25"/>
      <c r="I50" s="25"/>
      <c r="J50" s="25"/>
      <c r="K50" s="25"/>
      <c r="L50" s="25"/>
      <c r="M50" s="25"/>
      <c r="N50" s="25"/>
      <c r="O50" s="25"/>
      <c r="P50" s="25"/>
      <c r="Q50" s="25"/>
      <c r="R50" s="25"/>
      <c r="S50" s="25"/>
      <c r="T50" s="25"/>
      <c r="U50" s="25"/>
      <c r="V50" s="66"/>
      <c r="W50" s="66"/>
      <c r="X50" s="66"/>
      <c r="Y50" s="66"/>
      <c r="Z50" s="66"/>
      <c r="AA50" s="66"/>
      <c r="AB50" s="66"/>
      <c r="AC50" s="66"/>
      <c r="AD50" s="66"/>
      <c r="AE50" s="66"/>
      <c r="AF50" s="66"/>
      <c r="AG50" s="66"/>
      <c r="AH50" s="66"/>
      <c r="AI50" s="66"/>
      <c r="AJ50" s="66"/>
      <c r="AK50" s="66"/>
      <c r="AL50" s="66"/>
      <c r="AM50" s="66"/>
      <c r="AN50" s="25"/>
      <c r="AO50" s="25"/>
      <c r="AP50" s="25"/>
      <c r="AQ50" s="25"/>
      <c r="AR50" s="25"/>
      <c r="AS50" s="67"/>
      <c r="AT50" s="24"/>
      <c r="AU50" s="24"/>
    </row>
    <row r="51" spans="4:47" ht="20.100000000000001" customHeight="1">
      <c r="D51" s="62"/>
      <c r="E51" s="63"/>
      <c r="F51" s="22"/>
      <c r="G51" s="22"/>
      <c r="H51" s="22"/>
      <c r="I51" s="22"/>
      <c r="J51" s="22"/>
      <c r="K51" s="22"/>
      <c r="L51" s="22"/>
      <c r="M51" s="22"/>
      <c r="N51" s="22"/>
      <c r="O51" s="22"/>
      <c r="P51" s="22"/>
      <c r="Q51" s="22"/>
      <c r="R51" s="22"/>
      <c r="S51" s="22"/>
      <c r="T51" s="22"/>
      <c r="U51" s="22"/>
      <c r="V51" s="66" t="str">
        <f>HYPERLINK("#'非会計情報データ'!A1","非会計情報データ")</f>
        <v>非会計情報データ</v>
      </c>
      <c r="W51" s="66"/>
      <c r="X51" s="66"/>
      <c r="Y51" s="66"/>
      <c r="Z51" s="66"/>
      <c r="AA51" s="66"/>
      <c r="AB51" s="66"/>
      <c r="AC51" s="66"/>
      <c r="AD51" s="66"/>
      <c r="AE51" s="66"/>
      <c r="AF51" s="66"/>
      <c r="AG51" s="66"/>
      <c r="AH51" s="66"/>
      <c r="AI51" s="66"/>
      <c r="AJ51" s="66"/>
      <c r="AK51" s="66"/>
      <c r="AL51" s="66"/>
      <c r="AM51" s="66"/>
      <c r="AN51" s="22"/>
      <c r="AO51" s="22"/>
      <c r="AP51" s="22"/>
      <c r="AQ51" s="22"/>
      <c r="AR51" s="22"/>
      <c r="AS51" s="65"/>
    </row>
    <row r="52" spans="4:47" ht="20.100000000000001" customHeight="1">
      <c r="D52" s="62"/>
      <c r="E52" s="63"/>
      <c r="F52" s="20"/>
      <c r="G52" s="20"/>
      <c r="H52" s="20"/>
      <c r="I52" s="20"/>
      <c r="J52" s="20"/>
      <c r="K52" s="20"/>
      <c r="L52" s="20"/>
      <c r="M52" s="20"/>
      <c r="N52" s="20"/>
      <c r="O52" s="20"/>
      <c r="P52" s="20"/>
      <c r="Q52" s="20"/>
      <c r="R52" s="20"/>
      <c r="S52" s="20"/>
      <c r="T52" s="20"/>
      <c r="U52" s="20"/>
      <c r="V52" s="66"/>
      <c r="W52" s="66"/>
      <c r="X52" s="66"/>
      <c r="Y52" s="66"/>
      <c r="Z52" s="66"/>
      <c r="AA52" s="66"/>
      <c r="AB52" s="66"/>
      <c r="AC52" s="66"/>
      <c r="AD52" s="66"/>
      <c r="AE52" s="66"/>
      <c r="AF52" s="66"/>
      <c r="AG52" s="66"/>
      <c r="AH52" s="66"/>
      <c r="AI52" s="66"/>
      <c r="AJ52" s="66"/>
      <c r="AK52" s="66"/>
      <c r="AL52" s="66"/>
      <c r="AM52" s="66"/>
      <c r="AN52" s="20"/>
      <c r="AO52" s="20"/>
      <c r="AP52" s="20"/>
      <c r="AQ52" s="20"/>
      <c r="AR52" s="20"/>
      <c r="AS52" s="65"/>
    </row>
    <row r="53" spans="4:47" ht="20.100000000000001" customHeight="1">
      <c r="D53" s="62"/>
      <c r="E53" s="63" t="s">
        <v>54</v>
      </c>
      <c r="F53" s="20"/>
      <c r="G53" s="20"/>
      <c r="H53" s="20"/>
      <c r="I53" s="20"/>
      <c r="J53" s="20"/>
      <c r="K53" s="20"/>
      <c r="L53" s="20"/>
      <c r="M53" s="20"/>
      <c r="N53" s="20"/>
      <c r="O53" s="20"/>
      <c r="P53" s="20"/>
      <c r="Q53" s="20"/>
      <c r="R53" s="20"/>
      <c r="S53" s="20"/>
      <c r="T53" s="64"/>
      <c r="U53" s="20"/>
      <c r="V53" s="66"/>
      <c r="W53" s="66"/>
      <c r="X53" s="66"/>
      <c r="Y53" s="66"/>
      <c r="Z53" s="66"/>
      <c r="AA53" s="66"/>
      <c r="AB53" s="66"/>
      <c r="AC53" s="66"/>
      <c r="AD53" s="66"/>
      <c r="AE53" s="66"/>
      <c r="AF53" s="66"/>
      <c r="AG53" s="66"/>
      <c r="AH53" s="66"/>
      <c r="AI53" s="66"/>
      <c r="AJ53" s="66"/>
      <c r="AK53" s="66"/>
      <c r="AL53" s="66"/>
      <c r="AM53" s="66"/>
      <c r="AN53" s="20"/>
      <c r="AO53" s="20"/>
      <c r="AP53" s="20"/>
      <c r="AQ53" s="20"/>
      <c r="AR53" s="20"/>
      <c r="AS53" s="65"/>
    </row>
    <row r="54" spans="4:47" ht="20.100000000000001" customHeight="1">
      <c r="D54" s="62"/>
      <c r="E54" s="63"/>
      <c r="F54" s="20"/>
      <c r="G54" s="20"/>
      <c r="H54" s="20"/>
      <c r="I54" s="20"/>
      <c r="J54" s="20"/>
      <c r="K54" s="20"/>
      <c r="L54" s="20"/>
      <c r="M54" s="20"/>
      <c r="N54" s="20"/>
      <c r="O54" s="20"/>
      <c r="P54" s="20"/>
      <c r="Q54" s="20"/>
      <c r="R54" s="20"/>
      <c r="S54" s="20"/>
      <c r="T54" s="20"/>
      <c r="U54" s="20"/>
      <c r="V54" s="66" t="str">
        <f>HYPERLINK("#'期首残高(IFRS)データ'!A1","期首残高[IFRS]データ")</f>
        <v>期首残高[IFRS]データ</v>
      </c>
      <c r="W54" s="66"/>
      <c r="X54" s="66"/>
      <c r="Y54" s="66"/>
      <c r="Z54" s="66"/>
      <c r="AA54" s="66"/>
      <c r="AB54" s="66"/>
      <c r="AC54" s="66"/>
      <c r="AD54" s="66"/>
      <c r="AE54" s="66"/>
      <c r="AF54" s="66"/>
      <c r="AG54" s="66"/>
      <c r="AH54" s="66"/>
      <c r="AI54" s="66"/>
      <c r="AJ54" s="66"/>
      <c r="AK54" s="66"/>
      <c r="AL54" s="66"/>
      <c r="AM54" s="66"/>
      <c r="AN54" s="25"/>
      <c r="AO54" s="25"/>
      <c r="AP54" s="25"/>
      <c r="AQ54" s="25"/>
      <c r="AR54" s="25"/>
      <c r="AS54" s="65"/>
    </row>
    <row r="55" spans="4:47" ht="15" customHeight="1" thickBot="1">
      <c r="D55" s="70"/>
      <c r="E55" s="71"/>
      <c r="F55" s="72"/>
      <c r="G55" s="72"/>
      <c r="H55" s="72"/>
      <c r="I55" s="72"/>
      <c r="J55" s="72"/>
      <c r="K55" s="72"/>
      <c r="L55" s="72"/>
      <c r="M55" s="73"/>
      <c r="N55" s="73"/>
      <c r="O55" s="73"/>
      <c r="P55" s="73"/>
      <c r="Q55" s="73"/>
      <c r="R55" s="73"/>
      <c r="S55" s="73"/>
      <c r="T55" s="74"/>
      <c r="U55" s="74"/>
      <c r="V55" s="71"/>
      <c r="W55" s="74"/>
      <c r="X55" s="74"/>
      <c r="Y55" s="74"/>
      <c r="Z55" s="74"/>
      <c r="AA55" s="74"/>
      <c r="AB55" s="74"/>
      <c r="AC55" s="73"/>
      <c r="AD55" s="73"/>
      <c r="AE55" s="73"/>
      <c r="AF55" s="73"/>
      <c r="AG55" s="73"/>
      <c r="AH55" s="73"/>
      <c r="AI55" s="73"/>
      <c r="AJ55" s="74"/>
      <c r="AK55" s="74"/>
      <c r="AL55" s="74"/>
      <c r="AM55" s="74"/>
      <c r="AN55" s="74"/>
      <c r="AO55" s="74"/>
      <c r="AP55" s="74"/>
      <c r="AQ55" s="74"/>
      <c r="AR55" s="74"/>
      <c r="AS55" s="75"/>
    </row>
    <row r="56" spans="4:47" ht="15" customHeight="1">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row>
  </sheetData>
  <mergeCells count="45">
    <mergeCell ref="V49:AM49"/>
    <mergeCell ref="V50:AM50"/>
    <mergeCell ref="V51:AM51"/>
    <mergeCell ref="V52:AM52"/>
    <mergeCell ref="V53:AM53"/>
    <mergeCell ref="V54:AM54"/>
    <mergeCell ref="V44:AM44"/>
    <mergeCell ref="V45:AM45"/>
    <mergeCell ref="V46:AM46"/>
    <mergeCell ref="V47:AM47"/>
    <mergeCell ref="V48:AM48"/>
    <mergeCell ref="V42:AM42"/>
    <mergeCell ref="V40:AM40"/>
    <mergeCell ref="V41:AM41"/>
    <mergeCell ref="V35:AM35"/>
    <mergeCell ref="V36:AM36"/>
    <mergeCell ref="V37:AM37"/>
    <mergeCell ref="V38:AM38"/>
    <mergeCell ref="V39:AM39"/>
    <mergeCell ref="V31:AM31"/>
    <mergeCell ref="V32:AM32"/>
    <mergeCell ref="V33:AM33"/>
    <mergeCell ref="V34:AM34"/>
    <mergeCell ref="V25:AM25"/>
    <mergeCell ref="V26:AM26"/>
    <mergeCell ref="V27:AM27"/>
    <mergeCell ref="V28:AM28"/>
    <mergeCell ref="V29:AM29"/>
    <mergeCell ref="V30:AM30"/>
    <mergeCell ref="V18:AM18"/>
    <mergeCell ref="V19:AM19"/>
    <mergeCell ref="V21:AM21"/>
    <mergeCell ref="V22:AM22"/>
    <mergeCell ref="V23:AM23"/>
    <mergeCell ref="V24:AM24"/>
    <mergeCell ref="V12:AM12"/>
    <mergeCell ref="V13:AM13"/>
    <mergeCell ref="V14:AM14"/>
    <mergeCell ref="V15:AM15"/>
    <mergeCell ref="V16:AM16"/>
    <mergeCell ref="V17:AM17"/>
    <mergeCell ref="V8:AM8"/>
    <mergeCell ref="V9:AM9"/>
    <mergeCell ref="V10:AM10"/>
    <mergeCell ref="V11:AM11"/>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30A99-ED88-4FC6-88AD-B7A3405E2F61}">
  <sheetPr codeName="Sheet13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779</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256" t="s">
        <v>780</v>
      </c>
      <c r="C5" s="257" t="s">
        <v>781</v>
      </c>
      <c r="D5" s="273" t="s">
        <v>782</v>
      </c>
      <c r="E5" s="274" t="s">
        <v>737</v>
      </c>
      <c r="F5" s="260" t="s">
        <v>738</v>
      </c>
      <c r="G5" s="261" t="s">
        <v>783</v>
      </c>
      <c r="H5" s="161"/>
    </row>
    <row r="6" spans="2:8">
      <c r="B6" s="168" t="s">
        <v>784</v>
      </c>
      <c r="C6" s="169" t="s">
        <v>785</v>
      </c>
      <c r="D6" s="170" t="s">
        <v>474</v>
      </c>
      <c r="E6" s="4" t="s">
        <v>743</v>
      </c>
      <c r="F6" s="171"/>
      <c r="G6" s="172"/>
      <c r="H6" s="161"/>
    </row>
    <row r="7" spans="2:8" ht="75">
      <c r="B7" s="168" t="s">
        <v>105</v>
      </c>
      <c r="C7" s="169" t="s">
        <v>786</v>
      </c>
      <c r="D7" s="170" t="s">
        <v>494</v>
      </c>
      <c r="E7" s="4" t="s">
        <v>748</v>
      </c>
      <c r="F7" s="171" t="s">
        <v>787</v>
      </c>
      <c r="G7" s="172" t="s">
        <v>788</v>
      </c>
      <c r="H7" s="161"/>
    </row>
    <row r="8" spans="2:8" ht="45.75" thickBot="1">
      <c r="B8" s="168" t="s">
        <v>789</v>
      </c>
      <c r="C8" s="169" t="s">
        <v>790</v>
      </c>
      <c r="D8" s="170">
        <v>4</v>
      </c>
      <c r="E8" s="4" t="s">
        <v>737</v>
      </c>
      <c r="F8" s="171" t="s">
        <v>787</v>
      </c>
      <c r="G8" s="172" t="s">
        <v>791</v>
      </c>
      <c r="H8" s="161"/>
    </row>
    <row r="9" spans="2:8" ht="20.100000000000001" customHeight="1">
      <c r="B9" s="179"/>
      <c r="C9" s="179"/>
      <c r="D9" s="180"/>
      <c r="E9" s="181"/>
      <c r="F9" s="181"/>
      <c r="G9" s="179"/>
      <c r="H9" s="14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1EBD-3207-45DF-9C6A-A1553EC2DD46}">
  <sheetPr codeName="Sheet13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1683</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811</v>
      </c>
      <c r="C5" s="163" t="s">
        <v>792</v>
      </c>
      <c r="D5" s="164" t="s">
        <v>793</v>
      </c>
      <c r="E5" s="165" t="s">
        <v>737</v>
      </c>
      <c r="F5" s="166" t="s">
        <v>794</v>
      </c>
      <c r="G5" s="167" t="s">
        <v>783</v>
      </c>
      <c r="H5" s="161"/>
    </row>
    <row r="6" spans="2:8">
      <c r="B6" s="168" t="s">
        <v>1707</v>
      </c>
      <c r="C6" s="169" t="s">
        <v>795</v>
      </c>
      <c r="D6" s="170" t="s">
        <v>796</v>
      </c>
      <c r="E6" s="4" t="s">
        <v>473</v>
      </c>
      <c r="F6" s="171" t="s">
        <v>794</v>
      </c>
      <c r="G6" s="172"/>
      <c r="H6" s="161"/>
    </row>
    <row r="7" spans="2:8">
      <c r="B7" s="168" t="s">
        <v>1708</v>
      </c>
      <c r="C7" s="169" t="s">
        <v>797</v>
      </c>
      <c r="D7" s="170" t="s">
        <v>770</v>
      </c>
      <c r="E7" s="4" t="s">
        <v>798</v>
      </c>
      <c r="F7" s="171"/>
      <c r="G7" s="172"/>
      <c r="H7" s="161"/>
    </row>
    <row r="8" spans="2:8">
      <c r="B8" s="168" t="s">
        <v>799</v>
      </c>
      <c r="C8" s="169" t="s">
        <v>800</v>
      </c>
      <c r="D8" s="170" t="s">
        <v>801</v>
      </c>
      <c r="E8" s="4" t="s">
        <v>743</v>
      </c>
      <c r="F8" s="171" t="s">
        <v>794</v>
      </c>
      <c r="G8" s="172" t="s">
        <v>802</v>
      </c>
      <c r="H8" s="161"/>
    </row>
    <row r="9" spans="2:8" ht="90">
      <c r="B9" s="168" t="s">
        <v>1719</v>
      </c>
      <c r="C9" s="169" t="s">
        <v>803</v>
      </c>
      <c r="D9" s="170" t="s">
        <v>527</v>
      </c>
      <c r="E9" s="4" t="s">
        <v>748</v>
      </c>
      <c r="F9" s="171" t="s">
        <v>787</v>
      </c>
      <c r="G9" s="172" t="s">
        <v>1725</v>
      </c>
      <c r="H9" s="161"/>
    </row>
    <row r="10" spans="2:8" ht="90">
      <c r="B10" s="168" t="s">
        <v>804</v>
      </c>
      <c r="C10" s="169" t="s">
        <v>805</v>
      </c>
      <c r="D10" s="170" t="s">
        <v>752</v>
      </c>
      <c r="E10" s="4" t="s">
        <v>743</v>
      </c>
      <c r="F10" s="171"/>
      <c r="G10" s="172" t="s">
        <v>806</v>
      </c>
      <c r="H10" s="161"/>
    </row>
    <row r="11" spans="2:8" ht="60.75" thickBot="1">
      <c r="B11" s="168" t="s">
        <v>1709</v>
      </c>
      <c r="C11" s="169" t="s">
        <v>807</v>
      </c>
      <c r="D11" s="170" t="s">
        <v>808</v>
      </c>
      <c r="E11" s="4" t="s">
        <v>473</v>
      </c>
      <c r="F11" s="171" t="s">
        <v>794</v>
      </c>
      <c r="G11" s="172" t="s">
        <v>809</v>
      </c>
      <c r="H11" s="161"/>
    </row>
    <row r="12" spans="2:8" ht="20.100000000000001" customHeight="1">
      <c r="B12" s="179"/>
      <c r="C12" s="179"/>
      <c r="D12" s="180"/>
      <c r="E12" s="181"/>
      <c r="F12" s="181"/>
      <c r="G12" s="179"/>
      <c r="H12" s="14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7BA79-AF1E-45EE-A7A9-ACD19C7C072D}">
  <sheetPr codeName="Sheet133">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810</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811</v>
      </c>
      <c r="C5" s="163" t="s">
        <v>812</v>
      </c>
      <c r="D5" s="164" t="s">
        <v>793</v>
      </c>
      <c r="E5" s="165" t="s">
        <v>737</v>
      </c>
      <c r="F5" s="166" t="s">
        <v>794</v>
      </c>
      <c r="G5" s="167" t="s">
        <v>783</v>
      </c>
      <c r="H5" s="161"/>
    </row>
    <row r="6" spans="2:8" ht="90">
      <c r="B6" s="168" t="s">
        <v>813</v>
      </c>
      <c r="C6" s="169" t="s">
        <v>814</v>
      </c>
      <c r="D6" s="170" t="s">
        <v>527</v>
      </c>
      <c r="E6" s="4" t="s">
        <v>748</v>
      </c>
      <c r="F6" s="171" t="s">
        <v>787</v>
      </c>
      <c r="G6" s="172" t="s">
        <v>815</v>
      </c>
      <c r="H6" s="161"/>
    </row>
    <row r="7" spans="2:8" ht="75">
      <c r="B7" s="168" t="s">
        <v>816</v>
      </c>
      <c r="C7" s="169" t="s">
        <v>817</v>
      </c>
      <c r="D7" s="170" t="s">
        <v>527</v>
      </c>
      <c r="E7" s="4" t="s">
        <v>748</v>
      </c>
      <c r="F7" s="171" t="s">
        <v>787</v>
      </c>
      <c r="G7" s="172" t="s">
        <v>818</v>
      </c>
      <c r="H7" s="161"/>
    </row>
    <row r="8" spans="2:8">
      <c r="B8" s="168" t="s">
        <v>819</v>
      </c>
      <c r="C8" s="169" t="s">
        <v>820</v>
      </c>
      <c r="D8" s="170" t="s">
        <v>752</v>
      </c>
      <c r="E8" s="4" t="s">
        <v>743</v>
      </c>
      <c r="F8" s="171"/>
      <c r="G8" s="172" t="s">
        <v>821</v>
      </c>
      <c r="H8" s="161"/>
    </row>
    <row r="9" spans="2:8" ht="30.75" thickBot="1">
      <c r="B9" s="168" t="s">
        <v>822</v>
      </c>
      <c r="C9" s="169" t="s">
        <v>823</v>
      </c>
      <c r="D9" s="170" t="s">
        <v>808</v>
      </c>
      <c r="E9" s="4" t="s">
        <v>473</v>
      </c>
      <c r="F9" s="171"/>
      <c r="G9" s="172" t="s">
        <v>824</v>
      </c>
      <c r="H9" s="161"/>
    </row>
    <row r="10" spans="2:8" ht="20.100000000000001" customHeight="1">
      <c r="B10" s="179"/>
      <c r="C10" s="179"/>
      <c r="D10" s="180"/>
      <c r="E10" s="181"/>
      <c r="F10" s="181"/>
      <c r="G10" s="179"/>
      <c r="H10" s="14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937E-0148-4723-9DA4-CB523C33BFA1}">
  <sheetPr codeName="Sheet175">
    <outlinePr summaryBelow="0"/>
    <pageSetUpPr fitToPage="1"/>
  </sheetPr>
  <dimension ref="B1:H2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ht="17.25" thickBot="1">
      <c r="B5" s="275" t="s">
        <v>591</v>
      </c>
      <c r="C5" s="276" t="s">
        <v>825</v>
      </c>
      <c r="D5" s="277" t="s">
        <v>265</v>
      </c>
      <c r="E5" s="278" t="s">
        <v>826</v>
      </c>
      <c r="F5" s="279" t="s">
        <v>247</v>
      </c>
      <c r="G5" s="280" t="s">
        <v>827</v>
      </c>
      <c r="H5" s="161"/>
    </row>
    <row r="6" spans="2:8" ht="20.100000000000001" customHeight="1" thickBot="1">
      <c r="B6" s="281" t="s">
        <v>828</v>
      </c>
      <c r="C6" s="282"/>
      <c r="D6" s="282"/>
      <c r="E6" s="283"/>
      <c r="F6" s="283"/>
      <c r="G6" s="284"/>
      <c r="H6" s="161"/>
    </row>
    <row r="7" spans="2:8">
      <c r="B7" s="275" t="s">
        <v>829</v>
      </c>
      <c r="C7" s="285" t="s">
        <v>830</v>
      </c>
      <c r="D7" s="286" t="s">
        <v>482</v>
      </c>
      <c r="E7" s="287" t="s">
        <v>563</v>
      </c>
      <c r="F7" s="288" t="s">
        <v>247</v>
      </c>
      <c r="G7" s="280" t="s">
        <v>831</v>
      </c>
      <c r="H7" s="161"/>
    </row>
    <row r="8" spans="2:8" ht="36">
      <c r="B8" s="290" t="s">
        <v>832</v>
      </c>
      <c r="C8" s="291" t="s">
        <v>833</v>
      </c>
      <c r="D8" s="292" t="s">
        <v>260</v>
      </c>
      <c r="E8" s="292" t="s">
        <v>261</v>
      </c>
      <c r="F8" s="293"/>
      <c r="G8" s="294" t="s">
        <v>834</v>
      </c>
      <c r="H8" s="161"/>
    </row>
    <row r="9" spans="2:8">
      <c r="B9" s="290" t="s">
        <v>236</v>
      </c>
      <c r="C9" s="291" t="s">
        <v>835</v>
      </c>
      <c r="D9" s="292" t="s">
        <v>836</v>
      </c>
      <c r="E9" s="292" t="s">
        <v>528</v>
      </c>
      <c r="F9" s="293"/>
      <c r="G9" s="294" t="s">
        <v>837</v>
      </c>
      <c r="H9" s="161"/>
    </row>
    <row r="10" spans="2:8">
      <c r="B10" s="290" t="s">
        <v>838</v>
      </c>
      <c r="C10" s="291" t="s">
        <v>839</v>
      </c>
      <c r="D10" s="292" t="s">
        <v>840</v>
      </c>
      <c r="E10" s="292" t="s">
        <v>261</v>
      </c>
      <c r="F10" s="293"/>
      <c r="G10" s="296" t="s">
        <v>841</v>
      </c>
      <c r="H10" s="161"/>
    </row>
    <row r="11" spans="2:8" ht="60">
      <c r="B11" s="290" t="s">
        <v>138</v>
      </c>
      <c r="C11" s="291" t="s">
        <v>842</v>
      </c>
      <c r="D11" s="292" t="s">
        <v>843</v>
      </c>
      <c r="E11" s="292" t="s">
        <v>826</v>
      </c>
      <c r="F11" s="293"/>
      <c r="G11" s="294" t="s">
        <v>844</v>
      </c>
      <c r="H11" s="161"/>
    </row>
    <row r="12" spans="2:8" ht="72">
      <c r="B12" s="290" t="s">
        <v>845</v>
      </c>
      <c r="C12" s="291" t="s">
        <v>846</v>
      </c>
      <c r="D12" s="292" t="s">
        <v>265</v>
      </c>
      <c r="E12" s="292" t="s">
        <v>261</v>
      </c>
      <c r="F12" s="293"/>
      <c r="G12" s="296" t="s">
        <v>847</v>
      </c>
      <c r="H12" s="161"/>
    </row>
    <row r="13" spans="2:8" ht="51">
      <c r="B13" s="290" t="s">
        <v>848</v>
      </c>
      <c r="C13" s="291" t="s">
        <v>849</v>
      </c>
      <c r="D13" s="292" t="s">
        <v>297</v>
      </c>
      <c r="E13" s="292" t="s">
        <v>528</v>
      </c>
      <c r="F13" s="293"/>
      <c r="G13" s="296" t="s">
        <v>850</v>
      </c>
      <c r="H13" s="161"/>
    </row>
    <row r="14" spans="2:8" ht="30">
      <c r="B14" s="290" t="s">
        <v>131</v>
      </c>
      <c r="C14" s="291" t="s">
        <v>851</v>
      </c>
      <c r="D14" s="292" t="s">
        <v>585</v>
      </c>
      <c r="E14" s="292" t="s">
        <v>826</v>
      </c>
      <c r="F14" s="293"/>
      <c r="G14" s="296" t="s">
        <v>852</v>
      </c>
      <c r="H14" s="161"/>
    </row>
    <row r="15" spans="2:8" ht="36.75" thickBot="1">
      <c r="B15" s="290" t="s">
        <v>86</v>
      </c>
      <c r="C15" s="291" t="s">
        <v>853</v>
      </c>
      <c r="D15" s="292" t="s">
        <v>265</v>
      </c>
      <c r="E15" s="292" t="s">
        <v>261</v>
      </c>
      <c r="F15" s="293"/>
      <c r="G15" s="295" t="s">
        <v>854</v>
      </c>
      <c r="H15" s="161"/>
    </row>
    <row r="16" spans="2:8" ht="17.25" thickBot="1">
      <c r="B16" s="281" t="s">
        <v>855</v>
      </c>
      <c r="C16" s="282"/>
      <c r="D16" s="282"/>
      <c r="E16" s="283"/>
      <c r="F16" s="283"/>
      <c r="G16" s="298"/>
      <c r="H16" s="161"/>
    </row>
    <row r="17" spans="2:8" ht="17.25" thickBot="1">
      <c r="B17" s="299" t="s">
        <v>857</v>
      </c>
      <c r="C17" s="300"/>
      <c r="D17" s="300"/>
      <c r="E17" s="301"/>
      <c r="F17" s="301"/>
      <c r="G17" s="303"/>
      <c r="H17" s="161"/>
    </row>
    <row r="18" spans="2:8" ht="90">
      <c r="B18" s="304" t="s">
        <v>94</v>
      </c>
      <c r="C18" s="305" t="s">
        <v>858</v>
      </c>
      <c r="D18" s="306" t="s">
        <v>297</v>
      </c>
      <c r="E18" s="306" t="s">
        <v>859</v>
      </c>
      <c r="F18" s="307" t="s">
        <v>860</v>
      </c>
      <c r="G18" s="308" t="s">
        <v>861</v>
      </c>
      <c r="H18" s="161"/>
    </row>
    <row r="19" spans="2:8">
      <c r="B19" s="290" t="s">
        <v>67</v>
      </c>
      <c r="C19" s="291" t="s">
        <v>862</v>
      </c>
      <c r="D19" s="292" t="s">
        <v>245</v>
      </c>
      <c r="E19" s="292" t="s">
        <v>246</v>
      </c>
      <c r="F19" s="293" t="s">
        <v>247</v>
      </c>
      <c r="G19" s="294" t="s">
        <v>863</v>
      </c>
      <c r="H19" s="161"/>
    </row>
    <row r="20" spans="2:8" ht="90">
      <c r="B20" s="290" t="s">
        <v>231</v>
      </c>
      <c r="C20" s="291" t="s">
        <v>864</v>
      </c>
      <c r="D20" s="292" t="s">
        <v>336</v>
      </c>
      <c r="E20" s="292" t="s">
        <v>246</v>
      </c>
      <c r="F20" s="309" t="s">
        <v>860</v>
      </c>
      <c r="G20" s="294" t="s">
        <v>865</v>
      </c>
      <c r="H20" s="161"/>
    </row>
    <row r="21" spans="2:8" ht="30">
      <c r="B21" s="290" t="s">
        <v>866</v>
      </c>
      <c r="C21" s="291" t="s">
        <v>867</v>
      </c>
      <c r="D21" s="292" t="s">
        <v>275</v>
      </c>
      <c r="E21" s="292" t="s">
        <v>261</v>
      </c>
      <c r="F21" s="293"/>
      <c r="G21" s="297" t="s">
        <v>868</v>
      </c>
      <c r="H21" s="161"/>
    </row>
    <row r="22" spans="2:8" ht="51">
      <c r="B22" s="290" t="s">
        <v>227</v>
      </c>
      <c r="C22" s="291" t="s">
        <v>869</v>
      </c>
      <c r="D22" s="292" t="s">
        <v>260</v>
      </c>
      <c r="E22" s="292" t="s">
        <v>261</v>
      </c>
      <c r="F22" s="293"/>
      <c r="G22" s="294" t="s">
        <v>870</v>
      </c>
      <c r="H22" s="161"/>
    </row>
    <row r="23" spans="2:8" ht="51">
      <c r="B23" s="290" t="s">
        <v>871</v>
      </c>
      <c r="C23" s="291" t="s">
        <v>872</v>
      </c>
      <c r="D23" s="292" t="s">
        <v>275</v>
      </c>
      <c r="E23" s="292" t="s">
        <v>261</v>
      </c>
      <c r="F23" s="293"/>
      <c r="G23" s="294" t="s">
        <v>873</v>
      </c>
      <c r="H23" s="161"/>
    </row>
    <row r="24" spans="2:8" ht="30">
      <c r="B24" s="290" t="s">
        <v>285</v>
      </c>
      <c r="C24" s="310" t="s">
        <v>874</v>
      </c>
      <c r="D24" s="292" t="s">
        <v>275</v>
      </c>
      <c r="E24" s="292" t="s">
        <v>261</v>
      </c>
      <c r="F24" s="311"/>
      <c r="G24" s="294" t="s">
        <v>875</v>
      </c>
      <c r="H24" s="161"/>
    </row>
    <row r="25" spans="2:8" ht="102">
      <c r="B25" s="290" t="s">
        <v>279</v>
      </c>
      <c r="C25" s="310" t="s">
        <v>876</v>
      </c>
      <c r="D25" s="292" t="s">
        <v>265</v>
      </c>
      <c r="E25" s="292" t="s">
        <v>261</v>
      </c>
      <c r="F25" s="311"/>
      <c r="G25" s="296" t="s">
        <v>877</v>
      </c>
      <c r="H25" s="161"/>
    </row>
    <row r="26" spans="2:8" ht="36">
      <c r="B26" s="290" t="s">
        <v>282</v>
      </c>
      <c r="C26" s="310" t="s">
        <v>878</v>
      </c>
      <c r="D26" s="292" t="s">
        <v>265</v>
      </c>
      <c r="E26" s="292" t="s">
        <v>261</v>
      </c>
      <c r="F26" s="311"/>
      <c r="G26" s="295" t="s">
        <v>879</v>
      </c>
      <c r="H26" s="161"/>
    </row>
    <row r="27" spans="2:8" ht="90">
      <c r="B27" s="290" t="s">
        <v>123</v>
      </c>
      <c r="C27" s="310" t="s">
        <v>880</v>
      </c>
      <c r="D27" s="292" t="s">
        <v>265</v>
      </c>
      <c r="E27" s="292" t="s">
        <v>261</v>
      </c>
      <c r="F27" s="311"/>
      <c r="G27" s="295" t="s">
        <v>1674</v>
      </c>
      <c r="H27" s="161"/>
    </row>
    <row r="28" spans="2:8" ht="117">
      <c r="B28" s="290" t="s">
        <v>881</v>
      </c>
      <c r="C28" s="310" t="s">
        <v>882</v>
      </c>
      <c r="D28" s="292" t="s">
        <v>883</v>
      </c>
      <c r="E28" s="292" t="s">
        <v>261</v>
      </c>
      <c r="F28" s="311"/>
      <c r="G28" s="295" t="s">
        <v>884</v>
      </c>
      <c r="H28" s="161"/>
    </row>
    <row r="29" spans="2:8" ht="90">
      <c r="B29" s="290" t="s">
        <v>1667</v>
      </c>
      <c r="C29" s="310" t="s">
        <v>885</v>
      </c>
      <c r="D29" s="292" t="s">
        <v>538</v>
      </c>
      <c r="E29" s="292" t="s">
        <v>859</v>
      </c>
      <c r="F29" s="309" t="s">
        <v>860</v>
      </c>
      <c r="G29" s="294" t="s">
        <v>1675</v>
      </c>
      <c r="H29" s="161"/>
    </row>
    <row r="30" spans="2:8" ht="120">
      <c r="B30" s="312" t="s">
        <v>88</v>
      </c>
      <c r="C30" s="313" t="s">
        <v>886</v>
      </c>
      <c r="D30" s="314" t="s">
        <v>887</v>
      </c>
      <c r="E30" s="314" t="s">
        <v>888</v>
      </c>
      <c r="F30" s="315" t="s">
        <v>860</v>
      </c>
      <c r="G30" s="316" t="s">
        <v>889</v>
      </c>
      <c r="H30" s="161"/>
    </row>
    <row r="31" spans="2:8" ht="120">
      <c r="B31" s="312" t="s">
        <v>89</v>
      </c>
      <c r="C31" s="313" t="s">
        <v>890</v>
      </c>
      <c r="D31" s="314" t="s">
        <v>887</v>
      </c>
      <c r="E31" s="314" t="s">
        <v>888</v>
      </c>
      <c r="F31" s="317" t="s">
        <v>860</v>
      </c>
      <c r="G31" s="316" t="s">
        <v>891</v>
      </c>
      <c r="H31" s="161"/>
    </row>
    <row r="32" spans="2:8" ht="90">
      <c r="B32" s="290" t="s">
        <v>811</v>
      </c>
      <c r="C32" s="310" t="s">
        <v>892</v>
      </c>
      <c r="D32" s="292" t="s">
        <v>893</v>
      </c>
      <c r="E32" s="292" t="s">
        <v>859</v>
      </c>
      <c r="F32" s="309" t="s">
        <v>860</v>
      </c>
      <c r="G32" s="318" t="s">
        <v>1710</v>
      </c>
      <c r="H32" s="161"/>
    </row>
    <row r="33" spans="2:8" ht="90">
      <c r="B33" s="290" t="s">
        <v>1719</v>
      </c>
      <c r="C33" s="310" t="s">
        <v>894</v>
      </c>
      <c r="D33" s="292" t="s">
        <v>538</v>
      </c>
      <c r="E33" s="292" t="s">
        <v>859</v>
      </c>
      <c r="F33" s="309" t="s">
        <v>860</v>
      </c>
      <c r="G33" s="318" t="s">
        <v>1726</v>
      </c>
      <c r="H33" s="161"/>
    </row>
    <row r="34" spans="2:8" ht="16.149999999999999" customHeight="1">
      <c r="B34" s="290" t="s">
        <v>76</v>
      </c>
      <c r="C34" s="310" t="s">
        <v>895</v>
      </c>
      <c r="D34" s="292" t="s">
        <v>538</v>
      </c>
      <c r="E34" s="292" t="s">
        <v>859</v>
      </c>
      <c r="F34" s="309"/>
      <c r="G34" s="319" t="s">
        <v>896</v>
      </c>
      <c r="H34" s="161"/>
    </row>
    <row r="35" spans="2:8">
      <c r="B35" s="233" t="s">
        <v>662</v>
      </c>
      <c r="C35" s="320" t="s">
        <v>897</v>
      </c>
      <c r="D35" s="292" t="s">
        <v>538</v>
      </c>
      <c r="E35" s="292" t="s">
        <v>859</v>
      </c>
      <c r="F35" s="309"/>
      <c r="G35" s="321" t="s">
        <v>248</v>
      </c>
      <c r="H35" s="161"/>
    </row>
    <row r="36" spans="2:8">
      <c r="B36" s="290" t="s">
        <v>898</v>
      </c>
      <c r="C36" s="310" t="s">
        <v>899</v>
      </c>
      <c r="D36" s="292" t="s">
        <v>538</v>
      </c>
      <c r="E36" s="292" t="s">
        <v>859</v>
      </c>
      <c r="F36" s="309"/>
      <c r="G36" s="322" t="s">
        <v>900</v>
      </c>
      <c r="H36" s="161"/>
    </row>
    <row r="37" spans="2:8" ht="30">
      <c r="B37" s="290" t="s">
        <v>901</v>
      </c>
      <c r="C37" s="310" t="s">
        <v>902</v>
      </c>
      <c r="D37" s="323">
        <v>13</v>
      </c>
      <c r="E37" s="292" t="s">
        <v>261</v>
      </c>
      <c r="F37" s="311" t="s">
        <v>247</v>
      </c>
      <c r="G37" s="297" t="s">
        <v>903</v>
      </c>
      <c r="H37" s="161"/>
    </row>
    <row r="38" spans="2:8" ht="111">
      <c r="B38" s="290" t="s">
        <v>108</v>
      </c>
      <c r="C38" s="291" t="s">
        <v>904</v>
      </c>
      <c r="D38" s="292" t="s">
        <v>541</v>
      </c>
      <c r="E38" s="292" t="s">
        <v>261</v>
      </c>
      <c r="F38" s="293"/>
      <c r="G38" s="297" t="s">
        <v>905</v>
      </c>
      <c r="H38" s="161"/>
    </row>
    <row r="39" spans="2:8" ht="16.5" customHeight="1">
      <c r="B39" s="324" t="s">
        <v>140</v>
      </c>
      <c r="C39" s="325" t="s">
        <v>907</v>
      </c>
      <c r="D39" s="326" t="s">
        <v>328</v>
      </c>
      <c r="E39" s="292" t="s">
        <v>329</v>
      </c>
      <c r="F39" s="293"/>
      <c r="G39" s="297" t="s">
        <v>908</v>
      </c>
      <c r="H39" s="161"/>
    </row>
    <row r="40" spans="2:8" ht="75">
      <c r="B40" s="232" t="s">
        <v>130</v>
      </c>
      <c r="C40" s="291" t="s">
        <v>909</v>
      </c>
      <c r="D40" s="327" t="s">
        <v>910</v>
      </c>
      <c r="E40" s="327" t="s">
        <v>261</v>
      </c>
      <c r="F40" s="293"/>
      <c r="G40" s="297" t="s">
        <v>911</v>
      </c>
      <c r="H40" s="161"/>
    </row>
    <row r="41" spans="2:8" ht="30">
      <c r="B41" s="232" t="s">
        <v>134</v>
      </c>
      <c r="C41" s="291" t="s">
        <v>912</v>
      </c>
      <c r="D41" s="327" t="s">
        <v>336</v>
      </c>
      <c r="E41" s="327" t="s">
        <v>337</v>
      </c>
      <c r="F41" s="293"/>
      <c r="G41" s="297" t="s">
        <v>913</v>
      </c>
      <c r="H41" s="161"/>
    </row>
    <row r="42" spans="2:8" ht="105">
      <c r="B42" s="232" t="s">
        <v>136</v>
      </c>
      <c r="C42" s="291" t="s">
        <v>914</v>
      </c>
      <c r="D42" s="327" t="s">
        <v>906</v>
      </c>
      <c r="E42" s="327" t="s">
        <v>261</v>
      </c>
      <c r="F42" s="293"/>
      <c r="G42" s="297" t="s">
        <v>915</v>
      </c>
      <c r="H42" s="161"/>
    </row>
    <row r="43" spans="2:8" ht="210.75" thickBot="1">
      <c r="B43" s="232" t="s">
        <v>916</v>
      </c>
      <c r="C43" s="328" t="s">
        <v>917</v>
      </c>
      <c r="D43" s="327" t="s">
        <v>906</v>
      </c>
      <c r="E43" s="327" t="s">
        <v>261</v>
      </c>
      <c r="F43" s="329"/>
      <c r="G43" s="297" t="s">
        <v>918</v>
      </c>
      <c r="H43" s="161"/>
    </row>
    <row r="44" spans="2:8" ht="17.25" thickBot="1">
      <c r="B44" s="299" t="s">
        <v>920</v>
      </c>
      <c r="C44" s="300"/>
      <c r="D44" s="300"/>
      <c r="E44" s="301"/>
      <c r="F44" s="301"/>
      <c r="G44" s="303"/>
      <c r="H44" s="161"/>
    </row>
    <row r="45" spans="2:8">
      <c r="B45" s="304" t="s">
        <v>94</v>
      </c>
      <c r="C45" s="305" t="s">
        <v>921</v>
      </c>
      <c r="D45" s="306" t="s">
        <v>297</v>
      </c>
      <c r="E45" s="306" t="s">
        <v>859</v>
      </c>
      <c r="F45" s="332" t="s">
        <v>860</v>
      </c>
      <c r="G45" s="333" t="s">
        <v>922</v>
      </c>
      <c r="H45" s="161"/>
    </row>
    <row r="46" spans="2:8">
      <c r="B46" s="290" t="s">
        <v>67</v>
      </c>
      <c r="C46" s="291" t="s">
        <v>923</v>
      </c>
      <c r="D46" s="292" t="s">
        <v>245</v>
      </c>
      <c r="E46" s="292" t="s">
        <v>246</v>
      </c>
      <c r="F46" s="293" t="s">
        <v>247</v>
      </c>
      <c r="G46" s="334"/>
      <c r="H46" s="161"/>
    </row>
    <row r="47" spans="2:8">
      <c r="B47" s="290" t="s">
        <v>231</v>
      </c>
      <c r="C47" s="291" t="s">
        <v>924</v>
      </c>
      <c r="D47" s="292" t="s">
        <v>336</v>
      </c>
      <c r="E47" s="292" t="s">
        <v>246</v>
      </c>
      <c r="F47" s="293" t="s">
        <v>860</v>
      </c>
      <c r="G47" s="334"/>
      <c r="H47" s="161"/>
    </row>
    <row r="48" spans="2:8">
      <c r="B48" s="290" t="s">
        <v>866</v>
      </c>
      <c r="C48" s="291" t="s">
        <v>925</v>
      </c>
      <c r="D48" s="292" t="s">
        <v>275</v>
      </c>
      <c r="E48" s="292" t="s">
        <v>261</v>
      </c>
      <c r="F48" s="293"/>
      <c r="G48" s="334"/>
      <c r="H48" s="161"/>
    </row>
    <row r="49" spans="2:8">
      <c r="B49" s="290" t="s">
        <v>229</v>
      </c>
      <c r="C49" s="291" t="s">
        <v>926</v>
      </c>
      <c r="D49" s="292" t="s">
        <v>260</v>
      </c>
      <c r="E49" s="292" t="s">
        <v>261</v>
      </c>
      <c r="F49" s="293"/>
      <c r="G49" s="334"/>
      <c r="H49" s="161"/>
    </row>
    <row r="50" spans="2:8">
      <c r="B50" s="290" t="s">
        <v>228</v>
      </c>
      <c r="C50" s="291" t="s">
        <v>927</v>
      </c>
      <c r="D50" s="292" t="s">
        <v>275</v>
      </c>
      <c r="E50" s="292" t="s">
        <v>261</v>
      </c>
      <c r="F50" s="293"/>
      <c r="G50" s="334"/>
      <c r="H50" s="161"/>
    </row>
    <row r="51" spans="2:8">
      <c r="B51" s="290" t="s">
        <v>285</v>
      </c>
      <c r="C51" s="310" t="s">
        <v>928</v>
      </c>
      <c r="D51" s="292" t="s">
        <v>275</v>
      </c>
      <c r="E51" s="323" t="s">
        <v>261</v>
      </c>
      <c r="F51" s="311"/>
      <c r="G51" s="334"/>
      <c r="H51" s="161"/>
    </row>
    <row r="52" spans="2:8">
      <c r="B52" s="290" t="s">
        <v>279</v>
      </c>
      <c r="C52" s="310" t="s">
        <v>929</v>
      </c>
      <c r="D52" s="292" t="s">
        <v>265</v>
      </c>
      <c r="E52" s="323" t="s">
        <v>261</v>
      </c>
      <c r="F52" s="311"/>
      <c r="G52" s="334"/>
      <c r="H52" s="161"/>
    </row>
    <row r="53" spans="2:8">
      <c r="B53" s="290" t="s">
        <v>282</v>
      </c>
      <c r="C53" s="310" t="s">
        <v>930</v>
      </c>
      <c r="D53" s="292" t="s">
        <v>265</v>
      </c>
      <c r="E53" s="323" t="s">
        <v>261</v>
      </c>
      <c r="F53" s="311"/>
      <c r="G53" s="334"/>
      <c r="H53" s="161"/>
    </row>
    <row r="54" spans="2:8">
      <c r="B54" s="290" t="s">
        <v>931</v>
      </c>
      <c r="C54" s="310" t="s">
        <v>932</v>
      </c>
      <c r="D54" s="292" t="s">
        <v>265</v>
      </c>
      <c r="E54" s="323" t="s">
        <v>261</v>
      </c>
      <c r="F54" s="311"/>
      <c r="G54" s="334"/>
      <c r="H54" s="161"/>
    </row>
    <row r="55" spans="2:8">
      <c r="B55" s="290" t="s">
        <v>881</v>
      </c>
      <c r="C55" s="310" t="s">
        <v>933</v>
      </c>
      <c r="D55" s="292" t="s">
        <v>883</v>
      </c>
      <c r="E55" s="323" t="s">
        <v>261</v>
      </c>
      <c r="F55" s="311"/>
      <c r="G55" s="334"/>
      <c r="H55" s="161"/>
    </row>
    <row r="56" spans="2:8">
      <c r="B56" s="290" t="s">
        <v>1667</v>
      </c>
      <c r="C56" s="310" t="s">
        <v>934</v>
      </c>
      <c r="D56" s="292" t="s">
        <v>538</v>
      </c>
      <c r="E56" s="323" t="s">
        <v>859</v>
      </c>
      <c r="F56" s="311" t="s">
        <v>860</v>
      </c>
      <c r="G56" s="334"/>
      <c r="H56" s="161"/>
    </row>
    <row r="57" spans="2:8">
      <c r="B57" s="335" t="s">
        <v>88</v>
      </c>
      <c r="C57" s="336" t="s">
        <v>935</v>
      </c>
      <c r="D57" s="337" t="s">
        <v>538</v>
      </c>
      <c r="E57" s="338" t="s">
        <v>888</v>
      </c>
      <c r="F57" s="339" t="s">
        <v>860</v>
      </c>
      <c r="G57" s="334"/>
      <c r="H57" s="161"/>
    </row>
    <row r="58" spans="2:8">
      <c r="B58" s="335" t="s">
        <v>89</v>
      </c>
      <c r="C58" s="336" t="s">
        <v>936</v>
      </c>
      <c r="D58" s="337" t="s">
        <v>538</v>
      </c>
      <c r="E58" s="338" t="s">
        <v>888</v>
      </c>
      <c r="F58" s="339" t="s">
        <v>860</v>
      </c>
      <c r="G58" s="334"/>
      <c r="H58" s="161"/>
    </row>
    <row r="59" spans="2:8">
      <c r="B59" s="290" t="s">
        <v>811</v>
      </c>
      <c r="C59" s="310" t="s">
        <v>937</v>
      </c>
      <c r="D59" s="292" t="s">
        <v>893</v>
      </c>
      <c r="E59" s="323" t="s">
        <v>859</v>
      </c>
      <c r="F59" s="311" t="s">
        <v>860</v>
      </c>
      <c r="G59" s="334"/>
      <c r="H59" s="161"/>
    </row>
    <row r="60" spans="2:8">
      <c r="B60" s="290" t="s">
        <v>1719</v>
      </c>
      <c r="C60" s="310" t="s">
        <v>938</v>
      </c>
      <c r="D60" s="292" t="s">
        <v>538</v>
      </c>
      <c r="E60" s="323" t="s">
        <v>859</v>
      </c>
      <c r="F60" s="311" t="s">
        <v>860</v>
      </c>
      <c r="G60" s="334"/>
      <c r="H60" s="161"/>
    </row>
    <row r="61" spans="2:8" ht="16.149999999999999" customHeight="1">
      <c r="B61" s="290" t="s">
        <v>76</v>
      </c>
      <c r="C61" s="310" t="s">
        <v>939</v>
      </c>
      <c r="D61" s="292" t="s">
        <v>538</v>
      </c>
      <c r="E61" s="292" t="s">
        <v>859</v>
      </c>
      <c r="F61" s="309"/>
      <c r="G61" s="321"/>
      <c r="H61" s="161"/>
    </row>
    <row r="62" spans="2:8">
      <c r="B62" s="233" t="s">
        <v>662</v>
      </c>
      <c r="C62" s="320" t="s">
        <v>897</v>
      </c>
      <c r="D62" s="292" t="s">
        <v>538</v>
      </c>
      <c r="E62" s="292" t="s">
        <v>859</v>
      </c>
      <c r="F62" s="309"/>
      <c r="G62" s="321"/>
      <c r="H62" s="161"/>
    </row>
    <row r="63" spans="2:8">
      <c r="B63" s="290" t="s">
        <v>898</v>
      </c>
      <c r="C63" s="310" t="s">
        <v>940</v>
      </c>
      <c r="D63" s="292" t="s">
        <v>538</v>
      </c>
      <c r="E63" s="292" t="s">
        <v>859</v>
      </c>
      <c r="F63" s="309"/>
      <c r="G63" s="321"/>
      <c r="H63" s="161"/>
    </row>
    <row r="64" spans="2:8">
      <c r="B64" s="232" t="s">
        <v>901</v>
      </c>
      <c r="C64" s="340" t="s">
        <v>941</v>
      </c>
      <c r="D64" s="323">
        <v>13</v>
      </c>
      <c r="E64" s="323" t="s">
        <v>261</v>
      </c>
      <c r="F64" s="341" t="s">
        <v>247</v>
      </c>
      <c r="G64" s="342"/>
      <c r="H64" s="161"/>
    </row>
    <row r="65" spans="2:8">
      <c r="B65" s="232" t="s">
        <v>108</v>
      </c>
      <c r="C65" s="328" t="s">
        <v>942</v>
      </c>
      <c r="D65" s="327" t="s">
        <v>541</v>
      </c>
      <c r="E65" s="327" t="s">
        <v>261</v>
      </c>
      <c r="F65" s="343"/>
      <c r="G65" s="342"/>
      <c r="H65" s="161"/>
    </row>
    <row r="66" spans="2:8">
      <c r="B66" s="324" t="s">
        <v>109</v>
      </c>
      <c r="C66" s="325" t="s">
        <v>943</v>
      </c>
      <c r="D66" s="326" t="s">
        <v>328</v>
      </c>
      <c r="E66" s="326" t="s">
        <v>329</v>
      </c>
      <c r="F66" s="344"/>
      <c r="G66" s="342"/>
      <c r="H66" s="161"/>
    </row>
    <row r="67" spans="2:8">
      <c r="B67" s="232" t="s">
        <v>110</v>
      </c>
      <c r="C67" s="291" t="s">
        <v>944</v>
      </c>
      <c r="D67" s="327" t="s">
        <v>910</v>
      </c>
      <c r="E67" s="327" t="s">
        <v>261</v>
      </c>
      <c r="F67" s="344"/>
      <c r="G67" s="342"/>
      <c r="H67" s="161"/>
    </row>
    <row r="68" spans="2:8">
      <c r="B68" s="232" t="s">
        <v>919</v>
      </c>
      <c r="C68" s="291" t="s">
        <v>945</v>
      </c>
      <c r="D68" s="327" t="s">
        <v>336</v>
      </c>
      <c r="E68" s="327" t="s">
        <v>246</v>
      </c>
      <c r="F68" s="344"/>
      <c r="G68" s="342"/>
      <c r="H68" s="161"/>
    </row>
    <row r="69" spans="2:8">
      <c r="B69" s="232" t="s">
        <v>112</v>
      </c>
      <c r="C69" s="291" t="s">
        <v>946</v>
      </c>
      <c r="D69" s="327" t="s">
        <v>906</v>
      </c>
      <c r="E69" s="327" t="s">
        <v>261</v>
      </c>
      <c r="F69" s="344"/>
      <c r="G69" s="342"/>
      <c r="H69" s="161"/>
    </row>
    <row r="70" spans="2:8" ht="17.25" thickBot="1">
      <c r="B70" s="232" t="s">
        <v>113</v>
      </c>
      <c r="C70" s="328" t="s">
        <v>947</v>
      </c>
      <c r="D70" s="327" t="s">
        <v>906</v>
      </c>
      <c r="E70" s="327" t="s">
        <v>261</v>
      </c>
      <c r="F70" s="344"/>
      <c r="G70" s="342"/>
      <c r="H70" s="161"/>
    </row>
    <row r="71" spans="2:8" ht="17.25" thickBot="1">
      <c r="B71" s="299" t="s">
        <v>948</v>
      </c>
      <c r="C71" s="300"/>
      <c r="D71" s="300"/>
      <c r="E71" s="301"/>
      <c r="F71" s="301"/>
      <c r="G71" s="303"/>
      <c r="H71" s="161"/>
    </row>
    <row r="72" spans="2:8">
      <c r="B72" s="304" t="s">
        <v>949</v>
      </c>
      <c r="C72" s="346" t="s">
        <v>950</v>
      </c>
      <c r="D72" s="347">
        <v>200</v>
      </c>
      <c r="E72" s="347" t="s">
        <v>826</v>
      </c>
      <c r="F72" s="348"/>
      <c r="G72" s="308"/>
      <c r="H72" s="161"/>
    </row>
    <row r="73" spans="2:8" ht="40.5" customHeight="1">
      <c r="B73" s="304" t="s">
        <v>114</v>
      </c>
      <c r="C73" s="346" t="s">
        <v>951</v>
      </c>
      <c r="D73" s="347">
        <v>100</v>
      </c>
      <c r="E73" s="347" t="s">
        <v>563</v>
      </c>
      <c r="F73" s="348"/>
      <c r="G73" s="349" t="s">
        <v>952</v>
      </c>
      <c r="H73" s="161"/>
    </row>
    <row r="74" spans="2:8" ht="40.5" customHeight="1">
      <c r="B74" s="290" t="s">
        <v>115</v>
      </c>
      <c r="C74" s="310" t="s">
        <v>953</v>
      </c>
      <c r="D74" s="323">
        <v>100</v>
      </c>
      <c r="E74" s="323" t="s">
        <v>563</v>
      </c>
      <c r="F74" s="311"/>
      <c r="G74" s="350"/>
      <c r="H74" s="161"/>
    </row>
    <row r="75" spans="2:8">
      <c r="B75" s="290" t="s">
        <v>954</v>
      </c>
      <c r="C75" s="310" t="s">
        <v>955</v>
      </c>
      <c r="D75" s="292" t="s">
        <v>265</v>
      </c>
      <c r="E75" s="323" t="s">
        <v>261</v>
      </c>
      <c r="F75" s="311"/>
      <c r="G75" s="351" t="s">
        <v>956</v>
      </c>
      <c r="H75" s="161"/>
    </row>
    <row r="76" spans="2:8" ht="17.25" thickBot="1">
      <c r="B76" s="290" t="s">
        <v>957</v>
      </c>
      <c r="C76" s="310" t="s">
        <v>958</v>
      </c>
      <c r="D76" s="323">
        <v>400</v>
      </c>
      <c r="E76" s="323" t="s">
        <v>826</v>
      </c>
      <c r="F76" s="311"/>
      <c r="G76" s="294"/>
      <c r="H76" s="161"/>
    </row>
    <row r="77" spans="2:8">
      <c r="B77" s="186"/>
      <c r="C77" s="187"/>
      <c r="D77" s="188"/>
      <c r="E77" s="182"/>
      <c r="F77" s="182"/>
      <c r="G77" s="189"/>
      <c r="H77" s="161"/>
    </row>
    <row r="78" spans="2:8" ht="17.25" thickBot="1">
      <c r="H78" s="161"/>
    </row>
    <row r="79" spans="2:8">
      <c r="B79" s="355" t="s">
        <v>959</v>
      </c>
      <c r="C79" s="356"/>
      <c r="D79" s="356"/>
      <c r="E79" s="356"/>
      <c r="F79" s="356"/>
      <c r="G79" s="357"/>
      <c r="H79" s="161"/>
    </row>
    <row r="80" spans="2:8">
      <c r="B80" s="358" t="s">
        <v>960</v>
      </c>
      <c r="C80" s="359"/>
      <c r="D80" s="359"/>
      <c r="E80" s="359"/>
      <c r="F80" s="359"/>
      <c r="G80" s="360"/>
      <c r="H80" s="161"/>
    </row>
    <row r="81" spans="2:8">
      <c r="B81" s="361" t="s">
        <v>961</v>
      </c>
      <c r="C81" s="362"/>
      <c r="D81" s="363" t="s">
        <v>962</v>
      </c>
      <c r="E81" s="364"/>
      <c r="F81" s="364"/>
      <c r="G81" s="365"/>
      <c r="H81" s="161"/>
    </row>
    <row r="82" spans="2:8">
      <c r="B82" s="366" t="s">
        <v>963</v>
      </c>
      <c r="C82" s="367"/>
      <c r="D82" s="368" t="s">
        <v>964</v>
      </c>
      <c r="E82" s="369"/>
      <c r="F82" s="369"/>
      <c r="G82" s="370"/>
      <c r="H82" s="161"/>
    </row>
    <row r="83" spans="2:8">
      <c r="B83" s="371"/>
      <c r="C83" s="372"/>
      <c r="D83" s="373" t="s">
        <v>965</v>
      </c>
      <c r="E83" s="359"/>
      <c r="F83" s="359"/>
      <c r="G83" s="360"/>
      <c r="H83" s="161"/>
    </row>
    <row r="84" spans="2:8">
      <c r="B84" s="374" t="s">
        <v>108</v>
      </c>
      <c r="C84" s="375"/>
      <c r="D84" s="368" t="s">
        <v>966</v>
      </c>
      <c r="E84" s="369"/>
      <c r="F84" s="369"/>
      <c r="G84" s="370"/>
      <c r="H84" s="161"/>
    </row>
    <row r="85" spans="2:8" ht="17.25" thickBot="1">
      <c r="B85" s="376"/>
      <c r="C85" s="377"/>
      <c r="D85" s="378" t="s">
        <v>967</v>
      </c>
      <c r="E85" s="379"/>
      <c r="F85" s="379"/>
      <c r="G85" s="380"/>
      <c r="H85" s="161"/>
    </row>
    <row r="86" spans="2:8" ht="17.25" thickBot="1">
      <c r="B86" s="230"/>
      <c r="C86" s="230"/>
      <c r="D86" s="208"/>
      <c r="E86" s="208"/>
      <c r="F86" s="208"/>
      <c r="G86" s="230"/>
      <c r="H86" s="190"/>
    </row>
    <row r="87" spans="2:8" ht="16.5" customHeight="1">
      <c r="B87" s="381" t="s">
        <v>968</v>
      </c>
      <c r="C87" s="382"/>
      <c r="D87" s="382"/>
      <c r="E87" s="382"/>
      <c r="F87" s="382"/>
      <c r="G87" s="383"/>
      <c r="H87" s="161"/>
    </row>
    <row r="88" spans="2:8">
      <c r="B88" s="384"/>
      <c r="C88" s="385"/>
      <c r="D88" s="385"/>
      <c r="E88" s="385"/>
      <c r="F88" s="385"/>
      <c r="G88" s="386"/>
      <c r="H88" s="161"/>
    </row>
    <row r="89" spans="2:8">
      <c r="B89" s="384" t="s">
        <v>969</v>
      </c>
      <c r="C89" s="385"/>
      <c r="D89" s="385"/>
      <c r="E89" s="385"/>
      <c r="F89" s="385"/>
      <c r="G89" s="386"/>
      <c r="H89" s="161"/>
    </row>
    <row r="90" spans="2:8" s="388" customFormat="1" ht="20.100000000000001" customHeight="1">
      <c r="B90" s="384" t="s">
        <v>970</v>
      </c>
      <c r="C90" s="385"/>
      <c r="D90" s="385"/>
      <c r="E90" s="385"/>
      <c r="F90" s="385"/>
      <c r="G90" s="386"/>
      <c r="H90" s="387"/>
    </row>
    <row r="91" spans="2:8" s="388" customFormat="1" ht="20.100000000000001" customHeight="1">
      <c r="B91" s="384" t="s">
        <v>971</v>
      </c>
      <c r="C91" s="385"/>
      <c r="D91" s="385"/>
      <c r="E91" s="385"/>
      <c r="F91" s="385"/>
      <c r="G91" s="386"/>
      <c r="H91" s="387"/>
    </row>
    <row r="92" spans="2:8" s="388" customFormat="1" ht="20.100000000000001" customHeight="1">
      <c r="B92" s="384" t="s">
        <v>972</v>
      </c>
      <c r="C92" s="385"/>
      <c r="D92" s="385"/>
      <c r="E92" s="385"/>
      <c r="F92" s="385"/>
      <c r="G92" s="386"/>
      <c r="H92" s="387"/>
    </row>
    <row r="93" spans="2:8" s="388" customFormat="1" ht="20.100000000000001" customHeight="1">
      <c r="B93" s="384" t="s">
        <v>973</v>
      </c>
      <c r="C93" s="385"/>
      <c r="D93" s="385"/>
      <c r="E93" s="385"/>
      <c r="F93" s="385"/>
      <c r="G93" s="386"/>
      <c r="H93" s="387"/>
    </row>
    <row r="94" spans="2:8" s="388" customFormat="1" ht="20.100000000000001" customHeight="1">
      <c r="B94" s="384" t="s">
        <v>974</v>
      </c>
      <c r="C94" s="385"/>
      <c r="D94" s="385"/>
      <c r="E94" s="385"/>
      <c r="F94" s="385"/>
      <c r="G94" s="386"/>
      <c r="H94" s="387"/>
    </row>
    <row r="95" spans="2:8" s="388" customFormat="1" ht="20.100000000000001" customHeight="1">
      <c r="B95" s="384" t="s">
        <v>975</v>
      </c>
      <c r="C95" s="385"/>
      <c r="D95" s="385"/>
      <c r="E95" s="385"/>
      <c r="F95" s="385"/>
      <c r="G95" s="386"/>
      <c r="H95" s="387"/>
    </row>
    <row r="96" spans="2:8" s="388" customFormat="1" ht="20.100000000000001" customHeight="1">
      <c r="B96" s="384"/>
      <c r="C96" s="385"/>
      <c r="D96" s="385"/>
      <c r="E96" s="385"/>
      <c r="F96" s="385"/>
      <c r="G96" s="386"/>
      <c r="H96" s="387"/>
    </row>
    <row r="97" spans="2:8" s="388" customFormat="1" ht="20.100000000000001" customHeight="1">
      <c r="B97" s="384"/>
      <c r="C97" s="385"/>
      <c r="D97" s="385"/>
      <c r="E97" s="385"/>
      <c r="F97" s="385"/>
      <c r="G97" s="386"/>
      <c r="H97" s="387"/>
    </row>
    <row r="98" spans="2:8" s="388" customFormat="1" ht="20.100000000000001" customHeight="1">
      <c r="B98" s="384" t="s">
        <v>976</v>
      </c>
      <c r="C98" s="385"/>
      <c r="D98" s="385"/>
      <c r="E98" s="385"/>
      <c r="F98" s="385"/>
      <c r="G98" s="386"/>
      <c r="H98" s="387"/>
    </row>
    <row r="99" spans="2:8" s="388" customFormat="1" ht="20.100000000000001" customHeight="1">
      <c r="B99" s="384" t="s">
        <v>970</v>
      </c>
      <c r="C99" s="385"/>
      <c r="D99" s="385"/>
      <c r="E99" s="385"/>
      <c r="F99" s="385"/>
      <c r="G99" s="386"/>
      <c r="H99" s="387"/>
    </row>
    <row r="100" spans="2:8" s="388" customFormat="1" ht="20.100000000000001" customHeight="1">
      <c r="B100" s="384" t="s">
        <v>971</v>
      </c>
      <c r="C100" s="385"/>
      <c r="D100" s="385"/>
      <c r="E100" s="385"/>
      <c r="F100" s="385"/>
      <c r="G100" s="386"/>
      <c r="H100" s="387"/>
    </row>
    <row r="101" spans="2:8" s="388" customFormat="1" ht="20.100000000000001" customHeight="1">
      <c r="B101" s="384" t="s">
        <v>977</v>
      </c>
      <c r="C101" s="385"/>
      <c r="D101" s="385"/>
      <c r="E101" s="385"/>
      <c r="F101" s="385"/>
      <c r="G101" s="386"/>
      <c r="H101" s="387"/>
    </row>
    <row r="102" spans="2:8" s="388" customFormat="1" ht="20.100000000000001" customHeight="1">
      <c r="B102" s="384"/>
      <c r="C102" s="385"/>
      <c r="D102" s="385"/>
      <c r="E102" s="385"/>
      <c r="F102" s="385"/>
      <c r="G102" s="386"/>
      <c r="H102" s="387"/>
    </row>
    <row r="103" spans="2:8" s="388" customFormat="1" ht="20.100000000000001" customHeight="1">
      <c r="B103" s="384"/>
      <c r="C103" s="385"/>
      <c r="D103" s="385"/>
      <c r="E103" s="385"/>
      <c r="F103" s="385"/>
      <c r="G103" s="386"/>
      <c r="H103" s="387"/>
    </row>
    <row r="104" spans="2:8">
      <c r="B104" s="384"/>
      <c r="C104" s="385"/>
      <c r="D104" s="385"/>
      <c r="E104" s="385"/>
      <c r="F104" s="385"/>
      <c r="G104" s="386"/>
      <c r="H104" s="388"/>
    </row>
    <row r="105" spans="2:8" ht="13.5" customHeight="1">
      <c r="B105" s="384" t="s">
        <v>978</v>
      </c>
      <c r="C105" s="385"/>
      <c r="D105" s="385"/>
      <c r="E105" s="385"/>
      <c r="F105" s="385"/>
      <c r="G105" s="386"/>
      <c r="H105" s="190"/>
    </row>
    <row r="106" spans="2:8" ht="16.5" customHeight="1">
      <c r="B106" s="384" t="s">
        <v>979</v>
      </c>
      <c r="C106" s="385"/>
      <c r="D106" s="385"/>
      <c r="E106" s="385"/>
      <c r="F106" s="385"/>
      <c r="G106" s="386"/>
    </row>
    <row r="107" spans="2:8">
      <c r="B107" s="384" t="s">
        <v>980</v>
      </c>
      <c r="C107" s="385"/>
      <c r="D107" s="385"/>
      <c r="E107" s="385"/>
      <c r="F107" s="385"/>
      <c r="G107" s="386"/>
      <c r="H107" s="161"/>
    </row>
    <row r="108" spans="2:8">
      <c r="B108" s="384" t="s">
        <v>977</v>
      </c>
      <c r="C108" s="385"/>
      <c r="D108" s="385"/>
      <c r="E108" s="385"/>
      <c r="F108" s="385"/>
      <c r="G108" s="386"/>
      <c r="H108" s="161"/>
    </row>
    <row r="109" spans="2:8">
      <c r="B109" s="384"/>
      <c r="C109" s="385"/>
      <c r="D109" s="385"/>
      <c r="E109" s="385"/>
      <c r="F109" s="385"/>
      <c r="G109" s="386"/>
      <c r="H109" s="161"/>
    </row>
    <row r="110" spans="2:8">
      <c r="B110" s="384"/>
      <c r="C110" s="385"/>
      <c r="D110" s="385"/>
      <c r="E110" s="385"/>
      <c r="F110" s="385"/>
      <c r="G110" s="386"/>
      <c r="H110" s="161"/>
    </row>
    <row r="111" spans="2:8">
      <c r="B111" s="384"/>
      <c r="C111" s="385"/>
      <c r="D111" s="385"/>
      <c r="E111" s="385"/>
      <c r="F111" s="385"/>
      <c r="G111" s="386"/>
      <c r="H111" s="161"/>
    </row>
    <row r="112" spans="2:8">
      <c r="B112" s="384" t="s">
        <v>981</v>
      </c>
      <c r="C112" s="385"/>
      <c r="D112" s="385"/>
      <c r="E112" s="385"/>
      <c r="F112" s="385"/>
      <c r="G112" s="386"/>
      <c r="H112" s="161"/>
    </row>
    <row r="113" spans="2:8" ht="20.100000000000001" customHeight="1">
      <c r="B113" s="384"/>
      <c r="C113" s="385"/>
      <c r="D113" s="385"/>
      <c r="E113" s="385"/>
      <c r="F113" s="385"/>
      <c r="G113" s="386"/>
      <c r="H113" s="161"/>
    </row>
    <row r="114" spans="2:8" s="388" customFormat="1" ht="16.5" customHeight="1" thickBot="1">
      <c r="B114" s="376"/>
      <c r="C114" s="389"/>
      <c r="D114" s="389"/>
      <c r="E114" s="389"/>
      <c r="F114" s="389"/>
      <c r="G114" s="390"/>
      <c r="H114" s="5"/>
    </row>
    <row r="115" spans="2:8" s="388" customFormat="1" ht="16.5" customHeight="1" thickBot="1">
      <c r="G115" s="391"/>
    </row>
    <row r="116" spans="2:8" s="395" customFormat="1" ht="20.100000000000001" customHeight="1">
      <c r="B116" s="392" t="s">
        <v>982</v>
      </c>
      <c r="C116" s="393"/>
      <c r="D116" s="393"/>
      <c r="E116" s="393"/>
      <c r="F116" s="393"/>
      <c r="G116" s="394"/>
    </row>
    <row r="117" spans="2:8" s="395" customFormat="1" ht="20.100000000000001" customHeight="1">
      <c r="B117" s="396"/>
      <c r="C117" s="397"/>
      <c r="D117" s="397"/>
      <c r="E117" s="397"/>
      <c r="F117" s="397"/>
      <c r="G117" s="398"/>
    </row>
    <row r="118" spans="2:8" s="395" customFormat="1" ht="20.100000000000001" customHeight="1">
      <c r="B118" s="396" t="s">
        <v>983</v>
      </c>
      <c r="C118" s="397"/>
      <c r="D118" s="397"/>
      <c r="E118" s="397"/>
      <c r="F118" s="397"/>
      <c r="G118" s="398"/>
    </row>
    <row r="119" spans="2:8" s="395" customFormat="1" ht="20.100000000000001" customHeight="1">
      <c r="B119" s="396"/>
      <c r="C119" s="397"/>
      <c r="D119" s="397"/>
      <c r="E119" s="397"/>
      <c r="F119" s="397"/>
      <c r="G119" s="398"/>
    </row>
    <row r="120" spans="2:8" s="395" customFormat="1" ht="20.100000000000001" customHeight="1">
      <c r="B120" s="396" t="s">
        <v>984</v>
      </c>
      <c r="C120" s="397"/>
      <c r="D120" s="397"/>
      <c r="E120" s="397"/>
      <c r="F120" s="397"/>
      <c r="G120" s="398"/>
    </row>
    <row r="121" spans="2:8" s="395" customFormat="1" ht="20.100000000000001" customHeight="1">
      <c r="B121" s="396" t="s">
        <v>985</v>
      </c>
      <c r="C121" s="397"/>
      <c r="D121" s="397"/>
      <c r="E121" s="397"/>
      <c r="F121" s="397"/>
      <c r="G121" s="398"/>
    </row>
    <row r="122" spans="2:8" s="395" customFormat="1" ht="20.100000000000001" customHeight="1">
      <c r="B122" s="396" t="s">
        <v>986</v>
      </c>
      <c r="C122" s="397"/>
      <c r="D122" s="397"/>
      <c r="E122" s="397"/>
      <c r="F122" s="397"/>
      <c r="G122" s="398"/>
    </row>
    <row r="123" spans="2:8" s="395" customFormat="1" ht="20.100000000000001" customHeight="1">
      <c r="B123" s="396" t="s">
        <v>987</v>
      </c>
      <c r="C123" s="397"/>
      <c r="D123" s="397"/>
      <c r="E123" s="397"/>
      <c r="F123" s="397"/>
      <c r="G123" s="398"/>
    </row>
    <row r="124" spans="2:8" s="395" customFormat="1" ht="20.100000000000001" customHeight="1">
      <c r="B124" s="396"/>
      <c r="C124" s="397"/>
      <c r="D124" s="397"/>
      <c r="E124" s="397"/>
      <c r="F124" s="397"/>
      <c r="G124" s="398"/>
    </row>
    <row r="125" spans="2:8" s="395" customFormat="1" ht="20.100000000000001" customHeight="1">
      <c r="B125" s="396" t="s">
        <v>988</v>
      </c>
      <c r="C125" s="397"/>
      <c r="D125" s="397"/>
      <c r="E125" s="397"/>
      <c r="F125" s="397"/>
      <c r="G125" s="398"/>
    </row>
    <row r="126" spans="2:8" s="395" customFormat="1" ht="20.100000000000001" customHeight="1">
      <c r="B126" s="396" t="s">
        <v>989</v>
      </c>
      <c r="C126" s="397"/>
      <c r="D126" s="397"/>
      <c r="E126" s="397"/>
      <c r="F126" s="397"/>
      <c r="G126" s="398"/>
    </row>
    <row r="127" spans="2:8" s="395" customFormat="1" ht="20.100000000000001" customHeight="1">
      <c r="B127" s="396"/>
      <c r="C127" s="397"/>
      <c r="D127" s="397"/>
      <c r="E127" s="397"/>
      <c r="F127" s="397"/>
      <c r="G127" s="398"/>
    </row>
    <row r="128" spans="2:8" s="395" customFormat="1" ht="20.100000000000001" customHeight="1">
      <c r="B128" s="396" t="s">
        <v>990</v>
      </c>
      <c r="C128" s="397"/>
      <c r="D128" s="397"/>
      <c r="E128" s="397"/>
      <c r="F128" s="397"/>
      <c r="G128" s="398"/>
    </row>
    <row r="129" spans="2:7" s="395" customFormat="1" ht="20.100000000000001" customHeight="1" thickBot="1">
      <c r="B129" s="399"/>
      <c r="C129" s="400"/>
      <c r="D129" s="400"/>
      <c r="E129" s="400"/>
      <c r="F129" s="400"/>
      <c r="G129" s="401"/>
    </row>
    <row r="130" spans="2:7" ht="16.5" customHeight="1" thickBot="1">
      <c r="D130" s="5"/>
      <c r="E130" s="5"/>
      <c r="F130" s="5"/>
    </row>
    <row r="131" spans="2:7" s="388" customFormat="1" ht="16.5" customHeight="1">
      <c r="B131" s="403" t="s">
        <v>991</v>
      </c>
      <c r="C131" s="404"/>
      <c r="D131" s="404"/>
      <c r="E131" s="404"/>
      <c r="F131" s="404"/>
      <c r="G131" s="405"/>
    </row>
    <row r="132" spans="2:7" s="388" customFormat="1" ht="16.5" customHeight="1">
      <c r="B132" s="387"/>
      <c r="G132" s="406"/>
    </row>
    <row r="133" spans="2:7" s="388" customFormat="1" ht="16.5" customHeight="1">
      <c r="B133" s="407" t="s">
        <v>992</v>
      </c>
      <c r="G133" s="406"/>
    </row>
    <row r="134" spans="2:7" s="388" customFormat="1" ht="16.5" customHeight="1">
      <c r="B134" s="387"/>
      <c r="G134" s="406"/>
    </row>
    <row r="135" spans="2:7" s="388" customFormat="1" ht="16.5" customHeight="1">
      <c r="B135" s="408" t="s">
        <v>993</v>
      </c>
      <c r="C135" s="409" t="s">
        <v>994</v>
      </c>
      <c r="D135" s="409"/>
      <c r="E135" s="409"/>
      <c r="F135" s="410" t="s">
        <v>995</v>
      </c>
      <c r="G135" s="411"/>
    </row>
    <row r="136" spans="2:7" s="388" customFormat="1" ht="16.5" customHeight="1">
      <c r="B136" s="412" t="s">
        <v>996</v>
      </c>
      <c r="C136" s="413" t="s">
        <v>997</v>
      </c>
      <c r="D136" s="414"/>
      <c r="E136" s="414"/>
      <c r="F136" s="414"/>
      <c r="G136" s="415"/>
    </row>
    <row r="137" spans="2:7" s="388" customFormat="1" ht="16.5" customHeight="1">
      <c r="B137" s="387" t="s">
        <v>998</v>
      </c>
      <c r="C137" s="416" t="s">
        <v>999</v>
      </c>
      <c r="F137" s="417" t="s">
        <v>1000</v>
      </c>
      <c r="G137" s="418"/>
    </row>
    <row r="138" spans="2:7" s="388" customFormat="1" ht="16.5" customHeight="1">
      <c r="B138" s="387" t="s">
        <v>1001</v>
      </c>
      <c r="C138" s="416" t="s">
        <v>1002</v>
      </c>
      <c r="F138" s="417"/>
      <c r="G138" s="418"/>
    </row>
    <row r="139" spans="2:7" s="388" customFormat="1" ht="16.5" customHeight="1">
      <c r="B139" s="387" t="s">
        <v>1003</v>
      </c>
      <c r="C139" s="416" t="s">
        <v>1002</v>
      </c>
      <c r="F139" s="417"/>
      <c r="G139" s="418"/>
    </row>
    <row r="140" spans="2:7" s="388" customFormat="1" ht="16.5" customHeight="1">
      <c r="B140" s="387" t="s">
        <v>1004</v>
      </c>
      <c r="C140" s="388" t="s">
        <v>1005</v>
      </c>
      <c r="F140" s="417"/>
      <c r="G140" s="418"/>
    </row>
    <row r="141" spans="2:7" s="388" customFormat="1" ht="16.5" customHeight="1">
      <c r="B141" s="387" t="s">
        <v>1006</v>
      </c>
      <c r="C141" s="416" t="s">
        <v>1007</v>
      </c>
      <c r="F141" s="417" t="s">
        <v>1008</v>
      </c>
      <c r="G141" s="418"/>
    </row>
    <row r="142" spans="2:7" s="388" customFormat="1" ht="16.5" customHeight="1">
      <c r="B142" s="387" t="s">
        <v>1009</v>
      </c>
      <c r="C142" s="388" t="s">
        <v>1010</v>
      </c>
      <c r="F142" s="417"/>
      <c r="G142" s="418"/>
    </row>
    <row r="143" spans="2:7" s="388" customFormat="1" ht="16.5" customHeight="1">
      <c r="B143" s="387" t="s">
        <v>1011</v>
      </c>
      <c r="C143" s="416" t="s">
        <v>1002</v>
      </c>
      <c r="F143" s="417"/>
      <c r="G143" s="418"/>
    </row>
    <row r="144" spans="2:7" s="388" customFormat="1" ht="16.5" customHeight="1">
      <c r="B144" s="387" t="s">
        <v>1004</v>
      </c>
      <c r="C144" s="388" t="s">
        <v>1010</v>
      </c>
      <c r="F144" s="417"/>
      <c r="G144" s="418"/>
    </row>
    <row r="145" spans="2:7" s="388" customFormat="1" ht="16.5" customHeight="1">
      <c r="B145" s="387" t="s">
        <v>1012</v>
      </c>
      <c r="C145" s="416" t="s">
        <v>1002</v>
      </c>
      <c r="F145" s="417" t="s">
        <v>1013</v>
      </c>
      <c r="G145" s="418"/>
    </row>
    <row r="146" spans="2:7" s="388" customFormat="1" ht="16.5" customHeight="1">
      <c r="B146" s="387" t="s">
        <v>1014</v>
      </c>
      <c r="C146" s="388" t="s">
        <v>1015</v>
      </c>
      <c r="F146" s="417"/>
      <c r="G146" s="418"/>
    </row>
    <row r="147" spans="2:7" s="388" customFormat="1" ht="16.5" customHeight="1">
      <c r="B147" s="387"/>
      <c r="G147" s="406"/>
    </row>
    <row r="148" spans="2:7" s="388" customFormat="1" ht="16.5" customHeight="1">
      <c r="B148" s="387" t="s">
        <v>1016</v>
      </c>
      <c r="G148" s="406"/>
    </row>
    <row r="149" spans="2:7" s="388" customFormat="1" ht="16.5" customHeight="1">
      <c r="B149" s="387" t="s">
        <v>1017</v>
      </c>
      <c r="G149" s="406"/>
    </row>
    <row r="150" spans="2:7" s="388" customFormat="1" ht="16.5" customHeight="1" thickBot="1">
      <c r="B150" s="419"/>
      <c r="C150" s="420"/>
      <c r="D150" s="420"/>
      <c r="E150" s="420"/>
      <c r="F150" s="420"/>
      <c r="G150" s="421"/>
    </row>
    <row r="151" spans="2:7" s="388" customFormat="1" ht="16.5" customHeight="1" thickBot="1">
      <c r="B151" s="404"/>
      <c r="G151" s="422"/>
    </row>
    <row r="152" spans="2:7" s="388" customFormat="1" ht="16.5" customHeight="1">
      <c r="B152" s="403" t="s">
        <v>1018</v>
      </c>
      <c r="C152" s="404"/>
      <c r="D152" s="404"/>
      <c r="E152" s="404"/>
      <c r="F152" s="404"/>
      <c r="G152" s="405"/>
    </row>
    <row r="153" spans="2:7" s="388" customFormat="1" ht="16.5" customHeight="1">
      <c r="B153" s="387"/>
      <c r="G153" s="406"/>
    </row>
    <row r="154" spans="2:7" s="388" customFormat="1" ht="16.5" customHeight="1">
      <c r="B154" s="387" t="s">
        <v>1019</v>
      </c>
      <c r="G154" s="406"/>
    </row>
    <row r="155" spans="2:7" s="388" customFormat="1" ht="16.5" customHeight="1">
      <c r="B155" s="387" t="s">
        <v>1020</v>
      </c>
      <c r="G155" s="406"/>
    </row>
    <row r="156" spans="2:7" s="388" customFormat="1" ht="16.5" customHeight="1">
      <c r="B156" s="387"/>
      <c r="G156" s="406"/>
    </row>
    <row r="157" spans="2:7" s="388" customFormat="1" ht="16.5" customHeight="1">
      <c r="B157" s="387" t="s">
        <v>1021</v>
      </c>
      <c r="G157" s="406"/>
    </row>
    <row r="158" spans="2:7" s="388" customFormat="1" ht="16.5" customHeight="1">
      <c r="B158" s="387" t="s">
        <v>1022</v>
      </c>
      <c r="G158" s="406"/>
    </row>
    <row r="159" spans="2:7" s="388" customFormat="1" ht="16.5" customHeight="1">
      <c r="B159" s="387" t="s">
        <v>1023</v>
      </c>
      <c r="G159" s="406"/>
    </row>
    <row r="160" spans="2:7" s="388" customFormat="1" ht="16.5" customHeight="1">
      <c r="B160" s="387" t="s">
        <v>1024</v>
      </c>
      <c r="G160" s="406"/>
    </row>
    <row r="161" spans="2:7" s="388" customFormat="1" ht="16.5" customHeight="1">
      <c r="B161" s="387"/>
      <c r="G161" s="406"/>
    </row>
    <row r="162" spans="2:7" s="388" customFormat="1" ht="16.5" customHeight="1">
      <c r="B162" s="387" t="s">
        <v>1025</v>
      </c>
      <c r="G162" s="406"/>
    </row>
    <row r="163" spans="2:7" s="388" customFormat="1" ht="16.5" customHeight="1">
      <c r="B163" s="387" t="s">
        <v>1026</v>
      </c>
      <c r="G163" s="406"/>
    </row>
    <row r="164" spans="2:7" s="388" customFormat="1" ht="16.5" customHeight="1">
      <c r="B164" s="387" t="s">
        <v>1027</v>
      </c>
      <c r="G164" s="406"/>
    </row>
    <row r="165" spans="2:7" s="388" customFormat="1" ht="16.5" customHeight="1">
      <c r="B165" s="387" t="s">
        <v>1028</v>
      </c>
      <c r="G165" s="406"/>
    </row>
    <row r="166" spans="2:7" s="388" customFormat="1" ht="16.5" customHeight="1">
      <c r="B166" s="387" t="s">
        <v>1029</v>
      </c>
      <c r="G166" s="406"/>
    </row>
    <row r="167" spans="2:7" s="388" customFormat="1" ht="16.5" customHeight="1">
      <c r="B167" s="387" t="s">
        <v>1030</v>
      </c>
      <c r="G167" s="406"/>
    </row>
    <row r="168" spans="2:7" s="388" customFormat="1" ht="16.5" customHeight="1">
      <c r="B168" s="387" t="s">
        <v>1031</v>
      </c>
      <c r="G168" s="406"/>
    </row>
    <row r="169" spans="2:7" s="388" customFormat="1" ht="16.5" customHeight="1">
      <c r="B169" s="387"/>
      <c r="G169" s="406"/>
    </row>
    <row r="170" spans="2:7" s="388" customFormat="1" ht="16.5" customHeight="1">
      <c r="B170" s="387" t="s">
        <v>1032</v>
      </c>
      <c r="G170" s="406"/>
    </row>
    <row r="171" spans="2:7" s="388" customFormat="1" ht="16.5" customHeight="1">
      <c r="B171" s="387"/>
      <c r="G171" s="406"/>
    </row>
    <row r="172" spans="2:7" s="388" customFormat="1" ht="16.5" customHeight="1">
      <c r="B172" s="387" t="s">
        <v>1033</v>
      </c>
      <c r="G172" s="406"/>
    </row>
    <row r="173" spans="2:7" s="388" customFormat="1" ht="16.5" customHeight="1">
      <c r="B173" s="387" t="s">
        <v>1034</v>
      </c>
      <c r="G173" s="406"/>
    </row>
    <row r="174" spans="2:7" s="388" customFormat="1" ht="16.5" customHeight="1">
      <c r="B174" s="387" t="s">
        <v>1035</v>
      </c>
      <c r="G174" s="406"/>
    </row>
    <row r="175" spans="2:7" s="388" customFormat="1" ht="16.5" customHeight="1">
      <c r="B175" s="387" t="s">
        <v>1676</v>
      </c>
      <c r="G175" s="406"/>
    </row>
    <row r="176" spans="2:7" s="388" customFormat="1" ht="16.5" customHeight="1">
      <c r="B176" s="387" t="s">
        <v>1036</v>
      </c>
      <c r="G176" s="406"/>
    </row>
    <row r="177" spans="2:7" s="388" customFormat="1" ht="16.5" customHeight="1">
      <c r="B177" s="387"/>
      <c r="G177" s="406"/>
    </row>
    <row r="178" spans="2:7" s="388" customFormat="1" ht="16.5" customHeight="1">
      <c r="B178" s="387" t="s">
        <v>1037</v>
      </c>
      <c r="G178" s="406"/>
    </row>
    <row r="179" spans="2:7" s="388" customFormat="1" ht="16.5" customHeight="1">
      <c r="B179" s="387"/>
      <c r="G179" s="406"/>
    </row>
    <row r="180" spans="2:7" s="388" customFormat="1" ht="16.5" customHeight="1">
      <c r="B180" s="387" t="s">
        <v>1038</v>
      </c>
      <c r="G180" s="406"/>
    </row>
    <row r="181" spans="2:7" s="388" customFormat="1" ht="16.5" customHeight="1">
      <c r="B181" s="387" t="s">
        <v>1039</v>
      </c>
      <c r="G181" s="406"/>
    </row>
    <row r="182" spans="2:7" s="388" customFormat="1" ht="16.5" customHeight="1">
      <c r="B182" s="387" t="s">
        <v>1040</v>
      </c>
      <c r="G182" s="406"/>
    </row>
    <row r="183" spans="2:7" s="388" customFormat="1" ht="16.5" customHeight="1">
      <c r="B183" s="387" t="s">
        <v>1041</v>
      </c>
      <c r="G183" s="406"/>
    </row>
    <row r="184" spans="2:7" s="388" customFormat="1" ht="16.5" customHeight="1">
      <c r="B184" s="387" t="s">
        <v>1677</v>
      </c>
      <c r="G184" s="406"/>
    </row>
    <row r="185" spans="2:7" s="388" customFormat="1" ht="16.5" customHeight="1">
      <c r="B185" s="387"/>
      <c r="G185" s="406"/>
    </row>
    <row r="186" spans="2:7" s="388" customFormat="1" ht="16.5" customHeight="1">
      <c r="B186" s="387" t="s">
        <v>1678</v>
      </c>
      <c r="G186" s="406"/>
    </row>
    <row r="187" spans="2:7" s="388" customFormat="1" ht="16.5" customHeight="1">
      <c r="B187" s="408" t="s">
        <v>1042</v>
      </c>
      <c r="G187" s="406"/>
    </row>
    <row r="188" spans="2:7" s="388" customFormat="1" ht="16.5" customHeight="1">
      <c r="B188" s="408" t="s">
        <v>1679</v>
      </c>
      <c r="G188" s="406"/>
    </row>
    <row r="189" spans="2:7" s="388" customFormat="1" ht="16.5" customHeight="1">
      <c r="B189" s="387" t="s">
        <v>1043</v>
      </c>
      <c r="G189" s="406"/>
    </row>
    <row r="190" spans="2:7" s="388" customFormat="1" ht="16.5" customHeight="1">
      <c r="B190" s="387" t="s">
        <v>1044</v>
      </c>
      <c r="G190" s="406"/>
    </row>
    <row r="191" spans="2:7" s="388" customFormat="1" ht="16.5" customHeight="1">
      <c r="B191" s="387" t="s">
        <v>1045</v>
      </c>
      <c r="G191" s="406"/>
    </row>
    <row r="192" spans="2:7" s="388" customFormat="1" ht="16.5" customHeight="1">
      <c r="B192" s="387" t="s">
        <v>1046</v>
      </c>
      <c r="G192" s="406"/>
    </row>
    <row r="193" spans="2:7" s="388" customFormat="1" ht="16.5" customHeight="1">
      <c r="B193" s="387"/>
      <c r="G193" s="406"/>
    </row>
    <row r="194" spans="2:7" s="388" customFormat="1" ht="16.5" customHeight="1">
      <c r="B194" s="387" t="s">
        <v>1047</v>
      </c>
      <c r="G194" s="406"/>
    </row>
    <row r="195" spans="2:7" s="388" customFormat="1" ht="16.5" customHeight="1">
      <c r="B195" s="387" t="s">
        <v>1048</v>
      </c>
      <c r="G195" s="406"/>
    </row>
    <row r="196" spans="2:7" s="388" customFormat="1" ht="16.5" customHeight="1" thickBot="1">
      <c r="B196" s="419"/>
      <c r="C196" s="420"/>
      <c r="D196" s="420"/>
      <c r="E196" s="420"/>
      <c r="F196" s="420"/>
      <c r="G196" s="421"/>
    </row>
    <row r="197" spans="2:7" s="388" customFormat="1" ht="16.5" customHeight="1" thickBot="1">
      <c r="G197" s="391"/>
    </row>
    <row r="198" spans="2:7" s="388" customFormat="1" ht="16.5" customHeight="1">
      <c r="B198" s="403" t="s">
        <v>1049</v>
      </c>
      <c r="C198" s="404"/>
      <c r="D198" s="404"/>
      <c r="E198" s="404"/>
      <c r="F198" s="404"/>
      <c r="G198" s="405"/>
    </row>
    <row r="199" spans="2:7" s="388" customFormat="1" ht="16.5" customHeight="1">
      <c r="B199" s="387"/>
      <c r="G199" s="406"/>
    </row>
    <row r="200" spans="2:7" s="388" customFormat="1" ht="16.5" customHeight="1">
      <c r="B200" s="387" t="s">
        <v>1050</v>
      </c>
      <c r="G200" s="406"/>
    </row>
    <row r="201" spans="2:7" s="388" customFormat="1" ht="16.5" customHeight="1">
      <c r="B201" s="387" t="s">
        <v>1051</v>
      </c>
      <c r="G201" s="406"/>
    </row>
    <row r="202" spans="2:7" s="388" customFormat="1" ht="16.5" customHeight="1">
      <c r="B202" s="387"/>
      <c r="G202" s="406"/>
    </row>
    <row r="203" spans="2:7" s="388" customFormat="1" ht="16.5" customHeight="1">
      <c r="B203" s="408" t="s">
        <v>1052</v>
      </c>
      <c r="G203" s="406"/>
    </row>
    <row r="204" spans="2:7" s="388" customFormat="1" ht="16.5" customHeight="1">
      <c r="B204" s="387" t="s">
        <v>1053</v>
      </c>
      <c r="G204" s="406"/>
    </row>
    <row r="205" spans="2:7" s="388" customFormat="1" ht="16.5" customHeight="1">
      <c r="B205" s="387" t="s">
        <v>1054</v>
      </c>
      <c r="G205" s="406"/>
    </row>
    <row r="206" spans="2:7" s="388" customFormat="1" ht="16.5" customHeight="1">
      <c r="B206" s="387"/>
      <c r="G206" s="406"/>
    </row>
    <row r="207" spans="2:7" s="388" customFormat="1" ht="16.5" customHeight="1">
      <c r="B207" s="387" t="s">
        <v>1055</v>
      </c>
      <c r="G207" s="406"/>
    </row>
    <row r="208" spans="2:7" s="388" customFormat="1" ht="16.5" customHeight="1">
      <c r="B208" s="387" t="s">
        <v>1056</v>
      </c>
      <c r="G208" s="406"/>
    </row>
    <row r="209" spans="2:8" s="388" customFormat="1" ht="16.5" customHeight="1">
      <c r="B209" s="387"/>
      <c r="G209" s="406"/>
    </row>
    <row r="210" spans="2:8" s="388" customFormat="1" ht="16.5" customHeight="1">
      <c r="B210" s="408" t="s">
        <v>1057</v>
      </c>
      <c r="C210" s="409"/>
      <c r="D210" s="409"/>
      <c r="E210" s="409"/>
      <c r="F210" s="409"/>
      <c r="G210" s="406"/>
    </row>
    <row r="211" spans="2:8" s="388" customFormat="1" ht="16.5" customHeight="1">
      <c r="B211" s="408" t="s">
        <v>1058</v>
      </c>
      <c r="C211" s="409"/>
      <c r="D211" s="409"/>
      <c r="E211" s="409"/>
      <c r="F211" s="409"/>
      <c r="G211" s="406"/>
    </row>
    <row r="212" spans="2:8" s="388" customFormat="1" ht="16.5" customHeight="1">
      <c r="B212" s="387" t="s">
        <v>1059</v>
      </c>
      <c r="G212" s="406"/>
    </row>
    <row r="213" spans="2:8" s="388" customFormat="1" ht="16.5" customHeight="1">
      <c r="B213" s="387" t="s">
        <v>1060</v>
      </c>
      <c r="G213" s="406"/>
    </row>
    <row r="214" spans="2:8" s="388" customFormat="1" ht="16.5" customHeight="1">
      <c r="B214" s="387" t="s">
        <v>1061</v>
      </c>
      <c r="G214" s="406"/>
    </row>
    <row r="215" spans="2:8" s="388" customFormat="1" ht="16.5" customHeight="1">
      <c r="B215" s="387" t="s">
        <v>1062</v>
      </c>
      <c r="G215" s="406"/>
    </row>
    <row r="216" spans="2:8" s="388" customFormat="1" ht="16.5" customHeight="1" thickBot="1">
      <c r="B216" s="419"/>
      <c r="C216" s="420"/>
      <c r="D216" s="420"/>
      <c r="E216" s="420"/>
      <c r="F216" s="420"/>
      <c r="G216" s="421"/>
    </row>
    <row r="217" spans="2:8" s="388" customFormat="1" ht="16.5" customHeight="1" thickBot="1">
      <c r="B217" s="420"/>
      <c r="G217" s="423"/>
    </row>
    <row r="218" spans="2:8" s="388" customFormat="1" ht="16.5" customHeight="1">
      <c r="B218" s="424" t="s">
        <v>1063</v>
      </c>
      <c r="C218" s="425"/>
      <c r="D218" s="425"/>
      <c r="E218" s="425"/>
      <c r="F218" s="425"/>
      <c r="G218" s="426"/>
    </row>
    <row r="219" spans="2:8" s="388" customFormat="1" ht="20.100000000000001" customHeight="1">
      <c r="B219" s="427"/>
      <c r="C219" s="391"/>
      <c r="D219" s="391"/>
      <c r="E219" s="391"/>
      <c r="F219" s="391"/>
      <c r="G219" s="406"/>
    </row>
    <row r="220" spans="2:8" s="428" customFormat="1" ht="20.100000000000001" customHeight="1">
      <c r="B220" s="387" t="s">
        <v>1064</v>
      </c>
      <c r="C220" s="391"/>
      <c r="D220" s="391"/>
      <c r="E220" s="391"/>
      <c r="F220" s="391"/>
      <c r="G220" s="406"/>
      <c r="H220" s="388"/>
    </row>
    <row r="221" spans="2:8" s="428" customFormat="1" ht="20.100000000000001" customHeight="1">
      <c r="B221" s="429" t="s">
        <v>1065</v>
      </c>
      <c r="C221" s="391"/>
      <c r="D221" s="391"/>
      <c r="E221" s="391"/>
      <c r="F221" s="391"/>
      <c r="G221" s="406"/>
    </row>
    <row r="222" spans="2:8" s="428" customFormat="1" ht="20.100000000000001" customHeight="1">
      <c r="B222" s="427"/>
      <c r="C222" s="391"/>
      <c r="D222" s="391"/>
      <c r="E222" s="391"/>
      <c r="F222" s="391"/>
      <c r="G222" s="406"/>
    </row>
    <row r="223" spans="2:8" s="428" customFormat="1" ht="20.100000000000001" customHeight="1">
      <c r="B223" s="427"/>
      <c r="C223" s="391"/>
      <c r="D223" s="391"/>
      <c r="E223" s="391"/>
      <c r="F223" s="391"/>
      <c r="G223" s="406"/>
    </row>
    <row r="224" spans="2:8" s="428" customFormat="1" ht="20.100000000000001" customHeight="1">
      <c r="B224" s="427"/>
      <c r="C224" s="391"/>
      <c r="D224" s="391"/>
      <c r="E224" s="391"/>
      <c r="F224" s="391"/>
      <c r="G224" s="406"/>
    </row>
    <row r="225" spans="2:8" s="428" customFormat="1" ht="20.100000000000001" customHeight="1">
      <c r="B225" s="427"/>
      <c r="C225" s="391"/>
      <c r="D225" s="391"/>
      <c r="E225" s="391"/>
      <c r="F225" s="391"/>
      <c r="G225" s="406"/>
    </row>
    <row r="226" spans="2:8" s="428" customFormat="1" ht="20.100000000000001" customHeight="1">
      <c r="B226" s="427"/>
      <c r="C226" s="391"/>
      <c r="D226" s="391"/>
      <c r="E226" s="391"/>
      <c r="F226" s="391"/>
      <c r="G226" s="406"/>
    </row>
    <row r="227" spans="2:8" s="428" customFormat="1" ht="20.100000000000001" customHeight="1" thickBot="1">
      <c r="B227" s="430"/>
      <c r="C227" s="423"/>
      <c r="D227" s="423"/>
      <c r="E227" s="423"/>
      <c r="F227" s="423"/>
      <c r="G227" s="421"/>
    </row>
    <row r="228" spans="2:8" s="431" customFormat="1" ht="13.5" customHeight="1">
      <c r="B228" s="5"/>
      <c r="C228" s="5"/>
      <c r="D228" s="5"/>
      <c r="E228" s="5"/>
      <c r="F228" s="5"/>
      <c r="G228" s="5"/>
      <c r="H228" s="388"/>
    </row>
  </sheetData>
  <mergeCells count="5">
    <mergeCell ref="F145:G146"/>
    <mergeCell ref="G73:G74"/>
    <mergeCell ref="F135:G135"/>
    <mergeCell ref="F137:G140"/>
    <mergeCell ref="F141:G144"/>
  </mergeCells>
  <phoneticPr fontId="5"/>
  <pageMargins left="0" right="0.19685039370078741" top="0.19685039370078741" bottom="0.19685039370078741" header="0.11811023622047245" footer="0.11811023622047245"/>
  <pageSetup paperSize="9" scale="35"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9B4D-74C4-4CA3-AF3D-6A49D288A529}">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1066</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432" t="s">
        <v>1067</v>
      </c>
      <c r="C5" s="433" t="s">
        <v>1068</v>
      </c>
      <c r="D5" s="434">
        <v>3</v>
      </c>
      <c r="E5" s="435" t="s">
        <v>1069</v>
      </c>
      <c r="F5" s="344" t="s">
        <v>247</v>
      </c>
      <c r="G5" s="436"/>
      <c r="H5" s="161"/>
    </row>
    <row r="6" spans="2:8">
      <c r="B6" s="437" t="s">
        <v>1070</v>
      </c>
      <c r="C6" s="433" t="s">
        <v>1071</v>
      </c>
      <c r="D6" s="438">
        <v>30</v>
      </c>
      <c r="E6" s="439" t="s">
        <v>1072</v>
      </c>
      <c r="F6" s="440"/>
      <c r="G6" s="318"/>
      <c r="H6" s="161"/>
    </row>
    <row r="7" spans="2:8">
      <c r="B7" s="441" t="s">
        <v>1073</v>
      </c>
      <c r="C7" s="433" t="s">
        <v>1074</v>
      </c>
      <c r="D7" s="442">
        <v>30</v>
      </c>
      <c r="E7" s="439" t="s">
        <v>1072</v>
      </c>
      <c r="F7" s="440"/>
      <c r="G7" s="443" t="s">
        <v>1075</v>
      </c>
      <c r="H7" s="161"/>
    </row>
    <row r="8" spans="2:8">
      <c r="B8" s="441" t="s">
        <v>1076</v>
      </c>
      <c r="C8" s="433" t="s">
        <v>1077</v>
      </c>
      <c r="D8" s="442">
        <v>11</v>
      </c>
      <c r="E8" s="439" t="s">
        <v>1072</v>
      </c>
      <c r="F8" s="440"/>
      <c r="G8" s="443" t="s">
        <v>1078</v>
      </c>
      <c r="H8" s="161"/>
    </row>
    <row r="9" spans="2:8" ht="51">
      <c r="B9" s="441" t="s">
        <v>1079</v>
      </c>
      <c r="C9" s="433" t="s">
        <v>1080</v>
      </c>
      <c r="D9" s="442">
        <v>2</v>
      </c>
      <c r="E9" s="439" t="s">
        <v>1069</v>
      </c>
      <c r="F9" s="440"/>
      <c r="G9" s="295" t="s">
        <v>1081</v>
      </c>
      <c r="H9" s="161"/>
    </row>
    <row r="10" spans="2:8" ht="36">
      <c r="B10" s="441" t="s">
        <v>1082</v>
      </c>
      <c r="C10" s="433" t="s">
        <v>1083</v>
      </c>
      <c r="D10" s="442">
        <v>1</v>
      </c>
      <c r="E10" s="439" t="s">
        <v>1069</v>
      </c>
      <c r="F10" s="440"/>
      <c r="G10" s="295" t="s">
        <v>1084</v>
      </c>
      <c r="H10" s="161"/>
    </row>
    <row r="11" spans="2:8" ht="36.75" thickBot="1">
      <c r="B11" s="441" t="s">
        <v>1085</v>
      </c>
      <c r="C11" s="444" t="s">
        <v>1086</v>
      </c>
      <c r="D11" s="442">
        <v>1</v>
      </c>
      <c r="E11" s="439" t="s">
        <v>1069</v>
      </c>
      <c r="F11" s="440"/>
      <c r="G11" s="295" t="s">
        <v>1087</v>
      </c>
      <c r="H11" s="161"/>
    </row>
    <row r="12" spans="2:8" ht="20.100000000000001" customHeight="1">
      <c r="B12" s="179"/>
      <c r="C12" s="179"/>
      <c r="D12" s="180"/>
      <c r="E12" s="181"/>
      <c r="F12" s="181"/>
      <c r="G12" s="179"/>
      <c r="H12" s="14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2031D-35CE-435C-8FA0-6705F1F38AD9}">
  <sheetPr codeName="Sheet138">
    <outlinePr summaryBelow="0"/>
    <pageSetUpPr fitToPage="1"/>
  </sheetPr>
  <dimension ref="B1:H18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87</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ht="17.25" thickBot="1">
      <c r="B5" s="162" t="s">
        <v>591</v>
      </c>
      <c r="C5" s="163" t="s">
        <v>1088</v>
      </c>
      <c r="D5" s="164" t="s">
        <v>265</v>
      </c>
      <c r="E5" s="165" t="s">
        <v>563</v>
      </c>
      <c r="F5" s="166" t="s">
        <v>1089</v>
      </c>
      <c r="G5" s="167" t="s">
        <v>1090</v>
      </c>
      <c r="H5" s="161"/>
    </row>
    <row r="6" spans="2:8" ht="20.100000000000001" customHeight="1" thickBot="1">
      <c r="B6" s="158" t="s">
        <v>828</v>
      </c>
      <c r="C6" s="159"/>
      <c r="D6" s="159"/>
      <c r="E6" s="159"/>
      <c r="F6" s="159"/>
      <c r="G6" s="160"/>
      <c r="H6" s="161"/>
    </row>
    <row r="7" spans="2:8">
      <c r="B7" s="445" t="s">
        <v>1091</v>
      </c>
      <c r="C7" s="285" t="s">
        <v>1092</v>
      </c>
      <c r="D7" s="446" t="s">
        <v>253</v>
      </c>
      <c r="E7" s="447" t="s">
        <v>859</v>
      </c>
      <c r="F7" s="344" t="s">
        <v>241</v>
      </c>
      <c r="G7" s="167" t="s">
        <v>1093</v>
      </c>
      <c r="H7" s="161"/>
    </row>
    <row r="8" spans="2:8">
      <c r="B8" s="445" t="s">
        <v>1094</v>
      </c>
      <c r="C8" s="291" t="s">
        <v>1095</v>
      </c>
      <c r="D8" s="448" t="s">
        <v>250</v>
      </c>
      <c r="E8" s="327" t="s">
        <v>826</v>
      </c>
      <c r="F8" s="343" t="s">
        <v>247</v>
      </c>
      <c r="G8" s="172"/>
      <c r="H8" s="161"/>
    </row>
    <row r="9" spans="2:8">
      <c r="B9" s="232" t="s">
        <v>838</v>
      </c>
      <c r="C9" s="291" t="s">
        <v>839</v>
      </c>
      <c r="D9" s="327" t="s">
        <v>840</v>
      </c>
      <c r="E9" s="327" t="s">
        <v>261</v>
      </c>
      <c r="F9" s="329"/>
      <c r="G9" s="172" t="s">
        <v>1096</v>
      </c>
      <c r="H9" s="161"/>
    </row>
    <row r="10" spans="2:8" ht="30">
      <c r="B10" s="232" t="s">
        <v>138</v>
      </c>
      <c r="C10" s="291" t="s">
        <v>842</v>
      </c>
      <c r="D10" s="327" t="s">
        <v>843</v>
      </c>
      <c r="E10" s="327" t="s">
        <v>826</v>
      </c>
      <c r="F10" s="329"/>
      <c r="G10" s="172" t="s">
        <v>1097</v>
      </c>
      <c r="H10" s="161"/>
    </row>
    <row r="11" spans="2:8" ht="90">
      <c r="B11" s="445" t="s">
        <v>845</v>
      </c>
      <c r="C11" s="305" t="s">
        <v>846</v>
      </c>
      <c r="D11" s="326" t="s">
        <v>265</v>
      </c>
      <c r="E11" s="326" t="s">
        <v>261</v>
      </c>
      <c r="F11" s="449"/>
      <c r="G11" s="172" t="s">
        <v>1098</v>
      </c>
      <c r="H11" s="161"/>
    </row>
    <row r="12" spans="2:8" ht="60">
      <c r="B12" s="445" t="s">
        <v>848</v>
      </c>
      <c r="C12" s="291" t="s">
        <v>849</v>
      </c>
      <c r="D12" s="327" t="s">
        <v>297</v>
      </c>
      <c r="E12" s="327" t="s">
        <v>528</v>
      </c>
      <c r="F12" s="329"/>
      <c r="G12" s="172" t="s">
        <v>1099</v>
      </c>
      <c r="H12" s="161"/>
    </row>
    <row r="13" spans="2:8" ht="30">
      <c r="B13" s="290" t="s">
        <v>131</v>
      </c>
      <c r="C13" s="291" t="s">
        <v>851</v>
      </c>
      <c r="D13" s="292" t="s">
        <v>585</v>
      </c>
      <c r="E13" s="292" t="s">
        <v>826</v>
      </c>
      <c r="F13" s="293"/>
      <c r="G13" s="296" t="s">
        <v>852</v>
      </c>
      <c r="H13" s="161"/>
    </row>
    <row r="14" spans="2:8" ht="30.75" thickBot="1">
      <c r="B14" s="445" t="s">
        <v>86</v>
      </c>
      <c r="C14" s="291" t="s">
        <v>853</v>
      </c>
      <c r="D14" s="327" t="s">
        <v>265</v>
      </c>
      <c r="E14" s="327" t="s">
        <v>261</v>
      </c>
      <c r="F14" s="329"/>
      <c r="G14" s="172" t="s">
        <v>1100</v>
      </c>
      <c r="H14" s="161"/>
    </row>
    <row r="15" spans="2:8" ht="20.100000000000001" customHeight="1" thickBot="1">
      <c r="B15" s="158" t="s">
        <v>855</v>
      </c>
      <c r="C15" s="159"/>
      <c r="D15" s="159"/>
      <c r="E15" s="159"/>
      <c r="F15" s="159"/>
      <c r="G15" s="160"/>
      <c r="H15" s="161"/>
    </row>
    <row r="16" spans="2:8" ht="20.100000000000001" customHeight="1" thickBot="1">
      <c r="B16" s="450" t="s">
        <v>1101</v>
      </c>
      <c r="C16" s="451"/>
      <c r="D16" s="451"/>
      <c r="E16" s="451"/>
      <c r="F16" s="451"/>
      <c r="G16" s="452"/>
      <c r="H16" s="161"/>
    </row>
    <row r="17" spans="2:8" ht="45">
      <c r="B17" s="445" t="s">
        <v>94</v>
      </c>
      <c r="C17" s="453" t="s">
        <v>1102</v>
      </c>
      <c r="D17" s="289" t="s">
        <v>297</v>
      </c>
      <c r="E17" s="289" t="s">
        <v>859</v>
      </c>
      <c r="F17" s="454"/>
      <c r="G17" s="172" t="s">
        <v>1103</v>
      </c>
      <c r="H17" s="161"/>
    </row>
    <row r="18" spans="2:8" ht="75">
      <c r="B18" s="445" t="s">
        <v>67</v>
      </c>
      <c r="C18" s="455" t="s">
        <v>1104</v>
      </c>
      <c r="D18" s="306" t="s">
        <v>245</v>
      </c>
      <c r="E18" s="306" t="s">
        <v>246</v>
      </c>
      <c r="F18" s="454" t="s">
        <v>860</v>
      </c>
      <c r="G18" s="172" t="s">
        <v>1105</v>
      </c>
      <c r="H18" s="161"/>
    </row>
    <row r="19" spans="2:8" ht="45">
      <c r="B19" s="445" t="s">
        <v>231</v>
      </c>
      <c r="C19" s="455" t="s">
        <v>1106</v>
      </c>
      <c r="D19" s="306" t="s">
        <v>336</v>
      </c>
      <c r="E19" s="306" t="s">
        <v>246</v>
      </c>
      <c r="F19" s="454"/>
      <c r="G19" s="172" t="s">
        <v>1103</v>
      </c>
      <c r="H19" s="161"/>
    </row>
    <row r="20" spans="2:8">
      <c r="B20" s="445" t="s">
        <v>866</v>
      </c>
      <c r="C20" s="456" t="s">
        <v>1107</v>
      </c>
      <c r="D20" s="292" t="s">
        <v>275</v>
      </c>
      <c r="E20" s="327" t="s">
        <v>261</v>
      </c>
      <c r="F20" s="343"/>
      <c r="G20" s="172" t="s">
        <v>1108</v>
      </c>
      <c r="H20" s="161"/>
    </row>
    <row r="21" spans="2:8" ht="60">
      <c r="B21" s="445" t="s">
        <v>227</v>
      </c>
      <c r="C21" s="455" t="s">
        <v>869</v>
      </c>
      <c r="D21" s="306" t="s">
        <v>265</v>
      </c>
      <c r="E21" s="327" t="s">
        <v>261</v>
      </c>
      <c r="F21" s="454"/>
      <c r="G21" s="172" t="s">
        <v>1109</v>
      </c>
      <c r="H21" s="161"/>
    </row>
    <row r="22" spans="2:8" ht="60">
      <c r="B22" s="445" t="s">
        <v>871</v>
      </c>
      <c r="C22" s="455" t="s">
        <v>1110</v>
      </c>
      <c r="D22" s="306" t="s">
        <v>275</v>
      </c>
      <c r="E22" s="327" t="s">
        <v>261</v>
      </c>
      <c r="F22" s="454"/>
      <c r="G22" s="172" t="s">
        <v>1111</v>
      </c>
      <c r="H22" s="161"/>
    </row>
    <row r="23" spans="2:8" ht="30">
      <c r="B23" s="445" t="s">
        <v>285</v>
      </c>
      <c r="C23" s="340" t="s">
        <v>1112</v>
      </c>
      <c r="D23" s="292" t="s">
        <v>275</v>
      </c>
      <c r="E23" s="327" t="s">
        <v>261</v>
      </c>
      <c r="F23" s="341"/>
      <c r="G23" s="172" t="s">
        <v>1113</v>
      </c>
      <c r="H23" s="161"/>
    </row>
    <row r="24" spans="2:8" ht="120">
      <c r="B24" s="445" t="s">
        <v>279</v>
      </c>
      <c r="C24" s="340" t="s">
        <v>1114</v>
      </c>
      <c r="D24" s="292" t="s">
        <v>265</v>
      </c>
      <c r="E24" s="327" t="s">
        <v>261</v>
      </c>
      <c r="F24" s="341"/>
      <c r="G24" s="172" t="s">
        <v>1115</v>
      </c>
      <c r="H24" s="161"/>
    </row>
    <row r="25" spans="2:8" ht="30">
      <c r="B25" s="445" t="s">
        <v>282</v>
      </c>
      <c r="C25" s="340" t="s">
        <v>1116</v>
      </c>
      <c r="D25" s="292" t="s">
        <v>265</v>
      </c>
      <c r="E25" s="327" t="s">
        <v>261</v>
      </c>
      <c r="F25" s="341"/>
      <c r="G25" s="172" t="s">
        <v>1117</v>
      </c>
      <c r="H25" s="161"/>
    </row>
    <row r="26" spans="2:8" ht="90">
      <c r="B26" s="290" t="s">
        <v>123</v>
      </c>
      <c r="C26" s="310" t="s">
        <v>880</v>
      </c>
      <c r="D26" s="292" t="s">
        <v>265</v>
      </c>
      <c r="E26" s="292" t="s">
        <v>261</v>
      </c>
      <c r="F26" s="311"/>
      <c r="G26" s="295" t="s">
        <v>1674</v>
      </c>
      <c r="H26" s="161"/>
    </row>
    <row r="27" spans="2:8" ht="45">
      <c r="B27" s="290" t="s">
        <v>1667</v>
      </c>
      <c r="C27" s="310" t="s">
        <v>1118</v>
      </c>
      <c r="D27" s="327" t="s">
        <v>1119</v>
      </c>
      <c r="E27" s="327" t="s">
        <v>859</v>
      </c>
      <c r="F27" s="341"/>
      <c r="G27" s="172" t="s">
        <v>1103</v>
      </c>
      <c r="H27" s="161"/>
    </row>
    <row r="28" spans="2:8" ht="60">
      <c r="B28" s="168" t="s">
        <v>88</v>
      </c>
      <c r="C28" s="169" t="s">
        <v>886</v>
      </c>
      <c r="D28" s="170" t="s">
        <v>538</v>
      </c>
      <c r="E28" s="4" t="s">
        <v>337</v>
      </c>
      <c r="F28" s="171"/>
      <c r="G28" s="172" t="s">
        <v>1120</v>
      </c>
      <c r="H28" s="161"/>
    </row>
    <row r="29" spans="2:8" ht="60">
      <c r="B29" s="168" t="s">
        <v>89</v>
      </c>
      <c r="C29" s="169" t="s">
        <v>890</v>
      </c>
      <c r="D29" s="170" t="s">
        <v>538</v>
      </c>
      <c r="E29" s="4" t="s">
        <v>337</v>
      </c>
      <c r="F29" s="171"/>
      <c r="G29" s="172" t="s">
        <v>1120</v>
      </c>
      <c r="H29" s="161"/>
    </row>
    <row r="30" spans="2:8" ht="45">
      <c r="B30" s="290" t="s">
        <v>811</v>
      </c>
      <c r="C30" s="310" t="s">
        <v>1121</v>
      </c>
      <c r="D30" s="327" t="s">
        <v>1122</v>
      </c>
      <c r="E30" s="327" t="s">
        <v>859</v>
      </c>
      <c r="F30" s="341"/>
      <c r="G30" s="457" t="s">
        <v>1711</v>
      </c>
      <c r="H30" s="161"/>
    </row>
    <row r="31" spans="2:8" ht="45">
      <c r="B31" s="290" t="s">
        <v>1719</v>
      </c>
      <c r="C31" s="310" t="s">
        <v>1123</v>
      </c>
      <c r="D31" s="327" t="s">
        <v>887</v>
      </c>
      <c r="E31" s="327" t="s">
        <v>859</v>
      </c>
      <c r="F31" s="341"/>
      <c r="G31" s="457" t="s">
        <v>1711</v>
      </c>
      <c r="H31" s="161"/>
    </row>
    <row r="32" spans="2:8" ht="30">
      <c r="B32" s="168" t="s">
        <v>107</v>
      </c>
      <c r="C32" s="169" t="s">
        <v>1124</v>
      </c>
      <c r="D32" s="170" t="s">
        <v>541</v>
      </c>
      <c r="E32" s="4" t="s">
        <v>271</v>
      </c>
      <c r="F32" s="171"/>
      <c r="G32" s="172" t="s">
        <v>1125</v>
      </c>
      <c r="H32" s="161"/>
    </row>
    <row r="33" spans="2:8" ht="105">
      <c r="B33" s="458" t="s">
        <v>108</v>
      </c>
      <c r="C33" s="291" t="s">
        <v>1126</v>
      </c>
      <c r="D33" s="292" t="s">
        <v>541</v>
      </c>
      <c r="E33" s="292" t="s">
        <v>261</v>
      </c>
      <c r="F33" s="459"/>
      <c r="G33" s="172" t="s">
        <v>1127</v>
      </c>
      <c r="H33" s="161"/>
    </row>
    <row r="34" spans="2:8">
      <c r="B34" s="460" t="s">
        <v>140</v>
      </c>
      <c r="C34" s="461" t="s">
        <v>907</v>
      </c>
      <c r="D34" s="462" t="s">
        <v>328</v>
      </c>
      <c r="E34" s="462" t="s">
        <v>329</v>
      </c>
      <c r="F34" s="463"/>
      <c r="G34" s="172" t="s">
        <v>908</v>
      </c>
      <c r="H34" s="161"/>
    </row>
    <row r="35" spans="2:8" ht="30">
      <c r="B35" s="460" t="s">
        <v>134</v>
      </c>
      <c r="C35" s="464" t="s">
        <v>912</v>
      </c>
      <c r="D35" s="314" t="s">
        <v>336</v>
      </c>
      <c r="E35" s="314" t="s">
        <v>337</v>
      </c>
      <c r="F35" s="463"/>
      <c r="G35" s="172" t="s">
        <v>1128</v>
      </c>
      <c r="H35" s="161"/>
    </row>
    <row r="36" spans="2:8" ht="90">
      <c r="B36" s="460" t="s">
        <v>136</v>
      </c>
      <c r="C36" s="464" t="s">
        <v>914</v>
      </c>
      <c r="D36" s="314" t="s">
        <v>906</v>
      </c>
      <c r="E36" s="314" t="s">
        <v>261</v>
      </c>
      <c r="F36" s="463"/>
      <c r="G36" s="172" t="s">
        <v>1129</v>
      </c>
      <c r="H36" s="161"/>
    </row>
    <row r="37" spans="2:8" ht="195.75" thickBot="1">
      <c r="B37" s="465" t="s">
        <v>916</v>
      </c>
      <c r="C37" s="466" t="s">
        <v>917</v>
      </c>
      <c r="D37" s="467" t="s">
        <v>906</v>
      </c>
      <c r="E37" s="467" t="s">
        <v>261</v>
      </c>
      <c r="F37" s="468"/>
      <c r="G37" s="172" t="s">
        <v>1130</v>
      </c>
      <c r="H37" s="161"/>
    </row>
    <row r="38" spans="2:8" ht="20.100000000000001" customHeight="1" thickBot="1">
      <c r="B38" s="450" t="s">
        <v>920</v>
      </c>
      <c r="C38" s="451"/>
      <c r="D38" s="451"/>
      <c r="E38" s="451"/>
      <c r="F38" s="451"/>
      <c r="G38" s="452"/>
      <c r="H38" s="161"/>
    </row>
    <row r="39" spans="2:8">
      <c r="B39" s="445" t="s">
        <v>94</v>
      </c>
      <c r="C39" s="453" t="s">
        <v>1131</v>
      </c>
      <c r="D39" s="289" t="s">
        <v>297</v>
      </c>
      <c r="E39" s="289" t="s">
        <v>859</v>
      </c>
      <c r="F39" s="454"/>
      <c r="G39" s="333" t="s">
        <v>922</v>
      </c>
      <c r="H39" s="161"/>
    </row>
    <row r="40" spans="2:8">
      <c r="B40" s="445" t="s">
        <v>67</v>
      </c>
      <c r="C40" s="455" t="s">
        <v>1132</v>
      </c>
      <c r="D40" s="306" t="s">
        <v>245</v>
      </c>
      <c r="E40" s="306" t="s">
        <v>246</v>
      </c>
      <c r="F40" s="454" t="s">
        <v>860</v>
      </c>
      <c r="G40" s="334"/>
      <c r="H40" s="161"/>
    </row>
    <row r="41" spans="2:8">
      <c r="B41" s="445" t="s">
        <v>231</v>
      </c>
      <c r="C41" s="455" t="s">
        <v>1133</v>
      </c>
      <c r="D41" s="306" t="s">
        <v>336</v>
      </c>
      <c r="E41" s="306" t="s">
        <v>246</v>
      </c>
      <c r="F41" s="454"/>
      <c r="G41" s="334"/>
      <c r="H41" s="161"/>
    </row>
    <row r="42" spans="2:8">
      <c r="B42" s="445" t="s">
        <v>866</v>
      </c>
      <c r="C42" s="455" t="s">
        <v>1134</v>
      </c>
      <c r="D42" s="306" t="s">
        <v>275</v>
      </c>
      <c r="E42" s="306" t="s">
        <v>261</v>
      </c>
      <c r="F42" s="454"/>
      <c r="G42" s="334"/>
      <c r="H42" s="161"/>
    </row>
    <row r="43" spans="2:8">
      <c r="B43" s="445" t="s">
        <v>227</v>
      </c>
      <c r="C43" s="455" t="s">
        <v>926</v>
      </c>
      <c r="D43" s="306" t="s">
        <v>260</v>
      </c>
      <c r="E43" s="306" t="s">
        <v>261</v>
      </c>
      <c r="F43" s="449"/>
      <c r="G43" s="334"/>
      <c r="H43" s="161"/>
    </row>
    <row r="44" spans="2:8">
      <c r="B44" s="445" t="s">
        <v>228</v>
      </c>
      <c r="C44" s="455" t="s">
        <v>1135</v>
      </c>
      <c r="D44" s="306" t="s">
        <v>275</v>
      </c>
      <c r="E44" s="306" t="s">
        <v>261</v>
      </c>
      <c r="F44" s="449"/>
      <c r="G44" s="334"/>
      <c r="H44" s="161"/>
    </row>
    <row r="45" spans="2:8">
      <c r="B45" s="445" t="s">
        <v>285</v>
      </c>
      <c r="C45" s="340" t="s">
        <v>1136</v>
      </c>
      <c r="D45" s="306" t="s">
        <v>275</v>
      </c>
      <c r="E45" s="323" t="s">
        <v>261</v>
      </c>
      <c r="F45" s="341"/>
      <c r="G45" s="334"/>
      <c r="H45" s="161"/>
    </row>
    <row r="46" spans="2:8">
      <c r="B46" s="445" t="s">
        <v>279</v>
      </c>
      <c r="C46" s="340" t="s">
        <v>1137</v>
      </c>
      <c r="D46" s="306" t="s">
        <v>265</v>
      </c>
      <c r="E46" s="323" t="s">
        <v>261</v>
      </c>
      <c r="F46" s="341"/>
      <c r="G46" s="334"/>
      <c r="H46" s="161"/>
    </row>
    <row r="47" spans="2:8">
      <c r="B47" s="445" t="s">
        <v>282</v>
      </c>
      <c r="C47" s="340" t="s">
        <v>1138</v>
      </c>
      <c r="D47" s="306" t="s">
        <v>265</v>
      </c>
      <c r="E47" s="323" t="s">
        <v>261</v>
      </c>
      <c r="F47" s="341"/>
      <c r="G47" s="334"/>
      <c r="H47" s="161"/>
    </row>
    <row r="48" spans="2:8">
      <c r="B48" s="290" t="s">
        <v>931</v>
      </c>
      <c r="C48" s="310" t="s">
        <v>932</v>
      </c>
      <c r="D48" s="306" t="s">
        <v>265</v>
      </c>
      <c r="E48" s="323" t="s">
        <v>261</v>
      </c>
      <c r="F48" s="341"/>
      <c r="G48" s="334"/>
      <c r="H48" s="161"/>
    </row>
    <row r="49" spans="2:8">
      <c r="B49" s="290" t="s">
        <v>1667</v>
      </c>
      <c r="C49" s="310" t="s">
        <v>1139</v>
      </c>
      <c r="D49" s="327" t="s">
        <v>538</v>
      </c>
      <c r="E49" s="327" t="s">
        <v>1140</v>
      </c>
      <c r="F49" s="341"/>
      <c r="G49" s="334"/>
      <c r="H49" s="161"/>
    </row>
    <row r="50" spans="2:8">
      <c r="B50" s="312" t="s">
        <v>88</v>
      </c>
      <c r="C50" s="313" t="s">
        <v>1141</v>
      </c>
      <c r="D50" s="314" t="s">
        <v>887</v>
      </c>
      <c r="E50" s="314" t="s">
        <v>888</v>
      </c>
      <c r="F50" s="315"/>
      <c r="G50" s="334"/>
      <c r="H50" s="161"/>
    </row>
    <row r="51" spans="2:8">
      <c r="B51" s="312" t="s">
        <v>89</v>
      </c>
      <c r="C51" s="313" t="s">
        <v>1142</v>
      </c>
      <c r="D51" s="314" t="s">
        <v>887</v>
      </c>
      <c r="E51" s="314" t="s">
        <v>888</v>
      </c>
      <c r="F51" s="317"/>
      <c r="G51" s="334"/>
      <c r="H51" s="161"/>
    </row>
    <row r="52" spans="2:8">
      <c r="B52" s="290" t="s">
        <v>811</v>
      </c>
      <c r="C52" s="310" t="s">
        <v>1143</v>
      </c>
      <c r="D52" s="327" t="s">
        <v>893</v>
      </c>
      <c r="E52" s="327" t="s">
        <v>1144</v>
      </c>
      <c r="F52" s="341"/>
      <c r="G52" s="334"/>
      <c r="H52" s="161"/>
    </row>
    <row r="53" spans="2:8">
      <c r="B53" s="290" t="s">
        <v>1719</v>
      </c>
      <c r="C53" s="310" t="s">
        <v>1145</v>
      </c>
      <c r="D53" s="327" t="s">
        <v>538</v>
      </c>
      <c r="E53" s="327" t="s">
        <v>1144</v>
      </c>
      <c r="F53" s="341"/>
      <c r="G53" s="334"/>
      <c r="H53" s="161"/>
    </row>
    <row r="54" spans="2:8">
      <c r="B54" s="312" t="s">
        <v>901</v>
      </c>
      <c r="C54" s="336" t="s">
        <v>1146</v>
      </c>
      <c r="D54" s="338">
        <v>13</v>
      </c>
      <c r="E54" s="338" t="s">
        <v>261</v>
      </c>
      <c r="F54" s="339"/>
      <c r="G54" s="342"/>
      <c r="H54" s="161"/>
    </row>
    <row r="55" spans="2:8">
      <c r="B55" s="312" t="s">
        <v>108</v>
      </c>
      <c r="C55" s="464" t="s">
        <v>1147</v>
      </c>
      <c r="D55" s="469" t="s">
        <v>541</v>
      </c>
      <c r="E55" s="470" t="s">
        <v>261</v>
      </c>
      <c r="F55" s="471"/>
      <c r="G55" s="342"/>
      <c r="H55" s="161"/>
    </row>
    <row r="56" spans="2:8">
      <c r="B56" s="472" t="s">
        <v>140</v>
      </c>
      <c r="C56" s="461" t="s">
        <v>943</v>
      </c>
      <c r="D56" s="470" t="s">
        <v>328</v>
      </c>
      <c r="E56" s="462" t="s">
        <v>329</v>
      </c>
      <c r="F56" s="470"/>
      <c r="G56" s="342"/>
      <c r="H56" s="161"/>
    </row>
    <row r="57" spans="2:8">
      <c r="B57" s="460" t="s">
        <v>134</v>
      </c>
      <c r="C57" s="464" t="s">
        <v>945</v>
      </c>
      <c r="D57" s="314" t="s">
        <v>336</v>
      </c>
      <c r="E57" s="314" t="s">
        <v>337</v>
      </c>
      <c r="F57" s="463"/>
      <c r="G57" s="342"/>
      <c r="H57" s="161"/>
    </row>
    <row r="58" spans="2:8">
      <c r="B58" s="460" t="s">
        <v>136</v>
      </c>
      <c r="C58" s="464" t="s">
        <v>946</v>
      </c>
      <c r="D58" s="314" t="s">
        <v>906</v>
      </c>
      <c r="E58" s="314" t="s">
        <v>261</v>
      </c>
      <c r="F58" s="463"/>
      <c r="G58" s="342"/>
      <c r="H58" s="161"/>
    </row>
    <row r="59" spans="2:8" ht="17.25" thickBot="1">
      <c r="B59" s="473" t="s">
        <v>916</v>
      </c>
      <c r="C59" s="474" t="s">
        <v>947</v>
      </c>
      <c r="D59" s="475" t="s">
        <v>906</v>
      </c>
      <c r="E59" s="475" t="s">
        <v>261</v>
      </c>
      <c r="F59" s="476"/>
      <c r="G59" s="342"/>
      <c r="H59" s="161"/>
    </row>
    <row r="60" spans="2:8" ht="20.100000000000001" customHeight="1" thickBot="1">
      <c r="B60" s="450" t="s">
        <v>948</v>
      </c>
      <c r="C60" s="451"/>
      <c r="D60" s="451"/>
      <c r="E60" s="451"/>
      <c r="F60" s="451"/>
      <c r="G60" s="452"/>
      <c r="H60" s="161"/>
    </row>
    <row r="61" spans="2:8">
      <c r="B61" s="477" t="s">
        <v>949</v>
      </c>
      <c r="C61" s="346" t="s">
        <v>1148</v>
      </c>
      <c r="D61" s="347">
        <v>200</v>
      </c>
      <c r="E61" s="478" t="s">
        <v>826</v>
      </c>
      <c r="F61" s="279"/>
      <c r="G61" s="342"/>
      <c r="H61" s="161"/>
    </row>
    <row r="62" spans="2:8" ht="39.950000000000003" customHeight="1">
      <c r="B62" s="445" t="s">
        <v>1149</v>
      </c>
      <c r="C62" s="340" t="s">
        <v>1150</v>
      </c>
      <c r="D62" s="306">
        <v>100</v>
      </c>
      <c r="E62" s="352" t="s">
        <v>563</v>
      </c>
      <c r="F62" s="311"/>
      <c r="G62" s="349" t="s">
        <v>1151</v>
      </c>
      <c r="H62" s="161"/>
    </row>
    <row r="63" spans="2:8" ht="39.950000000000003" customHeight="1">
      <c r="B63" s="445" t="s">
        <v>1152</v>
      </c>
      <c r="C63" s="340" t="s">
        <v>953</v>
      </c>
      <c r="D63" s="306">
        <v>100</v>
      </c>
      <c r="E63" s="352" t="s">
        <v>563</v>
      </c>
      <c r="F63" s="311"/>
      <c r="G63" s="350"/>
      <c r="H63" s="161"/>
    </row>
    <row r="64" spans="2:8">
      <c r="B64" s="445" t="s">
        <v>954</v>
      </c>
      <c r="C64" s="340" t="s">
        <v>1153</v>
      </c>
      <c r="D64" s="306" t="s">
        <v>265</v>
      </c>
      <c r="E64" s="352" t="s">
        <v>261</v>
      </c>
      <c r="F64" s="311"/>
      <c r="G64" s="351" t="s">
        <v>956</v>
      </c>
      <c r="H64" s="161"/>
    </row>
    <row r="65" spans="2:8" ht="17.25" thickBot="1">
      <c r="B65" s="479" t="s">
        <v>957</v>
      </c>
      <c r="C65" s="480" t="s">
        <v>1154</v>
      </c>
      <c r="D65" s="481">
        <v>400</v>
      </c>
      <c r="E65" s="482" t="s">
        <v>826</v>
      </c>
      <c r="F65" s="483"/>
      <c r="G65" s="345"/>
      <c r="H65" s="161"/>
    </row>
    <row r="66" spans="2:8">
      <c r="B66" s="484"/>
      <c r="C66" s="194"/>
      <c r="D66" s="195"/>
      <c r="G66" s="190"/>
      <c r="H66" s="190"/>
    </row>
    <row r="67" spans="2:8" ht="17.25" thickBot="1">
      <c r="B67" s="402"/>
      <c r="C67" s="194"/>
      <c r="D67" s="195"/>
      <c r="G67" s="190"/>
      <c r="H67" s="190"/>
    </row>
    <row r="68" spans="2:8" ht="16.5" customHeight="1">
      <c r="B68" s="355" t="s">
        <v>959</v>
      </c>
      <c r="C68" s="186"/>
      <c r="D68" s="186"/>
      <c r="E68" s="186"/>
      <c r="F68" s="186"/>
      <c r="G68" s="485"/>
      <c r="H68" s="190"/>
    </row>
    <row r="69" spans="2:8">
      <c r="B69" s="358" t="s">
        <v>960</v>
      </c>
      <c r="C69" s="486"/>
      <c r="D69" s="486"/>
      <c r="E69" s="486"/>
      <c r="F69" s="486"/>
      <c r="G69" s="487"/>
      <c r="H69" s="190"/>
    </row>
    <row r="70" spans="2:8">
      <c r="B70" s="361" t="s">
        <v>961</v>
      </c>
      <c r="C70" s="362"/>
      <c r="D70" s="363" t="s">
        <v>962</v>
      </c>
      <c r="E70" s="364"/>
      <c r="F70" s="364"/>
      <c r="G70" s="365"/>
      <c r="H70" s="161"/>
    </row>
    <row r="71" spans="2:8">
      <c r="B71" s="366" t="s">
        <v>963</v>
      </c>
      <c r="C71" s="367"/>
      <c r="D71" s="368" t="s">
        <v>964</v>
      </c>
      <c r="E71" s="369"/>
      <c r="F71" s="369"/>
      <c r="G71" s="370"/>
      <c r="H71" s="161"/>
    </row>
    <row r="72" spans="2:8">
      <c r="B72" s="371"/>
      <c r="C72" s="372"/>
      <c r="D72" s="373" t="s">
        <v>965</v>
      </c>
      <c r="E72" s="359"/>
      <c r="F72" s="359"/>
      <c r="G72" s="360"/>
      <c r="H72" s="161"/>
    </row>
    <row r="73" spans="2:8">
      <c r="B73" s="374" t="s">
        <v>108</v>
      </c>
      <c r="C73" s="375"/>
      <c r="D73" s="368" t="s">
        <v>966</v>
      </c>
      <c r="E73" s="369"/>
      <c r="F73" s="369"/>
      <c r="G73" s="370"/>
      <c r="H73" s="161"/>
    </row>
    <row r="74" spans="2:8" ht="17.25" thickBot="1">
      <c r="B74" s="376"/>
      <c r="C74" s="377"/>
      <c r="D74" s="378" t="s">
        <v>967</v>
      </c>
      <c r="E74" s="379"/>
      <c r="F74" s="379"/>
      <c r="G74" s="380"/>
      <c r="H74" s="161"/>
    </row>
    <row r="75" spans="2:8" ht="17.25" thickBot="1">
      <c r="B75" s="230"/>
      <c r="C75" s="230"/>
      <c r="D75" s="208"/>
      <c r="E75" s="208"/>
      <c r="F75" s="208"/>
      <c r="G75" s="230"/>
      <c r="H75" s="190"/>
    </row>
    <row r="76" spans="2:8" ht="16.5" customHeight="1">
      <c r="B76" s="381" t="s">
        <v>968</v>
      </c>
      <c r="C76" s="382"/>
      <c r="D76" s="382"/>
      <c r="E76" s="382"/>
      <c r="F76" s="382"/>
      <c r="G76" s="383"/>
      <c r="H76" s="161"/>
    </row>
    <row r="77" spans="2:8">
      <c r="B77" s="384"/>
      <c r="C77" s="385"/>
      <c r="D77" s="385"/>
      <c r="E77" s="385"/>
      <c r="F77" s="385"/>
      <c r="G77" s="386"/>
      <c r="H77" s="161"/>
    </row>
    <row r="78" spans="2:8">
      <c r="B78" s="384" t="s">
        <v>969</v>
      </c>
      <c r="C78" s="385"/>
      <c r="D78" s="385"/>
      <c r="E78" s="385"/>
      <c r="F78" s="385"/>
      <c r="G78" s="386"/>
      <c r="H78" s="161"/>
    </row>
    <row r="79" spans="2:8" s="388" customFormat="1" ht="20.100000000000001" customHeight="1">
      <c r="B79" s="384" t="s">
        <v>970</v>
      </c>
      <c r="C79" s="385"/>
      <c r="D79" s="385"/>
      <c r="E79" s="385"/>
      <c r="F79" s="385"/>
      <c r="G79" s="386"/>
      <c r="H79" s="387"/>
    </row>
    <row r="80" spans="2:8" s="388" customFormat="1" ht="20.100000000000001" customHeight="1">
      <c r="B80" s="384" t="s">
        <v>971</v>
      </c>
      <c r="C80" s="385"/>
      <c r="D80" s="385"/>
      <c r="E80" s="385"/>
      <c r="F80" s="385"/>
      <c r="G80" s="386"/>
      <c r="H80" s="387"/>
    </row>
    <row r="81" spans="2:8" s="388" customFormat="1" ht="20.100000000000001" customHeight="1">
      <c r="B81" s="384" t="s">
        <v>972</v>
      </c>
      <c r="C81" s="385"/>
      <c r="D81" s="385"/>
      <c r="E81" s="385"/>
      <c r="F81" s="385"/>
      <c r="G81" s="386"/>
      <c r="H81" s="387"/>
    </row>
    <row r="82" spans="2:8" s="388" customFormat="1" ht="20.100000000000001" customHeight="1">
      <c r="B82" s="384"/>
      <c r="C82" s="385"/>
      <c r="D82" s="385"/>
      <c r="E82" s="385"/>
      <c r="F82" s="385"/>
      <c r="G82" s="386"/>
      <c r="H82" s="387"/>
    </row>
    <row r="83" spans="2:8" s="388" customFormat="1" ht="20.100000000000001" customHeight="1">
      <c r="B83" s="384"/>
      <c r="C83" s="385"/>
      <c r="D83" s="385"/>
      <c r="E83" s="385"/>
      <c r="F83" s="385"/>
      <c r="G83" s="386"/>
      <c r="H83" s="387"/>
    </row>
    <row r="84" spans="2:8" s="388" customFormat="1" ht="20.100000000000001" customHeight="1">
      <c r="B84" s="384"/>
      <c r="C84" s="385"/>
      <c r="D84" s="385"/>
      <c r="E84" s="385"/>
      <c r="F84" s="385"/>
      <c r="G84" s="386"/>
      <c r="H84" s="387"/>
    </row>
    <row r="85" spans="2:8" s="388" customFormat="1" ht="20.100000000000001" customHeight="1">
      <c r="B85" s="384" t="s">
        <v>976</v>
      </c>
      <c r="C85" s="385"/>
      <c r="D85" s="385"/>
      <c r="E85" s="385"/>
      <c r="F85" s="385"/>
      <c r="G85" s="386"/>
      <c r="H85" s="387"/>
    </row>
    <row r="86" spans="2:8" s="388" customFormat="1" ht="20.100000000000001" customHeight="1">
      <c r="B86" s="384" t="s">
        <v>970</v>
      </c>
      <c r="C86" s="385"/>
      <c r="D86" s="385"/>
      <c r="E86" s="385"/>
      <c r="F86" s="385"/>
      <c r="G86" s="386"/>
      <c r="H86" s="387"/>
    </row>
    <row r="87" spans="2:8" s="388" customFormat="1" ht="20.100000000000001" customHeight="1">
      <c r="B87" s="384" t="s">
        <v>971</v>
      </c>
      <c r="C87" s="385"/>
      <c r="D87" s="385"/>
      <c r="E87" s="385"/>
      <c r="F87" s="385"/>
      <c r="G87" s="386"/>
      <c r="H87" s="387"/>
    </row>
    <row r="88" spans="2:8" s="388" customFormat="1" ht="20.100000000000001" customHeight="1">
      <c r="B88" s="384" t="s">
        <v>977</v>
      </c>
      <c r="C88" s="385"/>
      <c r="D88" s="385"/>
      <c r="E88" s="385"/>
      <c r="F88" s="385"/>
      <c r="G88" s="386"/>
      <c r="H88" s="387"/>
    </row>
    <row r="89" spans="2:8" s="388" customFormat="1" ht="20.100000000000001" customHeight="1">
      <c r="B89" s="384"/>
      <c r="C89" s="385"/>
      <c r="D89" s="385"/>
      <c r="E89" s="385"/>
      <c r="F89" s="385"/>
      <c r="G89" s="386"/>
      <c r="H89" s="387"/>
    </row>
    <row r="90" spans="2:8" s="388" customFormat="1" ht="20.100000000000001" customHeight="1">
      <c r="B90" s="384"/>
      <c r="C90" s="385"/>
      <c r="D90" s="385"/>
      <c r="E90" s="385"/>
      <c r="F90" s="385"/>
      <c r="G90" s="386"/>
      <c r="H90" s="387"/>
    </row>
    <row r="91" spans="2:8">
      <c r="B91" s="384"/>
      <c r="C91" s="385"/>
      <c r="D91" s="385"/>
      <c r="E91" s="385"/>
      <c r="F91" s="385"/>
      <c r="G91" s="386"/>
      <c r="H91" s="388"/>
    </row>
    <row r="92" spans="2:8" ht="13.5" customHeight="1">
      <c r="B92" s="384" t="s">
        <v>978</v>
      </c>
      <c r="C92" s="385"/>
      <c r="D92" s="385"/>
      <c r="E92" s="385"/>
      <c r="F92" s="385"/>
      <c r="G92" s="386"/>
      <c r="H92" s="190"/>
    </row>
    <row r="93" spans="2:8" ht="16.5" customHeight="1">
      <c r="B93" s="384" t="s">
        <v>979</v>
      </c>
      <c r="C93" s="385"/>
      <c r="D93" s="385"/>
      <c r="E93" s="385"/>
      <c r="F93" s="385"/>
      <c r="G93" s="386"/>
    </row>
    <row r="94" spans="2:8">
      <c r="B94" s="384" t="s">
        <v>980</v>
      </c>
      <c r="C94" s="385"/>
      <c r="D94" s="385"/>
      <c r="E94" s="385"/>
      <c r="F94" s="385"/>
      <c r="G94" s="386"/>
      <c r="H94" s="161"/>
    </row>
    <row r="95" spans="2:8">
      <c r="B95" s="384" t="s">
        <v>977</v>
      </c>
      <c r="C95" s="385"/>
      <c r="D95" s="385"/>
      <c r="E95" s="385"/>
      <c r="F95" s="385"/>
      <c r="G95" s="386"/>
      <c r="H95" s="161"/>
    </row>
    <row r="96" spans="2:8">
      <c r="B96" s="384"/>
      <c r="C96" s="385"/>
      <c r="D96" s="385"/>
      <c r="E96" s="385"/>
      <c r="F96" s="385"/>
      <c r="G96" s="386"/>
      <c r="H96" s="161"/>
    </row>
    <row r="97" spans="2:8">
      <c r="B97" s="384"/>
      <c r="C97" s="385"/>
      <c r="D97" s="385"/>
      <c r="E97" s="385"/>
      <c r="F97" s="385"/>
      <c r="G97" s="386"/>
      <c r="H97" s="161"/>
    </row>
    <row r="98" spans="2:8">
      <c r="B98" s="384"/>
      <c r="C98" s="385"/>
      <c r="D98" s="385"/>
      <c r="E98" s="385"/>
      <c r="F98" s="385"/>
      <c r="G98" s="386"/>
      <c r="H98" s="161"/>
    </row>
    <row r="99" spans="2:8">
      <c r="B99" s="384" t="s">
        <v>981</v>
      </c>
      <c r="C99" s="385"/>
      <c r="D99" s="385"/>
      <c r="E99" s="385"/>
      <c r="F99" s="385"/>
      <c r="G99" s="386"/>
      <c r="H99" s="161"/>
    </row>
    <row r="100" spans="2:8" ht="20.100000000000001" customHeight="1">
      <c r="B100" s="384"/>
      <c r="C100" s="385"/>
      <c r="D100" s="385"/>
      <c r="E100" s="385"/>
      <c r="F100" s="385"/>
      <c r="G100" s="386"/>
      <c r="H100" s="161"/>
    </row>
    <row r="101" spans="2:8" s="388" customFormat="1" ht="16.5" customHeight="1" thickBot="1">
      <c r="B101" s="376"/>
      <c r="C101" s="389"/>
      <c r="D101" s="389"/>
      <c r="E101" s="389"/>
      <c r="F101" s="389"/>
      <c r="G101" s="390"/>
      <c r="H101" s="5"/>
    </row>
    <row r="102" spans="2:8" s="388" customFormat="1" ht="16.5" customHeight="1" thickBot="1">
      <c r="G102" s="391"/>
    </row>
    <row r="103" spans="2:8" s="395" customFormat="1" ht="20.100000000000001" customHeight="1">
      <c r="B103" s="392" t="s">
        <v>982</v>
      </c>
      <c r="C103" s="393"/>
      <c r="D103" s="393"/>
      <c r="E103" s="393"/>
      <c r="F103" s="393"/>
      <c r="G103" s="394"/>
    </row>
    <row r="104" spans="2:8" s="395" customFormat="1" ht="20.100000000000001" customHeight="1">
      <c r="B104" s="396"/>
      <c r="C104" s="397"/>
      <c r="D104" s="397"/>
      <c r="E104" s="397"/>
      <c r="F104" s="397"/>
      <c r="G104" s="398"/>
    </row>
    <row r="105" spans="2:8" s="395" customFormat="1" ht="20.100000000000001" customHeight="1">
      <c r="B105" s="396" t="s">
        <v>983</v>
      </c>
      <c r="C105" s="397"/>
      <c r="D105" s="397"/>
      <c r="E105" s="397"/>
      <c r="F105" s="397"/>
      <c r="G105" s="398"/>
    </row>
    <row r="106" spans="2:8" s="395" customFormat="1" ht="20.100000000000001" customHeight="1">
      <c r="B106" s="396"/>
      <c r="C106" s="397"/>
      <c r="D106" s="397"/>
      <c r="E106" s="397"/>
      <c r="F106" s="397"/>
      <c r="G106" s="398"/>
    </row>
    <row r="107" spans="2:8" s="395" customFormat="1" ht="20.100000000000001" customHeight="1">
      <c r="B107" s="396" t="s">
        <v>984</v>
      </c>
      <c r="C107" s="397"/>
      <c r="D107" s="397"/>
      <c r="E107" s="397"/>
      <c r="F107" s="397"/>
      <c r="G107" s="398"/>
    </row>
    <row r="108" spans="2:8" s="395" customFormat="1" ht="20.100000000000001" customHeight="1">
      <c r="B108" s="396" t="s">
        <v>985</v>
      </c>
      <c r="C108" s="397"/>
      <c r="D108" s="397"/>
      <c r="E108" s="397"/>
      <c r="F108" s="397"/>
      <c r="G108" s="398"/>
    </row>
    <row r="109" spans="2:8" s="395" customFormat="1" ht="20.100000000000001" customHeight="1">
      <c r="B109" s="396" t="s">
        <v>986</v>
      </c>
      <c r="C109" s="397"/>
      <c r="D109" s="397"/>
      <c r="E109" s="397"/>
      <c r="F109" s="397"/>
      <c r="G109" s="398"/>
    </row>
    <row r="110" spans="2:8" s="395" customFormat="1" ht="20.100000000000001" customHeight="1">
      <c r="B110" s="396" t="s">
        <v>987</v>
      </c>
      <c r="C110" s="397"/>
      <c r="D110" s="397"/>
      <c r="E110" s="397"/>
      <c r="F110" s="397"/>
      <c r="G110" s="398"/>
    </row>
    <row r="111" spans="2:8" s="395" customFormat="1" ht="20.100000000000001" customHeight="1">
      <c r="B111" s="396"/>
      <c r="C111" s="397"/>
      <c r="D111" s="397"/>
      <c r="E111" s="397"/>
      <c r="F111" s="397"/>
      <c r="G111" s="398"/>
    </row>
    <row r="112" spans="2:8" s="395" customFormat="1" ht="20.100000000000001" customHeight="1">
      <c r="B112" s="396" t="s">
        <v>990</v>
      </c>
      <c r="C112" s="397"/>
      <c r="D112" s="397"/>
      <c r="E112" s="397"/>
      <c r="F112" s="397"/>
      <c r="G112" s="398"/>
    </row>
    <row r="113" spans="2:7" s="395" customFormat="1" ht="20.100000000000001" customHeight="1" thickBot="1">
      <c r="B113" s="399"/>
      <c r="C113" s="400"/>
      <c r="D113" s="400"/>
      <c r="E113" s="400"/>
      <c r="F113" s="400"/>
      <c r="G113" s="401"/>
    </row>
    <row r="114" spans="2:7" ht="16.5" customHeight="1" thickBot="1">
      <c r="D114" s="5"/>
      <c r="E114" s="5"/>
      <c r="F114" s="5"/>
    </row>
    <row r="115" spans="2:7" s="388" customFormat="1" ht="16.5" customHeight="1">
      <c r="B115" s="403" t="s">
        <v>991</v>
      </c>
      <c r="C115" s="404"/>
      <c r="D115" s="404"/>
      <c r="E115" s="404"/>
      <c r="F115" s="404"/>
      <c r="G115" s="405"/>
    </row>
    <row r="116" spans="2:7" s="388" customFormat="1" ht="16.5" customHeight="1">
      <c r="B116" s="387"/>
      <c r="G116" s="406"/>
    </row>
    <row r="117" spans="2:7" s="388" customFormat="1" ht="16.5" customHeight="1">
      <c r="B117" s="407" t="s">
        <v>1155</v>
      </c>
      <c r="G117" s="406"/>
    </row>
    <row r="118" spans="2:7" s="388" customFormat="1" ht="16.5" customHeight="1">
      <c r="B118" s="387"/>
      <c r="G118" s="406"/>
    </row>
    <row r="119" spans="2:7" s="388" customFormat="1" ht="16.5" customHeight="1">
      <c r="B119" s="408" t="s">
        <v>993</v>
      </c>
      <c r="C119" s="409" t="s">
        <v>994</v>
      </c>
      <c r="D119" s="409"/>
      <c r="E119" s="409"/>
      <c r="F119" s="410" t="s">
        <v>995</v>
      </c>
      <c r="G119" s="411"/>
    </row>
    <row r="120" spans="2:7" s="388" customFormat="1" ht="16.5" customHeight="1">
      <c r="B120" s="412" t="s">
        <v>996</v>
      </c>
      <c r="C120" s="413" t="s">
        <v>997</v>
      </c>
      <c r="D120" s="414"/>
      <c r="E120" s="414"/>
      <c r="F120" s="414"/>
      <c r="G120" s="415"/>
    </row>
    <row r="121" spans="2:7" s="388" customFormat="1" ht="16.5" customHeight="1">
      <c r="B121" s="387" t="s">
        <v>998</v>
      </c>
      <c r="C121" s="416" t="s">
        <v>999</v>
      </c>
      <c r="F121" s="417" t="s">
        <v>1156</v>
      </c>
      <c r="G121" s="418"/>
    </row>
    <row r="122" spans="2:7" s="388" customFormat="1" ht="16.5" customHeight="1">
      <c r="B122" s="387" t="s">
        <v>1001</v>
      </c>
      <c r="C122" s="416" t="s">
        <v>1002</v>
      </c>
      <c r="F122" s="417"/>
      <c r="G122" s="418"/>
    </row>
    <row r="123" spans="2:7" s="388" customFormat="1" ht="16.5" customHeight="1">
      <c r="B123" s="387" t="s">
        <v>1003</v>
      </c>
      <c r="C123" s="416" t="s">
        <v>1002</v>
      </c>
      <c r="F123" s="417"/>
      <c r="G123" s="418"/>
    </row>
    <row r="124" spans="2:7" s="388" customFormat="1" ht="16.5" customHeight="1">
      <c r="B124" s="387" t="s">
        <v>1004</v>
      </c>
      <c r="C124" s="388" t="s">
        <v>1005</v>
      </c>
      <c r="F124" s="417"/>
      <c r="G124" s="418"/>
    </row>
    <row r="125" spans="2:7" s="388" customFormat="1" ht="16.5" customHeight="1">
      <c r="B125" s="387" t="s">
        <v>1006</v>
      </c>
      <c r="C125" s="416" t="s">
        <v>1007</v>
      </c>
      <c r="F125" s="417" t="s">
        <v>1157</v>
      </c>
      <c r="G125" s="418"/>
    </row>
    <row r="126" spans="2:7" s="388" customFormat="1" ht="16.5" customHeight="1">
      <c r="B126" s="387" t="s">
        <v>1009</v>
      </c>
      <c r="C126" s="388" t="s">
        <v>1010</v>
      </c>
      <c r="F126" s="417"/>
      <c r="G126" s="418"/>
    </row>
    <row r="127" spans="2:7" s="388" customFormat="1" ht="16.5" customHeight="1">
      <c r="B127" s="387" t="s">
        <v>1011</v>
      </c>
      <c r="C127" s="416" t="s">
        <v>1002</v>
      </c>
      <c r="F127" s="417"/>
      <c r="G127" s="418"/>
    </row>
    <row r="128" spans="2:7" s="388" customFormat="1" ht="16.5" customHeight="1">
      <c r="B128" s="387" t="s">
        <v>1004</v>
      </c>
      <c r="C128" s="388" t="s">
        <v>1010</v>
      </c>
      <c r="F128" s="417"/>
      <c r="G128" s="418"/>
    </row>
    <row r="129" spans="2:7" s="388" customFormat="1" ht="16.5" customHeight="1">
      <c r="B129" s="387" t="s">
        <v>1012</v>
      </c>
      <c r="C129" s="416" t="s">
        <v>1002</v>
      </c>
      <c r="F129" s="417" t="s">
        <v>1158</v>
      </c>
      <c r="G129" s="418"/>
    </row>
    <row r="130" spans="2:7" s="388" customFormat="1" ht="16.5" customHeight="1">
      <c r="B130" s="387" t="s">
        <v>1014</v>
      </c>
      <c r="C130" s="388" t="s">
        <v>1015</v>
      </c>
      <c r="F130" s="417"/>
      <c r="G130" s="418"/>
    </row>
    <row r="131" spans="2:7" s="388" customFormat="1" ht="16.5" customHeight="1">
      <c r="B131" s="387"/>
      <c r="G131" s="406"/>
    </row>
    <row r="132" spans="2:7" s="388" customFormat="1" ht="16.5" customHeight="1" thickBot="1">
      <c r="B132" s="419"/>
      <c r="C132" s="420"/>
      <c r="D132" s="420"/>
      <c r="E132" s="420"/>
      <c r="F132" s="420"/>
      <c r="G132" s="421"/>
    </row>
    <row r="133" spans="2:7" s="388" customFormat="1" ht="16.5" customHeight="1" thickBot="1">
      <c r="B133" s="302"/>
      <c r="G133" s="488"/>
    </row>
    <row r="134" spans="2:7" s="388" customFormat="1" ht="16.5" customHeight="1">
      <c r="B134" s="403" t="s">
        <v>1018</v>
      </c>
      <c r="C134" s="404"/>
      <c r="D134" s="404"/>
      <c r="E134" s="404"/>
      <c r="F134" s="404"/>
      <c r="G134" s="405"/>
    </row>
    <row r="135" spans="2:7" s="388" customFormat="1" ht="16.5" customHeight="1">
      <c r="B135" s="387"/>
      <c r="G135" s="406"/>
    </row>
    <row r="136" spans="2:7" s="388" customFormat="1" ht="16.5" customHeight="1">
      <c r="B136" s="387" t="s">
        <v>1159</v>
      </c>
      <c r="G136" s="406"/>
    </row>
    <row r="137" spans="2:7" s="388" customFormat="1" ht="16.5" customHeight="1">
      <c r="B137" s="387" t="s">
        <v>1020</v>
      </c>
      <c r="G137" s="406"/>
    </row>
    <row r="138" spans="2:7" s="388" customFormat="1" ht="16.5" customHeight="1">
      <c r="B138" s="387"/>
      <c r="G138" s="406"/>
    </row>
    <row r="139" spans="2:7" s="388" customFormat="1" ht="16.5" customHeight="1">
      <c r="B139" s="387" t="s">
        <v>1021</v>
      </c>
      <c r="G139" s="406"/>
    </row>
    <row r="140" spans="2:7" s="388" customFormat="1" ht="16.5" customHeight="1">
      <c r="B140" s="387" t="s">
        <v>1022</v>
      </c>
      <c r="G140" s="406"/>
    </row>
    <row r="141" spans="2:7" s="388" customFormat="1" ht="16.5" customHeight="1">
      <c r="B141" s="387" t="s">
        <v>1023</v>
      </c>
      <c r="G141" s="406"/>
    </row>
    <row r="142" spans="2:7" s="388" customFormat="1" ht="16.5" customHeight="1">
      <c r="B142" s="387" t="s">
        <v>1024</v>
      </c>
      <c r="G142" s="406"/>
    </row>
    <row r="143" spans="2:7" s="388" customFormat="1" ht="16.5" customHeight="1">
      <c r="B143" s="387"/>
      <c r="G143" s="406"/>
    </row>
    <row r="144" spans="2:7" s="388" customFormat="1" ht="16.5" customHeight="1">
      <c r="B144" s="387" t="s">
        <v>1025</v>
      </c>
      <c r="G144" s="406"/>
    </row>
    <row r="145" spans="2:7" s="388" customFormat="1" ht="16.5" customHeight="1">
      <c r="B145" s="387" t="s">
        <v>1026</v>
      </c>
      <c r="G145" s="406"/>
    </row>
    <row r="146" spans="2:7" s="388" customFormat="1" ht="16.5" customHeight="1">
      <c r="B146" s="387" t="s">
        <v>1027</v>
      </c>
      <c r="G146" s="406"/>
    </row>
    <row r="147" spans="2:7" s="388" customFormat="1" ht="16.5" customHeight="1">
      <c r="B147" s="387" t="s">
        <v>1028</v>
      </c>
      <c r="G147" s="406"/>
    </row>
    <row r="148" spans="2:7" s="388" customFormat="1" ht="16.5" customHeight="1">
      <c r="B148" s="387" t="s">
        <v>1029</v>
      </c>
      <c r="G148" s="406"/>
    </row>
    <row r="149" spans="2:7" s="388" customFormat="1" ht="16.5" customHeight="1">
      <c r="B149" s="387" t="s">
        <v>1030</v>
      </c>
      <c r="G149" s="406"/>
    </row>
    <row r="150" spans="2:7" s="388" customFormat="1" ht="16.5" customHeight="1">
      <c r="B150" s="387" t="s">
        <v>1031</v>
      </c>
      <c r="G150" s="406"/>
    </row>
    <row r="151" spans="2:7" s="388" customFormat="1" ht="16.5" customHeight="1">
      <c r="B151" s="387"/>
      <c r="G151" s="406"/>
    </row>
    <row r="152" spans="2:7" s="388" customFormat="1" ht="16.5" customHeight="1">
      <c r="B152" s="387" t="s">
        <v>1032</v>
      </c>
      <c r="G152" s="406"/>
    </row>
    <row r="153" spans="2:7" s="388" customFormat="1" ht="16.5" customHeight="1">
      <c r="B153" s="387"/>
      <c r="G153" s="406"/>
    </row>
    <row r="154" spans="2:7" s="388" customFormat="1" ht="16.5" customHeight="1">
      <c r="B154" s="387" t="s">
        <v>1033</v>
      </c>
      <c r="G154" s="406"/>
    </row>
    <row r="155" spans="2:7" s="388" customFormat="1" ht="16.5" customHeight="1">
      <c r="B155" s="387" t="s">
        <v>1034</v>
      </c>
      <c r="G155" s="406"/>
    </row>
    <row r="156" spans="2:7" s="388" customFormat="1" ht="16.5" customHeight="1">
      <c r="B156" s="387" t="s">
        <v>1035</v>
      </c>
      <c r="G156" s="406"/>
    </row>
    <row r="157" spans="2:7" s="388" customFormat="1" ht="16.5" customHeight="1">
      <c r="B157" s="387" t="s">
        <v>1676</v>
      </c>
      <c r="G157" s="406"/>
    </row>
    <row r="158" spans="2:7" s="388" customFormat="1" ht="16.5" customHeight="1">
      <c r="B158" s="387" t="s">
        <v>1036</v>
      </c>
      <c r="G158" s="406"/>
    </row>
    <row r="159" spans="2:7" s="388" customFormat="1" ht="16.5" customHeight="1">
      <c r="B159" s="387"/>
      <c r="G159" s="406"/>
    </row>
    <row r="160" spans="2:7" s="388" customFormat="1" ht="16.5" customHeight="1">
      <c r="B160" s="387" t="s">
        <v>1037</v>
      </c>
      <c r="G160" s="406"/>
    </row>
    <row r="161" spans="2:7" s="388" customFormat="1" ht="16.5" customHeight="1">
      <c r="B161" s="387"/>
      <c r="G161" s="406"/>
    </row>
    <row r="162" spans="2:7" s="388" customFormat="1" ht="16.5" customHeight="1">
      <c r="B162" s="387" t="s">
        <v>1038</v>
      </c>
      <c r="G162" s="406"/>
    </row>
    <row r="163" spans="2:7" s="388" customFormat="1" ht="16.5" customHeight="1">
      <c r="B163" s="387" t="s">
        <v>1039</v>
      </c>
      <c r="G163" s="406"/>
    </row>
    <row r="164" spans="2:7" s="388" customFormat="1" ht="16.5" customHeight="1">
      <c r="B164" s="387" t="s">
        <v>1040</v>
      </c>
      <c r="G164" s="406"/>
    </row>
    <row r="165" spans="2:7" s="388" customFormat="1" ht="16.5" customHeight="1">
      <c r="B165" s="387" t="s">
        <v>1041</v>
      </c>
      <c r="G165" s="406"/>
    </row>
    <row r="166" spans="2:7" s="388" customFormat="1" ht="16.5" customHeight="1">
      <c r="B166" s="387" t="s">
        <v>1677</v>
      </c>
      <c r="G166" s="406"/>
    </row>
    <row r="167" spans="2:7" s="388" customFormat="1" ht="16.5" customHeight="1">
      <c r="B167" s="387"/>
      <c r="G167" s="406"/>
    </row>
    <row r="168" spans="2:7" s="388" customFormat="1" ht="16.5" customHeight="1">
      <c r="B168" s="387" t="s">
        <v>1678</v>
      </c>
      <c r="G168" s="406"/>
    </row>
    <row r="169" spans="2:7" s="388" customFormat="1" ht="16.5" customHeight="1">
      <c r="B169" s="408" t="s">
        <v>1042</v>
      </c>
      <c r="G169" s="406"/>
    </row>
    <row r="170" spans="2:7" s="388" customFormat="1" ht="16.5" customHeight="1">
      <c r="B170" s="408" t="s">
        <v>1679</v>
      </c>
      <c r="G170" s="406"/>
    </row>
    <row r="171" spans="2:7" s="388" customFormat="1" ht="16.5" customHeight="1">
      <c r="B171" s="387" t="s">
        <v>1043</v>
      </c>
      <c r="G171" s="406"/>
    </row>
    <row r="172" spans="2:7" s="388" customFormat="1" ht="16.5" customHeight="1">
      <c r="B172" s="387" t="s">
        <v>1044</v>
      </c>
      <c r="G172" s="406"/>
    </row>
    <row r="173" spans="2:7" s="388" customFormat="1" ht="16.5" customHeight="1">
      <c r="B173" s="387" t="s">
        <v>1045</v>
      </c>
      <c r="G173" s="406"/>
    </row>
    <row r="174" spans="2:7" s="388" customFormat="1" ht="16.5" customHeight="1">
      <c r="B174" s="387" t="s">
        <v>1046</v>
      </c>
      <c r="G174" s="406"/>
    </row>
    <row r="175" spans="2:7" s="388" customFormat="1" ht="16.5" customHeight="1" thickBot="1">
      <c r="B175" s="419"/>
      <c r="C175" s="420"/>
      <c r="D175" s="420"/>
      <c r="E175" s="420"/>
      <c r="F175" s="420"/>
      <c r="G175" s="421"/>
    </row>
    <row r="176" spans="2:7" s="388" customFormat="1" ht="16.5" customHeight="1" thickBot="1">
      <c r="B176" s="302"/>
      <c r="G176" s="488"/>
    </row>
    <row r="177" spans="2:8" s="388" customFormat="1" ht="16.5" customHeight="1">
      <c r="B177" s="424" t="s">
        <v>1063</v>
      </c>
      <c r="C177" s="425"/>
      <c r="D177" s="425"/>
      <c r="E177" s="425"/>
      <c r="F177" s="425"/>
      <c r="G177" s="426"/>
    </row>
    <row r="178" spans="2:8" s="388" customFormat="1" ht="20.100000000000001" customHeight="1">
      <c r="B178" s="427"/>
      <c r="C178" s="391"/>
      <c r="D178" s="391"/>
      <c r="E178" s="391"/>
      <c r="F178" s="391"/>
      <c r="G178" s="406"/>
    </row>
    <row r="179" spans="2:8" s="428" customFormat="1" ht="20.100000000000001" customHeight="1">
      <c r="B179" s="387" t="s">
        <v>1064</v>
      </c>
      <c r="C179" s="391"/>
      <c r="D179" s="391"/>
      <c r="E179" s="391"/>
      <c r="F179" s="391"/>
      <c r="G179" s="406"/>
      <c r="H179" s="388"/>
    </row>
    <row r="180" spans="2:8" s="428" customFormat="1" ht="20.100000000000001" customHeight="1">
      <c r="B180" s="429" t="s">
        <v>1065</v>
      </c>
      <c r="C180" s="391"/>
      <c r="D180" s="391"/>
      <c r="E180" s="391"/>
      <c r="F180" s="391"/>
      <c r="G180" s="406"/>
    </row>
    <row r="181" spans="2:8" s="428" customFormat="1" ht="20.100000000000001" customHeight="1">
      <c r="B181" s="427"/>
      <c r="C181" s="391"/>
      <c r="D181" s="391"/>
      <c r="E181" s="391"/>
      <c r="F181" s="391"/>
      <c r="G181" s="406"/>
    </row>
    <row r="182" spans="2:8" s="428" customFormat="1" ht="20.100000000000001" customHeight="1">
      <c r="B182" s="427"/>
      <c r="C182" s="391"/>
      <c r="D182" s="391"/>
      <c r="E182" s="391"/>
      <c r="F182" s="391"/>
      <c r="G182" s="406"/>
    </row>
    <row r="183" spans="2:8" s="428" customFormat="1" ht="20.100000000000001" customHeight="1">
      <c r="B183" s="427"/>
      <c r="C183" s="391"/>
      <c r="D183" s="391"/>
      <c r="E183" s="391"/>
      <c r="F183" s="391"/>
      <c r="G183" s="406"/>
    </row>
    <row r="184" spans="2:8" s="428" customFormat="1" ht="20.100000000000001" customHeight="1">
      <c r="B184" s="427"/>
      <c r="C184" s="391"/>
      <c r="D184" s="391"/>
      <c r="E184" s="391"/>
      <c r="F184" s="391"/>
      <c r="G184" s="406"/>
    </row>
    <row r="185" spans="2:8" s="428" customFormat="1" ht="20.100000000000001" customHeight="1">
      <c r="B185" s="427"/>
      <c r="C185" s="391"/>
      <c r="D185" s="391"/>
      <c r="E185" s="391"/>
      <c r="F185" s="391"/>
      <c r="G185" s="406"/>
    </row>
    <row r="186" spans="2:8" s="428" customFormat="1" ht="20.100000000000001" customHeight="1" thickBot="1">
      <c r="B186" s="430"/>
      <c r="C186" s="423"/>
      <c r="D186" s="423"/>
      <c r="E186" s="423"/>
      <c r="F186" s="423"/>
      <c r="G186" s="421"/>
    </row>
    <row r="187" spans="2:8" s="431" customFormat="1" ht="13.5" customHeight="1">
      <c r="B187" s="5"/>
      <c r="C187" s="5"/>
      <c r="D187" s="5"/>
      <c r="E187" s="5"/>
      <c r="F187" s="5"/>
      <c r="G187" s="5"/>
      <c r="H187" s="388"/>
    </row>
  </sheetData>
  <mergeCells count="5">
    <mergeCell ref="G62:G63"/>
    <mergeCell ref="F119:G119"/>
    <mergeCell ref="F121:G124"/>
    <mergeCell ref="F125:G128"/>
    <mergeCell ref="F129:G130"/>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BA992-8461-4518-9E4B-23EB8B380F04}">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167</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ht="17.25" thickBot="1">
      <c r="B5" s="489" t="s">
        <v>591</v>
      </c>
      <c r="C5" s="490" t="s">
        <v>825</v>
      </c>
      <c r="D5" s="491" t="s">
        <v>265</v>
      </c>
      <c r="E5" s="435" t="s">
        <v>826</v>
      </c>
      <c r="F5" s="344" t="s">
        <v>247</v>
      </c>
      <c r="G5" s="492" t="s">
        <v>827</v>
      </c>
      <c r="H5" s="161"/>
    </row>
    <row r="6" spans="2:8" ht="20.100000000000001" customHeight="1" thickBot="1">
      <c r="B6" s="158" t="s">
        <v>828</v>
      </c>
      <c r="C6" s="159"/>
      <c r="D6" s="159"/>
      <c r="E6" s="159"/>
      <c r="F6" s="159"/>
      <c r="G6" s="160"/>
      <c r="H6" s="161"/>
    </row>
    <row r="7" spans="2:8" ht="30">
      <c r="B7" s="445" t="s">
        <v>1160</v>
      </c>
      <c r="C7" s="493" t="s">
        <v>1161</v>
      </c>
      <c r="D7" s="494" t="s">
        <v>265</v>
      </c>
      <c r="E7" s="495" t="s">
        <v>261</v>
      </c>
      <c r="F7" s="459" t="s">
        <v>241</v>
      </c>
      <c r="G7" s="496" t="s">
        <v>1162</v>
      </c>
      <c r="H7" s="161"/>
    </row>
    <row r="8" spans="2:8" ht="30">
      <c r="B8" s="445" t="s">
        <v>1163</v>
      </c>
      <c r="C8" s="291" t="s">
        <v>1164</v>
      </c>
      <c r="D8" s="497" t="s">
        <v>840</v>
      </c>
      <c r="E8" s="447" t="s">
        <v>859</v>
      </c>
      <c r="F8" s="341"/>
      <c r="G8" s="498" t="s">
        <v>1165</v>
      </c>
      <c r="H8" s="161"/>
    </row>
    <row r="9" spans="2:8" ht="30">
      <c r="B9" s="445" t="s">
        <v>1166</v>
      </c>
      <c r="C9" s="291" t="s">
        <v>1167</v>
      </c>
      <c r="D9" s="448" t="s">
        <v>265</v>
      </c>
      <c r="E9" s="326" t="s">
        <v>261</v>
      </c>
      <c r="F9" s="343"/>
      <c r="G9" s="457" t="s">
        <v>1168</v>
      </c>
      <c r="H9" s="161"/>
    </row>
    <row r="10" spans="2:8" ht="30">
      <c r="B10" s="445" t="s">
        <v>1169</v>
      </c>
      <c r="C10" s="291" t="s">
        <v>1170</v>
      </c>
      <c r="D10" s="448" t="s">
        <v>265</v>
      </c>
      <c r="E10" s="326" t="s">
        <v>261</v>
      </c>
      <c r="F10" s="343"/>
      <c r="G10" s="457" t="s">
        <v>1171</v>
      </c>
      <c r="H10" s="161"/>
    </row>
    <row r="11" spans="2:8">
      <c r="B11" s="445" t="s">
        <v>1172</v>
      </c>
      <c r="C11" s="291" t="s">
        <v>1173</v>
      </c>
      <c r="D11" s="448" t="s">
        <v>571</v>
      </c>
      <c r="E11" s="327" t="s">
        <v>826</v>
      </c>
      <c r="F11" s="343" t="s">
        <v>247</v>
      </c>
      <c r="G11" s="457"/>
      <c r="H11" s="161"/>
    </row>
    <row r="12" spans="2:8" ht="30">
      <c r="B12" s="445" t="s">
        <v>1174</v>
      </c>
      <c r="C12" s="291" t="s">
        <v>1175</v>
      </c>
      <c r="D12" s="448" t="s">
        <v>265</v>
      </c>
      <c r="E12" s="326" t="s">
        <v>261</v>
      </c>
      <c r="F12" s="343"/>
      <c r="G12" s="457" t="s">
        <v>1176</v>
      </c>
      <c r="H12" s="161"/>
    </row>
    <row r="13" spans="2:8" ht="30">
      <c r="B13" s="445" t="s">
        <v>1177</v>
      </c>
      <c r="C13" s="291" t="s">
        <v>1178</v>
      </c>
      <c r="D13" s="448" t="s">
        <v>840</v>
      </c>
      <c r="E13" s="327" t="s">
        <v>826</v>
      </c>
      <c r="F13" s="343"/>
      <c r="G13" s="457" t="s">
        <v>1179</v>
      </c>
      <c r="H13" s="161"/>
    </row>
    <row r="14" spans="2:8" ht="30">
      <c r="B14" s="445" t="s">
        <v>1180</v>
      </c>
      <c r="C14" s="291" t="s">
        <v>1181</v>
      </c>
      <c r="D14" s="448" t="s">
        <v>541</v>
      </c>
      <c r="E14" s="327" t="s">
        <v>826</v>
      </c>
      <c r="F14" s="343"/>
      <c r="G14" s="457" t="s">
        <v>1182</v>
      </c>
      <c r="H14" s="161"/>
    </row>
    <row r="15" spans="2:8" ht="30">
      <c r="B15" s="445" t="s">
        <v>1183</v>
      </c>
      <c r="C15" s="291" t="s">
        <v>1184</v>
      </c>
      <c r="D15" s="448" t="s">
        <v>541</v>
      </c>
      <c r="E15" s="327" t="s">
        <v>826</v>
      </c>
      <c r="F15" s="343"/>
      <c r="G15" s="457" t="s">
        <v>1182</v>
      </c>
      <c r="H15" s="161"/>
    </row>
    <row r="16" spans="2:8">
      <c r="B16" s="445" t="s">
        <v>1185</v>
      </c>
      <c r="C16" s="291" t="s">
        <v>1186</v>
      </c>
      <c r="D16" s="448" t="s">
        <v>1187</v>
      </c>
      <c r="E16" s="327" t="s">
        <v>826</v>
      </c>
      <c r="F16" s="343"/>
      <c r="G16" s="457"/>
      <c r="H16" s="161"/>
    </row>
    <row r="17" spans="2:8" ht="30">
      <c r="B17" s="445" t="s">
        <v>1188</v>
      </c>
      <c r="C17" s="291" t="s">
        <v>1189</v>
      </c>
      <c r="D17" s="448" t="s">
        <v>260</v>
      </c>
      <c r="E17" s="327" t="s">
        <v>1190</v>
      </c>
      <c r="F17" s="343"/>
      <c r="G17" s="457" t="s">
        <v>1191</v>
      </c>
      <c r="H17" s="161"/>
    </row>
    <row r="18" spans="2:8" ht="66">
      <c r="B18" s="445" t="s">
        <v>1192</v>
      </c>
      <c r="C18" s="291" t="s">
        <v>849</v>
      </c>
      <c r="D18" s="327" t="s">
        <v>297</v>
      </c>
      <c r="E18" s="327" t="s">
        <v>528</v>
      </c>
      <c r="F18" s="329"/>
      <c r="G18" s="499" t="s">
        <v>1193</v>
      </c>
      <c r="H18" s="161"/>
    </row>
    <row r="19" spans="2:8">
      <c r="B19" s="441" t="s">
        <v>838</v>
      </c>
      <c r="C19" s="291" t="s">
        <v>839</v>
      </c>
      <c r="D19" s="327" t="s">
        <v>840</v>
      </c>
      <c r="E19" s="327" t="s">
        <v>261</v>
      </c>
      <c r="F19" s="329"/>
      <c r="G19" s="500" t="s">
        <v>841</v>
      </c>
      <c r="H19" s="161"/>
    </row>
    <row r="20" spans="2:8" ht="30.75" thickBot="1">
      <c r="B20" s="290" t="s">
        <v>131</v>
      </c>
      <c r="C20" s="291" t="s">
        <v>851</v>
      </c>
      <c r="D20" s="292" t="s">
        <v>585</v>
      </c>
      <c r="E20" s="292" t="s">
        <v>826</v>
      </c>
      <c r="F20" s="293"/>
      <c r="G20" s="296" t="s">
        <v>852</v>
      </c>
      <c r="H20" s="161"/>
    </row>
    <row r="21" spans="2:8" ht="20.100000000000001" customHeight="1" thickBot="1">
      <c r="B21" s="158" t="s">
        <v>855</v>
      </c>
      <c r="C21" s="159"/>
      <c r="D21" s="159"/>
      <c r="E21" s="159"/>
      <c r="F21" s="159"/>
      <c r="G21" s="160"/>
      <c r="H21" s="161"/>
    </row>
    <row r="22" spans="2:8" ht="17.25" thickBot="1">
      <c r="B22" s="450" t="s">
        <v>1101</v>
      </c>
      <c r="C22" s="451"/>
      <c r="D22" s="451"/>
      <c r="E22" s="451"/>
      <c r="F22" s="451"/>
      <c r="G22" s="452"/>
      <c r="H22" s="161"/>
    </row>
    <row r="23" spans="2:8" ht="45">
      <c r="B23" s="445" t="s">
        <v>94</v>
      </c>
      <c r="C23" s="453" t="s">
        <v>1102</v>
      </c>
      <c r="D23" s="289" t="s">
        <v>297</v>
      </c>
      <c r="E23" s="289" t="s">
        <v>859</v>
      </c>
      <c r="F23" s="454"/>
      <c r="G23" s="457" t="s">
        <v>1194</v>
      </c>
      <c r="H23" s="161"/>
    </row>
    <row r="24" spans="2:8">
      <c r="B24" s="445" t="s">
        <v>67</v>
      </c>
      <c r="C24" s="455" t="s">
        <v>1104</v>
      </c>
      <c r="D24" s="306" t="s">
        <v>245</v>
      </c>
      <c r="E24" s="306" t="s">
        <v>246</v>
      </c>
      <c r="F24" s="454"/>
      <c r="G24" s="457" t="s">
        <v>1195</v>
      </c>
      <c r="H24" s="161"/>
    </row>
    <row r="25" spans="2:8" ht="51">
      <c r="B25" s="445" t="s">
        <v>231</v>
      </c>
      <c r="C25" s="455" t="s">
        <v>1106</v>
      </c>
      <c r="D25" s="306" t="s">
        <v>336</v>
      </c>
      <c r="E25" s="306" t="s">
        <v>246</v>
      </c>
      <c r="F25" s="454"/>
      <c r="G25" s="457" t="s">
        <v>1196</v>
      </c>
      <c r="H25" s="161"/>
    </row>
    <row r="26" spans="2:8">
      <c r="B26" s="445" t="s">
        <v>866</v>
      </c>
      <c r="C26" s="455" t="s">
        <v>1107</v>
      </c>
      <c r="D26" s="306" t="s">
        <v>275</v>
      </c>
      <c r="E26" s="327" t="s">
        <v>261</v>
      </c>
      <c r="F26" s="454"/>
      <c r="G26" s="457" t="s">
        <v>1108</v>
      </c>
      <c r="H26" s="161"/>
    </row>
    <row r="27" spans="2:8" ht="36">
      <c r="B27" s="445" t="s">
        <v>227</v>
      </c>
      <c r="C27" s="455" t="s">
        <v>1197</v>
      </c>
      <c r="D27" s="306" t="s">
        <v>265</v>
      </c>
      <c r="E27" s="327" t="s">
        <v>261</v>
      </c>
      <c r="F27" s="454"/>
      <c r="G27" s="318" t="s">
        <v>1198</v>
      </c>
      <c r="H27" s="161"/>
    </row>
    <row r="28" spans="2:8" ht="90">
      <c r="B28" s="445" t="s">
        <v>871</v>
      </c>
      <c r="C28" s="455" t="s">
        <v>1110</v>
      </c>
      <c r="D28" s="306" t="s">
        <v>275</v>
      </c>
      <c r="E28" s="327" t="s">
        <v>261</v>
      </c>
      <c r="F28" s="454"/>
      <c r="G28" s="457" t="s">
        <v>1199</v>
      </c>
      <c r="H28" s="161"/>
    </row>
    <row r="29" spans="2:8" ht="30">
      <c r="B29" s="445" t="s">
        <v>285</v>
      </c>
      <c r="C29" s="340" t="s">
        <v>1112</v>
      </c>
      <c r="D29" s="292" t="s">
        <v>275</v>
      </c>
      <c r="E29" s="327" t="s">
        <v>261</v>
      </c>
      <c r="F29" s="341"/>
      <c r="G29" s="457" t="s">
        <v>875</v>
      </c>
      <c r="H29" s="161"/>
    </row>
    <row r="30" spans="2:8" ht="102">
      <c r="B30" s="445" t="s">
        <v>279</v>
      </c>
      <c r="C30" s="340" t="s">
        <v>1114</v>
      </c>
      <c r="D30" s="292" t="s">
        <v>265</v>
      </c>
      <c r="E30" s="327" t="s">
        <v>261</v>
      </c>
      <c r="F30" s="341"/>
      <c r="G30" s="498" t="s">
        <v>877</v>
      </c>
      <c r="H30" s="161"/>
    </row>
    <row r="31" spans="2:8" ht="30">
      <c r="B31" s="445" t="s">
        <v>282</v>
      </c>
      <c r="C31" s="340" t="s">
        <v>1116</v>
      </c>
      <c r="D31" s="292" t="s">
        <v>265</v>
      </c>
      <c r="E31" s="327" t="s">
        <v>261</v>
      </c>
      <c r="F31" s="341"/>
      <c r="G31" s="295" t="s">
        <v>1200</v>
      </c>
      <c r="H31" s="161"/>
    </row>
    <row r="32" spans="2:8" ht="45">
      <c r="B32" s="290" t="s">
        <v>1667</v>
      </c>
      <c r="C32" s="310" t="s">
        <v>1118</v>
      </c>
      <c r="D32" s="327" t="s">
        <v>1119</v>
      </c>
      <c r="E32" s="327" t="s">
        <v>859</v>
      </c>
      <c r="F32" s="341"/>
      <c r="G32" s="457" t="s">
        <v>1201</v>
      </c>
      <c r="H32" s="161"/>
    </row>
    <row r="33" spans="2:8" ht="60">
      <c r="B33" s="312" t="s">
        <v>88</v>
      </c>
      <c r="C33" s="313" t="s">
        <v>886</v>
      </c>
      <c r="D33" s="314" t="s">
        <v>887</v>
      </c>
      <c r="E33" s="314" t="s">
        <v>888</v>
      </c>
      <c r="F33" s="315"/>
      <c r="G33" s="316" t="s">
        <v>1202</v>
      </c>
      <c r="H33" s="161"/>
    </row>
    <row r="34" spans="2:8" ht="60">
      <c r="B34" s="312" t="s">
        <v>89</v>
      </c>
      <c r="C34" s="313" t="s">
        <v>890</v>
      </c>
      <c r="D34" s="314" t="s">
        <v>887</v>
      </c>
      <c r="E34" s="314" t="s">
        <v>888</v>
      </c>
      <c r="F34" s="317"/>
      <c r="G34" s="316" t="s">
        <v>1202</v>
      </c>
      <c r="H34" s="161"/>
    </row>
    <row r="35" spans="2:8" ht="45">
      <c r="B35" s="290" t="s">
        <v>811</v>
      </c>
      <c r="C35" s="310" t="s">
        <v>1121</v>
      </c>
      <c r="D35" s="327" t="s">
        <v>1122</v>
      </c>
      <c r="E35" s="327" t="s">
        <v>859</v>
      </c>
      <c r="F35" s="341"/>
      <c r="G35" s="457" t="s">
        <v>1712</v>
      </c>
      <c r="H35" s="161"/>
    </row>
    <row r="36" spans="2:8" ht="45">
      <c r="B36" s="290" t="s">
        <v>1719</v>
      </c>
      <c r="C36" s="310" t="s">
        <v>1123</v>
      </c>
      <c r="D36" s="327" t="s">
        <v>887</v>
      </c>
      <c r="E36" s="327" t="s">
        <v>859</v>
      </c>
      <c r="F36" s="341"/>
      <c r="G36" s="457" t="s">
        <v>1712</v>
      </c>
      <c r="H36" s="161"/>
    </row>
    <row r="37" spans="2:8" ht="30">
      <c r="B37" s="445" t="s">
        <v>901</v>
      </c>
      <c r="C37" s="310" t="s">
        <v>1124</v>
      </c>
      <c r="D37" s="323">
        <v>13</v>
      </c>
      <c r="E37" s="292" t="s">
        <v>261</v>
      </c>
      <c r="F37" s="341"/>
      <c r="G37" s="457" t="s">
        <v>1203</v>
      </c>
      <c r="H37" s="161"/>
    </row>
    <row r="38" spans="2:8" ht="105.75" thickBot="1">
      <c r="B38" s="445" t="s">
        <v>108</v>
      </c>
      <c r="C38" s="501" t="s">
        <v>1126</v>
      </c>
      <c r="D38" s="495" t="s">
        <v>541</v>
      </c>
      <c r="E38" s="495" t="s">
        <v>261</v>
      </c>
      <c r="F38" s="502"/>
      <c r="G38" s="457" t="s">
        <v>1204</v>
      </c>
      <c r="H38" s="161"/>
    </row>
    <row r="39" spans="2:8" ht="17.25" thickBot="1">
      <c r="B39" s="450" t="s">
        <v>920</v>
      </c>
      <c r="C39" s="451"/>
      <c r="D39" s="451"/>
      <c r="E39" s="451"/>
      <c r="F39" s="451"/>
      <c r="G39" s="452"/>
      <c r="H39" s="161"/>
    </row>
    <row r="40" spans="2:8">
      <c r="B40" s="445" t="s">
        <v>94</v>
      </c>
      <c r="C40" s="453" t="s">
        <v>1131</v>
      </c>
      <c r="D40" s="289" t="s">
        <v>297</v>
      </c>
      <c r="E40" s="289" t="s">
        <v>859</v>
      </c>
      <c r="F40" s="454"/>
      <c r="G40" s="503" t="s">
        <v>922</v>
      </c>
      <c r="H40" s="161"/>
    </row>
    <row r="41" spans="2:8">
      <c r="B41" s="445" t="s">
        <v>67</v>
      </c>
      <c r="C41" s="455" t="s">
        <v>1132</v>
      </c>
      <c r="D41" s="306" t="s">
        <v>245</v>
      </c>
      <c r="E41" s="306" t="s">
        <v>246</v>
      </c>
      <c r="F41" s="454"/>
      <c r="G41" s="504"/>
      <c r="H41" s="161"/>
    </row>
    <row r="42" spans="2:8">
      <c r="B42" s="445" t="s">
        <v>231</v>
      </c>
      <c r="C42" s="455" t="s">
        <v>1133</v>
      </c>
      <c r="D42" s="306" t="s">
        <v>336</v>
      </c>
      <c r="E42" s="306" t="s">
        <v>246</v>
      </c>
      <c r="F42" s="454"/>
      <c r="G42" s="504"/>
      <c r="H42" s="161"/>
    </row>
    <row r="43" spans="2:8">
      <c r="B43" s="445" t="s">
        <v>866</v>
      </c>
      <c r="C43" s="455" t="s">
        <v>1134</v>
      </c>
      <c r="D43" s="306" t="s">
        <v>275</v>
      </c>
      <c r="E43" s="306" t="s">
        <v>261</v>
      </c>
      <c r="F43" s="454"/>
      <c r="G43" s="504"/>
      <c r="H43" s="161"/>
    </row>
    <row r="44" spans="2:8">
      <c r="B44" s="445" t="s">
        <v>227</v>
      </c>
      <c r="C44" s="455" t="s">
        <v>926</v>
      </c>
      <c r="D44" s="306" t="s">
        <v>260</v>
      </c>
      <c r="E44" s="306" t="s">
        <v>261</v>
      </c>
      <c r="F44" s="449"/>
      <c r="G44" s="504"/>
      <c r="H44" s="161"/>
    </row>
    <row r="45" spans="2:8">
      <c r="B45" s="445" t="s">
        <v>228</v>
      </c>
      <c r="C45" s="455" t="s">
        <v>1135</v>
      </c>
      <c r="D45" s="306" t="s">
        <v>275</v>
      </c>
      <c r="E45" s="306" t="s">
        <v>261</v>
      </c>
      <c r="F45" s="454"/>
      <c r="G45" s="504"/>
      <c r="H45" s="161"/>
    </row>
    <row r="46" spans="2:8">
      <c r="B46" s="445" t="s">
        <v>285</v>
      </c>
      <c r="C46" s="340" t="s">
        <v>1136</v>
      </c>
      <c r="D46" s="306" t="s">
        <v>275</v>
      </c>
      <c r="E46" s="323" t="s">
        <v>261</v>
      </c>
      <c r="F46" s="341"/>
      <c r="G46" s="504"/>
      <c r="H46" s="161"/>
    </row>
    <row r="47" spans="2:8">
      <c r="B47" s="445" t="s">
        <v>279</v>
      </c>
      <c r="C47" s="340" t="s">
        <v>1137</v>
      </c>
      <c r="D47" s="306" t="s">
        <v>265</v>
      </c>
      <c r="E47" s="323" t="s">
        <v>261</v>
      </c>
      <c r="F47" s="341"/>
      <c r="G47" s="504"/>
      <c r="H47" s="161"/>
    </row>
    <row r="48" spans="2:8">
      <c r="B48" s="445" t="s">
        <v>282</v>
      </c>
      <c r="C48" s="340" t="s">
        <v>1138</v>
      </c>
      <c r="D48" s="306" t="s">
        <v>265</v>
      </c>
      <c r="E48" s="323" t="s">
        <v>261</v>
      </c>
      <c r="F48" s="341"/>
      <c r="G48" s="504"/>
      <c r="H48" s="161"/>
    </row>
    <row r="49" spans="2:8">
      <c r="B49" s="290" t="s">
        <v>1667</v>
      </c>
      <c r="C49" s="310" t="s">
        <v>1139</v>
      </c>
      <c r="D49" s="327" t="s">
        <v>538</v>
      </c>
      <c r="E49" s="327" t="s">
        <v>1144</v>
      </c>
      <c r="F49" s="341"/>
      <c r="G49" s="504"/>
      <c r="H49" s="161"/>
    </row>
    <row r="50" spans="2:8">
      <c r="B50" s="312" t="s">
        <v>88</v>
      </c>
      <c r="C50" s="313" t="s">
        <v>1141</v>
      </c>
      <c r="D50" s="314" t="s">
        <v>887</v>
      </c>
      <c r="E50" s="314" t="s">
        <v>888</v>
      </c>
      <c r="F50" s="315"/>
      <c r="G50" s="504"/>
      <c r="H50" s="161"/>
    </row>
    <row r="51" spans="2:8">
      <c r="B51" s="312" t="s">
        <v>89</v>
      </c>
      <c r="C51" s="313" t="s">
        <v>1142</v>
      </c>
      <c r="D51" s="314" t="s">
        <v>887</v>
      </c>
      <c r="E51" s="314" t="s">
        <v>888</v>
      </c>
      <c r="F51" s="317"/>
      <c r="G51" s="504"/>
      <c r="H51" s="161"/>
    </row>
    <row r="52" spans="2:8">
      <c r="B52" s="290" t="s">
        <v>811</v>
      </c>
      <c r="C52" s="310" t="s">
        <v>1143</v>
      </c>
      <c r="D52" s="327" t="s">
        <v>893</v>
      </c>
      <c r="E52" s="327" t="s">
        <v>1144</v>
      </c>
      <c r="F52" s="341"/>
      <c r="G52" s="504"/>
      <c r="H52" s="161"/>
    </row>
    <row r="53" spans="2:8">
      <c r="B53" s="290" t="s">
        <v>1719</v>
      </c>
      <c r="C53" s="310" t="s">
        <v>1145</v>
      </c>
      <c r="D53" s="327" t="s">
        <v>538</v>
      </c>
      <c r="E53" s="327" t="s">
        <v>1144</v>
      </c>
      <c r="F53" s="341"/>
      <c r="G53" s="504"/>
      <c r="H53" s="161"/>
    </row>
    <row r="54" spans="2:8">
      <c r="B54" s="445" t="s">
        <v>901</v>
      </c>
      <c r="C54" s="340" t="s">
        <v>1146</v>
      </c>
      <c r="D54" s="323">
        <v>13</v>
      </c>
      <c r="E54" s="323" t="s">
        <v>261</v>
      </c>
      <c r="F54" s="341"/>
      <c r="G54" s="504"/>
      <c r="H54" s="161"/>
    </row>
    <row r="55" spans="2:8" ht="17.25" thickBot="1">
      <c r="B55" s="445" t="s">
        <v>108</v>
      </c>
      <c r="C55" s="505" t="s">
        <v>1147</v>
      </c>
      <c r="D55" s="506" t="s">
        <v>541</v>
      </c>
      <c r="E55" s="506" t="s">
        <v>261</v>
      </c>
      <c r="F55" s="502"/>
      <c r="G55" s="507"/>
      <c r="H55" s="161"/>
    </row>
    <row r="56" spans="2:8" ht="17.25" thickBot="1">
      <c r="B56" s="450" t="s">
        <v>948</v>
      </c>
      <c r="C56" s="451"/>
      <c r="D56" s="451"/>
      <c r="E56" s="451"/>
      <c r="F56" s="451"/>
      <c r="G56" s="452"/>
      <c r="H56" s="161"/>
    </row>
    <row r="57" spans="2:8">
      <c r="B57" s="477" t="s">
        <v>949</v>
      </c>
      <c r="C57" s="346" t="s">
        <v>1148</v>
      </c>
      <c r="D57" s="347">
        <v>200</v>
      </c>
      <c r="E57" s="478" t="s">
        <v>826</v>
      </c>
      <c r="F57" s="279"/>
      <c r="G57" s="492"/>
      <c r="H57" s="161"/>
    </row>
    <row r="58" spans="2:8">
      <c r="B58" s="445" t="s">
        <v>954</v>
      </c>
      <c r="C58" s="340" t="s">
        <v>1153</v>
      </c>
      <c r="D58" s="306" t="s">
        <v>265</v>
      </c>
      <c r="E58" s="352" t="s">
        <v>261</v>
      </c>
      <c r="F58" s="311"/>
      <c r="G58" s="351" t="s">
        <v>956</v>
      </c>
      <c r="H58" s="161"/>
    </row>
    <row r="59" spans="2:8" ht="17.25" thickBot="1">
      <c r="B59" s="458" t="s">
        <v>957</v>
      </c>
      <c r="C59" s="508" t="s">
        <v>1154</v>
      </c>
      <c r="D59" s="353">
        <v>400</v>
      </c>
      <c r="E59" s="509" t="s">
        <v>826</v>
      </c>
      <c r="F59" s="354"/>
      <c r="G59" s="510"/>
      <c r="H59" s="161"/>
    </row>
    <row r="60" spans="2:8" ht="17.25" thickBot="1">
      <c r="B60" s="511"/>
      <c r="C60" s="512"/>
      <c r="D60" s="513"/>
      <c r="E60" s="513"/>
      <c r="F60" s="513"/>
      <c r="G60" s="189"/>
      <c r="H60" s="190"/>
    </row>
    <row r="61" spans="2:8" ht="20.100000000000001" customHeight="1">
      <c r="B61" s="355" t="s">
        <v>959</v>
      </c>
      <c r="C61" s="514"/>
      <c r="D61" s="514"/>
      <c r="E61" s="514"/>
      <c r="F61" s="514"/>
      <c r="G61" s="515"/>
      <c r="H61" s="161"/>
    </row>
    <row r="62" spans="2:8">
      <c r="B62" s="358" t="s">
        <v>960</v>
      </c>
      <c r="C62" s="516"/>
      <c r="D62" s="516"/>
      <c r="E62" s="516"/>
      <c r="F62" s="516"/>
      <c r="G62" s="517"/>
      <c r="H62" s="161"/>
    </row>
    <row r="63" spans="2:8">
      <c r="B63" s="518" t="s">
        <v>961</v>
      </c>
      <c r="C63" s="519"/>
      <c r="D63" s="520" t="s">
        <v>962</v>
      </c>
      <c r="E63" s="521"/>
      <c r="F63" s="521"/>
      <c r="G63" s="522"/>
      <c r="H63" s="161"/>
    </row>
    <row r="64" spans="2:8" ht="49.5" customHeight="1">
      <c r="B64" s="523" t="s">
        <v>1205</v>
      </c>
      <c r="C64" s="524" t="s">
        <v>1205</v>
      </c>
      <c r="D64" s="525" t="s">
        <v>1206</v>
      </c>
      <c r="E64" s="526"/>
      <c r="F64" s="526"/>
      <c r="G64" s="527"/>
      <c r="H64" s="161"/>
    </row>
    <row r="65" spans="2:8">
      <c r="B65" s="523" t="s">
        <v>1207</v>
      </c>
      <c r="C65" s="524" t="s">
        <v>1207</v>
      </c>
      <c r="D65" s="528" t="s">
        <v>1208</v>
      </c>
      <c r="E65" s="529"/>
      <c r="F65" s="529"/>
      <c r="G65" s="530"/>
      <c r="H65" s="161"/>
    </row>
    <row r="66" spans="2:8">
      <c r="B66" s="523" t="s">
        <v>1209</v>
      </c>
      <c r="C66" s="524" t="s">
        <v>1209</v>
      </c>
      <c r="D66" s="528" t="s">
        <v>1208</v>
      </c>
      <c r="E66" s="529"/>
      <c r="F66" s="529"/>
      <c r="G66" s="530"/>
      <c r="H66" s="161"/>
    </row>
    <row r="67" spans="2:8">
      <c r="B67" s="523" t="s">
        <v>1210</v>
      </c>
      <c r="C67" s="524" t="s">
        <v>1210</v>
      </c>
      <c r="D67" s="528" t="s">
        <v>1208</v>
      </c>
      <c r="E67" s="529"/>
      <c r="F67" s="529"/>
      <c r="G67" s="530"/>
      <c r="H67" s="161"/>
    </row>
    <row r="68" spans="2:8">
      <c r="B68" s="531" t="s">
        <v>963</v>
      </c>
      <c r="C68" s="532"/>
      <c r="D68" s="533" t="s">
        <v>1211</v>
      </c>
      <c r="E68" s="534"/>
      <c r="F68" s="534"/>
      <c r="G68" s="535"/>
      <c r="H68" s="161"/>
    </row>
    <row r="69" spans="2:8">
      <c r="B69" s="536"/>
      <c r="C69" s="537"/>
      <c r="D69" s="538" t="s">
        <v>965</v>
      </c>
      <c r="E69" s="539"/>
      <c r="F69" s="539"/>
      <c r="G69" s="540"/>
      <c r="H69" s="161"/>
    </row>
    <row r="70" spans="2:8">
      <c r="B70" s="541" t="s">
        <v>108</v>
      </c>
      <c r="C70" s="542"/>
      <c r="D70" s="533" t="s">
        <v>966</v>
      </c>
      <c r="E70" s="534"/>
      <c r="F70" s="534"/>
      <c r="G70" s="535"/>
      <c r="H70" s="161"/>
    </row>
    <row r="71" spans="2:8" ht="17.25" thickBot="1">
      <c r="B71" s="543"/>
      <c r="C71" s="544"/>
      <c r="D71" s="545" t="s">
        <v>967</v>
      </c>
      <c r="E71" s="546"/>
      <c r="F71" s="546"/>
      <c r="G71" s="547"/>
      <c r="H71" s="161"/>
    </row>
    <row r="72" spans="2:8" ht="17.25" thickBot="1">
      <c r="B72" s="548"/>
      <c r="C72" s="213"/>
      <c r="D72" s="214"/>
      <c r="E72" s="214"/>
      <c r="F72" s="214"/>
      <c r="G72" s="216"/>
      <c r="H72" s="190"/>
    </row>
    <row r="73" spans="2:8" ht="16.5" customHeight="1">
      <c r="B73" s="381" t="s">
        <v>968</v>
      </c>
      <c r="C73" s="382"/>
      <c r="D73" s="382"/>
      <c r="E73" s="382"/>
      <c r="F73" s="382"/>
      <c r="G73" s="383"/>
      <c r="H73" s="161"/>
    </row>
    <row r="74" spans="2:8">
      <c r="B74" s="384"/>
      <c r="C74" s="385"/>
      <c r="D74" s="385"/>
      <c r="E74" s="385"/>
      <c r="F74" s="385"/>
      <c r="G74" s="386"/>
      <c r="H74" s="161"/>
    </row>
    <row r="75" spans="2:8">
      <c r="B75" s="384" t="s">
        <v>969</v>
      </c>
      <c r="C75" s="385"/>
      <c r="D75" s="385"/>
      <c r="E75" s="385"/>
      <c r="F75" s="385"/>
      <c r="G75" s="386"/>
      <c r="H75" s="161"/>
    </row>
    <row r="76" spans="2:8" s="388" customFormat="1" ht="20.100000000000001" customHeight="1">
      <c r="B76" s="384" t="s">
        <v>970</v>
      </c>
      <c r="C76" s="385"/>
      <c r="D76" s="385"/>
      <c r="E76" s="385"/>
      <c r="F76" s="385"/>
      <c r="G76" s="386"/>
      <c r="H76" s="387"/>
    </row>
    <row r="77" spans="2:8" s="388" customFormat="1" ht="20.100000000000001" customHeight="1">
      <c r="B77" s="384" t="s">
        <v>971</v>
      </c>
      <c r="C77" s="385"/>
      <c r="D77" s="385"/>
      <c r="E77" s="385"/>
      <c r="F77" s="385"/>
      <c r="G77" s="386"/>
      <c r="H77" s="387"/>
    </row>
    <row r="78" spans="2:8" s="388" customFormat="1" ht="20.100000000000001" customHeight="1">
      <c r="B78" s="384" t="s">
        <v>972</v>
      </c>
      <c r="C78" s="385"/>
      <c r="D78" s="385"/>
      <c r="E78" s="385"/>
      <c r="F78" s="385"/>
      <c r="G78" s="386"/>
      <c r="H78" s="387"/>
    </row>
    <row r="79" spans="2:8" s="388" customFormat="1" ht="20.100000000000001" customHeight="1">
      <c r="B79" s="384"/>
      <c r="C79" s="385"/>
      <c r="D79" s="385"/>
      <c r="E79" s="385"/>
      <c r="F79" s="385"/>
      <c r="G79" s="386"/>
      <c r="H79" s="387"/>
    </row>
    <row r="80" spans="2:8" s="388" customFormat="1" ht="20.100000000000001" customHeight="1">
      <c r="B80" s="384"/>
      <c r="C80" s="385"/>
      <c r="D80" s="385"/>
      <c r="E80" s="385"/>
      <c r="F80" s="385"/>
      <c r="G80" s="386"/>
      <c r="H80" s="387"/>
    </row>
    <row r="81" spans="2:8" s="388" customFormat="1" ht="20.100000000000001" customHeight="1">
      <c r="B81" s="384"/>
      <c r="C81" s="385"/>
      <c r="D81" s="385"/>
      <c r="E81" s="385"/>
      <c r="F81" s="385"/>
      <c r="G81" s="386"/>
      <c r="H81" s="387"/>
    </row>
    <row r="82" spans="2:8" s="388" customFormat="1" ht="20.100000000000001" customHeight="1">
      <c r="B82" s="384" t="s">
        <v>976</v>
      </c>
      <c r="C82" s="385"/>
      <c r="D82" s="385"/>
      <c r="E82" s="385"/>
      <c r="F82" s="385"/>
      <c r="G82" s="386"/>
      <c r="H82" s="387"/>
    </row>
    <row r="83" spans="2:8" s="388" customFormat="1" ht="20.100000000000001" customHeight="1">
      <c r="B83" s="384" t="s">
        <v>970</v>
      </c>
      <c r="C83" s="385"/>
      <c r="D83" s="385"/>
      <c r="E83" s="385"/>
      <c r="F83" s="385"/>
      <c r="G83" s="386"/>
      <c r="H83" s="387"/>
    </row>
    <row r="84" spans="2:8" s="388" customFormat="1" ht="20.100000000000001" customHeight="1">
      <c r="B84" s="384" t="s">
        <v>971</v>
      </c>
      <c r="C84" s="385"/>
      <c r="D84" s="385"/>
      <c r="E84" s="385"/>
      <c r="F84" s="385"/>
      <c r="G84" s="386"/>
      <c r="H84" s="387"/>
    </row>
    <row r="85" spans="2:8" s="388" customFormat="1" ht="20.100000000000001" customHeight="1">
      <c r="B85" s="384" t="s">
        <v>977</v>
      </c>
      <c r="C85" s="385"/>
      <c r="D85" s="385"/>
      <c r="E85" s="385"/>
      <c r="F85" s="385"/>
      <c r="G85" s="386"/>
      <c r="H85" s="387"/>
    </row>
    <row r="86" spans="2:8" s="388" customFormat="1" ht="20.100000000000001" customHeight="1">
      <c r="B86" s="384"/>
      <c r="C86" s="385"/>
      <c r="D86" s="385"/>
      <c r="E86" s="385"/>
      <c r="F86" s="385"/>
      <c r="G86" s="386"/>
      <c r="H86" s="387"/>
    </row>
    <row r="87" spans="2:8" s="388" customFormat="1" ht="20.100000000000001" customHeight="1">
      <c r="B87" s="384"/>
      <c r="C87" s="385"/>
      <c r="D87" s="385"/>
      <c r="E87" s="385"/>
      <c r="F87" s="385"/>
      <c r="G87" s="386"/>
      <c r="H87" s="387"/>
    </row>
    <row r="88" spans="2:8">
      <c r="B88" s="384"/>
      <c r="C88" s="385"/>
      <c r="D88" s="385"/>
      <c r="E88" s="385"/>
      <c r="F88" s="385"/>
      <c r="G88" s="386"/>
      <c r="H88" s="388"/>
    </row>
    <row r="89" spans="2:8" ht="13.5" customHeight="1">
      <c r="B89" s="384" t="s">
        <v>978</v>
      </c>
      <c r="C89" s="385"/>
      <c r="D89" s="385"/>
      <c r="E89" s="385"/>
      <c r="F89" s="385"/>
      <c r="G89" s="386"/>
      <c r="H89" s="190"/>
    </row>
    <row r="90" spans="2:8" ht="16.5" customHeight="1">
      <c r="B90" s="384" t="s">
        <v>979</v>
      </c>
      <c r="C90" s="385"/>
      <c r="D90" s="385"/>
      <c r="E90" s="385"/>
      <c r="F90" s="385"/>
      <c r="G90" s="386"/>
    </row>
    <row r="91" spans="2:8">
      <c r="B91" s="384" t="s">
        <v>980</v>
      </c>
      <c r="C91" s="385"/>
      <c r="D91" s="385"/>
      <c r="E91" s="385"/>
      <c r="F91" s="385"/>
      <c r="G91" s="386"/>
      <c r="H91" s="161"/>
    </row>
    <row r="92" spans="2:8">
      <c r="B92" s="384" t="s">
        <v>977</v>
      </c>
      <c r="C92" s="385"/>
      <c r="D92" s="385"/>
      <c r="E92" s="385"/>
      <c r="F92" s="385"/>
      <c r="G92" s="386"/>
      <c r="H92" s="161"/>
    </row>
    <row r="93" spans="2:8">
      <c r="B93" s="384"/>
      <c r="C93" s="385"/>
      <c r="D93" s="385"/>
      <c r="E93" s="385"/>
      <c r="F93" s="385"/>
      <c r="G93" s="386"/>
      <c r="H93" s="161"/>
    </row>
    <row r="94" spans="2:8">
      <c r="B94" s="384"/>
      <c r="C94" s="385"/>
      <c r="D94" s="385"/>
      <c r="E94" s="385"/>
      <c r="F94" s="385"/>
      <c r="G94" s="386"/>
      <c r="H94" s="161"/>
    </row>
    <row r="95" spans="2:8">
      <c r="B95" s="384"/>
      <c r="C95" s="385"/>
      <c r="D95" s="385"/>
      <c r="E95" s="385"/>
      <c r="F95" s="385"/>
      <c r="G95" s="386"/>
      <c r="H95" s="161"/>
    </row>
    <row r="96" spans="2:8">
      <c r="B96" s="384" t="s">
        <v>981</v>
      </c>
      <c r="C96" s="385"/>
      <c r="D96" s="385"/>
      <c r="E96" s="385"/>
      <c r="F96" s="385"/>
      <c r="G96" s="386"/>
      <c r="H96" s="161"/>
    </row>
    <row r="97" spans="2:8" ht="20.100000000000001" customHeight="1">
      <c r="B97" s="384"/>
      <c r="C97" s="385"/>
      <c r="D97" s="385"/>
      <c r="E97" s="385"/>
      <c r="F97" s="385"/>
      <c r="G97" s="386"/>
      <c r="H97" s="161"/>
    </row>
    <row r="98" spans="2:8" s="388" customFormat="1" ht="16.5" customHeight="1" thickBot="1">
      <c r="B98" s="376"/>
      <c r="C98" s="389"/>
      <c r="D98" s="389"/>
      <c r="E98" s="389"/>
      <c r="F98" s="389"/>
      <c r="G98" s="390"/>
      <c r="H98" s="5"/>
    </row>
    <row r="99" spans="2:8" s="388" customFormat="1" ht="16.5" customHeight="1" thickBot="1">
      <c r="G99" s="391"/>
    </row>
    <row r="100" spans="2:8" s="395" customFormat="1" ht="20.100000000000001" customHeight="1">
      <c r="B100" s="392" t="s">
        <v>982</v>
      </c>
      <c r="C100" s="393"/>
      <c r="D100" s="393"/>
      <c r="E100" s="393"/>
      <c r="F100" s="393"/>
      <c r="G100" s="394"/>
    </row>
    <row r="101" spans="2:8" s="395" customFormat="1" ht="20.100000000000001" customHeight="1">
      <c r="B101" s="396"/>
      <c r="C101" s="397"/>
      <c r="D101" s="397"/>
      <c r="E101" s="397"/>
      <c r="F101" s="397"/>
      <c r="G101" s="398"/>
    </row>
    <row r="102" spans="2:8" s="395" customFormat="1" ht="20.100000000000001" customHeight="1">
      <c r="B102" s="396" t="s">
        <v>983</v>
      </c>
      <c r="C102" s="397"/>
      <c r="D102" s="397"/>
      <c r="E102" s="397"/>
      <c r="F102" s="397"/>
      <c r="G102" s="398"/>
    </row>
    <row r="103" spans="2:8" s="395" customFormat="1" ht="20.100000000000001" customHeight="1">
      <c r="B103" s="396"/>
      <c r="C103" s="397"/>
      <c r="D103" s="397"/>
      <c r="E103" s="397"/>
      <c r="F103" s="397"/>
      <c r="G103" s="398"/>
    </row>
    <row r="104" spans="2:8" s="395" customFormat="1" ht="20.100000000000001" customHeight="1">
      <c r="B104" s="396" t="s">
        <v>984</v>
      </c>
      <c r="C104" s="397"/>
      <c r="D104" s="397"/>
      <c r="E104" s="397"/>
      <c r="F104" s="397"/>
      <c r="G104" s="398"/>
    </row>
    <row r="105" spans="2:8" s="395" customFormat="1" ht="20.100000000000001" customHeight="1">
      <c r="B105" s="396" t="s">
        <v>985</v>
      </c>
      <c r="C105" s="397"/>
      <c r="D105" s="397"/>
      <c r="E105" s="397"/>
      <c r="F105" s="397"/>
      <c r="G105" s="398"/>
    </row>
    <row r="106" spans="2:8" s="395" customFormat="1" ht="20.100000000000001" customHeight="1">
      <c r="B106" s="396" t="s">
        <v>986</v>
      </c>
      <c r="C106" s="397"/>
      <c r="D106" s="397"/>
      <c r="E106" s="397"/>
      <c r="F106" s="397"/>
      <c r="G106" s="398"/>
    </row>
    <row r="107" spans="2:8" s="395" customFormat="1" ht="20.100000000000001" customHeight="1">
      <c r="B107" s="396" t="s">
        <v>987</v>
      </c>
      <c r="C107" s="397"/>
      <c r="D107" s="397"/>
      <c r="E107" s="397"/>
      <c r="F107" s="397"/>
      <c r="G107" s="398"/>
    </row>
    <row r="108" spans="2:8" s="395" customFormat="1" ht="20.100000000000001" customHeight="1">
      <c r="B108" s="396"/>
      <c r="C108" s="397"/>
      <c r="D108" s="397"/>
      <c r="E108" s="397"/>
      <c r="F108" s="397"/>
      <c r="G108" s="398"/>
    </row>
    <row r="109" spans="2:8" s="395" customFormat="1" ht="20.100000000000001" customHeight="1">
      <c r="B109" s="396" t="s">
        <v>990</v>
      </c>
      <c r="C109" s="397"/>
      <c r="D109" s="397"/>
      <c r="E109" s="397"/>
      <c r="F109" s="397"/>
      <c r="G109" s="398"/>
    </row>
    <row r="110" spans="2:8" s="395" customFormat="1" ht="20.100000000000001" customHeight="1" thickBot="1">
      <c r="B110" s="399"/>
      <c r="C110" s="400"/>
      <c r="D110" s="400"/>
      <c r="E110" s="400"/>
      <c r="F110" s="400"/>
      <c r="G110" s="401"/>
    </row>
    <row r="111" spans="2:8" ht="16.5" customHeight="1" thickBot="1">
      <c r="D111" s="5"/>
      <c r="E111" s="5"/>
      <c r="F111" s="5"/>
    </row>
    <row r="112" spans="2:8" s="388" customFormat="1" ht="16.5" customHeight="1">
      <c r="B112" s="403" t="s">
        <v>991</v>
      </c>
      <c r="C112" s="404"/>
      <c r="D112" s="404"/>
      <c r="E112" s="404"/>
      <c r="F112" s="404"/>
      <c r="G112" s="405"/>
    </row>
    <row r="113" spans="2:7" s="388" customFormat="1" ht="16.5" customHeight="1">
      <c r="B113" s="387"/>
      <c r="G113" s="406"/>
    </row>
    <row r="114" spans="2:7" s="388" customFormat="1" ht="16.5" customHeight="1">
      <c r="B114" s="407" t="s">
        <v>1155</v>
      </c>
      <c r="G114" s="406"/>
    </row>
    <row r="115" spans="2:7" s="388" customFormat="1" ht="16.5" customHeight="1">
      <c r="B115" s="387"/>
      <c r="G115" s="406"/>
    </row>
    <row r="116" spans="2:7" s="388" customFormat="1" ht="16.5" customHeight="1">
      <c r="B116" s="408" t="s">
        <v>993</v>
      </c>
      <c r="C116" s="409" t="s">
        <v>994</v>
      </c>
      <c r="D116" s="409"/>
      <c r="E116" s="409"/>
      <c r="F116" s="410" t="s">
        <v>995</v>
      </c>
      <c r="G116" s="411"/>
    </row>
    <row r="117" spans="2:7" s="388" customFormat="1" ht="16.5" customHeight="1">
      <c r="B117" s="412" t="s">
        <v>996</v>
      </c>
      <c r="C117" s="413" t="s">
        <v>997</v>
      </c>
      <c r="D117" s="414"/>
      <c r="E117" s="414"/>
      <c r="F117" s="414"/>
      <c r="G117" s="415"/>
    </row>
    <row r="118" spans="2:7" s="388" customFormat="1" ht="16.5" customHeight="1">
      <c r="B118" s="387" t="s">
        <v>998</v>
      </c>
      <c r="C118" s="416" t="s">
        <v>999</v>
      </c>
      <c r="F118" s="417" t="s">
        <v>1156</v>
      </c>
      <c r="G118" s="418"/>
    </row>
    <row r="119" spans="2:7" s="388" customFormat="1" ht="16.5" customHeight="1">
      <c r="B119" s="387" t="s">
        <v>1001</v>
      </c>
      <c r="C119" s="416" t="s">
        <v>1002</v>
      </c>
      <c r="F119" s="417"/>
      <c r="G119" s="418"/>
    </row>
    <row r="120" spans="2:7" s="388" customFormat="1" ht="16.5" customHeight="1">
      <c r="B120" s="387" t="s">
        <v>1003</v>
      </c>
      <c r="C120" s="416" t="s">
        <v>1002</v>
      </c>
      <c r="F120" s="417"/>
      <c r="G120" s="418"/>
    </row>
    <row r="121" spans="2:7" s="388" customFormat="1" ht="16.5" customHeight="1">
      <c r="B121" s="387" t="s">
        <v>1004</v>
      </c>
      <c r="C121" s="388" t="s">
        <v>1005</v>
      </c>
      <c r="F121" s="417"/>
      <c r="G121" s="418"/>
    </row>
    <row r="122" spans="2:7" s="388" customFormat="1" ht="16.5" customHeight="1">
      <c r="B122" s="387" t="s">
        <v>1006</v>
      </c>
      <c r="C122" s="416" t="s">
        <v>1007</v>
      </c>
      <c r="F122" s="417" t="s">
        <v>1157</v>
      </c>
      <c r="G122" s="418"/>
    </row>
    <row r="123" spans="2:7" s="388" customFormat="1" ht="16.5" customHeight="1">
      <c r="B123" s="387" t="s">
        <v>1009</v>
      </c>
      <c r="C123" s="388" t="s">
        <v>1010</v>
      </c>
      <c r="F123" s="417"/>
      <c r="G123" s="418"/>
    </row>
    <row r="124" spans="2:7" s="388" customFormat="1" ht="16.5" customHeight="1">
      <c r="B124" s="387" t="s">
        <v>1011</v>
      </c>
      <c r="C124" s="416" t="s">
        <v>1002</v>
      </c>
      <c r="F124" s="417"/>
      <c r="G124" s="418"/>
    </row>
    <row r="125" spans="2:7" s="388" customFormat="1" ht="16.5" customHeight="1">
      <c r="B125" s="387" t="s">
        <v>1004</v>
      </c>
      <c r="C125" s="388" t="s">
        <v>1010</v>
      </c>
      <c r="F125" s="417"/>
      <c r="G125" s="418"/>
    </row>
    <row r="126" spans="2:7" s="388" customFormat="1" ht="16.5" customHeight="1">
      <c r="B126" s="387" t="s">
        <v>1012</v>
      </c>
      <c r="C126" s="416" t="s">
        <v>1002</v>
      </c>
      <c r="F126" s="417" t="s">
        <v>1158</v>
      </c>
      <c r="G126" s="418"/>
    </row>
    <row r="127" spans="2:7" s="388" customFormat="1" ht="16.5" customHeight="1">
      <c r="B127" s="387" t="s">
        <v>1014</v>
      </c>
      <c r="C127" s="388" t="s">
        <v>1015</v>
      </c>
      <c r="F127" s="417"/>
      <c r="G127" s="418"/>
    </row>
    <row r="128" spans="2:7" s="388" customFormat="1" ht="16.5" customHeight="1">
      <c r="B128" s="387"/>
      <c r="G128" s="406"/>
    </row>
    <row r="129" spans="2:8" s="388" customFormat="1" ht="16.5" customHeight="1" thickBot="1">
      <c r="B129" s="419"/>
      <c r="C129" s="420"/>
      <c r="D129" s="420"/>
      <c r="E129" s="420"/>
      <c r="F129" s="420"/>
      <c r="G129" s="421"/>
    </row>
    <row r="130" spans="2:8" ht="20.100000000000001" customHeight="1">
      <c r="B130" s="179"/>
      <c r="C130" s="179"/>
      <c r="D130" s="180"/>
      <c r="E130" s="181"/>
      <c r="F130" s="181"/>
      <c r="G130" s="179"/>
      <c r="H130" s="146"/>
    </row>
  </sheetData>
  <mergeCells count="21">
    <mergeCell ref="F126:G127"/>
    <mergeCell ref="B70:C71"/>
    <mergeCell ref="D70:G70"/>
    <mergeCell ref="D71:G71"/>
    <mergeCell ref="F116:G116"/>
    <mergeCell ref="F118:G121"/>
    <mergeCell ref="F122:G125"/>
    <mergeCell ref="B66:C66"/>
    <mergeCell ref="D66:G66"/>
    <mergeCell ref="B67:C67"/>
    <mergeCell ref="D67:G67"/>
    <mergeCell ref="B68:C69"/>
    <mergeCell ref="D68:G68"/>
    <mergeCell ref="D69:G69"/>
    <mergeCell ref="G40:G55"/>
    <mergeCell ref="B63:C63"/>
    <mergeCell ref="D63:G63"/>
    <mergeCell ref="B64:C64"/>
    <mergeCell ref="D64:G64"/>
    <mergeCell ref="B65:C65"/>
    <mergeCell ref="D65:G6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AA8A9-05D8-4D27-9114-A113375165DF}">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92</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ht="17.25" thickBot="1">
      <c r="B5" s="489" t="s">
        <v>591</v>
      </c>
      <c r="C5" s="490" t="s">
        <v>825</v>
      </c>
      <c r="D5" s="491" t="s">
        <v>265</v>
      </c>
      <c r="E5" s="435" t="s">
        <v>826</v>
      </c>
      <c r="F5" s="344" t="s">
        <v>247</v>
      </c>
      <c r="G5" s="492" t="s">
        <v>827</v>
      </c>
      <c r="H5" s="161"/>
    </row>
    <row r="6" spans="2:8" ht="20.100000000000001" customHeight="1" thickBot="1">
      <c r="B6" s="158" t="s">
        <v>1212</v>
      </c>
      <c r="C6" s="159"/>
      <c r="D6" s="159"/>
      <c r="E6" s="159"/>
      <c r="F6" s="159"/>
      <c r="G6" s="160"/>
      <c r="H6" s="161"/>
    </row>
    <row r="7" spans="2:8" ht="30">
      <c r="B7" s="445" t="s">
        <v>1213</v>
      </c>
      <c r="C7" s="493" t="s">
        <v>1214</v>
      </c>
      <c r="D7" s="446" t="s">
        <v>265</v>
      </c>
      <c r="E7" s="286" t="s">
        <v>261</v>
      </c>
      <c r="F7" s="459"/>
      <c r="G7" s="496" t="s">
        <v>1215</v>
      </c>
      <c r="H7" s="161"/>
    </row>
    <row r="8" spans="2:8" ht="30">
      <c r="B8" s="445" t="s">
        <v>1166</v>
      </c>
      <c r="C8" s="291" t="s">
        <v>1216</v>
      </c>
      <c r="D8" s="448" t="s">
        <v>265</v>
      </c>
      <c r="E8" s="326" t="s">
        <v>261</v>
      </c>
      <c r="F8" s="343"/>
      <c r="G8" s="457" t="s">
        <v>1168</v>
      </c>
      <c r="H8" s="161"/>
    </row>
    <row r="9" spans="2:8">
      <c r="B9" s="445" t="s">
        <v>1172</v>
      </c>
      <c r="C9" s="291" t="s">
        <v>1217</v>
      </c>
      <c r="D9" s="448" t="s">
        <v>571</v>
      </c>
      <c r="E9" s="327" t="s">
        <v>826</v>
      </c>
      <c r="F9" s="343" t="s">
        <v>247</v>
      </c>
      <c r="G9" s="457" t="s">
        <v>1218</v>
      </c>
      <c r="H9" s="161"/>
    </row>
    <row r="10" spans="2:8" ht="30">
      <c r="B10" s="445" t="s">
        <v>1174</v>
      </c>
      <c r="C10" s="291" t="s">
        <v>1219</v>
      </c>
      <c r="D10" s="448" t="s">
        <v>265</v>
      </c>
      <c r="E10" s="326" t="s">
        <v>261</v>
      </c>
      <c r="F10" s="343"/>
      <c r="G10" s="457" t="s">
        <v>1220</v>
      </c>
      <c r="H10" s="161"/>
    </row>
    <row r="11" spans="2:8" ht="30">
      <c r="B11" s="445" t="s">
        <v>1177</v>
      </c>
      <c r="C11" s="291" t="s">
        <v>1221</v>
      </c>
      <c r="D11" s="448" t="s">
        <v>840</v>
      </c>
      <c r="E11" s="327" t="s">
        <v>826</v>
      </c>
      <c r="F11" s="343"/>
      <c r="G11" s="457" t="s">
        <v>1179</v>
      </c>
      <c r="H11" s="161"/>
    </row>
    <row r="12" spans="2:8" ht="30">
      <c r="B12" s="445" t="s">
        <v>1180</v>
      </c>
      <c r="C12" s="291" t="s">
        <v>1222</v>
      </c>
      <c r="D12" s="448" t="s">
        <v>541</v>
      </c>
      <c r="E12" s="327" t="s">
        <v>826</v>
      </c>
      <c r="F12" s="343"/>
      <c r="G12" s="457" t="s">
        <v>1182</v>
      </c>
      <c r="H12" s="161"/>
    </row>
    <row r="13" spans="2:8" ht="30">
      <c r="B13" s="445" t="s">
        <v>1183</v>
      </c>
      <c r="C13" s="291" t="s">
        <v>1223</v>
      </c>
      <c r="D13" s="448" t="s">
        <v>541</v>
      </c>
      <c r="E13" s="327" t="s">
        <v>826</v>
      </c>
      <c r="F13" s="343"/>
      <c r="G13" s="457" t="s">
        <v>1182</v>
      </c>
      <c r="H13" s="161"/>
    </row>
    <row r="14" spans="2:8">
      <c r="B14" s="445" t="s">
        <v>1185</v>
      </c>
      <c r="C14" s="291" t="s">
        <v>1224</v>
      </c>
      <c r="D14" s="448" t="s">
        <v>1187</v>
      </c>
      <c r="E14" s="327" t="s">
        <v>826</v>
      </c>
      <c r="F14" s="343"/>
      <c r="G14" s="457"/>
      <c r="H14" s="161"/>
    </row>
    <row r="15" spans="2:8" ht="66">
      <c r="B15" s="445" t="s">
        <v>1192</v>
      </c>
      <c r="C15" s="291" t="s">
        <v>849</v>
      </c>
      <c r="D15" s="327" t="s">
        <v>297</v>
      </c>
      <c r="E15" s="327" t="s">
        <v>528</v>
      </c>
      <c r="F15" s="329"/>
      <c r="G15" s="499" t="s">
        <v>1225</v>
      </c>
      <c r="H15" s="161"/>
    </row>
    <row r="16" spans="2:8">
      <c r="B16" s="549" t="s">
        <v>838</v>
      </c>
      <c r="C16" s="291" t="s">
        <v>839</v>
      </c>
      <c r="D16" s="327" t="s">
        <v>840</v>
      </c>
      <c r="E16" s="327" t="s">
        <v>261</v>
      </c>
      <c r="F16" s="329"/>
      <c r="G16" s="550" t="s">
        <v>841</v>
      </c>
      <c r="H16" s="161"/>
    </row>
    <row r="17" spans="2:8" ht="30.75" thickBot="1">
      <c r="B17" s="290" t="s">
        <v>131</v>
      </c>
      <c r="C17" s="291" t="s">
        <v>851</v>
      </c>
      <c r="D17" s="292" t="s">
        <v>585</v>
      </c>
      <c r="E17" s="292" t="s">
        <v>826</v>
      </c>
      <c r="F17" s="293"/>
      <c r="G17" s="296" t="s">
        <v>852</v>
      </c>
      <c r="H17" s="161"/>
    </row>
    <row r="18" spans="2:8" ht="20.100000000000001" customHeight="1" thickBot="1">
      <c r="B18" s="158" t="s">
        <v>1226</v>
      </c>
      <c r="C18" s="159"/>
      <c r="D18" s="159"/>
      <c r="E18" s="159"/>
      <c r="F18" s="159"/>
      <c r="G18" s="160"/>
      <c r="H18" s="161"/>
    </row>
    <row r="19" spans="2:8" ht="17.25" thickBot="1">
      <c r="B19" s="450" t="s">
        <v>1101</v>
      </c>
      <c r="C19" s="451"/>
      <c r="D19" s="451"/>
      <c r="E19" s="451"/>
      <c r="F19" s="451"/>
      <c r="G19" s="452"/>
      <c r="H19" s="161"/>
    </row>
    <row r="20" spans="2:8" ht="45">
      <c r="B20" s="445" t="s">
        <v>94</v>
      </c>
      <c r="C20" s="453" t="s">
        <v>1102</v>
      </c>
      <c r="D20" s="289" t="s">
        <v>297</v>
      </c>
      <c r="E20" s="289" t="s">
        <v>859</v>
      </c>
      <c r="F20" s="454"/>
      <c r="G20" s="457" t="s">
        <v>1227</v>
      </c>
      <c r="H20" s="161"/>
    </row>
    <row r="21" spans="2:8">
      <c r="B21" s="445" t="s">
        <v>67</v>
      </c>
      <c r="C21" s="455" t="s">
        <v>1104</v>
      </c>
      <c r="D21" s="306" t="s">
        <v>245</v>
      </c>
      <c r="E21" s="306" t="s">
        <v>246</v>
      </c>
      <c r="F21" s="454"/>
      <c r="G21" s="457" t="s">
        <v>248</v>
      </c>
      <c r="H21" s="161"/>
    </row>
    <row r="22" spans="2:8" ht="60">
      <c r="B22" s="445" t="s">
        <v>231</v>
      </c>
      <c r="C22" s="455" t="s">
        <v>1106</v>
      </c>
      <c r="D22" s="306" t="s">
        <v>336</v>
      </c>
      <c r="E22" s="306" t="s">
        <v>246</v>
      </c>
      <c r="F22" s="454"/>
      <c r="G22" s="457" t="s">
        <v>1228</v>
      </c>
      <c r="H22" s="161"/>
    </row>
    <row r="23" spans="2:8">
      <c r="B23" s="445" t="s">
        <v>866</v>
      </c>
      <c r="C23" s="455" t="s">
        <v>1107</v>
      </c>
      <c r="D23" s="306" t="s">
        <v>275</v>
      </c>
      <c r="E23" s="327" t="s">
        <v>261</v>
      </c>
      <c r="F23" s="454"/>
      <c r="G23" s="457" t="s">
        <v>1108</v>
      </c>
      <c r="H23" s="161"/>
    </row>
    <row r="24" spans="2:8" ht="36">
      <c r="B24" s="445" t="s">
        <v>227</v>
      </c>
      <c r="C24" s="455" t="s">
        <v>1197</v>
      </c>
      <c r="D24" s="306" t="s">
        <v>265</v>
      </c>
      <c r="E24" s="327" t="s">
        <v>261</v>
      </c>
      <c r="F24" s="454"/>
      <c r="G24" s="551" t="s">
        <v>1198</v>
      </c>
      <c r="H24" s="161"/>
    </row>
    <row r="25" spans="2:8" ht="90">
      <c r="B25" s="445" t="s">
        <v>871</v>
      </c>
      <c r="C25" s="455" t="s">
        <v>1110</v>
      </c>
      <c r="D25" s="306" t="s">
        <v>275</v>
      </c>
      <c r="E25" s="327" t="s">
        <v>261</v>
      </c>
      <c r="F25" s="454"/>
      <c r="G25" s="457" t="s">
        <v>1199</v>
      </c>
      <c r="H25" s="161"/>
    </row>
    <row r="26" spans="2:8" ht="30">
      <c r="B26" s="445" t="s">
        <v>285</v>
      </c>
      <c r="C26" s="340" t="s">
        <v>1112</v>
      </c>
      <c r="D26" s="292" t="s">
        <v>275</v>
      </c>
      <c r="E26" s="327" t="s">
        <v>261</v>
      </c>
      <c r="F26" s="341"/>
      <c r="G26" s="457" t="s">
        <v>875</v>
      </c>
      <c r="H26" s="161"/>
    </row>
    <row r="27" spans="2:8" ht="102">
      <c r="B27" s="445" t="s">
        <v>279</v>
      </c>
      <c r="C27" s="340" t="s">
        <v>1114</v>
      </c>
      <c r="D27" s="292" t="s">
        <v>265</v>
      </c>
      <c r="E27" s="327" t="s">
        <v>261</v>
      </c>
      <c r="F27" s="341"/>
      <c r="G27" s="498" t="s">
        <v>877</v>
      </c>
      <c r="H27" s="161"/>
    </row>
    <row r="28" spans="2:8" ht="30">
      <c r="B28" s="445" t="s">
        <v>282</v>
      </c>
      <c r="C28" s="340" t="s">
        <v>1116</v>
      </c>
      <c r="D28" s="292" t="s">
        <v>265</v>
      </c>
      <c r="E28" s="327" t="s">
        <v>261</v>
      </c>
      <c r="F28" s="341"/>
      <c r="G28" s="295" t="s">
        <v>1200</v>
      </c>
      <c r="H28" s="161"/>
    </row>
    <row r="29" spans="2:8" ht="45">
      <c r="B29" s="290" t="s">
        <v>1667</v>
      </c>
      <c r="C29" s="310" t="s">
        <v>1118</v>
      </c>
      <c r="D29" s="327" t="s">
        <v>1119</v>
      </c>
      <c r="E29" s="327" t="s">
        <v>859</v>
      </c>
      <c r="F29" s="341"/>
      <c r="G29" s="457" t="s">
        <v>1227</v>
      </c>
      <c r="H29" s="161"/>
    </row>
    <row r="30" spans="2:8" ht="60">
      <c r="B30" s="312" t="s">
        <v>88</v>
      </c>
      <c r="C30" s="313" t="s">
        <v>886</v>
      </c>
      <c r="D30" s="314" t="s">
        <v>887</v>
      </c>
      <c r="E30" s="314" t="s">
        <v>888</v>
      </c>
      <c r="F30" s="315"/>
      <c r="G30" s="316" t="s">
        <v>1229</v>
      </c>
      <c r="H30" s="161"/>
    </row>
    <row r="31" spans="2:8" ht="60">
      <c r="B31" s="312" t="s">
        <v>89</v>
      </c>
      <c r="C31" s="313" t="s">
        <v>890</v>
      </c>
      <c r="D31" s="314" t="s">
        <v>887</v>
      </c>
      <c r="E31" s="314" t="s">
        <v>888</v>
      </c>
      <c r="F31" s="317"/>
      <c r="G31" s="316" t="s">
        <v>1229</v>
      </c>
      <c r="H31" s="161"/>
    </row>
    <row r="32" spans="2:8" ht="45">
      <c r="B32" s="290" t="s">
        <v>811</v>
      </c>
      <c r="C32" s="310" t="s">
        <v>1121</v>
      </c>
      <c r="D32" s="327" t="s">
        <v>1122</v>
      </c>
      <c r="E32" s="327" t="s">
        <v>859</v>
      </c>
      <c r="F32" s="341"/>
      <c r="G32" s="457" t="s">
        <v>1713</v>
      </c>
      <c r="H32" s="161"/>
    </row>
    <row r="33" spans="2:8" ht="45">
      <c r="B33" s="290" t="s">
        <v>1719</v>
      </c>
      <c r="C33" s="310" t="s">
        <v>1123</v>
      </c>
      <c r="D33" s="327" t="s">
        <v>887</v>
      </c>
      <c r="E33" s="327" t="s">
        <v>859</v>
      </c>
      <c r="F33" s="341"/>
      <c r="G33" s="457" t="s">
        <v>1713</v>
      </c>
      <c r="H33" s="161"/>
    </row>
    <row r="34" spans="2:8" ht="30">
      <c r="B34" s="445" t="s">
        <v>901</v>
      </c>
      <c r="C34" s="310" t="s">
        <v>1124</v>
      </c>
      <c r="D34" s="323">
        <v>13</v>
      </c>
      <c r="E34" s="292" t="s">
        <v>261</v>
      </c>
      <c r="F34" s="341"/>
      <c r="G34" s="457" t="s">
        <v>1203</v>
      </c>
      <c r="H34" s="161"/>
    </row>
    <row r="35" spans="2:8" ht="105.75" thickBot="1">
      <c r="B35" s="445" t="s">
        <v>108</v>
      </c>
      <c r="C35" s="505" t="s">
        <v>1126</v>
      </c>
      <c r="D35" s="506" t="s">
        <v>541</v>
      </c>
      <c r="E35" s="506" t="s">
        <v>261</v>
      </c>
      <c r="F35" s="502"/>
      <c r="G35" s="457" t="s">
        <v>1230</v>
      </c>
      <c r="H35" s="161"/>
    </row>
    <row r="36" spans="2:8" ht="17.25" thickBot="1">
      <c r="B36" s="450" t="s">
        <v>920</v>
      </c>
      <c r="C36" s="451"/>
      <c r="D36" s="451"/>
      <c r="E36" s="451"/>
      <c r="F36" s="451"/>
      <c r="G36" s="452"/>
      <c r="H36" s="161"/>
    </row>
    <row r="37" spans="2:8">
      <c r="B37" s="445" t="s">
        <v>94</v>
      </c>
      <c r="C37" s="453" t="s">
        <v>1131</v>
      </c>
      <c r="D37" s="289" t="s">
        <v>297</v>
      </c>
      <c r="E37" s="289" t="s">
        <v>859</v>
      </c>
      <c r="F37" s="454"/>
      <c r="G37" s="503" t="s">
        <v>922</v>
      </c>
      <c r="H37" s="161"/>
    </row>
    <row r="38" spans="2:8">
      <c r="B38" s="445" t="s">
        <v>67</v>
      </c>
      <c r="C38" s="455" t="s">
        <v>1132</v>
      </c>
      <c r="D38" s="306" t="s">
        <v>245</v>
      </c>
      <c r="E38" s="306" t="s">
        <v>246</v>
      </c>
      <c r="F38" s="454"/>
      <c r="G38" s="504"/>
      <c r="H38" s="161"/>
    </row>
    <row r="39" spans="2:8">
      <c r="B39" s="445" t="s">
        <v>231</v>
      </c>
      <c r="C39" s="455" t="s">
        <v>1133</v>
      </c>
      <c r="D39" s="306" t="s">
        <v>336</v>
      </c>
      <c r="E39" s="306" t="s">
        <v>246</v>
      </c>
      <c r="F39" s="454"/>
      <c r="G39" s="504"/>
      <c r="H39" s="161"/>
    </row>
    <row r="40" spans="2:8">
      <c r="B40" s="445" t="s">
        <v>866</v>
      </c>
      <c r="C40" s="455" t="s">
        <v>1134</v>
      </c>
      <c r="D40" s="306" t="s">
        <v>275</v>
      </c>
      <c r="E40" s="306" t="s">
        <v>261</v>
      </c>
      <c r="F40" s="454"/>
      <c r="G40" s="504"/>
      <c r="H40" s="161"/>
    </row>
    <row r="41" spans="2:8">
      <c r="B41" s="445" t="s">
        <v>227</v>
      </c>
      <c r="C41" s="455" t="s">
        <v>926</v>
      </c>
      <c r="D41" s="306" t="s">
        <v>260</v>
      </c>
      <c r="E41" s="306" t="s">
        <v>261</v>
      </c>
      <c r="F41" s="449"/>
      <c r="G41" s="504"/>
      <c r="H41" s="161"/>
    </row>
    <row r="42" spans="2:8">
      <c r="B42" s="445" t="s">
        <v>228</v>
      </c>
      <c r="C42" s="455" t="s">
        <v>1135</v>
      </c>
      <c r="D42" s="306" t="s">
        <v>275</v>
      </c>
      <c r="E42" s="306" t="s">
        <v>261</v>
      </c>
      <c r="F42" s="454"/>
      <c r="G42" s="504"/>
      <c r="H42" s="161"/>
    </row>
    <row r="43" spans="2:8">
      <c r="B43" s="445" t="s">
        <v>285</v>
      </c>
      <c r="C43" s="340" t="s">
        <v>1136</v>
      </c>
      <c r="D43" s="306" t="s">
        <v>275</v>
      </c>
      <c r="E43" s="323" t="s">
        <v>261</v>
      </c>
      <c r="F43" s="341"/>
      <c r="G43" s="504"/>
      <c r="H43" s="161"/>
    </row>
    <row r="44" spans="2:8">
      <c r="B44" s="445" t="s">
        <v>279</v>
      </c>
      <c r="C44" s="340" t="s">
        <v>1137</v>
      </c>
      <c r="D44" s="306" t="s">
        <v>265</v>
      </c>
      <c r="E44" s="323" t="s">
        <v>261</v>
      </c>
      <c r="F44" s="341"/>
      <c r="G44" s="504"/>
      <c r="H44" s="161"/>
    </row>
    <row r="45" spans="2:8">
      <c r="B45" s="445" t="s">
        <v>282</v>
      </c>
      <c r="C45" s="340" t="s">
        <v>1138</v>
      </c>
      <c r="D45" s="306" t="s">
        <v>265</v>
      </c>
      <c r="E45" s="323" t="s">
        <v>261</v>
      </c>
      <c r="F45" s="341"/>
      <c r="G45" s="504"/>
      <c r="H45" s="161"/>
    </row>
    <row r="46" spans="2:8">
      <c r="B46" s="290" t="s">
        <v>1667</v>
      </c>
      <c r="C46" s="310" t="s">
        <v>1139</v>
      </c>
      <c r="D46" s="327" t="s">
        <v>538</v>
      </c>
      <c r="E46" s="327" t="s">
        <v>1144</v>
      </c>
      <c r="F46" s="341"/>
      <c r="G46" s="504"/>
      <c r="H46" s="161"/>
    </row>
    <row r="47" spans="2:8">
      <c r="B47" s="312" t="s">
        <v>88</v>
      </c>
      <c r="C47" s="313" t="s">
        <v>1141</v>
      </c>
      <c r="D47" s="314" t="s">
        <v>887</v>
      </c>
      <c r="E47" s="314" t="s">
        <v>888</v>
      </c>
      <c r="F47" s="315"/>
      <c r="G47" s="504"/>
      <c r="H47" s="161"/>
    </row>
    <row r="48" spans="2:8">
      <c r="B48" s="312" t="s">
        <v>89</v>
      </c>
      <c r="C48" s="313" t="s">
        <v>1142</v>
      </c>
      <c r="D48" s="314" t="s">
        <v>887</v>
      </c>
      <c r="E48" s="314" t="s">
        <v>888</v>
      </c>
      <c r="F48" s="317"/>
      <c r="G48" s="504"/>
      <c r="H48" s="161"/>
    </row>
    <row r="49" spans="2:8">
      <c r="B49" s="290" t="s">
        <v>811</v>
      </c>
      <c r="C49" s="310" t="s">
        <v>1143</v>
      </c>
      <c r="D49" s="327" t="s">
        <v>893</v>
      </c>
      <c r="E49" s="327" t="s">
        <v>1144</v>
      </c>
      <c r="F49" s="341"/>
      <c r="G49" s="504"/>
      <c r="H49" s="161"/>
    </row>
    <row r="50" spans="2:8">
      <c r="B50" s="290" t="s">
        <v>1719</v>
      </c>
      <c r="C50" s="310" t="s">
        <v>1145</v>
      </c>
      <c r="D50" s="327" t="s">
        <v>538</v>
      </c>
      <c r="E50" s="327" t="s">
        <v>1144</v>
      </c>
      <c r="F50" s="341"/>
      <c r="G50" s="504"/>
      <c r="H50" s="161"/>
    </row>
    <row r="51" spans="2:8">
      <c r="B51" s="445" t="s">
        <v>901</v>
      </c>
      <c r="C51" s="340" t="s">
        <v>1146</v>
      </c>
      <c r="D51" s="323">
        <v>13</v>
      </c>
      <c r="E51" s="323" t="s">
        <v>261</v>
      </c>
      <c r="F51" s="341"/>
      <c r="G51" s="504"/>
      <c r="H51" s="161"/>
    </row>
    <row r="52" spans="2:8" ht="17.25" thickBot="1">
      <c r="B52" s="445" t="s">
        <v>108</v>
      </c>
      <c r="C52" s="505" t="s">
        <v>1147</v>
      </c>
      <c r="D52" s="506" t="s">
        <v>541</v>
      </c>
      <c r="E52" s="506" t="s">
        <v>261</v>
      </c>
      <c r="F52" s="502"/>
      <c r="G52" s="507"/>
      <c r="H52" s="161"/>
    </row>
    <row r="53" spans="2:8" ht="17.25" thickBot="1">
      <c r="B53" s="450" t="s">
        <v>948</v>
      </c>
      <c r="C53" s="451"/>
      <c r="D53" s="451"/>
      <c r="E53" s="451"/>
      <c r="F53" s="451"/>
      <c r="G53" s="452"/>
      <c r="H53" s="161"/>
    </row>
    <row r="54" spans="2:8">
      <c r="B54" s="477" t="s">
        <v>949</v>
      </c>
      <c r="C54" s="346" t="s">
        <v>1148</v>
      </c>
      <c r="D54" s="347">
        <v>200</v>
      </c>
      <c r="E54" s="478" t="s">
        <v>826</v>
      </c>
      <c r="F54" s="279"/>
      <c r="G54" s="492"/>
      <c r="H54" s="161"/>
    </row>
    <row r="55" spans="2:8">
      <c r="B55" s="445" t="s">
        <v>954</v>
      </c>
      <c r="C55" s="340" t="s">
        <v>1153</v>
      </c>
      <c r="D55" s="306" t="s">
        <v>265</v>
      </c>
      <c r="E55" s="352" t="s">
        <v>261</v>
      </c>
      <c r="F55" s="311"/>
      <c r="G55" s="351" t="s">
        <v>956</v>
      </c>
      <c r="H55" s="161"/>
    </row>
    <row r="56" spans="2:8" ht="17.25" thickBot="1">
      <c r="B56" s="479" t="s">
        <v>957</v>
      </c>
      <c r="C56" s="552" t="s">
        <v>1154</v>
      </c>
      <c r="D56" s="481">
        <v>400</v>
      </c>
      <c r="E56" s="482" t="s">
        <v>826</v>
      </c>
      <c r="F56" s="483"/>
      <c r="G56" s="510"/>
      <c r="H56" s="161"/>
    </row>
    <row r="57" spans="2:8" s="431" customFormat="1" ht="16.5" customHeight="1" thickBot="1">
      <c r="C57" s="553"/>
      <c r="D57" s="553"/>
      <c r="E57" s="553"/>
      <c r="F57" s="553"/>
    </row>
    <row r="58" spans="2:8" ht="20.100000000000001" customHeight="1">
      <c r="B58" s="355" t="s">
        <v>959</v>
      </c>
      <c r="C58" s="514"/>
      <c r="D58" s="514"/>
      <c r="E58" s="514"/>
      <c r="F58" s="514"/>
      <c r="G58" s="515"/>
      <c r="H58" s="161"/>
    </row>
    <row r="59" spans="2:8">
      <c r="B59" s="358" t="s">
        <v>960</v>
      </c>
      <c r="C59" s="516"/>
      <c r="D59" s="516"/>
      <c r="E59" s="516"/>
      <c r="F59" s="516"/>
      <c r="G59" s="517"/>
      <c r="H59" s="161"/>
    </row>
    <row r="60" spans="2:8">
      <c r="B60" s="518" t="s">
        <v>961</v>
      </c>
      <c r="C60" s="519"/>
      <c r="D60" s="520" t="s">
        <v>962</v>
      </c>
      <c r="E60" s="521"/>
      <c r="F60" s="521"/>
      <c r="G60" s="522"/>
      <c r="H60" s="161"/>
    </row>
    <row r="61" spans="2:8">
      <c r="B61" s="554" t="s">
        <v>1231</v>
      </c>
      <c r="C61" s="555"/>
      <c r="D61" s="556" t="s">
        <v>1232</v>
      </c>
      <c r="E61" s="557"/>
      <c r="F61" s="557"/>
      <c r="G61" s="558"/>
      <c r="H61" s="161"/>
    </row>
    <row r="62" spans="2:8">
      <c r="B62" s="531" t="s">
        <v>963</v>
      </c>
      <c r="C62" s="532"/>
      <c r="D62" s="533" t="s">
        <v>1211</v>
      </c>
      <c r="E62" s="534"/>
      <c r="F62" s="534"/>
      <c r="G62" s="535"/>
      <c r="H62" s="161"/>
    </row>
    <row r="63" spans="2:8">
      <c r="B63" s="536"/>
      <c r="C63" s="537"/>
      <c r="D63" s="538" t="s">
        <v>965</v>
      </c>
      <c r="E63" s="539"/>
      <c r="F63" s="539"/>
      <c r="G63" s="540"/>
      <c r="H63" s="161"/>
    </row>
    <row r="64" spans="2:8">
      <c r="B64" s="541" t="s">
        <v>108</v>
      </c>
      <c r="C64" s="542"/>
      <c r="D64" s="533" t="s">
        <v>966</v>
      </c>
      <c r="E64" s="534"/>
      <c r="F64" s="534"/>
      <c r="G64" s="535"/>
      <c r="H64" s="161"/>
    </row>
    <row r="65" spans="2:8" ht="17.25" thickBot="1">
      <c r="B65" s="559"/>
      <c r="C65" s="560"/>
      <c r="D65" s="545" t="s">
        <v>967</v>
      </c>
      <c r="E65" s="546"/>
      <c r="F65" s="546"/>
      <c r="G65" s="547"/>
      <c r="H65" s="161"/>
    </row>
    <row r="66" spans="2:8" ht="17.25" thickBot="1">
      <c r="B66" s="548"/>
      <c r="C66" s="213"/>
      <c r="D66" s="214"/>
      <c r="E66" s="214"/>
      <c r="F66" s="214"/>
      <c r="G66" s="216"/>
      <c r="H66" s="190"/>
    </row>
    <row r="67" spans="2:8" ht="16.5" customHeight="1">
      <c r="B67" s="381" t="s">
        <v>968</v>
      </c>
      <c r="C67" s="382"/>
      <c r="D67" s="382"/>
      <c r="E67" s="382"/>
      <c r="F67" s="382"/>
      <c r="G67" s="383"/>
      <c r="H67" s="161"/>
    </row>
    <row r="68" spans="2:8">
      <c r="B68" s="384"/>
      <c r="C68" s="385"/>
      <c r="D68" s="385"/>
      <c r="E68" s="385"/>
      <c r="F68" s="385"/>
      <c r="G68" s="386"/>
      <c r="H68" s="161"/>
    </row>
    <row r="69" spans="2:8">
      <c r="B69" s="384" t="s">
        <v>969</v>
      </c>
      <c r="C69" s="385"/>
      <c r="D69" s="385"/>
      <c r="E69" s="385"/>
      <c r="F69" s="385"/>
      <c r="G69" s="386"/>
      <c r="H69" s="161"/>
    </row>
    <row r="70" spans="2:8" s="388" customFormat="1" ht="20.100000000000001" customHeight="1">
      <c r="B70" s="384" t="s">
        <v>970</v>
      </c>
      <c r="C70" s="385"/>
      <c r="D70" s="385"/>
      <c r="E70" s="385"/>
      <c r="F70" s="385"/>
      <c r="G70" s="386"/>
      <c r="H70" s="387"/>
    </row>
    <row r="71" spans="2:8" s="388" customFormat="1" ht="20.100000000000001" customHeight="1">
      <c r="B71" s="384" t="s">
        <v>971</v>
      </c>
      <c r="C71" s="385"/>
      <c r="D71" s="385"/>
      <c r="E71" s="385"/>
      <c r="F71" s="385"/>
      <c r="G71" s="386"/>
      <c r="H71" s="387"/>
    </row>
    <row r="72" spans="2:8" s="388" customFormat="1" ht="20.100000000000001" customHeight="1">
      <c r="B72" s="384" t="s">
        <v>972</v>
      </c>
      <c r="C72" s="385"/>
      <c r="D72" s="385"/>
      <c r="E72" s="385"/>
      <c r="F72" s="385"/>
      <c r="G72" s="386"/>
      <c r="H72" s="387"/>
    </row>
    <row r="73" spans="2:8" s="388" customFormat="1" ht="20.100000000000001" customHeight="1">
      <c r="B73" s="384"/>
      <c r="C73" s="385"/>
      <c r="D73" s="385"/>
      <c r="E73" s="385"/>
      <c r="F73" s="385"/>
      <c r="G73" s="386"/>
      <c r="H73" s="387"/>
    </row>
    <row r="74" spans="2:8" s="388" customFormat="1" ht="20.100000000000001" customHeight="1">
      <c r="B74" s="384"/>
      <c r="C74" s="385"/>
      <c r="D74" s="385"/>
      <c r="E74" s="385"/>
      <c r="F74" s="385"/>
      <c r="G74" s="386"/>
      <c r="H74" s="387"/>
    </row>
    <row r="75" spans="2:8" s="388" customFormat="1" ht="20.100000000000001" customHeight="1">
      <c r="B75" s="384"/>
      <c r="C75" s="385"/>
      <c r="D75" s="385"/>
      <c r="E75" s="385"/>
      <c r="F75" s="385"/>
      <c r="G75" s="386"/>
      <c r="H75" s="387"/>
    </row>
    <row r="76" spans="2:8" s="388" customFormat="1" ht="20.100000000000001" customHeight="1">
      <c r="B76" s="384" t="s">
        <v>976</v>
      </c>
      <c r="C76" s="385"/>
      <c r="D76" s="385"/>
      <c r="E76" s="385"/>
      <c r="F76" s="385"/>
      <c r="G76" s="386"/>
      <c r="H76" s="387"/>
    </row>
    <row r="77" spans="2:8" s="388" customFormat="1" ht="20.100000000000001" customHeight="1">
      <c r="B77" s="384" t="s">
        <v>970</v>
      </c>
      <c r="C77" s="385"/>
      <c r="D77" s="385"/>
      <c r="E77" s="385"/>
      <c r="F77" s="385"/>
      <c r="G77" s="386"/>
      <c r="H77" s="387"/>
    </row>
    <row r="78" spans="2:8" s="388" customFormat="1" ht="20.100000000000001" customHeight="1">
      <c r="B78" s="384" t="s">
        <v>971</v>
      </c>
      <c r="C78" s="385"/>
      <c r="D78" s="385"/>
      <c r="E78" s="385"/>
      <c r="F78" s="385"/>
      <c r="G78" s="386"/>
      <c r="H78" s="387"/>
    </row>
    <row r="79" spans="2:8" s="388" customFormat="1" ht="20.100000000000001" customHeight="1">
      <c r="B79" s="384" t="s">
        <v>977</v>
      </c>
      <c r="C79" s="385"/>
      <c r="D79" s="385"/>
      <c r="E79" s="385"/>
      <c r="F79" s="385"/>
      <c r="G79" s="386"/>
      <c r="H79" s="387"/>
    </row>
    <row r="80" spans="2:8" s="388" customFormat="1" ht="20.100000000000001" customHeight="1">
      <c r="B80" s="384"/>
      <c r="C80" s="385"/>
      <c r="D80" s="385"/>
      <c r="E80" s="385"/>
      <c r="F80" s="385"/>
      <c r="G80" s="386"/>
      <c r="H80" s="387"/>
    </row>
    <row r="81" spans="2:8" s="388" customFormat="1" ht="20.100000000000001" customHeight="1">
      <c r="B81" s="384"/>
      <c r="C81" s="385"/>
      <c r="D81" s="385"/>
      <c r="E81" s="385"/>
      <c r="F81" s="385"/>
      <c r="G81" s="386"/>
      <c r="H81" s="387"/>
    </row>
    <row r="82" spans="2:8">
      <c r="B82" s="384"/>
      <c r="C82" s="385"/>
      <c r="D82" s="385"/>
      <c r="E82" s="385"/>
      <c r="F82" s="385"/>
      <c r="G82" s="386"/>
      <c r="H82" s="388"/>
    </row>
    <row r="83" spans="2:8" ht="13.5" customHeight="1">
      <c r="B83" s="384" t="s">
        <v>978</v>
      </c>
      <c r="C83" s="385"/>
      <c r="D83" s="385"/>
      <c r="E83" s="385"/>
      <c r="F83" s="385"/>
      <c r="G83" s="386"/>
      <c r="H83" s="190"/>
    </row>
    <row r="84" spans="2:8" ht="16.5" customHeight="1">
      <c r="B84" s="384" t="s">
        <v>979</v>
      </c>
      <c r="C84" s="385"/>
      <c r="D84" s="385"/>
      <c r="E84" s="385"/>
      <c r="F84" s="385"/>
      <c r="G84" s="386"/>
    </row>
    <row r="85" spans="2:8">
      <c r="B85" s="384" t="s">
        <v>980</v>
      </c>
      <c r="C85" s="385"/>
      <c r="D85" s="385"/>
      <c r="E85" s="385"/>
      <c r="F85" s="385"/>
      <c r="G85" s="386"/>
      <c r="H85" s="161"/>
    </row>
    <row r="86" spans="2:8">
      <c r="B86" s="384" t="s">
        <v>977</v>
      </c>
      <c r="C86" s="385"/>
      <c r="D86" s="385"/>
      <c r="E86" s="385"/>
      <c r="F86" s="385"/>
      <c r="G86" s="386"/>
      <c r="H86" s="161"/>
    </row>
    <row r="87" spans="2:8">
      <c r="B87" s="384"/>
      <c r="C87" s="385"/>
      <c r="D87" s="385"/>
      <c r="E87" s="385"/>
      <c r="F87" s="385"/>
      <c r="G87" s="386"/>
      <c r="H87" s="161"/>
    </row>
    <row r="88" spans="2:8">
      <c r="B88" s="384"/>
      <c r="C88" s="385"/>
      <c r="D88" s="385"/>
      <c r="E88" s="385"/>
      <c r="F88" s="385"/>
      <c r="G88" s="386"/>
      <c r="H88" s="161"/>
    </row>
    <row r="89" spans="2:8">
      <c r="B89" s="384"/>
      <c r="C89" s="385"/>
      <c r="D89" s="385"/>
      <c r="E89" s="385"/>
      <c r="F89" s="385"/>
      <c r="G89" s="386"/>
      <c r="H89" s="161"/>
    </row>
    <row r="90" spans="2:8">
      <c r="B90" s="384" t="s">
        <v>981</v>
      </c>
      <c r="C90" s="385"/>
      <c r="D90" s="385"/>
      <c r="E90" s="385"/>
      <c r="F90" s="385"/>
      <c r="G90" s="386"/>
      <c r="H90" s="161"/>
    </row>
    <row r="91" spans="2:8" ht="20.100000000000001" customHeight="1">
      <c r="B91" s="384"/>
      <c r="C91" s="385"/>
      <c r="D91" s="385"/>
      <c r="E91" s="385"/>
      <c r="F91" s="385"/>
      <c r="G91" s="386"/>
      <c r="H91" s="161"/>
    </row>
    <row r="92" spans="2:8" s="388" customFormat="1" ht="16.5" customHeight="1" thickBot="1">
      <c r="B92" s="376"/>
      <c r="C92" s="389"/>
      <c r="D92" s="389"/>
      <c r="E92" s="389"/>
      <c r="F92" s="389"/>
      <c r="G92" s="390"/>
      <c r="H92" s="5"/>
    </row>
    <row r="93" spans="2:8" s="388" customFormat="1" ht="16.5" customHeight="1" thickBot="1">
      <c r="G93" s="391"/>
    </row>
    <row r="94" spans="2:8" s="395" customFormat="1" ht="20.100000000000001" customHeight="1">
      <c r="B94" s="392" t="s">
        <v>982</v>
      </c>
      <c r="C94" s="393"/>
      <c r="D94" s="393"/>
      <c r="E94" s="393"/>
      <c r="F94" s="393"/>
      <c r="G94" s="394"/>
    </row>
    <row r="95" spans="2:8" s="395" customFormat="1" ht="20.100000000000001" customHeight="1">
      <c r="B95" s="396"/>
      <c r="C95" s="397"/>
      <c r="D95" s="397"/>
      <c r="E95" s="397"/>
      <c r="F95" s="397"/>
      <c r="G95" s="398"/>
    </row>
    <row r="96" spans="2:8" s="395" customFormat="1" ht="20.100000000000001" customHeight="1">
      <c r="B96" s="396" t="s">
        <v>983</v>
      </c>
      <c r="C96" s="397"/>
      <c r="D96" s="397"/>
      <c r="E96" s="397"/>
      <c r="F96" s="397"/>
      <c r="G96" s="398"/>
    </row>
    <row r="97" spans="2:7" s="395" customFormat="1" ht="20.100000000000001" customHeight="1">
      <c r="B97" s="396"/>
      <c r="C97" s="397"/>
      <c r="D97" s="397"/>
      <c r="E97" s="397"/>
      <c r="F97" s="397"/>
      <c r="G97" s="398"/>
    </row>
    <row r="98" spans="2:7" s="395" customFormat="1" ht="20.100000000000001" customHeight="1">
      <c r="B98" s="396" t="s">
        <v>984</v>
      </c>
      <c r="C98" s="397"/>
      <c r="D98" s="397"/>
      <c r="E98" s="397"/>
      <c r="F98" s="397"/>
      <c r="G98" s="398"/>
    </row>
    <row r="99" spans="2:7" s="395" customFormat="1" ht="20.100000000000001" customHeight="1">
      <c r="B99" s="396" t="s">
        <v>985</v>
      </c>
      <c r="C99" s="397"/>
      <c r="D99" s="397"/>
      <c r="E99" s="397"/>
      <c r="F99" s="397"/>
      <c r="G99" s="398"/>
    </row>
    <row r="100" spans="2:7" s="395" customFormat="1" ht="20.100000000000001" customHeight="1">
      <c r="B100" s="396" t="s">
        <v>986</v>
      </c>
      <c r="C100" s="397"/>
      <c r="D100" s="397"/>
      <c r="E100" s="397"/>
      <c r="F100" s="397"/>
      <c r="G100" s="398"/>
    </row>
    <row r="101" spans="2:7" s="395" customFormat="1" ht="20.100000000000001" customHeight="1">
      <c r="B101" s="396" t="s">
        <v>987</v>
      </c>
      <c r="C101" s="397"/>
      <c r="D101" s="397"/>
      <c r="E101" s="397"/>
      <c r="F101" s="397"/>
      <c r="G101" s="398"/>
    </row>
    <row r="102" spans="2:7" s="395" customFormat="1" ht="20.100000000000001" customHeight="1">
      <c r="B102" s="396"/>
      <c r="C102" s="397"/>
      <c r="D102" s="397"/>
      <c r="E102" s="397"/>
      <c r="F102" s="397"/>
      <c r="G102" s="398"/>
    </row>
    <row r="103" spans="2:7" s="395" customFormat="1" ht="20.100000000000001" customHeight="1">
      <c r="B103" s="396" t="s">
        <v>990</v>
      </c>
      <c r="C103" s="397"/>
      <c r="D103" s="397"/>
      <c r="E103" s="397"/>
      <c r="F103" s="397"/>
      <c r="G103" s="398"/>
    </row>
    <row r="104" spans="2:7" s="395" customFormat="1" ht="20.100000000000001" customHeight="1" thickBot="1">
      <c r="B104" s="399"/>
      <c r="C104" s="400"/>
      <c r="D104" s="400"/>
      <c r="E104" s="400"/>
      <c r="F104" s="400"/>
      <c r="G104" s="401"/>
    </row>
    <row r="105" spans="2:7" s="388" customFormat="1" ht="16.5" customHeight="1" thickBot="1">
      <c r="G105" s="391"/>
    </row>
    <row r="106" spans="2:7" s="388" customFormat="1" ht="16.5" customHeight="1">
      <c r="B106" s="403" t="s">
        <v>991</v>
      </c>
      <c r="C106" s="404"/>
      <c r="D106" s="404"/>
      <c r="E106" s="404"/>
      <c r="F106" s="404"/>
      <c r="G106" s="405"/>
    </row>
    <row r="107" spans="2:7" s="388" customFormat="1" ht="16.5" customHeight="1">
      <c r="B107" s="387"/>
      <c r="G107" s="406"/>
    </row>
    <row r="108" spans="2:7" s="388" customFormat="1" ht="16.5" customHeight="1">
      <c r="B108" s="561" t="s">
        <v>1155</v>
      </c>
      <c r="G108" s="406"/>
    </row>
    <row r="109" spans="2:7" s="388" customFormat="1" ht="16.5" customHeight="1">
      <c r="B109" s="387"/>
      <c r="G109" s="406"/>
    </row>
    <row r="110" spans="2:7" s="388" customFormat="1" ht="16.5" customHeight="1">
      <c r="B110" s="408" t="s">
        <v>993</v>
      </c>
      <c r="C110" s="409" t="s">
        <v>994</v>
      </c>
      <c r="D110" s="409"/>
      <c r="E110" s="409"/>
      <c r="F110" s="410" t="s">
        <v>995</v>
      </c>
      <c r="G110" s="411"/>
    </row>
    <row r="111" spans="2:7" s="388" customFormat="1" ht="16.5" customHeight="1">
      <c r="B111" s="412" t="s">
        <v>996</v>
      </c>
      <c r="C111" s="413" t="s">
        <v>997</v>
      </c>
      <c r="D111" s="414"/>
      <c r="E111" s="414"/>
      <c r="F111" s="414"/>
      <c r="G111" s="415"/>
    </row>
    <row r="112" spans="2:7" s="388" customFormat="1" ht="16.5" customHeight="1">
      <c r="B112" s="387" t="s">
        <v>998</v>
      </c>
      <c r="C112" s="416" t="s">
        <v>999</v>
      </c>
      <c r="F112" s="417" t="s">
        <v>1156</v>
      </c>
      <c r="G112" s="418"/>
    </row>
    <row r="113" spans="2:8" s="388" customFormat="1" ht="16.5" customHeight="1">
      <c r="B113" s="387" t="s">
        <v>1001</v>
      </c>
      <c r="C113" s="416" t="s">
        <v>1002</v>
      </c>
      <c r="F113" s="417"/>
      <c r="G113" s="418"/>
    </row>
    <row r="114" spans="2:8" s="388" customFormat="1" ht="16.5" customHeight="1">
      <c r="B114" s="387" t="s">
        <v>1003</v>
      </c>
      <c r="C114" s="416" t="s">
        <v>1002</v>
      </c>
      <c r="F114" s="417"/>
      <c r="G114" s="418"/>
    </row>
    <row r="115" spans="2:8" s="388" customFormat="1" ht="16.5" customHeight="1">
      <c r="B115" s="387" t="s">
        <v>1004</v>
      </c>
      <c r="C115" s="388" t="s">
        <v>1005</v>
      </c>
      <c r="F115" s="417"/>
      <c r="G115" s="418"/>
    </row>
    <row r="116" spans="2:8" s="388" customFormat="1" ht="16.5" customHeight="1">
      <c r="B116" s="387" t="s">
        <v>1006</v>
      </c>
      <c r="C116" s="416" t="s">
        <v>1007</v>
      </c>
      <c r="F116" s="417" t="s">
        <v>1157</v>
      </c>
      <c r="G116" s="418"/>
    </row>
    <row r="117" spans="2:8" s="388" customFormat="1" ht="16.5" customHeight="1">
      <c r="B117" s="387" t="s">
        <v>1009</v>
      </c>
      <c r="C117" s="388" t="s">
        <v>1010</v>
      </c>
      <c r="F117" s="417"/>
      <c r="G117" s="418"/>
    </row>
    <row r="118" spans="2:8" s="388" customFormat="1" ht="16.5" customHeight="1">
      <c r="B118" s="387" t="s">
        <v>1011</v>
      </c>
      <c r="C118" s="416" t="s">
        <v>1002</v>
      </c>
      <c r="F118" s="417"/>
      <c r="G118" s="418"/>
    </row>
    <row r="119" spans="2:8" s="388" customFormat="1" ht="16.5" customHeight="1">
      <c r="B119" s="387" t="s">
        <v>1004</v>
      </c>
      <c r="C119" s="388" t="s">
        <v>1010</v>
      </c>
      <c r="F119" s="417"/>
      <c r="G119" s="418"/>
    </row>
    <row r="120" spans="2:8" s="388" customFormat="1" ht="16.5" customHeight="1">
      <c r="B120" s="387" t="s">
        <v>1012</v>
      </c>
      <c r="C120" s="416" t="s">
        <v>1002</v>
      </c>
      <c r="F120" s="417" t="s">
        <v>1158</v>
      </c>
      <c r="G120" s="418"/>
    </row>
    <row r="121" spans="2:8" s="388" customFormat="1" ht="16.5" customHeight="1">
      <c r="B121" s="387" t="s">
        <v>1014</v>
      </c>
      <c r="C121" s="388" t="s">
        <v>1015</v>
      </c>
      <c r="F121" s="417"/>
      <c r="G121" s="418"/>
    </row>
    <row r="122" spans="2:8" s="388" customFormat="1" ht="16.5" customHeight="1">
      <c r="B122" s="387"/>
      <c r="G122" s="406"/>
    </row>
    <row r="123" spans="2:8" s="388" customFormat="1" ht="16.5" customHeight="1" thickBot="1">
      <c r="B123" s="419"/>
      <c r="C123" s="420"/>
      <c r="D123" s="420"/>
      <c r="E123" s="420"/>
      <c r="F123" s="420"/>
      <c r="G123" s="421"/>
    </row>
    <row r="124" spans="2:8" ht="20.100000000000001" customHeight="1">
      <c r="B124" s="179"/>
      <c r="C124" s="179"/>
      <c r="D124" s="180"/>
      <c r="E124" s="181"/>
      <c r="F124" s="181"/>
      <c r="G124" s="179"/>
      <c r="H124" s="146"/>
    </row>
  </sheetData>
  <mergeCells count="15">
    <mergeCell ref="F120:G121"/>
    <mergeCell ref="B64:C65"/>
    <mergeCell ref="D64:G64"/>
    <mergeCell ref="D65:G65"/>
    <mergeCell ref="F110:G110"/>
    <mergeCell ref="F112:G115"/>
    <mergeCell ref="F116:G119"/>
    <mergeCell ref="G37:G52"/>
    <mergeCell ref="B60:C60"/>
    <mergeCell ref="D60:G60"/>
    <mergeCell ref="B61:C61"/>
    <mergeCell ref="D61:G61"/>
    <mergeCell ref="B62:C63"/>
    <mergeCell ref="D62:G62"/>
    <mergeCell ref="D63:G63"/>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00EF8-2D25-4E54-9885-564F6A868497}">
  <sheetPr codeName="Sheet174">
    <outlinePr summaryBelow="0"/>
    <pageSetUpPr fitToPage="1"/>
  </sheetPr>
  <dimension ref="B1:H13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4</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ht="17.25" thickBot="1">
      <c r="B5" s="489" t="s">
        <v>591</v>
      </c>
      <c r="C5" s="490" t="s">
        <v>825</v>
      </c>
      <c r="D5" s="491" t="s">
        <v>265</v>
      </c>
      <c r="E5" s="435" t="s">
        <v>826</v>
      </c>
      <c r="F5" s="344" t="s">
        <v>247</v>
      </c>
      <c r="G5" s="167" t="s">
        <v>1090</v>
      </c>
      <c r="H5" s="161"/>
    </row>
    <row r="6" spans="2:8" ht="20.100000000000001" customHeight="1" thickBot="1">
      <c r="B6" s="158" t="s">
        <v>828</v>
      </c>
      <c r="C6" s="159"/>
      <c r="D6" s="159"/>
      <c r="E6" s="159"/>
      <c r="F6" s="159"/>
      <c r="G6" s="160"/>
      <c r="H6" s="161"/>
    </row>
    <row r="7" spans="2:8" ht="30">
      <c r="B7" s="445" t="s">
        <v>1233</v>
      </c>
      <c r="C7" s="291" t="s">
        <v>1234</v>
      </c>
      <c r="D7" s="497" t="s">
        <v>568</v>
      </c>
      <c r="E7" s="447" t="s">
        <v>826</v>
      </c>
      <c r="F7" s="562"/>
      <c r="G7" s="498" t="s">
        <v>1235</v>
      </c>
      <c r="H7" s="161"/>
    </row>
    <row r="8" spans="2:8" ht="30">
      <c r="B8" s="445" t="s">
        <v>1166</v>
      </c>
      <c r="C8" s="291" t="s">
        <v>1236</v>
      </c>
      <c r="D8" s="448" t="s">
        <v>265</v>
      </c>
      <c r="E8" s="326" t="s">
        <v>261</v>
      </c>
      <c r="F8" s="563"/>
      <c r="G8" s="457" t="s">
        <v>1168</v>
      </c>
      <c r="H8" s="161"/>
    </row>
    <row r="9" spans="2:8" ht="30">
      <c r="B9" s="445" t="s">
        <v>1172</v>
      </c>
      <c r="C9" s="291" t="s">
        <v>1237</v>
      </c>
      <c r="D9" s="448" t="s">
        <v>585</v>
      </c>
      <c r="E9" s="327" t="s">
        <v>826</v>
      </c>
      <c r="F9" s="563"/>
      <c r="G9" s="457" t="s">
        <v>1238</v>
      </c>
      <c r="H9" s="161"/>
    </row>
    <row r="10" spans="2:8" ht="30">
      <c r="B10" s="445" t="s">
        <v>1177</v>
      </c>
      <c r="C10" s="291" t="s">
        <v>1239</v>
      </c>
      <c r="D10" s="448" t="s">
        <v>840</v>
      </c>
      <c r="E10" s="327" t="s">
        <v>826</v>
      </c>
      <c r="F10" s="563"/>
      <c r="G10" s="457" t="s">
        <v>1179</v>
      </c>
      <c r="H10" s="161"/>
    </row>
    <row r="11" spans="2:8" ht="75">
      <c r="B11" s="445" t="s">
        <v>1180</v>
      </c>
      <c r="C11" s="291" t="s">
        <v>1240</v>
      </c>
      <c r="D11" s="564" t="s">
        <v>906</v>
      </c>
      <c r="E11" s="327" t="s">
        <v>826</v>
      </c>
      <c r="F11" s="343"/>
      <c r="G11" s="457" t="s">
        <v>1241</v>
      </c>
      <c r="H11" s="161"/>
    </row>
    <row r="12" spans="2:8" ht="75">
      <c r="B12" s="445" t="s">
        <v>1183</v>
      </c>
      <c r="C12" s="291" t="s">
        <v>1242</v>
      </c>
      <c r="D12" s="564" t="s">
        <v>906</v>
      </c>
      <c r="E12" s="327" t="s">
        <v>826</v>
      </c>
      <c r="F12" s="343"/>
      <c r="G12" s="457" t="s">
        <v>1241</v>
      </c>
      <c r="H12" s="161"/>
    </row>
    <row r="13" spans="2:8">
      <c r="B13" s="565" t="s">
        <v>1188</v>
      </c>
      <c r="C13" s="566" t="s">
        <v>1243</v>
      </c>
      <c r="D13" s="567" t="s">
        <v>1244</v>
      </c>
      <c r="E13" s="568" t="s">
        <v>856</v>
      </c>
      <c r="F13" s="563"/>
      <c r="G13" s="569" t="s">
        <v>1245</v>
      </c>
      <c r="H13" s="161"/>
    </row>
    <row r="14" spans="2:8" ht="66">
      <c r="B14" s="445" t="s">
        <v>1192</v>
      </c>
      <c r="C14" s="291" t="s">
        <v>849</v>
      </c>
      <c r="D14" s="327" t="s">
        <v>297</v>
      </c>
      <c r="E14" s="327" t="s">
        <v>528</v>
      </c>
      <c r="F14" s="329"/>
      <c r="G14" s="499" t="s">
        <v>1246</v>
      </c>
      <c r="H14" s="161"/>
    </row>
    <row r="15" spans="2:8">
      <c r="B15" s="570" t="s">
        <v>838</v>
      </c>
      <c r="C15" s="291" t="s">
        <v>839</v>
      </c>
      <c r="D15" s="327" t="s">
        <v>840</v>
      </c>
      <c r="E15" s="327" t="s">
        <v>261</v>
      </c>
      <c r="F15" s="329"/>
      <c r="G15" s="571" t="s">
        <v>841</v>
      </c>
      <c r="H15" s="161"/>
    </row>
    <row r="16" spans="2:8" ht="30.75" thickBot="1">
      <c r="B16" s="290" t="s">
        <v>131</v>
      </c>
      <c r="C16" s="291" t="s">
        <v>851</v>
      </c>
      <c r="D16" s="292" t="s">
        <v>585</v>
      </c>
      <c r="E16" s="292" t="s">
        <v>826</v>
      </c>
      <c r="F16" s="293"/>
      <c r="G16" s="296" t="s">
        <v>852</v>
      </c>
      <c r="H16" s="161"/>
    </row>
    <row r="17" spans="2:8" ht="20.100000000000001" customHeight="1" thickBot="1">
      <c r="B17" s="158" t="s">
        <v>855</v>
      </c>
      <c r="C17" s="159"/>
      <c r="D17" s="159"/>
      <c r="E17" s="159"/>
      <c r="F17" s="159"/>
      <c r="G17" s="160"/>
      <c r="H17" s="161"/>
    </row>
    <row r="18" spans="2:8" ht="17.25" thickBot="1">
      <c r="B18" s="450" t="s">
        <v>1101</v>
      </c>
      <c r="C18" s="451"/>
      <c r="D18" s="451"/>
      <c r="E18" s="451"/>
      <c r="F18" s="451"/>
      <c r="G18" s="452"/>
      <c r="H18" s="161"/>
    </row>
    <row r="19" spans="2:8" ht="45">
      <c r="B19" s="445" t="s">
        <v>94</v>
      </c>
      <c r="C19" s="453" t="s">
        <v>1102</v>
      </c>
      <c r="D19" s="289" t="s">
        <v>297</v>
      </c>
      <c r="E19" s="289" t="s">
        <v>859</v>
      </c>
      <c r="F19" s="454"/>
      <c r="G19" s="457" t="s">
        <v>1247</v>
      </c>
      <c r="H19" s="161"/>
    </row>
    <row r="20" spans="2:8">
      <c r="B20" s="445" t="s">
        <v>67</v>
      </c>
      <c r="C20" s="455" t="s">
        <v>1104</v>
      </c>
      <c r="D20" s="306" t="s">
        <v>245</v>
      </c>
      <c r="E20" s="306" t="s">
        <v>246</v>
      </c>
      <c r="F20" s="454"/>
      <c r="G20" s="457" t="s">
        <v>1195</v>
      </c>
      <c r="H20" s="161"/>
    </row>
    <row r="21" spans="2:8" ht="45">
      <c r="B21" s="445" t="s">
        <v>231</v>
      </c>
      <c r="C21" s="455" t="s">
        <v>1106</v>
      </c>
      <c r="D21" s="306" t="s">
        <v>336</v>
      </c>
      <c r="E21" s="306" t="s">
        <v>246</v>
      </c>
      <c r="F21" s="454"/>
      <c r="G21" s="457" t="s">
        <v>1248</v>
      </c>
      <c r="H21" s="161"/>
    </row>
    <row r="22" spans="2:8">
      <c r="B22" s="445" t="s">
        <v>866</v>
      </c>
      <c r="C22" s="455" t="s">
        <v>1107</v>
      </c>
      <c r="D22" s="306" t="s">
        <v>275</v>
      </c>
      <c r="E22" s="327" t="s">
        <v>261</v>
      </c>
      <c r="F22" s="454"/>
      <c r="G22" s="457" t="s">
        <v>1108</v>
      </c>
      <c r="H22" s="161"/>
    </row>
    <row r="23" spans="2:8" ht="36">
      <c r="B23" s="445" t="s">
        <v>227</v>
      </c>
      <c r="C23" s="455" t="s">
        <v>1197</v>
      </c>
      <c r="D23" s="306" t="s">
        <v>265</v>
      </c>
      <c r="E23" s="327" t="s">
        <v>261</v>
      </c>
      <c r="F23" s="454"/>
      <c r="G23" s="551" t="s">
        <v>1198</v>
      </c>
      <c r="H23" s="161"/>
    </row>
    <row r="24" spans="2:8" ht="90">
      <c r="B24" s="445" t="s">
        <v>871</v>
      </c>
      <c r="C24" s="455" t="s">
        <v>1110</v>
      </c>
      <c r="D24" s="306" t="s">
        <v>275</v>
      </c>
      <c r="E24" s="327" t="s">
        <v>261</v>
      </c>
      <c r="F24" s="454"/>
      <c r="G24" s="457" t="s">
        <v>1199</v>
      </c>
      <c r="H24" s="161"/>
    </row>
    <row r="25" spans="2:8" ht="30">
      <c r="B25" s="445" t="s">
        <v>285</v>
      </c>
      <c r="C25" s="340" t="s">
        <v>1112</v>
      </c>
      <c r="D25" s="292" t="s">
        <v>275</v>
      </c>
      <c r="E25" s="327" t="s">
        <v>261</v>
      </c>
      <c r="F25" s="341"/>
      <c r="G25" s="457" t="s">
        <v>875</v>
      </c>
      <c r="H25" s="161"/>
    </row>
    <row r="26" spans="2:8" ht="102">
      <c r="B26" s="445" t="s">
        <v>279</v>
      </c>
      <c r="C26" s="340" t="s">
        <v>1114</v>
      </c>
      <c r="D26" s="292" t="s">
        <v>265</v>
      </c>
      <c r="E26" s="327" t="s">
        <v>261</v>
      </c>
      <c r="F26" s="341"/>
      <c r="G26" s="498" t="s">
        <v>877</v>
      </c>
      <c r="H26" s="161"/>
    </row>
    <row r="27" spans="2:8" ht="30">
      <c r="B27" s="445" t="s">
        <v>282</v>
      </c>
      <c r="C27" s="340" t="s">
        <v>1116</v>
      </c>
      <c r="D27" s="292" t="s">
        <v>265</v>
      </c>
      <c r="E27" s="327" t="s">
        <v>261</v>
      </c>
      <c r="F27" s="341"/>
      <c r="G27" s="295" t="s">
        <v>1200</v>
      </c>
      <c r="H27" s="161"/>
    </row>
    <row r="28" spans="2:8" ht="45">
      <c r="B28" s="290" t="s">
        <v>1667</v>
      </c>
      <c r="C28" s="310" t="s">
        <v>1118</v>
      </c>
      <c r="D28" s="327" t="s">
        <v>1119</v>
      </c>
      <c r="E28" s="327" t="s">
        <v>859</v>
      </c>
      <c r="F28" s="341"/>
      <c r="G28" s="457" t="s">
        <v>1249</v>
      </c>
      <c r="H28" s="161"/>
    </row>
    <row r="29" spans="2:8" ht="60">
      <c r="B29" s="312" t="s">
        <v>88</v>
      </c>
      <c r="C29" s="313" t="s">
        <v>886</v>
      </c>
      <c r="D29" s="314" t="s">
        <v>887</v>
      </c>
      <c r="E29" s="314" t="s">
        <v>888</v>
      </c>
      <c r="F29" s="315"/>
      <c r="G29" s="316" t="s">
        <v>1250</v>
      </c>
      <c r="H29" s="161"/>
    </row>
    <row r="30" spans="2:8" ht="60">
      <c r="B30" s="312" t="s">
        <v>89</v>
      </c>
      <c r="C30" s="313" t="s">
        <v>890</v>
      </c>
      <c r="D30" s="314" t="s">
        <v>887</v>
      </c>
      <c r="E30" s="314" t="s">
        <v>888</v>
      </c>
      <c r="F30" s="317"/>
      <c r="G30" s="316" t="s">
        <v>1250</v>
      </c>
      <c r="H30" s="161"/>
    </row>
    <row r="31" spans="2:8" ht="45">
      <c r="B31" s="290" t="s">
        <v>811</v>
      </c>
      <c r="C31" s="310" t="s">
        <v>1121</v>
      </c>
      <c r="D31" s="327" t="s">
        <v>1122</v>
      </c>
      <c r="E31" s="327" t="s">
        <v>859</v>
      </c>
      <c r="F31" s="341"/>
      <c r="G31" s="457" t="s">
        <v>1714</v>
      </c>
      <c r="H31" s="161"/>
    </row>
    <row r="32" spans="2:8" ht="45">
      <c r="B32" s="290" t="s">
        <v>1719</v>
      </c>
      <c r="C32" s="310" t="s">
        <v>1123</v>
      </c>
      <c r="D32" s="327" t="s">
        <v>887</v>
      </c>
      <c r="E32" s="327" t="s">
        <v>859</v>
      </c>
      <c r="F32" s="341"/>
      <c r="G32" s="457" t="s">
        <v>1714</v>
      </c>
      <c r="H32" s="161"/>
    </row>
    <row r="33" spans="2:8" ht="30">
      <c r="B33" s="445" t="s">
        <v>901</v>
      </c>
      <c r="C33" s="310" t="s">
        <v>1124</v>
      </c>
      <c r="D33" s="323">
        <v>13</v>
      </c>
      <c r="E33" s="292" t="s">
        <v>261</v>
      </c>
      <c r="F33" s="341"/>
      <c r="G33" s="457" t="s">
        <v>1203</v>
      </c>
      <c r="H33" s="161"/>
    </row>
    <row r="34" spans="2:8" ht="105">
      <c r="B34" s="458" t="s">
        <v>108</v>
      </c>
      <c r="C34" s="572" t="s">
        <v>1126</v>
      </c>
      <c r="D34" s="573" t="s">
        <v>541</v>
      </c>
      <c r="E34" s="573" t="s">
        <v>261</v>
      </c>
      <c r="F34" s="459"/>
      <c r="G34" s="496" t="s">
        <v>1230</v>
      </c>
      <c r="H34" s="161"/>
    </row>
    <row r="35" spans="2:8">
      <c r="B35" s="574" t="s">
        <v>140</v>
      </c>
      <c r="C35" s="328" t="s">
        <v>907</v>
      </c>
      <c r="D35" s="327" t="s">
        <v>328</v>
      </c>
      <c r="E35" s="327" t="s">
        <v>329</v>
      </c>
      <c r="F35" s="293"/>
      <c r="G35" s="172" t="s">
        <v>908</v>
      </c>
      <c r="H35" s="161"/>
    </row>
    <row r="36" spans="2:8" ht="30">
      <c r="B36" s="574" t="s">
        <v>134</v>
      </c>
      <c r="C36" s="291" t="s">
        <v>912</v>
      </c>
      <c r="D36" s="327" t="s">
        <v>336</v>
      </c>
      <c r="E36" s="327" t="s">
        <v>337</v>
      </c>
      <c r="F36" s="293"/>
      <c r="G36" s="172" t="s">
        <v>1128</v>
      </c>
      <c r="H36" s="161"/>
    </row>
    <row r="37" spans="2:8" ht="90">
      <c r="B37" s="574" t="s">
        <v>136</v>
      </c>
      <c r="C37" s="291" t="s">
        <v>914</v>
      </c>
      <c r="D37" s="314" t="s">
        <v>906</v>
      </c>
      <c r="E37" s="327" t="s">
        <v>261</v>
      </c>
      <c r="F37" s="293"/>
      <c r="G37" s="172" t="s">
        <v>1129</v>
      </c>
      <c r="H37" s="161"/>
    </row>
    <row r="38" spans="2:8" ht="195.75" thickBot="1">
      <c r="B38" s="574" t="s">
        <v>916</v>
      </c>
      <c r="C38" s="328" t="s">
        <v>917</v>
      </c>
      <c r="D38" s="314" t="s">
        <v>906</v>
      </c>
      <c r="E38" s="327" t="s">
        <v>261</v>
      </c>
      <c r="F38" s="329"/>
      <c r="G38" s="172" t="s">
        <v>1130</v>
      </c>
      <c r="H38" s="161"/>
    </row>
    <row r="39" spans="2:8" ht="17.25" thickBot="1">
      <c r="B39" s="450" t="s">
        <v>920</v>
      </c>
      <c r="C39" s="451"/>
      <c r="D39" s="451"/>
      <c r="E39" s="451"/>
      <c r="F39" s="451"/>
      <c r="G39" s="452"/>
      <c r="H39" s="161"/>
    </row>
    <row r="40" spans="2:8">
      <c r="B40" s="445" t="s">
        <v>94</v>
      </c>
      <c r="C40" s="453" t="s">
        <v>1131</v>
      </c>
      <c r="D40" s="289" t="s">
        <v>297</v>
      </c>
      <c r="E40" s="289" t="s">
        <v>859</v>
      </c>
      <c r="F40" s="454"/>
      <c r="G40" s="575" t="s">
        <v>922</v>
      </c>
      <c r="H40" s="161"/>
    </row>
    <row r="41" spans="2:8" ht="30">
      <c r="B41" s="445" t="s">
        <v>67</v>
      </c>
      <c r="C41" s="455" t="s">
        <v>1132</v>
      </c>
      <c r="D41" s="306" t="s">
        <v>245</v>
      </c>
      <c r="E41" s="306" t="s">
        <v>246</v>
      </c>
      <c r="F41" s="454"/>
      <c r="G41" s="457" t="s">
        <v>1251</v>
      </c>
      <c r="H41" s="161"/>
    </row>
    <row r="42" spans="2:8" ht="16.5" customHeight="1">
      <c r="B42" s="445" t="s">
        <v>231</v>
      </c>
      <c r="C42" s="456" t="s">
        <v>1133</v>
      </c>
      <c r="D42" s="292" t="s">
        <v>336</v>
      </c>
      <c r="E42" s="292" t="s">
        <v>246</v>
      </c>
      <c r="F42" s="343"/>
      <c r="G42" s="576" t="s">
        <v>922</v>
      </c>
      <c r="H42" s="161"/>
    </row>
    <row r="43" spans="2:8">
      <c r="B43" s="445" t="s">
        <v>866</v>
      </c>
      <c r="C43" s="455" t="s">
        <v>1134</v>
      </c>
      <c r="D43" s="306" t="s">
        <v>275</v>
      </c>
      <c r="E43" s="306" t="s">
        <v>261</v>
      </c>
      <c r="F43" s="454"/>
      <c r="G43" s="577"/>
      <c r="H43" s="161"/>
    </row>
    <row r="44" spans="2:8">
      <c r="B44" s="445" t="s">
        <v>227</v>
      </c>
      <c r="C44" s="455" t="s">
        <v>926</v>
      </c>
      <c r="D44" s="306" t="s">
        <v>260</v>
      </c>
      <c r="E44" s="306" t="s">
        <v>261</v>
      </c>
      <c r="F44" s="449"/>
      <c r="G44" s="577"/>
      <c r="H44" s="161"/>
    </row>
    <row r="45" spans="2:8">
      <c r="B45" s="445" t="s">
        <v>228</v>
      </c>
      <c r="C45" s="455" t="s">
        <v>1135</v>
      </c>
      <c r="D45" s="306" t="s">
        <v>275</v>
      </c>
      <c r="E45" s="306" t="s">
        <v>261</v>
      </c>
      <c r="F45" s="454"/>
      <c r="G45" s="577"/>
      <c r="H45" s="161"/>
    </row>
    <row r="46" spans="2:8">
      <c r="B46" s="445" t="s">
        <v>285</v>
      </c>
      <c r="C46" s="340" t="s">
        <v>1136</v>
      </c>
      <c r="D46" s="306" t="s">
        <v>275</v>
      </c>
      <c r="E46" s="323" t="s">
        <v>261</v>
      </c>
      <c r="F46" s="341"/>
      <c r="G46" s="577"/>
      <c r="H46" s="161"/>
    </row>
    <row r="47" spans="2:8">
      <c r="B47" s="445" t="s">
        <v>279</v>
      </c>
      <c r="C47" s="340" t="s">
        <v>1137</v>
      </c>
      <c r="D47" s="306" t="s">
        <v>265</v>
      </c>
      <c r="E47" s="323" t="s">
        <v>261</v>
      </c>
      <c r="F47" s="341"/>
      <c r="G47" s="577"/>
      <c r="H47" s="161"/>
    </row>
    <row r="48" spans="2:8">
      <c r="B48" s="445" t="s">
        <v>282</v>
      </c>
      <c r="C48" s="340" t="s">
        <v>1138</v>
      </c>
      <c r="D48" s="306" t="s">
        <v>265</v>
      </c>
      <c r="E48" s="323" t="s">
        <v>261</v>
      </c>
      <c r="F48" s="341"/>
      <c r="G48" s="577"/>
      <c r="H48" s="161"/>
    </row>
    <row r="49" spans="2:8">
      <c r="B49" s="290" t="s">
        <v>1667</v>
      </c>
      <c r="C49" s="310" t="s">
        <v>1139</v>
      </c>
      <c r="D49" s="327" t="s">
        <v>538</v>
      </c>
      <c r="E49" s="327" t="s">
        <v>1144</v>
      </c>
      <c r="F49" s="341"/>
      <c r="G49" s="577"/>
      <c r="H49" s="161"/>
    </row>
    <row r="50" spans="2:8">
      <c r="B50" s="312" t="s">
        <v>88</v>
      </c>
      <c r="C50" s="313" t="s">
        <v>1141</v>
      </c>
      <c r="D50" s="314" t="s">
        <v>887</v>
      </c>
      <c r="E50" s="314" t="s">
        <v>888</v>
      </c>
      <c r="F50" s="315"/>
      <c r="G50" s="577"/>
      <c r="H50" s="161"/>
    </row>
    <row r="51" spans="2:8">
      <c r="B51" s="312" t="s">
        <v>89</v>
      </c>
      <c r="C51" s="313" t="s">
        <v>1142</v>
      </c>
      <c r="D51" s="314" t="s">
        <v>887</v>
      </c>
      <c r="E51" s="314" t="s">
        <v>888</v>
      </c>
      <c r="F51" s="317"/>
      <c r="G51" s="577"/>
      <c r="H51" s="161"/>
    </row>
    <row r="52" spans="2:8">
      <c r="B52" s="290" t="s">
        <v>811</v>
      </c>
      <c r="C52" s="310" t="s">
        <v>1143</v>
      </c>
      <c r="D52" s="327" t="s">
        <v>893</v>
      </c>
      <c r="E52" s="327" t="s">
        <v>1144</v>
      </c>
      <c r="F52" s="341"/>
      <c r="G52" s="577"/>
      <c r="H52" s="161"/>
    </row>
    <row r="53" spans="2:8">
      <c r="B53" s="290" t="s">
        <v>1719</v>
      </c>
      <c r="C53" s="310" t="s">
        <v>1145</v>
      </c>
      <c r="D53" s="327" t="s">
        <v>538</v>
      </c>
      <c r="E53" s="327" t="s">
        <v>1144</v>
      </c>
      <c r="F53" s="341"/>
      <c r="G53" s="577"/>
      <c r="H53" s="161"/>
    </row>
    <row r="54" spans="2:8">
      <c r="B54" s="445" t="s">
        <v>901</v>
      </c>
      <c r="C54" s="340" t="s">
        <v>1146</v>
      </c>
      <c r="D54" s="323">
        <v>13</v>
      </c>
      <c r="E54" s="323" t="s">
        <v>261</v>
      </c>
      <c r="F54" s="341"/>
      <c r="G54" s="577"/>
      <c r="H54" s="161"/>
    </row>
    <row r="55" spans="2:8">
      <c r="B55" s="458" t="s">
        <v>108</v>
      </c>
      <c r="C55" s="291" t="s">
        <v>1147</v>
      </c>
      <c r="D55" s="327" t="s">
        <v>541</v>
      </c>
      <c r="E55" s="327" t="s">
        <v>261</v>
      </c>
      <c r="F55" s="329"/>
      <c r="G55" s="577"/>
      <c r="H55" s="161"/>
    </row>
    <row r="56" spans="2:8">
      <c r="B56" s="574" t="s">
        <v>140</v>
      </c>
      <c r="C56" s="490" t="s">
        <v>943</v>
      </c>
      <c r="D56" s="327" t="s">
        <v>328</v>
      </c>
      <c r="E56" s="327" t="s">
        <v>329</v>
      </c>
      <c r="F56" s="293"/>
      <c r="G56" s="577"/>
      <c r="H56" s="161"/>
    </row>
    <row r="57" spans="2:8">
      <c r="B57" s="574" t="s">
        <v>919</v>
      </c>
      <c r="C57" s="340" t="s">
        <v>945</v>
      </c>
      <c r="D57" s="327" t="s">
        <v>336</v>
      </c>
      <c r="E57" s="327" t="s">
        <v>337</v>
      </c>
      <c r="F57" s="293"/>
      <c r="G57" s="577"/>
      <c r="H57" s="161"/>
    </row>
    <row r="58" spans="2:8">
      <c r="B58" s="574" t="s">
        <v>136</v>
      </c>
      <c r="C58" s="340" t="s">
        <v>946</v>
      </c>
      <c r="D58" s="314" t="s">
        <v>906</v>
      </c>
      <c r="E58" s="327" t="s">
        <v>261</v>
      </c>
      <c r="F58" s="293"/>
      <c r="G58" s="577"/>
      <c r="H58" s="161"/>
    </row>
    <row r="59" spans="2:8" ht="17.25" thickBot="1">
      <c r="B59" s="578" t="s">
        <v>916</v>
      </c>
      <c r="C59" s="505" t="s">
        <v>947</v>
      </c>
      <c r="D59" s="467" t="s">
        <v>906</v>
      </c>
      <c r="E59" s="331" t="s">
        <v>261</v>
      </c>
      <c r="F59" s="579"/>
      <c r="G59" s="580"/>
      <c r="H59" s="161"/>
    </row>
    <row r="60" spans="2:8" ht="17.25" thickBot="1">
      <c r="B60" s="450" t="s">
        <v>1252</v>
      </c>
      <c r="C60" s="451"/>
      <c r="D60" s="451"/>
      <c r="E60" s="451"/>
      <c r="F60" s="451"/>
      <c r="G60" s="452"/>
      <c r="H60" s="161"/>
    </row>
    <row r="61" spans="2:8">
      <c r="B61" s="477" t="s">
        <v>949</v>
      </c>
      <c r="C61" s="346" t="s">
        <v>1148</v>
      </c>
      <c r="D61" s="347">
        <v>200</v>
      </c>
      <c r="E61" s="478" t="s">
        <v>826</v>
      </c>
      <c r="F61" s="279"/>
      <c r="G61" s="492"/>
      <c r="H61" s="161"/>
    </row>
    <row r="62" spans="2:8">
      <c r="B62" s="445" t="s">
        <v>954</v>
      </c>
      <c r="C62" s="340" t="s">
        <v>1153</v>
      </c>
      <c r="D62" s="306" t="s">
        <v>265</v>
      </c>
      <c r="E62" s="352" t="s">
        <v>261</v>
      </c>
      <c r="F62" s="311"/>
      <c r="G62" s="351" t="s">
        <v>956</v>
      </c>
      <c r="H62" s="161"/>
    </row>
    <row r="63" spans="2:8" ht="17.25" thickBot="1">
      <c r="B63" s="479" t="s">
        <v>957</v>
      </c>
      <c r="C63" s="552" t="s">
        <v>1154</v>
      </c>
      <c r="D63" s="481">
        <v>400</v>
      </c>
      <c r="E63" s="482" t="s">
        <v>826</v>
      </c>
      <c r="F63" s="483"/>
      <c r="G63" s="510"/>
      <c r="H63" s="161"/>
    </row>
    <row r="64" spans="2:8" s="431" customFormat="1" ht="16.5" customHeight="1" thickBot="1">
      <c r="C64" s="553"/>
      <c r="D64" s="553"/>
      <c r="E64" s="553"/>
      <c r="F64" s="553"/>
    </row>
    <row r="65" spans="2:8" ht="20.100000000000001" customHeight="1">
      <c r="B65" s="355" t="s">
        <v>959</v>
      </c>
      <c r="C65" s="514"/>
      <c r="D65" s="514"/>
      <c r="E65" s="514"/>
      <c r="F65" s="514"/>
      <c r="G65" s="515"/>
      <c r="H65" s="161"/>
    </row>
    <row r="66" spans="2:8">
      <c r="B66" s="358" t="s">
        <v>960</v>
      </c>
      <c r="C66" s="516"/>
      <c r="D66" s="516"/>
      <c r="E66" s="516"/>
      <c r="F66" s="516"/>
      <c r="G66" s="517"/>
      <c r="H66" s="161"/>
    </row>
    <row r="67" spans="2:8">
      <c r="B67" s="518" t="s">
        <v>961</v>
      </c>
      <c r="C67" s="519"/>
      <c r="D67" s="520" t="s">
        <v>962</v>
      </c>
      <c r="E67" s="521"/>
      <c r="F67" s="521"/>
      <c r="G67" s="522"/>
      <c r="H67" s="161"/>
    </row>
    <row r="68" spans="2:8" ht="49.5" customHeight="1">
      <c r="B68" s="523" t="s">
        <v>1205</v>
      </c>
      <c r="C68" s="524" t="s">
        <v>1205</v>
      </c>
      <c r="D68" s="525" t="s">
        <v>1206</v>
      </c>
      <c r="E68" s="526"/>
      <c r="F68" s="526"/>
      <c r="G68" s="527"/>
      <c r="H68" s="161"/>
    </row>
    <row r="69" spans="2:8">
      <c r="B69" s="523" t="s">
        <v>1209</v>
      </c>
      <c r="C69" s="524" t="s">
        <v>1209</v>
      </c>
      <c r="D69" s="528" t="s">
        <v>1208</v>
      </c>
      <c r="E69" s="529"/>
      <c r="F69" s="529"/>
      <c r="G69" s="530"/>
      <c r="H69" s="161"/>
    </row>
    <row r="70" spans="2:8">
      <c r="B70" s="523" t="s">
        <v>1210</v>
      </c>
      <c r="C70" s="524" t="s">
        <v>1210</v>
      </c>
      <c r="D70" s="528" t="s">
        <v>1208</v>
      </c>
      <c r="E70" s="529"/>
      <c r="F70" s="529"/>
      <c r="G70" s="530"/>
      <c r="H70" s="161"/>
    </row>
    <row r="71" spans="2:8">
      <c r="B71" s="531" t="s">
        <v>963</v>
      </c>
      <c r="C71" s="532"/>
      <c r="D71" s="533" t="s">
        <v>1253</v>
      </c>
      <c r="E71" s="534"/>
      <c r="F71" s="534"/>
      <c r="G71" s="535"/>
      <c r="H71" s="161"/>
    </row>
    <row r="72" spans="2:8">
      <c r="B72" s="536"/>
      <c r="C72" s="537"/>
      <c r="D72" s="538" t="s">
        <v>965</v>
      </c>
      <c r="E72" s="539"/>
      <c r="F72" s="539"/>
      <c r="G72" s="540"/>
      <c r="H72" s="161"/>
    </row>
    <row r="73" spans="2:8">
      <c r="B73" s="541" t="s">
        <v>108</v>
      </c>
      <c r="C73" s="542"/>
      <c r="D73" s="533" t="s">
        <v>966</v>
      </c>
      <c r="E73" s="534"/>
      <c r="F73" s="534"/>
      <c r="G73" s="535"/>
      <c r="H73" s="161"/>
    </row>
    <row r="74" spans="2:8" ht="17.25" thickBot="1">
      <c r="B74" s="559"/>
      <c r="C74" s="560"/>
      <c r="D74" s="545" t="s">
        <v>967</v>
      </c>
      <c r="E74" s="546"/>
      <c r="F74" s="546"/>
      <c r="G74" s="547"/>
      <c r="H74" s="161"/>
    </row>
    <row r="75" spans="2:8" ht="17.25" thickBot="1">
      <c r="B75" s="548"/>
      <c r="C75" s="213"/>
      <c r="D75" s="214"/>
      <c r="E75" s="214"/>
      <c r="F75" s="214"/>
      <c r="G75" s="216"/>
      <c r="H75" s="190"/>
    </row>
    <row r="76" spans="2:8" ht="16.5" customHeight="1">
      <c r="B76" s="381" t="s">
        <v>968</v>
      </c>
      <c r="C76" s="382"/>
      <c r="D76" s="382"/>
      <c r="E76" s="382"/>
      <c r="F76" s="382"/>
      <c r="G76" s="383"/>
      <c r="H76" s="161"/>
    </row>
    <row r="77" spans="2:8">
      <c r="B77" s="384"/>
      <c r="C77" s="385"/>
      <c r="D77" s="385"/>
      <c r="E77" s="385"/>
      <c r="F77" s="385"/>
      <c r="G77" s="386"/>
      <c r="H77" s="161"/>
    </row>
    <row r="78" spans="2:8">
      <c r="B78" s="384" t="s">
        <v>969</v>
      </c>
      <c r="C78" s="385"/>
      <c r="D78" s="385"/>
      <c r="E78" s="385"/>
      <c r="F78" s="385"/>
      <c r="G78" s="386"/>
      <c r="H78" s="161"/>
    </row>
    <row r="79" spans="2:8" s="388" customFormat="1" ht="20.100000000000001" customHeight="1">
      <c r="B79" s="384" t="s">
        <v>970</v>
      </c>
      <c r="C79" s="385"/>
      <c r="D79" s="385"/>
      <c r="E79" s="385"/>
      <c r="F79" s="385"/>
      <c r="G79" s="386"/>
      <c r="H79" s="387"/>
    </row>
    <row r="80" spans="2:8" s="388" customFormat="1" ht="20.100000000000001" customHeight="1">
      <c r="B80" s="384" t="s">
        <v>971</v>
      </c>
      <c r="C80" s="385"/>
      <c r="D80" s="385"/>
      <c r="E80" s="385"/>
      <c r="F80" s="385"/>
      <c r="G80" s="386"/>
      <c r="H80" s="387"/>
    </row>
    <row r="81" spans="2:8" s="388" customFormat="1" ht="20.100000000000001" customHeight="1">
      <c r="B81" s="384" t="s">
        <v>972</v>
      </c>
      <c r="C81" s="385"/>
      <c r="D81" s="385"/>
      <c r="E81" s="385"/>
      <c r="F81" s="385"/>
      <c r="G81" s="386"/>
      <c r="H81" s="387"/>
    </row>
    <row r="82" spans="2:8" s="388" customFormat="1" ht="20.100000000000001" customHeight="1">
      <c r="B82" s="384"/>
      <c r="C82" s="385"/>
      <c r="D82" s="385"/>
      <c r="E82" s="385"/>
      <c r="F82" s="385"/>
      <c r="G82" s="386"/>
      <c r="H82" s="387"/>
    </row>
    <row r="83" spans="2:8" s="388" customFormat="1" ht="20.100000000000001" customHeight="1">
      <c r="B83" s="384"/>
      <c r="C83" s="385"/>
      <c r="D83" s="385"/>
      <c r="E83" s="385"/>
      <c r="F83" s="385"/>
      <c r="G83" s="386"/>
      <c r="H83" s="387"/>
    </row>
    <row r="84" spans="2:8" s="388" customFormat="1" ht="20.100000000000001" customHeight="1">
      <c r="B84" s="384"/>
      <c r="C84" s="385"/>
      <c r="D84" s="385"/>
      <c r="E84" s="385"/>
      <c r="F84" s="385"/>
      <c r="G84" s="386"/>
      <c r="H84" s="387"/>
    </row>
    <row r="85" spans="2:8" s="388" customFormat="1" ht="20.100000000000001" customHeight="1">
      <c r="B85" s="384" t="s">
        <v>976</v>
      </c>
      <c r="C85" s="385"/>
      <c r="D85" s="385"/>
      <c r="E85" s="385"/>
      <c r="F85" s="385"/>
      <c r="G85" s="386"/>
      <c r="H85" s="387"/>
    </row>
    <row r="86" spans="2:8" s="388" customFormat="1" ht="20.100000000000001" customHeight="1">
      <c r="B86" s="384" t="s">
        <v>970</v>
      </c>
      <c r="C86" s="385"/>
      <c r="D86" s="385"/>
      <c r="E86" s="385"/>
      <c r="F86" s="385"/>
      <c r="G86" s="386"/>
      <c r="H86" s="387"/>
    </row>
    <row r="87" spans="2:8" s="388" customFormat="1" ht="20.100000000000001" customHeight="1">
      <c r="B87" s="384" t="s">
        <v>971</v>
      </c>
      <c r="C87" s="385"/>
      <c r="D87" s="385"/>
      <c r="E87" s="385"/>
      <c r="F87" s="385"/>
      <c r="G87" s="386"/>
      <c r="H87" s="387"/>
    </row>
    <row r="88" spans="2:8" s="388" customFormat="1" ht="20.100000000000001" customHeight="1">
      <c r="B88" s="384" t="s">
        <v>977</v>
      </c>
      <c r="C88" s="385"/>
      <c r="D88" s="385"/>
      <c r="E88" s="385"/>
      <c r="F88" s="385"/>
      <c r="G88" s="386"/>
      <c r="H88" s="387"/>
    </row>
    <row r="89" spans="2:8" s="388" customFormat="1" ht="20.100000000000001" customHeight="1">
      <c r="B89" s="384"/>
      <c r="C89" s="385"/>
      <c r="D89" s="385"/>
      <c r="E89" s="385"/>
      <c r="F89" s="385"/>
      <c r="G89" s="386"/>
      <c r="H89" s="387"/>
    </row>
    <row r="90" spans="2:8" s="388" customFormat="1" ht="20.100000000000001" customHeight="1">
      <c r="B90" s="384"/>
      <c r="C90" s="385"/>
      <c r="D90" s="385"/>
      <c r="E90" s="385"/>
      <c r="F90" s="385"/>
      <c r="G90" s="386"/>
      <c r="H90" s="387"/>
    </row>
    <row r="91" spans="2:8">
      <c r="B91" s="384"/>
      <c r="C91" s="385"/>
      <c r="D91" s="385"/>
      <c r="E91" s="385"/>
      <c r="F91" s="385"/>
      <c r="G91" s="386"/>
      <c r="H91" s="388"/>
    </row>
    <row r="92" spans="2:8" ht="13.5" customHeight="1">
      <c r="B92" s="384" t="s">
        <v>978</v>
      </c>
      <c r="C92" s="385"/>
      <c r="D92" s="385"/>
      <c r="E92" s="385"/>
      <c r="F92" s="385"/>
      <c r="G92" s="386"/>
      <c r="H92" s="190"/>
    </row>
    <row r="93" spans="2:8" ht="16.5" customHeight="1">
      <c r="B93" s="384" t="s">
        <v>979</v>
      </c>
      <c r="C93" s="385"/>
      <c r="D93" s="385"/>
      <c r="E93" s="385"/>
      <c r="F93" s="385"/>
      <c r="G93" s="386"/>
    </row>
    <row r="94" spans="2:8">
      <c r="B94" s="384" t="s">
        <v>980</v>
      </c>
      <c r="C94" s="385"/>
      <c r="D94" s="385"/>
      <c r="E94" s="385"/>
      <c r="F94" s="385"/>
      <c r="G94" s="386"/>
      <c r="H94" s="161"/>
    </row>
    <row r="95" spans="2:8">
      <c r="B95" s="384" t="s">
        <v>977</v>
      </c>
      <c r="C95" s="385"/>
      <c r="D95" s="385"/>
      <c r="E95" s="385"/>
      <c r="F95" s="385"/>
      <c r="G95" s="386"/>
      <c r="H95" s="161"/>
    </row>
    <row r="96" spans="2:8">
      <c r="B96" s="384"/>
      <c r="C96" s="385"/>
      <c r="D96" s="385"/>
      <c r="E96" s="385"/>
      <c r="F96" s="385"/>
      <c r="G96" s="386"/>
      <c r="H96" s="161"/>
    </row>
    <row r="97" spans="2:8">
      <c r="B97" s="384"/>
      <c r="C97" s="385"/>
      <c r="D97" s="385"/>
      <c r="E97" s="385"/>
      <c r="F97" s="385"/>
      <c r="G97" s="386"/>
      <c r="H97" s="161"/>
    </row>
    <row r="98" spans="2:8">
      <c r="B98" s="384"/>
      <c r="C98" s="385"/>
      <c r="D98" s="385"/>
      <c r="E98" s="385"/>
      <c r="F98" s="385"/>
      <c r="G98" s="386"/>
      <c r="H98" s="161"/>
    </row>
    <row r="99" spans="2:8">
      <c r="B99" s="384" t="s">
        <v>981</v>
      </c>
      <c r="C99" s="385"/>
      <c r="D99" s="385"/>
      <c r="E99" s="385"/>
      <c r="F99" s="385"/>
      <c r="G99" s="386"/>
      <c r="H99" s="161"/>
    </row>
    <row r="100" spans="2:8" ht="20.100000000000001" customHeight="1">
      <c r="B100" s="384"/>
      <c r="C100" s="385"/>
      <c r="D100" s="385"/>
      <c r="E100" s="385"/>
      <c r="F100" s="385"/>
      <c r="G100" s="386"/>
      <c r="H100" s="161"/>
    </row>
    <row r="101" spans="2:8" s="388" customFormat="1" ht="16.5" customHeight="1" thickBot="1">
      <c r="B101" s="376"/>
      <c r="C101" s="389"/>
      <c r="D101" s="389"/>
      <c r="E101" s="389"/>
      <c r="F101" s="389"/>
      <c r="G101" s="390"/>
      <c r="H101" s="5"/>
    </row>
    <row r="102" spans="2:8" s="388" customFormat="1" ht="16.5" customHeight="1" thickBot="1">
      <c r="G102" s="391"/>
    </row>
    <row r="103" spans="2:8" s="395" customFormat="1" ht="20.100000000000001" customHeight="1">
      <c r="B103" s="392" t="s">
        <v>982</v>
      </c>
      <c r="C103" s="393"/>
      <c r="D103" s="393"/>
      <c r="E103" s="393"/>
      <c r="F103" s="393"/>
      <c r="G103" s="394"/>
    </row>
    <row r="104" spans="2:8" s="395" customFormat="1" ht="20.100000000000001" customHeight="1">
      <c r="B104" s="396"/>
      <c r="C104" s="397"/>
      <c r="D104" s="397"/>
      <c r="E104" s="397"/>
      <c r="F104" s="397"/>
      <c r="G104" s="398"/>
    </row>
    <row r="105" spans="2:8" s="395" customFormat="1" ht="20.100000000000001" customHeight="1">
      <c r="B105" s="396" t="s">
        <v>983</v>
      </c>
      <c r="C105" s="397"/>
      <c r="D105" s="397"/>
      <c r="E105" s="397"/>
      <c r="F105" s="397"/>
      <c r="G105" s="398"/>
    </row>
    <row r="106" spans="2:8" s="395" customFormat="1" ht="20.100000000000001" customHeight="1">
      <c r="B106" s="396"/>
      <c r="C106" s="397"/>
      <c r="D106" s="397"/>
      <c r="E106" s="397"/>
      <c r="F106" s="397"/>
      <c r="G106" s="398"/>
    </row>
    <row r="107" spans="2:8" s="395" customFormat="1" ht="20.100000000000001" customHeight="1">
      <c r="B107" s="396" t="s">
        <v>984</v>
      </c>
      <c r="C107" s="397"/>
      <c r="D107" s="397"/>
      <c r="E107" s="397"/>
      <c r="F107" s="397"/>
      <c r="G107" s="398"/>
    </row>
    <row r="108" spans="2:8" s="395" customFormat="1" ht="20.100000000000001" customHeight="1">
      <c r="B108" s="396" t="s">
        <v>985</v>
      </c>
      <c r="C108" s="397"/>
      <c r="D108" s="397"/>
      <c r="E108" s="397"/>
      <c r="F108" s="397"/>
      <c r="G108" s="398"/>
    </row>
    <row r="109" spans="2:8" s="395" customFormat="1" ht="20.100000000000001" customHeight="1">
      <c r="B109" s="396" t="s">
        <v>986</v>
      </c>
      <c r="C109" s="397"/>
      <c r="D109" s="397"/>
      <c r="E109" s="397"/>
      <c r="F109" s="397"/>
      <c r="G109" s="398"/>
    </row>
    <row r="110" spans="2:8" s="395" customFormat="1" ht="20.100000000000001" customHeight="1">
      <c r="B110" s="396" t="s">
        <v>987</v>
      </c>
      <c r="C110" s="397"/>
      <c r="D110" s="397"/>
      <c r="E110" s="397"/>
      <c r="F110" s="397"/>
      <c r="G110" s="398"/>
    </row>
    <row r="111" spans="2:8" s="395" customFormat="1" ht="20.100000000000001" customHeight="1">
      <c r="B111" s="396"/>
      <c r="C111" s="397"/>
      <c r="D111" s="397"/>
      <c r="E111" s="397"/>
      <c r="F111" s="397"/>
      <c r="G111" s="398"/>
    </row>
    <row r="112" spans="2:8" s="395" customFormat="1" ht="20.100000000000001" customHeight="1">
      <c r="B112" s="396" t="s">
        <v>990</v>
      </c>
      <c r="C112" s="397"/>
      <c r="D112" s="397"/>
      <c r="E112" s="397"/>
      <c r="F112" s="397"/>
      <c r="G112" s="398"/>
    </row>
    <row r="113" spans="2:7" s="395" customFormat="1" ht="20.100000000000001" customHeight="1" thickBot="1">
      <c r="B113" s="399"/>
      <c r="C113" s="400"/>
      <c r="D113" s="400"/>
      <c r="E113" s="400"/>
      <c r="F113" s="400"/>
      <c r="G113" s="401"/>
    </row>
    <row r="114" spans="2:7" s="388" customFormat="1" ht="16.5" customHeight="1" thickBot="1">
      <c r="G114" s="391"/>
    </row>
    <row r="115" spans="2:7" s="388" customFormat="1" ht="16.5" customHeight="1">
      <c r="B115" s="403" t="s">
        <v>991</v>
      </c>
      <c r="C115" s="404"/>
      <c r="D115" s="404"/>
      <c r="E115" s="404"/>
      <c r="F115" s="404"/>
      <c r="G115" s="405"/>
    </row>
    <row r="116" spans="2:7" s="388" customFormat="1" ht="16.5" customHeight="1">
      <c r="B116" s="387"/>
      <c r="G116" s="406"/>
    </row>
    <row r="117" spans="2:7" s="388" customFormat="1" ht="16.5" customHeight="1">
      <c r="B117" s="561" t="s">
        <v>1155</v>
      </c>
      <c r="G117" s="406"/>
    </row>
    <row r="118" spans="2:7" s="388" customFormat="1" ht="16.5" customHeight="1">
      <c r="B118" s="387"/>
      <c r="G118" s="406"/>
    </row>
    <row r="119" spans="2:7" s="388" customFormat="1" ht="16.5" customHeight="1">
      <c r="B119" s="408" t="s">
        <v>993</v>
      </c>
      <c r="C119" s="409" t="s">
        <v>994</v>
      </c>
      <c r="D119" s="409"/>
      <c r="E119" s="409"/>
      <c r="F119" s="410" t="s">
        <v>995</v>
      </c>
      <c r="G119" s="411"/>
    </row>
    <row r="120" spans="2:7" s="388" customFormat="1" ht="16.5" customHeight="1">
      <c r="B120" s="412" t="s">
        <v>996</v>
      </c>
      <c r="C120" s="413" t="s">
        <v>997</v>
      </c>
      <c r="D120" s="414"/>
      <c r="E120" s="414"/>
      <c r="F120" s="414"/>
      <c r="G120" s="415"/>
    </row>
    <row r="121" spans="2:7" s="388" customFormat="1" ht="16.5" customHeight="1">
      <c r="B121" s="387" t="s">
        <v>998</v>
      </c>
      <c r="C121" s="416" t="s">
        <v>999</v>
      </c>
      <c r="F121" s="417" t="s">
        <v>1156</v>
      </c>
      <c r="G121" s="418"/>
    </row>
    <row r="122" spans="2:7" s="388" customFormat="1" ht="16.5" customHeight="1">
      <c r="B122" s="387" t="s">
        <v>1001</v>
      </c>
      <c r="C122" s="416" t="s">
        <v>1002</v>
      </c>
      <c r="F122" s="417"/>
      <c r="G122" s="418"/>
    </row>
    <row r="123" spans="2:7" s="388" customFormat="1" ht="16.5" customHeight="1">
      <c r="B123" s="387" t="s">
        <v>1003</v>
      </c>
      <c r="C123" s="416" t="s">
        <v>1002</v>
      </c>
      <c r="F123" s="417"/>
      <c r="G123" s="418"/>
    </row>
    <row r="124" spans="2:7" s="388" customFormat="1" ht="16.5" customHeight="1">
      <c r="B124" s="387" t="s">
        <v>1004</v>
      </c>
      <c r="C124" s="388" t="s">
        <v>1005</v>
      </c>
      <c r="F124" s="417"/>
      <c r="G124" s="418"/>
    </row>
    <row r="125" spans="2:7" s="388" customFormat="1" ht="16.5" customHeight="1">
      <c r="B125" s="387" t="s">
        <v>1006</v>
      </c>
      <c r="C125" s="416" t="s">
        <v>1007</v>
      </c>
      <c r="F125" s="417" t="s">
        <v>1157</v>
      </c>
      <c r="G125" s="418"/>
    </row>
    <row r="126" spans="2:7" s="388" customFormat="1" ht="16.5" customHeight="1">
      <c r="B126" s="387" t="s">
        <v>1009</v>
      </c>
      <c r="C126" s="388" t="s">
        <v>1010</v>
      </c>
      <c r="F126" s="417"/>
      <c r="G126" s="418"/>
    </row>
    <row r="127" spans="2:7" s="388" customFormat="1" ht="16.5" customHeight="1">
      <c r="B127" s="387" t="s">
        <v>1011</v>
      </c>
      <c r="C127" s="416" t="s">
        <v>1002</v>
      </c>
      <c r="F127" s="417"/>
      <c r="G127" s="418"/>
    </row>
    <row r="128" spans="2:7" s="388" customFormat="1" ht="16.5" customHeight="1">
      <c r="B128" s="387" t="s">
        <v>1004</v>
      </c>
      <c r="C128" s="388" t="s">
        <v>1010</v>
      </c>
      <c r="F128" s="417"/>
      <c r="G128" s="418"/>
    </row>
    <row r="129" spans="2:8" s="388" customFormat="1" ht="16.5" customHeight="1">
      <c r="B129" s="387" t="s">
        <v>1012</v>
      </c>
      <c r="C129" s="416" t="s">
        <v>1002</v>
      </c>
      <c r="F129" s="417" t="s">
        <v>1158</v>
      </c>
      <c r="G129" s="418"/>
    </row>
    <row r="130" spans="2:8" s="388" customFormat="1" ht="16.5" customHeight="1">
      <c r="B130" s="387" t="s">
        <v>1014</v>
      </c>
      <c r="C130" s="388" t="s">
        <v>1015</v>
      </c>
      <c r="F130" s="417"/>
      <c r="G130" s="418"/>
    </row>
    <row r="131" spans="2:8" s="388" customFormat="1" ht="16.5" customHeight="1">
      <c r="B131" s="387"/>
      <c r="G131" s="406"/>
    </row>
    <row r="132" spans="2:8" s="388" customFormat="1" ht="16.5" customHeight="1" thickBot="1">
      <c r="B132" s="419"/>
      <c r="C132" s="420"/>
      <c r="D132" s="420"/>
      <c r="E132" s="420"/>
      <c r="F132" s="420"/>
      <c r="G132" s="421"/>
    </row>
    <row r="133" spans="2:8" ht="20.100000000000001" customHeight="1">
      <c r="B133" s="179"/>
      <c r="C133" s="179"/>
      <c r="D133" s="180"/>
      <c r="E133" s="181"/>
      <c r="F133" s="181"/>
      <c r="G133" s="179"/>
      <c r="H133" s="146"/>
    </row>
  </sheetData>
  <mergeCells count="19">
    <mergeCell ref="F119:G119"/>
    <mergeCell ref="F121:G124"/>
    <mergeCell ref="F125:G128"/>
    <mergeCell ref="F129:G130"/>
    <mergeCell ref="B70:C70"/>
    <mergeCell ref="D70:G70"/>
    <mergeCell ref="B71:C72"/>
    <mergeCell ref="D71:G71"/>
    <mergeCell ref="D72:G72"/>
    <mergeCell ref="B73:C74"/>
    <mergeCell ref="D73:G73"/>
    <mergeCell ref="D74:G74"/>
    <mergeCell ref="G42:G59"/>
    <mergeCell ref="B67:C67"/>
    <mergeCell ref="D67:G67"/>
    <mergeCell ref="B68:C68"/>
    <mergeCell ref="D68:G68"/>
    <mergeCell ref="B69:C69"/>
    <mergeCell ref="D69:G6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BD59-E44D-4706-8874-9D3E4561328B}">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143</v>
      </c>
      <c r="C2" s="150"/>
      <c r="D2" s="150"/>
      <c r="E2" s="150"/>
      <c r="F2" s="150"/>
      <c r="G2" s="151"/>
      <c r="H2" s="152"/>
    </row>
    <row r="3" spans="2:8" ht="13.5" customHeight="1" thickBot="1">
      <c r="B3" s="153"/>
      <c r="C3" s="153"/>
      <c r="D3" s="153"/>
      <c r="E3" s="153"/>
      <c r="F3" s="153"/>
      <c r="G3" s="153"/>
    </row>
    <row r="4" spans="2:8" ht="20.25" customHeight="1" thickBot="1">
      <c r="B4" s="157" t="s">
        <v>57</v>
      </c>
      <c r="C4" s="581" t="s">
        <v>238</v>
      </c>
      <c r="D4" s="155" t="s">
        <v>239</v>
      </c>
      <c r="E4" s="155" t="s">
        <v>240</v>
      </c>
      <c r="F4" s="156" t="s">
        <v>241</v>
      </c>
      <c r="G4" s="157" t="s">
        <v>242</v>
      </c>
    </row>
    <row r="5" spans="2:8">
      <c r="B5" s="324" t="s">
        <v>1284</v>
      </c>
      <c r="C5" s="582" t="s">
        <v>1285</v>
      </c>
      <c r="D5" s="583" t="s">
        <v>245</v>
      </c>
      <c r="E5" s="274" t="s">
        <v>1286</v>
      </c>
      <c r="F5" s="259" t="s">
        <v>247</v>
      </c>
      <c r="G5" s="261" t="s">
        <v>863</v>
      </c>
      <c r="H5" s="161"/>
    </row>
    <row r="6" spans="2:8">
      <c r="B6" s="445" t="s">
        <v>1287</v>
      </c>
      <c r="C6" s="584" t="s">
        <v>1288</v>
      </c>
      <c r="D6" s="585" t="s">
        <v>675</v>
      </c>
      <c r="E6" s="586" t="s">
        <v>1286</v>
      </c>
      <c r="F6" s="587"/>
      <c r="G6" s="588" t="s">
        <v>863</v>
      </c>
      <c r="H6" s="161"/>
    </row>
    <row r="7" spans="2:8" ht="60">
      <c r="B7" s="589" t="s">
        <v>1289</v>
      </c>
      <c r="C7" s="169" t="s">
        <v>1290</v>
      </c>
      <c r="D7" s="170" t="s">
        <v>297</v>
      </c>
      <c r="E7" s="274" t="s">
        <v>737</v>
      </c>
      <c r="F7" s="259" t="s">
        <v>860</v>
      </c>
      <c r="G7" s="172" t="s">
        <v>1291</v>
      </c>
      <c r="H7" s="161"/>
    </row>
    <row r="8" spans="2:8" ht="105">
      <c r="B8" s="445" t="s">
        <v>1292</v>
      </c>
      <c r="C8" s="590" t="s">
        <v>1293</v>
      </c>
      <c r="D8" s="585" t="s">
        <v>538</v>
      </c>
      <c r="E8" s="586" t="s">
        <v>337</v>
      </c>
      <c r="F8" s="587" t="s">
        <v>860</v>
      </c>
      <c r="G8" s="498" t="s">
        <v>1294</v>
      </c>
      <c r="H8" s="161"/>
    </row>
    <row r="9" spans="2:8" ht="105">
      <c r="B9" s="445" t="s">
        <v>1295</v>
      </c>
      <c r="C9" s="590" t="s">
        <v>1296</v>
      </c>
      <c r="D9" s="585" t="s">
        <v>538</v>
      </c>
      <c r="E9" s="586" t="s">
        <v>337</v>
      </c>
      <c r="F9" s="587" t="s">
        <v>860</v>
      </c>
      <c r="G9" s="498" t="s">
        <v>1297</v>
      </c>
      <c r="H9" s="161"/>
    </row>
    <row r="10" spans="2:8" ht="45">
      <c r="B10" s="232" t="s">
        <v>1298</v>
      </c>
      <c r="C10" s="169" t="s">
        <v>1299</v>
      </c>
      <c r="D10" s="591" t="s">
        <v>1300</v>
      </c>
      <c r="E10" s="274" t="s">
        <v>251</v>
      </c>
      <c r="F10" s="259" t="s">
        <v>247</v>
      </c>
      <c r="G10" s="172" t="s">
        <v>1301</v>
      </c>
      <c r="H10" s="161"/>
    </row>
    <row r="11" spans="2:8" ht="60.75" thickBot="1">
      <c r="B11" s="330" t="s">
        <v>1302</v>
      </c>
      <c r="C11" s="174" t="s">
        <v>1303</v>
      </c>
      <c r="D11" s="592" t="s">
        <v>1304</v>
      </c>
      <c r="E11" s="593" t="s">
        <v>261</v>
      </c>
      <c r="F11" s="176" t="s">
        <v>247</v>
      </c>
      <c r="G11" s="178" t="s">
        <v>1305</v>
      </c>
      <c r="H11" s="161"/>
    </row>
    <row r="12" spans="2:8" ht="17.25" thickBot="1">
      <c r="B12" s="548"/>
      <c r="C12" s="548"/>
      <c r="D12" s="548"/>
      <c r="E12" s="548"/>
      <c r="F12" s="548"/>
      <c r="G12" s="594"/>
      <c r="H12" s="190"/>
    </row>
    <row r="13" spans="2:8">
      <c r="B13" s="595" t="s">
        <v>1307</v>
      </c>
      <c r="C13" s="596"/>
      <c r="D13" s="596"/>
      <c r="E13" s="596"/>
      <c r="F13" s="596"/>
      <c r="G13" s="597"/>
      <c r="H13" s="161"/>
    </row>
    <row r="14" spans="2:8">
      <c r="B14" s="598"/>
      <c r="C14" s="599"/>
      <c r="D14" s="599"/>
      <c r="E14" s="599"/>
      <c r="F14" s="599"/>
      <c r="G14" s="600"/>
      <c r="H14" s="161"/>
    </row>
    <row r="15" spans="2:8">
      <c r="B15" s="518" t="s">
        <v>961</v>
      </c>
      <c r="C15" s="519"/>
      <c r="D15" s="520" t="s">
        <v>962</v>
      </c>
      <c r="E15" s="521"/>
      <c r="F15" s="521"/>
      <c r="G15" s="522"/>
      <c r="H15" s="161"/>
    </row>
    <row r="16" spans="2:8" ht="33" customHeight="1">
      <c r="B16" s="601" t="s">
        <v>94</v>
      </c>
      <c r="C16" s="602"/>
      <c r="D16" s="603" t="s">
        <v>1308</v>
      </c>
      <c r="E16" s="604"/>
      <c r="F16" s="604"/>
      <c r="G16" s="605"/>
      <c r="H16" s="161"/>
    </row>
    <row r="17" spans="2:8">
      <c r="B17" s="543" t="s">
        <v>88</v>
      </c>
      <c r="C17" s="544"/>
      <c r="D17" s="606" t="s">
        <v>1309</v>
      </c>
      <c r="E17" s="607"/>
      <c r="F17" s="607"/>
      <c r="G17" s="608"/>
      <c r="H17" s="161"/>
    </row>
    <row r="18" spans="2:8" ht="17.25" thickBot="1">
      <c r="B18" s="609" t="s">
        <v>89</v>
      </c>
      <c r="C18" s="610"/>
      <c r="D18" s="611" t="s">
        <v>1310</v>
      </c>
      <c r="E18" s="612"/>
      <c r="F18" s="612"/>
      <c r="G18" s="613"/>
      <c r="H18" s="161"/>
    </row>
    <row r="19" spans="2:8" ht="20.100000000000001" customHeight="1">
      <c r="B19" s="179"/>
      <c r="C19" s="179"/>
      <c r="D19" s="180"/>
      <c r="E19" s="181"/>
      <c r="F19" s="181"/>
      <c r="G19" s="179"/>
      <c r="H19" s="146"/>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DAE6F-FBDE-47D0-A1D3-1766FCAF7303}">
  <sheetPr codeName="Sheet70">
    <tabColor rgb="FF333333"/>
    <outlinePr summaryBelow="0"/>
    <pageSetUpPr fitToPage="1"/>
  </sheetPr>
  <dimension ref="B1:D159"/>
  <sheetViews>
    <sheetView showGridLines="0" zoomScaleNormal="100" zoomScaleSheetLayoutView="100" workbookViewId="0"/>
  </sheetViews>
  <sheetFormatPr defaultColWidth="10.28515625" defaultRowHeight="16.5"/>
  <cols>
    <col min="1" max="1" width="2.7109375" style="5" customWidth="1"/>
    <col min="2" max="2" width="36.7109375" style="77" customWidth="1"/>
    <col min="3" max="3" width="45.7109375" style="77" customWidth="1"/>
    <col min="4" max="4" width="89.5703125" style="78" customWidth="1"/>
    <col min="5" max="5" width="2.7109375" style="5" customWidth="1"/>
    <col min="6" max="16384" width="10.28515625" style="5"/>
  </cols>
  <sheetData>
    <row r="1" spans="2:4" s="2" customFormat="1" ht="10.35" customHeight="1">
      <c r="B1" s="3"/>
      <c r="C1" s="3"/>
      <c r="D1" s="3"/>
    </row>
    <row r="2" spans="2:4" ht="60" customHeight="1">
      <c r="B2" s="79" t="s">
        <v>55</v>
      </c>
      <c r="C2" s="80"/>
      <c r="D2" s="80"/>
    </row>
    <row r="3" spans="2:4" ht="20.100000000000001" customHeight="1" thickBot="1">
      <c r="D3" s="77"/>
    </row>
    <row r="4" spans="2:4" ht="25.35" customHeight="1" thickBot="1">
      <c r="B4" s="81" t="s">
        <v>56</v>
      </c>
      <c r="C4" s="82" t="s">
        <v>57</v>
      </c>
      <c r="D4" s="83" t="s">
        <v>58</v>
      </c>
    </row>
    <row r="5" spans="2:4" ht="24.95" customHeight="1" thickBot="1">
      <c r="B5" s="84" t="s">
        <v>59</v>
      </c>
      <c r="C5" s="85"/>
      <c r="D5" s="86"/>
    </row>
    <row r="6" spans="2:4" ht="17.25" thickBot="1">
      <c r="B6" s="87" t="s">
        <v>72</v>
      </c>
      <c r="C6" s="100" t="s">
        <v>70</v>
      </c>
      <c r="D6" s="99" t="s">
        <v>71</v>
      </c>
    </row>
    <row r="7" spans="2:4" ht="16.5" customHeight="1">
      <c r="B7" s="87" t="s">
        <v>75</v>
      </c>
      <c r="C7" s="101" t="s">
        <v>76</v>
      </c>
      <c r="D7" s="89" t="s">
        <v>62</v>
      </c>
    </row>
    <row r="8" spans="2:4" ht="16.5" customHeight="1">
      <c r="B8" s="90"/>
      <c r="C8" s="91" t="s">
        <v>77</v>
      </c>
      <c r="D8" s="92"/>
    </row>
    <row r="9" spans="2:4" ht="16.149999999999999" customHeight="1">
      <c r="B9" s="90"/>
      <c r="C9" s="91" t="s">
        <v>78</v>
      </c>
      <c r="D9" s="92"/>
    </row>
    <row r="10" spans="2:4" ht="16.5" customHeight="1">
      <c r="B10" s="90"/>
      <c r="C10" s="91" t="s">
        <v>79</v>
      </c>
      <c r="D10" s="92"/>
    </row>
    <row r="11" spans="2:4" ht="16.149999999999999" customHeight="1">
      <c r="B11" s="90"/>
      <c r="C11" s="91" t="s">
        <v>80</v>
      </c>
      <c r="D11" s="92"/>
    </row>
    <row r="12" spans="2:4" ht="16.5" customHeight="1">
      <c r="B12" s="90"/>
      <c r="C12" s="91" t="s">
        <v>81</v>
      </c>
      <c r="D12" s="92"/>
    </row>
    <row r="13" spans="2:4" ht="16.149999999999999" customHeight="1">
      <c r="B13" s="90"/>
      <c r="C13" s="91" t="s">
        <v>82</v>
      </c>
      <c r="D13" s="92"/>
    </row>
    <row r="14" spans="2:4" ht="16.5" customHeight="1">
      <c r="B14" s="90"/>
      <c r="C14" s="91" t="s">
        <v>83</v>
      </c>
      <c r="D14" s="92"/>
    </row>
    <row r="15" spans="2:4" ht="16.149999999999999" customHeight="1">
      <c r="B15" s="90"/>
      <c r="C15" s="91" t="s">
        <v>84</v>
      </c>
      <c r="D15" s="92"/>
    </row>
    <row r="16" spans="2:4" ht="16.5" customHeight="1" thickBot="1">
      <c r="B16" s="90"/>
      <c r="C16" s="102" t="s">
        <v>85</v>
      </c>
      <c r="D16" s="94"/>
    </row>
    <row r="17" spans="2:4">
      <c r="B17" s="87" t="s">
        <v>90</v>
      </c>
      <c r="C17" s="106" t="s">
        <v>91</v>
      </c>
      <c r="D17" s="89" t="s">
        <v>62</v>
      </c>
    </row>
    <row r="18" spans="2:4">
      <c r="B18" s="90" t="s">
        <v>92</v>
      </c>
      <c r="C18" s="107"/>
      <c r="D18" s="95"/>
    </row>
    <row r="19" spans="2:4" ht="17.25" thickBot="1">
      <c r="B19" s="105" t="s">
        <v>4</v>
      </c>
      <c r="C19" s="108"/>
      <c r="D19" s="96"/>
    </row>
    <row r="20" spans="2:4" ht="17.25" thickBot="1">
      <c r="B20" s="87" t="s">
        <v>98</v>
      </c>
      <c r="C20" s="100" t="s">
        <v>70</v>
      </c>
      <c r="D20" s="99" t="s">
        <v>71</v>
      </c>
    </row>
    <row r="21" spans="2:4" ht="24.95" customHeight="1" thickBot="1">
      <c r="B21" s="84" t="s">
        <v>100</v>
      </c>
      <c r="C21" s="85"/>
      <c r="D21" s="86"/>
    </row>
    <row r="22" spans="2:4">
      <c r="B22" s="87" t="s">
        <v>1666</v>
      </c>
      <c r="C22" s="101" t="s">
        <v>101</v>
      </c>
      <c r="D22" s="109" t="s">
        <v>102</v>
      </c>
    </row>
    <row r="23" spans="2:4" ht="17.25" thickBot="1">
      <c r="B23" s="90"/>
      <c r="C23" s="91" t="s">
        <v>103</v>
      </c>
      <c r="D23" s="110"/>
    </row>
    <row r="24" spans="2:4" ht="24.95" customHeight="1" thickBot="1">
      <c r="B24" s="84" t="s">
        <v>116</v>
      </c>
      <c r="C24" s="85"/>
      <c r="D24" s="86"/>
    </row>
    <row r="25" spans="2:4">
      <c r="B25" s="87" t="s">
        <v>104</v>
      </c>
      <c r="C25" s="101" t="s">
        <v>118</v>
      </c>
      <c r="D25" s="112" t="s">
        <v>119</v>
      </c>
    </row>
    <row r="26" spans="2:4" ht="17.25" thickBot="1">
      <c r="B26" s="90"/>
      <c r="C26" s="97" t="s">
        <v>120</v>
      </c>
      <c r="D26" s="113" t="s">
        <v>121</v>
      </c>
    </row>
    <row r="27" spans="2:4" ht="17.25" thickBot="1">
      <c r="B27" s="87" t="s">
        <v>122</v>
      </c>
      <c r="C27" s="101" t="s">
        <v>123</v>
      </c>
      <c r="D27" s="99" t="s">
        <v>96</v>
      </c>
    </row>
    <row r="28" spans="2:4" ht="24.95" customHeight="1" thickBot="1">
      <c r="B28" s="84" t="s">
        <v>124</v>
      </c>
      <c r="C28" s="85"/>
      <c r="D28" s="86"/>
    </row>
    <row r="29" spans="2:4" ht="17.25" thickBot="1">
      <c r="B29" s="87" t="s">
        <v>60</v>
      </c>
      <c r="C29" s="101" t="s">
        <v>125</v>
      </c>
      <c r="D29" s="114" t="s">
        <v>126</v>
      </c>
    </row>
    <row r="30" spans="2:4" ht="17.25" thickBot="1">
      <c r="B30" s="87" t="s">
        <v>66</v>
      </c>
      <c r="C30" s="101" t="s">
        <v>125</v>
      </c>
      <c r="D30" s="99" t="s">
        <v>126</v>
      </c>
    </row>
    <row r="31" spans="2:4">
      <c r="B31" s="87" t="s">
        <v>128</v>
      </c>
      <c r="C31" s="101" t="s">
        <v>111</v>
      </c>
      <c r="D31" s="103" t="s">
        <v>129</v>
      </c>
    </row>
    <row r="32" spans="2:4" ht="17.25" thickBot="1">
      <c r="B32" s="90"/>
      <c r="C32" s="104" t="s">
        <v>110</v>
      </c>
      <c r="D32" s="116" t="s">
        <v>99</v>
      </c>
    </row>
    <row r="33" spans="2:4" ht="17.25" thickBot="1">
      <c r="B33" s="117" t="s">
        <v>75</v>
      </c>
      <c r="C33" s="118" t="s">
        <v>130</v>
      </c>
      <c r="D33" s="119" t="s">
        <v>126</v>
      </c>
    </row>
    <row r="34" spans="2:4">
      <c r="B34" s="87" t="s">
        <v>75</v>
      </c>
      <c r="C34" s="101" t="s">
        <v>131</v>
      </c>
      <c r="D34" s="99" t="s">
        <v>62</v>
      </c>
    </row>
    <row r="35" spans="2:4">
      <c r="B35" s="90" t="s">
        <v>87</v>
      </c>
      <c r="C35" s="104" t="s">
        <v>132</v>
      </c>
      <c r="D35" s="113"/>
    </row>
    <row r="36" spans="2:4">
      <c r="B36" s="90"/>
      <c r="C36" s="91" t="s">
        <v>133</v>
      </c>
      <c r="D36" s="120"/>
    </row>
    <row r="37" spans="2:4">
      <c r="B37" s="90"/>
      <c r="C37" s="97" t="s">
        <v>134</v>
      </c>
      <c r="D37" s="115" t="s">
        <v>135</v>
      </c>
    </row>
    <row r="38" spans="2:4">
      <c r="B38" s="90"/>
      <c r="C38" s="97" t="s">
        <v>136</v>
      </c>
      <c r="D38" s="113" t="s">
        <v>137</v>
      </c>
    </row>
    <row r="39" spans="2:4" ht="17.25" thickBot="1">
      <c r="B39" s="90"/>
      <c r="C39" s="93" t="s">
        <v>113</v>
      </c>
      <c r="D39" s="121"/>
    </row>
    <row r="40" spans="2:4">
      <c r="B40" s="87" t="s">
        <v>139</v>
      </c>
      <c r="C40" s="101" t="s">
        <v>140</v>
      </c>
      <c r="D40" s="99" t="s">
        <v>62</v>
      </c>
    </row>
    <row r="41" spans="2:4">
      <c r="B41" s="90"/>
      <c r="C41" s="104" t="s">
        <v>134</v>
      </c>
      <c r="D41" s="113"/>
    </row>
    <row r="42" spans="2:4">
      <c r="B42" s="90"/>
      <c r="C42" s="91" t="s">
        <v>136</v>
      </c>
      <c r="D42" s="113"/>
    </row>
    <row r="43" spans="2:4" ht="17.25" thickBot="1">
      <c r="B43" s="90"/>
      <c r="C43" s="93" t="s">
        <v>113</v>
      </c>
      <c r="D43" s="113"/>
    </row>
    <row r="44" spans="2:4" ht="17.25" thickBot="1">
      <c r="B44" s="87" t="s">
        <v>93</v>
      </c>
      <c r="C44" s="88" t="s">
        <v>141</v>
      </c>
      <c r="D44" s="99" t="s">
        <v>142</v>
      </c>
    </row>
    <row r="45" spans="2:4">
      <c r="B45" s="87" t="s">
        <v>145</v>
      </c>
      <c r="C45" s="101" t="s">
        <v>95</v>
      </c>
      <c r="D45" s="99" t="s">
        <v>62</v>
      </c>
    </row>
    <row r="46" spans="2:4">
      <c r="B46" s="90"/>
      <c r="C46" s="104" t="s">
        <v>146</v>
      </c>
      <c r="D46" s="113"/>
    </row>
    <row r="47" spans="2:4">
      <c r="B47" s="90"/>
      <c r="C47" s="91" t="s">
        <v>811</v>
      </c>
      <c r="D47" s="113"/>
    </row>
    <row r="48" spans="2:4">
      <c r="B48" s="90"/>
      <c r="C48" s="97" t="s">
        <v>1720</v>
      </c>
      <c r="D48" s="120"/>
    </row>
    <row r="49" spans="2:4" ht="17.25" thickBot="1">
      <c r="B49" s="90"/>
      <c r="C49" s="91" t="s">
        <v>144</v>
      </c>
      <c r="D49" s="115" t="s">
        <v>137</v>
      </c>
    </row>
    <row r="50" spans="2:4" ht="17.25" thickBot="1">
      <c r="B50" s="87" t="s">
        <v>147</v>
      </c>
      <c r="C50" s="98" t="s">
        <v>70</v>
      </c>
      <c r="D50" s="99" t="s">
        <v>71</v>
      </c>
    </row>
    <row r="51" spans="2:4">
      <c r="B51" s="123" t="s">
        <v>148</v>
      </c>
      <c r="C51" s="124" t="s">
        <v>1719</v>
      </c>
      <c r="D51" s="99" t="s">
        <v>62</v>
      </c>
    </row>
    <row r="52" spans="2:4">
      <c r="B52" s="125"/>
      <c r="C52" s="126" t="s">
        <v>149</v>
      </c>
      <c r="D52" s="122" t="s">
        <v>99</v>
      </c>
    </row>
    <row r="53" spans="2:4">
      <c r="B53" s="125"/>
      <c r="C53" s="127" t="s">
        <v>150</v>
      </c>
      <c r="D53" s="113"/>
    </row>
    <row r="54" spans="2:4">
      <c r="B54" s="125"/>
      <c r="C54" s="126" t="s">
        <v>151</v>
      </c>
      <c r="D54" s="113"/>
    </row>
    <row r="55" spans="2:4">
      <c r="B55" s="125"/>
      <c r="C55" s="126" t="s">
        <v>152</v>
      </c>
      <c r="D55" s="113"/>
    </row>
    <row r="56" spans="2:4">
      <c r="B56" s="125"/>
      <c r="C56" s="127" t="s">
        <v>150</v>
      </c>
      <c r="D56" s="113"/>
    </row>
    <row r="57" spans="2:4" ht="17.25" thickBot="1">
      <c r="B57" s="128"/>
      <c r="C57" s="129" t="s">
        <v>153</v>
      </c>
      <c r="D57" s="121"/>
    </row>
    <row r="58" spans="2:4">
      <c r="B58" s="123" t="s">
        <v>154</v>
      </c>
      <c r="C58" s="124" t="s">
        <v>155</v>
      </c>
      <c r="D58" s="99" t="s">
        <v>99</v>
      </c>
    </row>
    <row r="59" spans="2:4">
      <c r="B59" s="125"/>
      <c r="C59" s="127" t="s">
        <v>150</v>
      </c>
      <c r="D59" s="113"/>
    </row>
    <row r="60" spans="2:4" ht="17.25" thickBot="1">
      <c r="B60" s="125"/>
      <c r="C60" s="129" t="s">
        <v>156</v>
      </c>
      <c r="D60" s="121"/>
    </row>
    <row r="61" spans="2:4" ht="24.95" customHeight="1" thickBot="1">
      <c r="B61" s="130" t="s">
        <v>157</v>
      </c>
      <c r="C61" s="85"/>
      <c r="D61" s="86"/>
    </row>
    <row r="62" spans="2:4">
      <c r="B62" s="87" t="s">
        <v>1666</v>
      </c>
      <c r="C62" s="101" t="s">
        <v>158</v>
      </c>
      <c r="D62" s="99" t="s">
        <v>62</v>
      </c>
    </row>
    <row r="63" spans="2:4" ht="17.25" thickBot="1">
      <c r="B63" s="90"/>
      <c r="C63" s="93" t="s">
        <v>103</v>
      </c>
      <c r="D63" s="113"/>
    </row>
    <row r="64" spans="2:4">
      <c r="B64" s="87" t="s">
        <v>75</v>
      </c>
      <c r="C64" s="101" t="s">
        <v>159</v>
      </c>
      <c r="D64" s="99" t="s">
        <v>62</v>
      </c>
    </row>
    <row r="65" spans="2:4" ht="17.25" thickBot="1">
      <c r="B65" s="90"/>
      <c r="C65" s="93" t="s">
        <v>160</v>
      </c>
      <c r="D65" s="113"/>
    </row>
    <row r="66" spans="2:4" ht="24.95" customHeight="1" thickBot="1">
      <c r="B66" s="130" t="s">
        <v>161</v>
      </c>
      <c r="C66" s="85"/>
      <c r="D66" s="86"/>
    </row>
    <row r="67" spans="2:4">
      <c r="B67" s="87" t="s">
        <v>60</v>
      </c>
      <c r="C67" s="88" t="s">
        <v>61</v>
      </c>
      <c r="D67" s="89" t="s">
        <v>62</v>
      </c>
    </row>
    <row r="68" spans="2:4">
      <c r="B68" s="90"/>
      <c r="C68" s="91" t="s">
        <v>63</v>
      </c>
      <c r="D68" s="92"/>
    </row>
    <row r="69" spans="2:4">
      <c r="B69" s="90"/>
      <c r="C69" s="91" t="s">
        <v>64</v>
      </c>
      <c r="D69" s="92"/>
    </row>
    <row r="70" spans="2:4">
      <c r="B70" s="90"/>
      <c r="C70" s="91" t="s">
        <v>65</v>
      </c>
      <c r="D70" s="92"/>
    </row>
    <row r="71" spans="2:4">
      <c r="B71" s="90"/>
      <c r="C71" s="91" t="s">
        <v>162</v>
      </c>
      <c r="D71" s="92"/>
    </row>
    <row r="72" spans="2:4">
      <c r="B72" s="90"/>
      <c r="C72" s="91" t="s">
        <v>163</v>
      </c>
      <c r="D72" s="92"/>
    </row>
    <row r="73" spans="2:4">
      <c r="B73" s="90"/>
      <c r="C73" s="91" t="s">
        <v>164</v>
      </c>
      <c r="D73" s="92"/>
    </row>
    <row r="74" spans="2:4">
      <c r="B74" s="90"/>
      <c r="C74" s="91" t="s">
        <v>165</v>
      </c>
      <c r="D74" s="92"/>
    </row>
    <row r="75" spans="2:4">
      <c r="B75" s="90"/>
      <c r="C75" s="91" t="s">
        <v>125</v>
      </c>
      <c r="D75" s="92"/>
    </row>
    <row r="76" spans="2:4" ht="17.25" thickBot="1">
      <c r="B76" s="90"/>
      <c r="C76" s="93" t="s">
        <v>127</v>
      </c>
      <c r="D76" s="94"/>
    </row>
    <row r="77" spans="2:4">
      <c r="B77" s="87" t="s">
        <v>66</v>
      </c>
      <c r="C77" s="88" t="s">
        <v>166</v>
      </c>
      <c r="D77" s="89" t="s">
        <v>62</v>
      </c>
    </row>
    <row r="78" spans="2:4">
      <c r="B78" s="90"/>
      <c r="C78" s="91" t="s">
        <v>162</v>
      </c>
      <c r="D78" s="92"/>
    </row>
    <row r="79" spans="2:4">
      <c r="B79" s="90"/>
      <c r="C79" s="91" t="s">
        <v>163</v>
      </c>
      <c r="D79" s="92"/>
    </row>
    <row r="80" spans="2:4">
      <c r="B80" s="90"/>
      <c r="C80" s="91" t="s">
        <v>164</v>
      </c>
      <c r="D80" s="92"/>
    </row>
    <row r="81" spans="2:4">
      <c r="B81" s="90"/>
      <c r="C81" s="91" t="s">
        <v>165</v>
      </c>
      <c r="D81" s="92"/>
    </row>
    <row r="82" spans="2:4">
      <c r="B82" s="90"/>
      <c r="C82" s="91" t="s">
        <v>125</v>
      </c>
      <c r="D82" s="92"/>
    </row>
    <row r="83" spans="2:4" ht="17.25" thickBot="1">
      <c r="B83" s="90"/>
      <c r="C83" s="93" t="s">
        <v>127</v>
      </c>
      <c r="D83" s="94"/>
    </row>
    <row r="84" spans="2:4" ht="17.25" thickBot="1">
      <c r="B84" s="87" t="s">
        <v>0</v>
      </c>
      <c r="C84" s="98" t="s">
        <v>70</v>
      </c>
      <c r="D84" s="99" t="s">
        <v>71</v>
      </c>
    </row>
    <row r="85" spans="2:4" ht="17.25" thickBot="1">
      <c r="B85" s="87" t="s">
        <v>1</v>
      </c>
      <c r="C85" s="98" t="s">
        <v>70</v>
      </c>
      <c r="D85" s="99" t="s">
        <v>71</v>
      </c>
    </row>
    <row r="86" spans="2:4">
      <c r="B86" s="87" t="s">
        <v>1666</v>
      </c>
      <c r="C86" s="124" t="s">
        <v>163</v>
      </c>
      <c r="D86" s="109" t="s">
        <v>62</v>
      </c>
    </row>
    <row r="87" spans="2:4" ht="17.25" thickBot="1">
      <c r="B87" s="105"/>
      <c r="C87" s="108" t="s">
        <v>164</v>
      </c>
      <c r="D87" s="132"/>
    </row>
    <row r="88" spans="2:4" ht="17.25" thickBot="1">
      <c r="B88" s="87" t="s">
        <v>128</v>
      </c>
      <c r="C88" s="98" t="s">
        <v>70</v>
      </c>
      <c r="D88" s="99" t="s">
        <v>71</v>
      </c>
    </row>
    <row r="89" spans="2:4">
      <c r="B89" s="87" t="s">
        <v>1686</v>
      </c>
      <c r="C89" s="124" t="s">
        <v>88</v>
      </c>
      <c r="D89" s="109" t="s">
        <v>62</v>
      </c>
    </row>
    <row r="90" spans="2:4" ht="17.25" thickBot="1">
      <c r="B90" s="105"/>
      <c r="C90" s="108" t="s">
        <v>89</v>
      </c>
      <c r="D90" s="132"/>
    </row>
    <row r="91" spans="2:4" ht="16.5" customHeight="1">
      <c r="B91" s="87" t="s">
        <v>75</v>
      </c>
      <c r="C91" s="88" t="s">
        <v>88</v>
      </c>
      <c r="D91" s="89" t="s">
        <v>62</v>
      </c>
    </row>
    <row r="92" spans="2:4">
      <c r="B92" s="90" t="s">
        <v>87</v>
      </c>
      <c r="C92" s="97"/>
      <c r="D92" s="92"/>
    </row>
    <row r="93" spans="2:4">
      <c r="B93" s="90" t="s">
        <v>167</v>
      </c>
      <c r="C93" s="104" t="s">
        <v>89</v>
      </c>
      <c r="D93" s="92"/>
    </row>
    <row r="94" spans="2:4">
      <c r="B94" s="90" t="s">
        <v>92</v>
      </c>
      <c r="C94" s="104"/>
      <c r="D94" s="92"/>
    </row>
    <row r="95" spans="2:4" ht="17.25" thickBot="1">
      <c r="B95" s="105" t="s">
        <v>4</v>
      </c>
      <c r="C95" s="93"/>
      <c r="D95" s="94"/>
    </row>
    <row r="96" spans="2:4">
      <c r="B96" s="87" t="s">
        <v>168</v>
      </c>
      <c r="C96" s="88" t="s">
        <v>109</v>
      </c>
      <c r="D96" s="89" t="s">
        <v>62</v>
      </c>
    </row>
    <row r="97" spans="2:4">
      <c r="B97" s="90" t="s">
        <v>87</v>
      </c>
      <c r="C97" s="91" t="s">
        <v>110</v>
      </c>
      <c r="D97" s="92"/>
    </row>
    <row r="98" spans="2:4">
      <c r="B98" s="90" t="s">
        <v>167</v>
      </c>
      <c r="C98" s="91" t="s">
        <v>111</v>
      </c>
      <c r="D98" s="92"/>
    </row>
    <row r="99" spans="2:4">
      <c r="B99" s="90" t="s">
        <v>92</v>
      </c>
      <c r="C99" s="91" t="s">
        <v>112</v>
      </c>
      <c r="D99" s="92"/>
    </row>
    <row r="100" spans="2:4" ht="17.25" thickBot="1">
      <c r="B100" s="90" t="s">
        <v>4</v>
      </c>
      <c r="C100" s="93" t="s">
        <v>113</v>
      </c>
      <c r="D100" s="94"/>
    </row>
    <row r="101" spans="2:4">
      <c r="B101" s="87" t="s">
        <v>4</v>
      </c>
      <c r="C101" s="101" t="s">
        <v>169</v>
      </c>
      <c r="D101" s="89" t="s">
        <v>170</v>
      </c>
    </row>
    <row r="102" spans="2:4" ht="17.25" thickBot="1">
      <c r="B102" s="90"/>
      <c r="C102" s="93" t="s">
        <v>171</v>
      </c>
      <c r="D102" s="94"/>
    </row>
    <row r="103" spans="2:4">
      <c r="B103" s="87" t="s">
        <v>87</v>
      </c>
      <c r="C103" s="88" t="s">
        <v>109</v>
      </c>
      <c r="D103" s="89" t="s">
        <v>62</v>
      </c>
    </row>
    <row r="104" spans="2:4">
      <c r="B104" s="90"/>
      <c r="C104" s="91" t="s">
        <v>111</v>
      </c>
      <c r="D104" s="92"/>
    </row>
    <row r="105" spans="2:4">
      <c r="B105" s="90"/>
      <c r="C105" s="91" t="s">
        <v>112</v>
      </c>
      <c r="D105" s="92"/>
    </row>
    <row r="106" spans="2:4" ht="17.25" thickBot="1">
      <c r="B106" s="90"/>
      <c r="C106" s="93" t="s">
        <v>113</v>
      </c>
      <c r="D106" s="94"/>
    </row>
    <row r="107" spans="2:4">
      <c r="B107" s="87" t="s">
        <v>172</v>
      </c>
      <c r="C107" s="88" t="s">
        <v>88</v>
      </c>
      <c r="D107" s="89" t="s">
        <v>62</v>
      </c>
    </row>
    <row r="108" spans="2:4">
      <c r="B108" s="90" t="s">
        <v>173</v>
      </c>
      <c r="C108" s="97"/>
      <c r="D108" s="92"/>
    </row>
    <row r="109" spans="2:4">
      <c r="B109" s="90" t="s">
        <v>97</v>
      </c>
      <c r="C109" s="104" t="s">
        <v>89</v>
      </c>
      <c r="D109" s="92"/>
    </row>
    <row r="110" spans="2:4" ht="17.25" thickBot="1">
      <c r="B110" s="90" t="s">
        <v>174</v>
      </c>
      <c r="C110" s="93"/>
      <c r="D110" s="92"/>
    </row>
    <row r="111" spans="2:4">
      <c r="B111" s="87" t="s">
        <v>143</v>
      </c>
      <c r="C111" s="88" t="s">
        <v>68</v>
      </c>
      <c r="D111" s="89" t="s">
        <v>62</v>
      </c>
    </row>
    <row r="112" spans="2:4">
      <c r="B112" s="90"/>
      <c r="C112" s="91" t="s">
        <v>88</v>
      </c>
      <c r="D112" s="92"/>
    </row>
    <row r="113" spans="2:4">
      <c r="B113" s="90"/>
      <c r="C113" s="91" t="s">
        <v>89</v>
      </c>
      <c r="D113" s="111"/>
    </row>
    <row r="114" spans="2:4" ht="17.25" thickBot="1">
      <c r="B114" s="90"/>
      <c r="C114" s="93" t="s">
        <v>117</v>
      </c>
      <c r="D114" s="133" t="s">
        <v>137</v>
      </c>
    </row>
    <row r="115" spans="2:4" ht="17.25" thickBot="1">
      <c r="B115" s="87" t="s">
        <v>175</v>
      </c>
      <c r="C115" s="98" t="s">
        <v>70</v>
      </c>
      <c r="D115" s="99" t="s">
        <v>71</v>
      </c>
    </row>
    <row r="116" spans="2:4" ht="24.95" customHeight="1" thickBot="1">
      <c r="B116" s="130" t="s">
        <v>181</v>
      </c>
      <c r="C116" s="85"/>
      <c r="D116" s="86"/>
    </row>
    <row r="117" spans="2:4" ht="17.25" thickBot="1">
      <c r="B117" s="87" t="s">
        <v>182</v>
      </c>
      <c r="C117" s="106" t="s">
        <v>183</v>
      </c>
      <c r="D117" s="112" t="s">
        <v>184</v>
      </c>
    </row>
    <row r="118" spans="2:4" ht="24.95" customHeight="1" thickBot="1">
      <c r="B118" s="130" t="s">
        <v>185</v>
      </c>
      <c r="C118" s="85"/>
      <c r="D118" s="86"/>
    </row>
    <row r="119" spans="2:4" ht="17.25" thickBot="1">
      <c r="B119" s="87" t="s">
        <v>139</v>
      </c>
      <c r="C119" s="106" t="s">
        <v>186</v>
      </c>
      <c r="D119" s="112" t="s">
        <v>187</v>
      </c>
    </row>
    <row r="120" spans="2:4" ht="17.25" thickBot="1">
      <c r="B120" s="137"/>
      <c r="C120" s="108"/>
      <c r="D120" s="112" t="s">
        <v>188</v>
      </c>
    </row>
    <row r="121" spans="2:4" ht="17.25" thickBot="1">
      <c r="B121" s="137"/>
      <c r="C121" s="138" t="s">
        <v>189</v>
      </c>
      <c r="D121" s="134" t="s">
        <v>190</v>
      </c>
    </row>
    <row r="122" spans="2:4" ht="17.25" thickBot="1">
      <c r="B122" s="137"/>
      <c r="C122" s="138" t="s">
        <v>169</v>
      </c>
      <c r="D122" s="134" t="s">
        <v>137</v>
      </c>
    </row>
    <row r="123" spans="2:4" ht="17.25" thickBot="1">
      <c r="B123" s="139"/>
      <c r="C123" s="138" t="s">
        <v>191</v>
      </c>
      <c r="D123" s="136"/>
    </row>
    <row r="124" spans="2:4" ht="24.95" customHeight="1" thickBot="1">
      <c r="B124" s="130" t="s">
        <v>192</v>
      </c>
      <c r="C124" s="85"/>
      <c r="D124" s="86"/>
    </row>
    <row r="125" spans="2:4" ht="17.25" thickBot="1">
      <c r="B125" s="87" t="s">
        <v>60</v>
      </c>
      <c r="C125" s="106" t="s">
        <v>193</v>
      </c>
      <c r="D125" s="112" t="s">
        <v>62</v>
      </c>
    </row>
    <row r="126" spans="2:4">
      <c r="B126" s="87" t="s">
        <v>194</v>
      </c>
      <c r="C126" s="138" t="s">
        <v>195</v>
      </c>
      <c r="D126" s="134" t="s">
        <v>96</v>
      </c>
    </row>
    <row r="127" spans="2:4" ht="17.25" thickBot="1">
      <c r="B127" s="105"/>
      <c r="C127" s="140" t="s">
        <v>193</v>
      </c>
      <c r="D127" s="136"/>
    </row>
    <row r="128" spans="2:4" ht="17.25" thickBot="1">
      <c r="B128" s="87" t="s">
        <v>196</v>
      </c>
      <c r="C128" s="98" t="s">
        <v>70</v>
      </c>
      <c r="D128" s="134" t="s">
        <v>71</v>
      </c>
    </row>
    <row r="129" spans="2:4" ht="17.25" thickBot="1">
      <c r="B129" s="87" t="s">
        <v>197</v>
      </c>
      <c r="C129" s="98" t="s">
        <v>70</v>
      </c>
      <c r="D129" s="134" t="s">
        <v>71</v>
      </c>
    </row>
    <row r="130" spans="2:4">
      <c r="B130" s="87" t="s">
        <v>90</v>
      </c>
      <c r="C130" s="106" t="s">
        <v>67</v>
      </c>
      <c r="D130" s="134" t="s">
        <v>198</v>
      </c>
    </row>
    <row r="131" spans="2:4">
      <c r="B131" s="90" t="s">
        <v>92</v>
      </c>
      <c r="C131" s="107"/>
      <c r="D131" s="135"/>
    </row>
    <row r="132" spans="2:4" ht="17.25" thickBot="1">
      <c r="B132" s="105" t="s">
        <v>4</v>
      </c>
      <c r="C132" s="108"/>
      <c r="D132" s="136"/>
    </row>
    <row r="133" spans="2:4" ht="24.95" customHeight="1" thickBot="1">
      <c r="B133" s="130" t="s">
        <v>199</v>
      </c>
      <c r="C133" s="85"/>
      <c r="D133" s="86"/>
    </row>
    <row r="134" spans="2:4">
      <c r="B134" s="87" t="s">
        <v>201</v>
      </c>
      <c r="C134" s="124" t="s">
        <v>202</v>
      </c>
      <c r="D134" s="99" t="s">
        <v>62</v>
      </c>
    </row>
    <row r="135" spans="2:4">
      <c r="B135" s="90"/>
      <c r="C135" s="126" t="s">
        <v>203</v>
      </c>
      <c r="D135" s="113"/>
    </row>
    <row r="136" spans="2:4">
      <c r="B136" s="90"/>
      <c r="C136" s="107" t="s">
        <v>204</v>
      </c>
      <c r="D136" s="113"/>
    </row>
    <row r="137" spans="2:4">
      <c r="B137" s="90"/>
      <c r="C137" s="142" t="s">
        <v>205</v>
      </c>
      <c r="D137" s="113"/>
    </row>
    <row r="138" spans="2:4">
      <c r="B138" s="90"/>
      <c r="C138" s="142" t="s">
        <v>206</v>
      </c>
      <c r="D138" s="113"/>
    </row>
    <row r="139" spans="2:4" ht="17.25" thickBot="1">
      <c r="B139" s="105"/>
      <c r="C139" s="129" t="s">
        <v>207</v>
      </c>
      <c r="D139" s="121"/>
    </row>
    <row r="140" spans="2:4" ht="17.25" thickBot="1">
      <c r="B140" s="87" t="s">
        <v>73</v>
      </c>
      <c r="C140" s="100" t="s">
        <v>70</v>
      </c>
      <c r="D140" s="112" t="s">
        <v>71</v>
      </c>
    </row>
    <row r="141" spans="2:4">
      <c r="B141" s="87" t="s">
        <v>168</v>
      </c>
      <c r="C141" s="106" t="s">
        <v>106</v>
      </c>
      <c r="D141" s="99" t="s">
        <v>99</v>
      </c>
    </row>
    <row r="142" spans="2:4">
      <c r="B142" s="90" t="s">
        <v>87</v>
      </c>
      <c r="C142" s="107"/>
      <c r="D142" s="113"/>
    </row>
    <row r="143" spans="2:4">
      <c r="B143" s="90" t="s">
        <v>167</v>
      </c>
      <c r="C143" s="107"/>
      <c r="D143" s="113"/>
    </row>
    <row r="144" spans="2:4">
      <c r="B144" s="90" t="s">
        <v>92</v>
      </c>
      <c r="C144" s="107"/>
      <c r="D144" s="113"/>
    </row>
    <row r="145" spans="2:4" ht="17.25" thickBot="1">
      <c r="B145" s="105" t="s">
        <v>4</v>
      </c>
      <c r="C145" s="108"/>
      <c r="D145" s="121"/>
    </row>
    <row r="146" spans="2:4">
      <c r="B146" s="87" t="s">
        <v>208</v>
      </c>
      <c r="C146" s="124" t="s">
        <v>209</v>
      </c>
      <c r="D146" s="134" t="s">
        <v>137</v>
      </c>
    </row>
    <row r="147" spans="2:4" ht="17.25" thickBot="1">
      <c r="B147" s="105"/>
      <c r="C147" s="108" t="s">
        <v>210</v>
      </c>
      <c r="D147" s="136"/>
    </row>
    <row r="148" spans="2:4" ht="17.25" thickBot="1">
      <c r="B148" s="87" t="s">
        <v>154</v>
      </c>
      <c r="C148" s="108" t="s">
        <v>211</v>
      </c>
      <c r="D148" s="134" t="s">
        <v>137</v>
      </c>
    </row>
    <row r="149" spans="2:4" ht="17.25" thickBot="1">
      <c r="B149" s="87" t="s">
        <v>200</v>
      </c>
      <c r="C149" s="131" t="s">
        <v>94</v>
      </c>
      <c r="D149" s="141" t="s">
        <v>137</v>
      </c>
    </row>
    <row r="150" spans="2:4" ht="17.25" thickBot="1">
      <c r="B150" s="105"/>
      <c r="C150" s="131" t="s">
        <v>212</v>
      </c>
      <c r="D150" s="141" t="s">
        <v>213</v>
      </c>
    </row>
    <row r="151" spans="2:4" ht="17.25" thickBot="1">
      <c r="B151" s="90" t="s">
        <v>1687</v>
      </c>
      <c r="C151" s="108" t="s">
        <v>1689</v>
      </c>
      <c r="D151" s="136" t="s">
        <v>62</v>
      </c>
    </row>
    <row r="152" spans="2:4">
      <c r="B152" s="90"/>
      <c r="C152" s="107" t="s">
        <v>214</v>
      </c>
      <c r="D152" s="134" t="s">
        <v>215</v>
      </c>
    </row>
    <row r="153" spans="2:4">
      <c r="B153" s="90"/>
      <c r="C153" s="126" t="s">
        <v>216</v>
      </c>
      <c r="D153" s="135"/>
    </row>
    <row r="154" spans="2:4">
      <c r="B154" s="90"/>
      <c r="C154" s="107" t="s">
        <v>217</v>
      </c>
      <c r="D154" s="135"/>
    </row>
    <row r="155" spans="2:4" ht="17.25" thickBot="1">
      <c r="B155" s="105"/>
      <c r="C155" s="129" t="s">
        <v>218</v>
      </c>
      <c r="D155" s="136"/>
    </row>
    <row r="156" spans="2:4" ht="17.25" thickBot="1">
      <c r="B156" s="87" t="s">
        <v>219</v>
      </c>
      <c r="C156" s="98" t="s">
        <v>70</v>
      </c>
      <c r="D156" s="134" t="s">
        <v>71</v>
      </c>
    </row>
    <row r="157" spans="2:4" ht="24.95" customHeight="1" thickBot="1">
      <c r="B157" s="130" t="s">
        <v>223</v>
      </c>
      <c r="C157" s="85"/>
      <c r="D157" s="86"/>
    </row>
    <row r="158" spans="2:4" ht="17.25" thickBot="1">
      <c r="B158" s="117" t="s">
        <v>224</v>
      </c>
      <c r="C158" s="98" t="s">
        <v>70</v>
      </c>
      <c r="D158" s="141" t="s">
        <v>71</v>
      </c>
    </row>
    <row r="159" spans="2:4" ht="17.25" customHeight="1">
      <c r="B159" s="143"/>
      <c r="C159" s="143"/>
      <c r="D159" s="144"/>
    </row>
  </sheetData>
  <mergeCells count="13">
    <mergeCell ref="D111:D113"/>
    <mergeCell ref="D89:D90"/>
    <mergeCell ref="D91:D95"/>
    <mergeCell ref="D96:D100"/>
    <mergeCell ref="D101:D102"/>
    <mergeCell ref="D103:D106"/>
    <mergeCell ref="D107:D110"/>
    <mergeCell ref="D67:D76"/>
    <mergeCell ref="D77:D83"/>
    <mergeCell ref="D86:D87"/>
    <mergeCell ref="D22:D23"/>
    <mergeCell ref="D7:D16"/>
    <mergeCell ref="D17:D19"/>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BEAC-F51D-4B39-9D80-ED1E6137D3DB}">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173</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1311</v>
      </c>
      <c r="C5" s="163" t="s">
        <v>1312</v>
      </c>
      <c r="D5" s="164" t="s">
        <v>801</v>
      </c>
      <c r="E5" s="165" t="s">
        <v>257</v>
      </c>
      <c r="F5" s="166" t="s">
        <v>738</v>
      </c>
      <c r="G5" s="614" t="s">
        <v>863</v>
      </c>
      <c r="H5" s="161"/>
    </row>
    <row r="6" spans="2:8">
      <c r="B6" s="168" t="s">
        <v>1313</v>
      </c>
      <c r="C6" s="169" t="s">
        <v>1314</v>
      </c>
      <c r="D6" s="170" t="s">
        <v>1315</v>
      </c>
      <c r="E6" s="4" t="s">
        <v>1260</v>
      </c>
      <c r="F6" s="171"/>
      <c r="G6" s="615"/>
      <c r="H6" s="161"/>
    </row>
    <row r="7" spans="2:8">
      <c r="B7" s="168" t="s">
        <v>1266</v>
      </c>
      <c r="C7" s="169" t="s">
        <v>1316</v>
      </c>
      <c r="D7" s="170" t="s">
        <v>494</v>
      </c>
      <c r="E7" s="4" t="s">
        <v>737</v>
      </c>
      <c r="F7" s="171"/>
      <c r="G7" s="342"/>
      <c r="H7" s="161"/>
    </row>
    <row r="8" spans="2:8" ht="26.25" customHeight="1">
      <c r="B8" s="168" t="s">
        <v>95</v>
      </c>
      <c r="C8" s="169" t="s">
        <v>1317</v>
      </c>
      <c r="D8" s="170" t="s">
        <v>736</v>
      </c>
      <c r="E8" s="4" t="s">
        <v>257</v>
      </c>
      <c r="F8" s="171"/>
      <c r="G8" s="210" t="s">
        <v>1318</v>
      </c>
      <c r="H8" s="161"/>
    </row>
    <row r="9" spans="2:8" ht="26.25" customHeight="1">
      <c r="B9" s="168" t="s">
        <v>146</v>
      </c>
      <c r="C9" s="169" t="s">
        <v>1319</v>
      </c>
      <c r="D9" s="170" t="s">
        <v>736</v>
      </c>
      <c r="E9" s="4" t="s">
        <v>257</v>
      </c>
      <c r="F9" s="171"/>
      <c r="G9" s="184"/>
      <c r="H9" s="161"/>
    </row>
    <row r="10" spans="2:8">
      <c r="B10" s="168" t="s">
        <v>1667</v>
      </c>
      <c r="C10" s="169" t="s">
        <v>1320</v>
      </c>
      <c r="D10" s="170" t="s">
        <v>736</v>
      </c>
      <c r="E10" s="4" t="s">
        <v>737</v>
      </c>
      <c r="F10" s="171"/>
      <c r="G10" s="261" t="s">
        <v>248</v>
      </c>
      <c r="H10" s="161"/>
    </row>
    <row r="11" spans="2:8" ht="16.5" customHeight="1">
      <c r="B11" s="168" t="s">
        <v>811</v>
      </c>
      <c r="C11" s="169" t="s">
        <v>1321</v>
      </c>
      <c r="D11" s="170" t="s">
        <v>793</v>
      </c>
      <c r="E11" s="4" t="s">
        <v>737</v>
      </c>
      <c r="F11" s="171"/>
      <c r="G11" s="210" t="s">
        <v>1694</v>
      </c>
      <c r="H11" s="161"/>
    </row>
    <row r="12" spans="2:8" ht="16.5" customHeight="1">
      <c r="B12" s="168" t="s">
        <v>1719</v>
      </c>
      <c r="C12" s="169" t="s">
        <v>1322</v>
      </c>
      <c r="D12" s="170" t="s">
        <v>527</v>
      </c>
      <c r="E12" s="4" t="s">
        <v>737</v>
      </c>
      <c r="F12" s="171"/>
      <c r="G12" s="184"/>
      <c r="H12" s="161"/>
    </row>
    <row r="13" spans="2:8" ht="60.75" thickBot="1">
      <c r="B13" s="168" t="s">
        <v>1323</v>
      </c>
      <c r="C13" s="169" t="s">
        <v>1324</v>
      </c>
      <c r="D13" s="170" t="s">
        <v>1271</v>
      </c>
      <c r="E13" s="4" t="s">
        <v>473</v>
      </c>
      <c r="F13" s="171" t="s">
        <v>738</v>
      </c>
      <c r="G13" s="172" t="s">
        <v>1325</v>
      </c>
      <c r="H13" s="161"/>
    </row>
    <row r="14" spans="2:8" ht="20.100000000000001" customHeight="1">
      <c r="B14" s="179"/>
      <c r="C14" s="179"/>
      <c r="D14" s="180"/>
      <c r="E14" s="181"/>
      <c r="F14" s="181"/>
      <c r="G14" s="179"/>
      <c r="H14" s="146"/>
    </row>
  </sheetData>
  <mergeCells count="2">
    <mergeCell ref="G8:G9"/>
    <mergeCell ref="G11:G1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1F02-3810-4373-8244-F9D358695CD4}">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226" t="s">
        <v>175</v>
      </c>
      <c r="C2" s="227"/>
      <c r="D2" s="227"/>
      <c r="E2" s="227"/>
      <c r="F2" s="227"/>
      <c r="G2" s="228"/>
      <c r="H2" s="152"/>
    </row>
    <row r="3" spans="2:8" ht="13.5" customHeight="1">
      <c r="B3" s="253"/>
      <c r="C3" s="253"/>
      <c r="D3" s="253"/>
      <c r="E3" s="253"/>
      <c r="F3" s="253"/>
      <c r="G3" s="253"/>
    </row>
    <row r="4" spans="2:8" ht="13.5" customHeight="1">
      <c r="D4" s="5"/>
      <c r="E4" s="5"/>
      <c r="F4" s="5"/>
      <c r="G4" s="229" t="s">
        <v>1326</v>
      </c>
    </row>
    <row r="5" spans="2:8" ht="13.5" customHeight="1" thickBot="1">
      <c r="B5" s="230"/>
      <c r="C5" s="230"/>
      <c r="D5" s="230"/>
      <c r="E5" s="230"/>
      <c r="F5" s="230"/>
      <c r="G5" s="230"/>
    </row>
    <row r="6" spans="2:8" ht="20.25" customHeight="1" thickBot="1">
      <c r="B6" s="154" t="s">
        <v>57</v>
      </c>
      <c r="C6" s="155" t="s">
        <v>238</v>
      </c>
      <c r="D6" s="155" t="s">
        <v>239</v>
      </c>
      <c r="E6" s="155" t="s">
        <v>240</v>
      </c>
      <c r="F6" s="156" t="s">
        <v>241</v>
      </c>
      <c r="G6" s="157" t="s">
        <v>242</v>
      </c>
    </row>
    <row r="7" spans="2:8">
      <c r="B7" s="162" t="s">
        <v>1311</v>
      </c>
      <c r="C7" s="163" t="s">
        <v>1327</v>
      </c>
      <c r="D7" s="164" t="s">
        <v>801</v>
      </c>
      <c r="E7" s="165" t="s">
        <v>257</v>
      </c>
      <c r="F7" s="166" t="s">
        <v>738</v>
      </c>
      <c r="G7" s="614" t="s">
        <v>1328</v>
      </c>
      <c r="H7" s="161"/>
    </row>
    <row r="8" spans="2:8">
      <c r="B8" s="168" t="s">
        <v>1313</v>
      </c>
      <c r="C8" s="169" t="s">
        <v>1329</v>
      </c>
      <c r="D8" s="170" t="s">
        <v>1315</v>
      </c>
      <c r="E8" s="4" t="s">
        <v>1260</v>
      </c>
      <c r="F8" s="171"/>
      <c r="G8" s="616"/>
      <c r="H8" s="161"/>
    </row>
    <row r="9" spans="2:8">
      <c r="B9" s="168" t="s">
        <v>1330</v>
      </c>
      <c r="C9" s="169" t="s">
        <v>1331</v>
      </c>
      <c r="D9" s="170" t="s">
        <v>1332</v>
      </c>
      <c r="E9" s="4" t="s">
        <v>1333</v>
      </c>
      <c r="F9" s="171" t="s">
        <v>247</v>
      </c>
      <c r="G9" s="172"/>
      <c r="H9" s="161"/>
    </row>
    <row r="10" spans="2:8">
      <c r="B10" s="168" t="s">
        <v>1266</v>
      </c>
      <c r="C10" s="169" t="s">
        <v>1334</v>
      </c>
      <c r="D10" s="170" t="s">
        <v>494</v>
      </c>
      <c r="E10" s="4" t="s">
        <v>737</v>
      </c>
      <c r="F10" s="171"/>
      <c r="G10" s="231" t="s">
        <v>1328</v>
      </c>
      <c r="H10" s="161"/>
    </row>
    <row r="11" spans="2:8" ht="26.25" customHeight="1">
      <c r="B11" s="168" t="s">
        <v>95</v>
      </c>
      <c r="C11" s="169" t="s">
        <v>1335</v>
      </c>
      <c r="D11" s="170" t="s">
        <v>736</v>
      </c>
      <c r="E11" s="4" t="s">
        <v>257</v>
      </c>
      <c r="F11" s="171"/>
      <c r="G11" s="210" t="s">
        <v>1318</v>
      </c>
      <c r="H11" s="161"/>
    </row>
    <row r="12" spans="2:8" ht="26.25" customHeight="1">
      <c r="B12" s="168" t="s">
        <v>146</v>
      </c>
      <c r="C12" s="169" t="s">
        <v>1336</v>
      </c>
      <c r="D12" s="170" t="s">
        <v>736</v>
      </c>
      <c r="E12" s="4" t="s">
        <v>257</v>
      </c>
      <c r="F12" s="171"/>
      <c r="G12" s="184"/>
      <c r="H12" s="161"/>
    </row>
    <row r="13" spans="2:8">
      <c r="B13" s="168" t="s">
        <v>1667</v>
      </c>
      <c r="C13" s="169" t="s">
        <v>1337</v>
      </c>
      <c r="D13" s="170" t="s">
        <v>736</v>
      </c>
      <c r="E13" s="4" t="s">
        <v>737</v>
      </c>
      <c r="F13" s="171"/>
      <c r="G13" s="172" t="s">
        <v>248</v>
      </c>
      <c r="H13" s="161"/>
    </row>
    <row r="14" spans="2:8" ht="16.5" customHeight="1">
      <c r="B14" s="168" t="s">
        <v>811</v>
      </c>
      <c r="C14" s="169" t="s">
        <v>1338</v>
      </c>
      <c r="D14" s="170" t="s">
        <v>793</v>
      </c>
      <c r="E14" s="4" t="s">
        <v>737</v>
      </c>
      <c r="F14" s="171"/>
      <c r="G14" s="210" t="s">
        <v>1694</v>
      </c>
      <c r="H14" s="161"/>
    </row>
    <row r="15" spans="2:8" ht="16.5" customHeight="1">
      <c r="B15" s="168" t="s">
        <v>1719</v>
      </c>
      <c r="C15" s="169" t="s">
        <v>1339</v>
      </c>
      <c r="D15" s="170" t="s">
        <v>527</v>
      </c>
      <c r="E15" s="4" t="s">
        <v>737</v>
      </c>
      <c r="F15" s="171"/>
      <c r="G15" s="184"/>
      <c r="H15" s="161"/>
    </row>
    <row r="16" spans="2:8" ht="90">
      <c r="B16" s="168" t="s">
        <v>1323</v>
      </c>
      <c r="C16" s="169" t="s">
        <v>1340</v>
      </c>
      <c r="D16" s="170" t="s">
        <v>1271</v>
      </c>
      <c r="E16" s="4" t="s">
        <v>473</v>
      </c>
      <c r="F16" s="171" t="s">
        <v>738</v>
      </c>
      <c r="G16" s="172" t="s">
        <v>1341</v>
      </c>
      <c r="H16" s="161"/>
    </row>
    <row r="17" spans="2:8" ht="60.75" thickBot="1">
      <c r="B17" s="168" t="s">
        <v>1342</v>
      </c>
      <c r="C17" s="169" t="s">
        <v>1343</v>
      </c>
      <c r="D17" s="170" t="s">
        <v>1271</v>
      </c>
      <c r="E17" s="4" t="s">
        <v>473</v>
      </c>
      <c r="F17" s="171" t="s">
        <v>738</v>
      </c>
      <c r="G17" s="172" t="s">
        <v>809</v>
      </c>
      <c r="H17" s="161"/>
    </row>
    <row r="18" spans="2:8" ht="20.100000000000001" customHeight="1">
      <c r="B18" s="179"/>
      <c r="C18" s="179"/>
      <c r="D18" s="180"/>
      <c r="E18" s="181"/>
      <c r="F18" s="181"/>
      <c r="G18" s="179"/>
      <c r="H18" s="146"/>
    </row>
  </sheetData>
  <mergeCells count="2">
    <mergeCell ref="G11:G12"/>
    <mergeCell ref="G14:G1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83B4A-DCA5-436B-BF13-B1D7A4DB2B0D}">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97</v>
      </c>
      <c r="C2" s="150"/>
      <c r="D2" s="150"/>
      <c r="E2" s="150"/>
      <c r="F2" s="150"/>
      <c r="G2" s="151"/>
      <c r="H2" s="152"/>
    </row>
    <row r="3" spans="2:8" ht="13.5" customHeight="1">
      <c r="B3" s="253"/>
      <c r="C3" s="253"/>
      <c r="D3" s="253"/>
      <c r="E3" s="253"/>
      <c r="F3" s="253"/>
      <c r="G3" s="253"/>
    </row>
    <row r="4" spans="2:8" ht="13.5" customHeight="1"/>
    <row r="5" spans="2:8" ht="13.5" customHeight="1">
      <c r="B5" s="5" t="s">
        <v>1344</v>
      </c>
      <c r="D5" s="5"/>
      <c r="E5" s="5"/>
      <c r="F5" s="5"/>
    </row>
    <row r="6" spans="2:8" ht="13.5" customHeight="1">
      <c r="B6" s="5" t="s">
        <v>1345</v>
      </c>
      <c r="D6" s="5"/>
      <c r="E6" s="5"/>
      <c r="F6" s="5"/>
    </row>
    <row r="7" spans="2:8" ht="13.5" customHeight="1">
      <c r="B7" s="5" t="s">
        <v>1346</v>
      </c>
      <c r="D7" s="5"/>
      <c r="E7" s="5"/>
      <c r="F7" s="5"/>
    </row>
    <row r="8" spans="2:8" ht="13.5" customHeight="1">
      <c r="B8" s="5" t="s">
        <v>1347</v>
      </c>
      <c r="D8" s="5"/>
      <c r="E8" s="5"/>
      <c r="F8" s="5"/>
    </row>
    <row r="9" spans="2:8" ht="13.5" customHeight="1" thickBot="1">
      <c r="B9" s="230"/>
      <c r="C9" s="230"/>
      <c r="D9" s="230"/>
      <c r="E9" s="230"/>
      <c r="F9" s="230"/>
      <c r="G9" s="230"/>
    </row>
    <row r="10" spans="2:8" ht="20.25" customHeight="1" thickBot="1">
      <c r="B10" s="154" t="s">
        <v>57</v>
      </c>
      <c r="C10" s="155" t="s">
        <v>238</v>
      </c>
      <c r="D10" s="155" t="s">
        <v>239</v>
      </c>
      <c r="E10" s="155" t="s">
        <v>240</v>
      </c>
      <c r="F10" s="156" t="s">
        <v>241</v>
      </c>
      <c r="G10" s="157" t="s">
        <v>242</v>
      </c>
    </row>
    <row r="11" spans="2:8">
      <c r="B11" s="162" t="s">
        <v>1311</v>
      </c>
      <c r="C11" s="163" t="s">
        <v>1348</v>
      </c>
      <c r="D11" s="164" t="s">
        <v>801</v>
      </c>
      <c r="E11" s="165" t="s">
        <v>1260</v>
      </c>
      <c r="F11" s="166" t="s">
        <v>1349</v>
      </c>
      <c r="G11" s="614" t="s">
        <v>863</v>
      </c>
      <c r="H11" s="161"/>
    </row>
    <row r="12" spans="2:8">
      <c r="B12" s="168" t="s">
        <v>1313</v>
      </c>
      <c r="C12" s="169" t="s">
        <v>1350</v>
      </c>
      <c r="D12" s="170" t="s">
        <v>1315</v>
      </c>
      <c r="E12" s="4" t="s">
        <v>1260</v>
      </c>
      <c r="F12" s="171"/>
      <c r="G12" s="615"/>
      <c r="H12" s="161"/>
    </row>
    <row r="13" spans="2:8">
      <c r="B13" s="168" t="s">
        <v>1266</v>
      </c>
      <c r="C13" s="169" t="s">
        <v>1351</v>
      </c>
      <c r="D13" s="170" t="s">
        <v>494</v>
      </c>
      <c r="E13" s="4" t="s">
        <v>737</v>
      </c>
      <c r="F13" s="171"/>
      <c r="G13" s="342"/>
      <c r="H13" s="161"/>
    </row>
    <row r="14" spans="2:8" ht="24" customHeight="1">
      <c r="B14" s="168" t="s">
        <v>95</v>
      </c>
      <c r="C14" s="169" t="s">
        <v>1352</v>
      </c>
      <c r="D14" s="170" t="s">
        <v>736</v>
      </c>
      <c r="E14" s="4" t="s">
        <v>257</v>
      </c>
      <c r="F14" s="171"/>
      <c r="G14" s="210" t="s">
        <v>1318</v>
      </c>
      <c r="H14" s="161"/>
    </row>
    <row r="15" spans="2:8" ht="24" customHeight="1">
      <c r="B15" s="168" t="s">
        <v>146</v>
      </c>
      <c r="C15" s="169" t="s">
        <v>1353</v>
      </c>
      <c r="D15" s="170" t="s">
        <v>736</v>
      </c>
      <c r="E15" s="4" t="s">
        <v>257</v>
      </c>
      <c r="F15" s="171"/>
      <c r="G15" s="184"/>
      <c r="H15" s="161"/>
    </row>
    <row r="16" spans="2:8">
      <c r="B16" s="168" t="s">
        <v>1667</v>
      </c>
      <c r="C16" s="169" t="s">
        <v>1354</v>
      </c>
      <c r="D16" s="170" t="s">
        <v>736</v>
      </c>
      <c r="E16" s="4" t="s">
        <v>737</v>
      </c>
      <c r="F16" s="171"/>
      <c r="G16" s="261" t="s">
        <v>248</v>
      </c>
      <c r="H16" s="161"/>
    </row>
    <row r="17" spans="2:8" ht="16.5" customHeight="1">
      <c r="B17" s="168" t="s">
        <v>811</v>
      </c>
      <c r="C17" s="169" t="s">
        <v>1355</v>
      </c>
      <c r="D17" s="170" t="s">
        <v>793</v>
      </c>
      <c r="E17" s="4" t="s">
        <v>737</v>
      </c>
      <c r="F17" s="171"/>
      <c r="G17" s="210" t="s">
        <v>783</v>
      </c>
      <c r="H17" s="161"/>
    </row>
    <row r="18" spans="2:8" ht="16.5" customHeight="1">
      <c r="B18" s="168" t="s">
        <v>1719</v>
      </c>
      <c r="C18" s="169" t="s">
        <v>1356</v>
      </c>
      <c r="D18" s="170" t="s">
        <v>527</v>
      </c>
      <c r="E18" s="4" t="s">
        <v>737</v>
      </c>
      <c r="F18" s="171"/>
      <c r="G18" s="184"/>
      <c r="H18" s="161"/>
    </row>
    <row r="19" spans="2:8" ht="30">
      <c r="B19" s="168" t="s">
        <v>1357</v>
      </c>
      <c r="C19" s="169" t="s">
        <v>1358</v>
      </c>
      <c r="D19" s="170" t="s">
        <v>1271</v>
      </c>
      <c r="E19" s="4" t="s">
        <v>1272</v>
      </c>
      <c r="F19" s="171"/>
      <c r="G19" s="172" t="s">
        <v>1359</v>
      </c>
      <c r="H19" s="161"/>
    </row>
    <row r="20" spans="2:8">
      <c r="B20" s="168" t="s">
        <v>1360</v>
      </c>
      <c r="C20" s="617" t="s">
        <v>1361</v>
      </c>
      <c r="D20" s="170" t="s">
        <v>1271</v>
      </c>
      <c r="E20" s="4" t="s">
        <v>473</v>
      </c>
      <c r="F20" s="171"/>
      <c r="G20" s="618" t="s">
        <v>1362</v>
      </c>
      <c r="H20" s="161"/>
    </row>
    <row r="21" spans="2:8">
      <c r="B21" s="168" t="s">
        <v>1363</v>
      </c>
      <c r="C21" s="617" t="s">
        <v>1364</v>
      </c>
      <c r="D21" s="170" t="s">
        <v>1271</v>
      </c>
      <c r="E21" s="4" t="s">
        <v>473</v>
      </c>
      <c r="F21" s="171"/>
      <c r="G21" s="618"/>
      <c r="H21" s="161"/>
    </row>
    <row r="22" spans="2:8">
      <c r="B22" s="168" t="s">
        <v>1365</v>
      </c>
      <c r="C22" s="617" t="s">
        <v>1366</v>
      </c>
      <c r="D22" s="170" t="s">
        <v>1271</v>
      </c>
      <c r="E22" s="4" t="s">
        <v>473</v>
      </c>
      <c r="F22" s="171"/>
      <c r="G22" s="618"/>
      <c r="H22" s="161"/>
    </row>
    <row r="23" spans="2:8">
      <c r="B23" s="168" t="s">
        <v>1367</v>
      </c>
      <c r="C23" s="617" t="s">
        <v>1368</v>
      </c>
      <c r="D23" s="170" t="s">
        <v>1271</v>
      </c>
      <c r="E23" s="4" t="s">
        <v>473</v>
      </c>
      <c r="F23" s="171"/>
      <c r="G23" s="618"/>
      <c r="H23" s="161"/>
    </row>
    <row r="24" spans="2:8">
      <c r="B24" s="168" t="s">
        <v>1369</v>
      </c>
      <c r="C24" s="617" t="s">
        <v>1370</v>
      </c>
      <c r="D24" s="170" t="s">
        <v>1271</v>
      </c>
      <c r="E24" s="4" t="s">
        <v>473</v>
      </c>
      <c r="F24" s="171"/>
      <c r="G24" s="618"/>
      <c r="H24" s="161"/>
    </row>
    <row r="25" spans="2:8">
      <c r="B25" s="168" t="s">
        <v>1371</v>
      </c>
      <c r="C25" s="617" t="s">
        <v>1372</v>
      </c>
      <c r="D25" s="170" t="s">
        <v>1271</v>
      </c>
      <c r="E25" s="4" t="s">
        <v>473</v>
      </c>
      <c r="F25" s="171"/>
      <c r="G25" s="618"/>
      <c r="H25" s="161"/>
    </row>
    <row r="26" spans="2:8">
      <c r="B26" s="168" t="s">
        <v>1373</v>
      </c>
      <c r="C26" s="617" t="s">
        <v>1374</v>
      </c>
      <c r="D26" s="170" t="s">
        <v>1271</v>
      </c>
      <c r="E26" s="4" t="s">
        <v>473</v>
      </c>
      <c r="F26" s="171"/>
      <c r="G26" s="618"/>
      <c r="H26" s="161"/>
    </row>
    <row r="27" spans="2:8">
      <c r="B27" s="168" t="s">
        <v>1375</v>
      </c>
      <c r="C27" s="617" t="s">
        <v>1376</v>
      </c>
      <c r="D27" s="170" t="s">
        <v>1271</v>
      </c>
      <c r="E27" s="4" t="s">
        <v>473</v>
      </c>
      <c r="F27" s="171"/>
      <c r="G27" s="618"/>
      <c r="H27" s="161"/>
    </row>
    <row r="28" spans="2:8">
      <c r="B28" s="168" t="s">
        <v>1377</v>
      </c>
      <c r="C28" s="617" t="s">
        <v>1378</v>
      </c>
      <c r="D28" s="170" t="s">
        <v>1271</v>
      </c>
      <c r="E28" s="4" t="s">
        <v>473</v>
      </c>
      <c r="F28" s="171"/>
      <c r="G28" s="618"/>
      <c r="H28" s="161"/>
    </row>
    <row r="29" spans="2:8">
      <c r="B29" s="168" t="s">
        <v>1379</v>
      </c>
      <c r="C29" s="617" t="s">
        <v>1380</v>
      </c>
      <c r="D29" s="170" t="s">
        <v>1271</v>
      </c>
      <c r="E29" s="4" t="s">
        <v>473</v>
      </c>
      <c r="F29" s="171"/>
      <c r="G29" s="618"/>
      <c r="H29" s="161"/>
    </row>
    <row r="30" spans="2:8">
      <c r="B30" s="168" t="s">
        <v>1381</v>
      </c>
      <c r="C30" s="617" t="s">
        <v>1382</v>
      </c>
      <c r="D30" s="170" t="s">
        <v>1271</v>
      </c>
      <c r="E30" s="4" t="s">
        <v>473</v>
      </c>
      <c r="F30" s="171"/>
      <c r="G30" s="618"/>
      <c r="H30" s="161"/>
    </row>
    <row r="31" spans="2:8">
      <c r="B31" s="168" t="s">
        <v>1383</v>
      </c>
      <c r="C31" s="617" t="s">
        <v>1384</v>
      </c>
      <c r="D31" s="170" t="s">
        <v>1271</v>
      </c>
      <c r="E31" s="4" t="s">
        <v>473</v>
      </c>
      <c r="F31" s="171"/>
      <c r="G31" s="618"/>
      <c r="H31" s="161"/>
    </row>
    <row r="32" spans="2:8">
      <c r="B32" s="168" t="s">
        <v>1385</v>
      </c>
      <c r="C32" s="617" t="s">
        <v>1386</v>
      </c>
      <c r="D32" s="170" t="s">
        <v>1271</v>
      </c>
      <c r="E32" s="4" t="s">
        <v>473</v>
      </c>
      <c r="F32" s="171"/>
      <c r="G32" s="618"/>
      <c r="H32" s="161"/>
    </row>
    <row r="33" spans="2:8">
      <c r="B33" s="168" t="s">
        <v>1387</v>
      </c>
      <c r="C33" s="617" t="s">
        <v>1388</v>
      </c>
      <c r="D33" s="170" t="s">
        <v>1271</v>
      </c>
      <c r="E33" s="4" t="s">
        <v>473</v>
      </c>
      <c r="F33" s="171"/>
      <c r="G33" s="618"/>
      <c r="H33" s="161"/>
    </row>
    <row r="34" spans="2:8">
      <c r="B34" s="168" t="s">
        <v>1389</v>
      </c>
      <c r="C34" s="617" t="s">
        <v>1390</v>
      </c>
      <c r="D34" s="170" t="s">
        <v>1271</v>
      </c>
      <c r="E34" s="4" t="s">
        <v>473</v>
      </c>
      <c r="F34" s="171"/>
      <c r="G34" s="618"/>
      <c r="H34" s="161"/>
    </row>
    <row r="35" spans="2:8">
      <c r="B35" s="168" t="s">
        <v>1391</v>
      </c>
      <c r="C35" s="617" t="s">
        <v>1392</v>
      </c>
      <c r="D35" s="170" t="s">
        <v>1271</v>
      </c>
      <c r="E35" s="4" t="s">
        <v>473</v>
      </c>
      <c r="F35" s="171"/>
      <c r="G35" s="618"/>
      <c r="H35" s="161"/>
    </row>
    <row r="36" spans="2:8">
      <c r="B36" s="168" t="s">
        <v>1393</v>
      </c>
      <c r="C36" s="617" t="s">
        <v>1394</v>
      </c>
      <c r="D36" s="170" t="s">
        <v>1271</v>
      </c>
      <c r="E36" s="4" t="s">
        <v>473</v>
      </c>
      <c r="F36" s="171"/>
      <c r="G36" s="618"/>
      <c r="H36" s="161"/>
    </row>
    <row r="37" spans="2:8">
      <c r="B37" s="168" t="s">
        <v>1395</v>
      </c>
      <c r="C37" s="617" t="s">
        <v>1396</v>
      </c>
      <c r="D37" s="170" t="s">
        <v>1271</v>
      </c>
      <c r="E37" s="4" t="s">
        <v>473</v>
      </c>
      <c r="F37" s="171"/>
      <c r="G37" s="618"/>
      <c r="H37" s="161"/>
    </row>
    <row r="38" spans="2:8">
      <c r="B38" s="168" t="s">
        <v>1397</v>
      </c>
      <c r="C38" s="617" t="s">
        <v>1398</v>
      </c>
      <c r="D38" s="170" t="s">
        <v>1271</v>
      </c>
      <c r="E38" s="4" t="s">
        <v>473</v>
      </c>
      <c r="F38" s="171"/>
      <c r="G38" s="618"/>
      <c r="H38" s="161"/>
    </row>
    <row r="39" spans="2:8">
      <c r="B39" s="168" t="s">
        <v>1399</v>
      </c>
      <c r="C39" s="617" t="s">
        <v>1400</v>
      </c>
      <c r="D39" s="170" t="s">
        <v>1271</v>
      </c>
      <c r="E39" s="4" t="s">
        <v>473</v>
      </c>
      <c r="F39" s="171"/>
      <c r="G39" s="618"/>
      <c r="H39" s="161"/>
    </row>
    <row r="40" spans="2:8">
      <c r="B40" s="168" t="s">
        <v>1401</v>
      </c>
      <c r="C40" s="617" t="s">
        <v>1402</v>
      </c>
      <c r="D40" s="170" t="s">
        <v>1271</v>
      </c>
      <c r="E40" s="4" t="s">
        <v>473</v>
      </c>
      <c r="F40" s="171"/>
      <c r="G40" s="618"/>
      <c r="H40" s="161"/>
    </row>
    <row r="41" spans="2:8">
      <c r="B41" s="168" t="s">
        <v>1403</v>
      </c>
      <c r="C41" s="617" t="s">
        <v>1404</v>
      </c>
      <c r="D41" s="170" t="s">
        <v>1271</v>
      </c>
      <c r="E41" s="4" t="s">
        <v>473</v>
      </c>
      <c r="F41" s="171"/>
      <c r="G41" s="618"/>
      <c r="H41" s="161"/>
    </row>
    <row r="42" spans="2:8">
      <c r="B42" s="168" t="s">
        <v>1405</v>
      </c>
      <c r="C42" s="617" t="s">
        <v>1406</v>
      </c>
      <c r="D42" s="170" t="s">
        <v>1271</v>
      </c>
      <c r="E42" s="4" t="s">
        <v>473</v>
      </c>
      <c r="F42" s="171"/>
      <c r="G42" s="618"/>
      <c r="H42" s="161"/>
    </row>
    <row r="43" spans="2:8">
      <c r="B43" s="168" t="s">
        <v>1407</v>
      </c>
      <c r="C43" s="617" t="s">
        <v>1408</v>
      </c>
      <c r="D43" s="170" t="s">
        <v>1271</v>
      </c>
      <c r="E43" s="4" t="s">
        <v>473</v>
      </c>
      <c r="F43" s="171"/>
      <c r="G43" s="618"/>
      <c r="H43" s="161"/>
    </row>
    <row r="44" spans="2:8">
      <c r="B44" s="168" t="s">
        <v>1409</v>
      </c>
      <c r="C44" s="617" t="s">
        <v>1410</v>
      </c>
      <c r="D44" s="170" t="s">
        <v>1271</v>
      </c>
      <c r="E44" s="4" t="s">
        <v>473</v>
      </c>
      <c r="F44" s="171"/>
      <c r="G44" s="618"/>
      <c r="H44" s="161"/>
    </row>
    <row r="45" spans="2:8">
      <c r="B45" s="168" t="s">
        <v>1411</v>
      </c>
      <c r="C45" s="617" t="s">
        <v>1412</v>
      </c>
      <c r="D45" s="170" t="s">
        <v>1271</v>
      </c>
      <c r="E45" s="4" t="s">
        <v>473</v>
      </c>
      <c r="F45" s="171"/>
      <c r="G45" s="618"/>
      <c r="H45" s="161"/>
    </row>
    <row r="46" spans="2:8">
      <c r="B46" s="168" t="s">
        <v>1413</v>
      </c>
      <c r="C46" s="617" t="s">
        <v>1414</v>
      </c>
      <c r="D46" s="170" t="s">
        <v>1271</v>
      </c>
      <c r="E46" s="4" t="s">
        <v>473</v>
      </c>
      <c r="F46" s="171"/>
      <c r="G46" s="618"/>
      <c r="H46" s="161"/>
    </row>
    <row r="47" spans="2:8">
      <c r="B47" s="168" t="s">
        <v>1415</v>
      </c>
      <c r="C47" s="617" t="s">
        <v>1416</v>
      </c>
      <c r="D47" s="170" t="s">
        <v>1271</v>
      </c>
      <c r="E47" s="4" t="s">
        <v>473</v>
      </c>
      <c r="F47" s="171"/>
      <c r="G47" s="618"/>
      <c r="H47" s="161"/>
    </row>
    <row r="48" spans="2:8">
      <c r="B48" s="168" t="s">
        <v>1417</v>
      </c>
      <c r="C48" s="617" t="s">
        <v>1418</v>
      </c>
      <c r="D48" s="170" t="s">
        <v>1271</v>
      </c>
      <c r="E48" s="4" t="s">
        <v>473</v>
      </c>
      <c r="F48" s="171"/>
      <c r="G48" s="618"/>
      <c r="H48" s="161"/>
    </row>
    <row r="49" spans="2:8">
      <c r="B49" s="168" t="s">
        <v>1419</v>
      </c>
      <c r="C49" s="617" t="s">
        <v>1420</v>
      </c>
      <c r="D49" s="170" t="s">
        <v>1271</v>
      </c>
      <c r="E49" s="4" t="s">
        <v>473</v>
      </c>
      <c r="F49" s="171"/>
      <c r="G49" s="618"/>
      <c r="H49" s="161"/>
    </row>
    <row r="50" spans="2:8">
      <c r="B50" s="168" t="s">
        <v>1421</v>
      </c>
      <c r="C50" s="617" t="s">
        <v>1422</v>
      </c>
      <c r="D50" s="170" t="s">
        <v>1271</v>
      </c>
      <c r="E50" s="4" t="s">
        <v>473</v>
      </c>
      <c r="F50" s="171"/>
      <c r="G50" s="618"/>
      <c r="H50" s="161"/>
    </row>
    <row r="51" spans="2:8">
      <c r="B51" s="168" t="s">
        <v>1423</v>
      </c>
      <c r="C51" s="617" t="s">
        <v>1424</v>
      </c>
      <c r="D51" s="170" t="s">
        <v>1271</v>
      </c>
      <c r="E51" s="4" t="s">
        <v>473</v>
      </c>
      <c r="F51" s="171"/>
      <c r="G51" s="618"/>
      <c r="H51" s="161"/>
    </row>
    <row r="52" spans="2:8">
      <c r="B52" s="168" t="s">
        <v>1425</v>
      </c>
      <c r="C52" s="617" t="s">
        <v>1426</v>
      </c>
      <c r="D52" s="170" t="s">
        <v>1271</v>
      </c>
      <c r="E52" s="4" t="s">
        <v>473</v>
      </c>
      <c r="F52" s="171"/>
      <c r="G52" s="618"/>
      <c r="H52" s="161"/>
    </row>
    <row r="53" spans="2:8">
      <c r="B53" s="168" t="s">
        <v>1427</v>
      </c>
      <c r="C53" s="617" t="s">
        <v>1428</v>
      </c>
      <c r="D53" s="170" t="s">
        <v>1271</v>
      </c>
      <c r="E53" s="4" t="s">
        <v>473</v>
      </c>
      <c r="F53" s="171"/>
      <c r="G53" s="618"/>
      <c r="H53" s="161"/>
    </row>
    <row r="54" spans="2:8">
      <c r="B54" s="168" t="s">
        <v>1429</v>
      </c>
      <c r="C54" s="617" t="s">
        <v>1430</v>
      </c>
      <c r="D54" s="170" t="s">
        <v>1271</v>
      </c>
      <c r="E54" s="4" t="s">
        <v>473</v>
      </c>
      <c r="F54" s="171"/>
      <c r="G54" s="618"/>
      <c r="H54" s="161"/>
    </row>
    <row r="55" spans="2:8">
      <c r="B55" s="168" t="s">
        <v>1431</v>
      </c>
      <c r="C55" s="617" t="s">
        <v>1432</v>
      </c>
      <c r="D55" s="170" t="s">
        <v>1271</v>
      </c>
      <c r="E55" s="4" t="s">
        <v>473</v>
      </c>
      <c r="F55" s="171"/>
      <c r="G55" s="618"/>
      <c r="H55" s="161"/>
    </row>
    <row r="56" spans="2:8">
      <c r="B56" s="168" t="s">
        <v>1433</v>
      </c>
      <c r="C56" s="617" t="s">
        <v>1434</v>
      </c>
      <c r="D56" s="170" t="s">
        <v>1271</v>
      </c>
      <c r="E56" s="4" t="s">
        <v>473</v>
      </c>
      <c r="F56" s="171"/>
      <c r="G56" s="618"/>
      <c r="H56" s="161"/>
    </row>
    <row r="57" spans="2:8">
      <c r="B57" s="168" t="s">
        <v>1435</v>
      </c>
      <c r="C57" s="617" t="s">
        <v>1436</v>
      </c>
      <c r="D57" s="170" t="s">
        <v>1271</v>
      </c>
      <c r="E57" s="4" t="s">
        <v>473</v>
      </c>
      <c r="F57" s="171"/>
      <c r="G57" s="618"/>
      <c r="H57" s="161"/>
    </row>
    <row r="58" spans="2:8">
      <c r="B58" s="168" t="s">
        <v>1437</v>
      </c>
      <c r="C58" s="617" t="s">
        <v>1438</v>
      </c>
      <c r="D58" s="170" t="s">
        <v>1271</v>
      </c>
      <c r="E58" s="4" t="s">
        <v>473</v>
      </c>
      <c r="F58" s="171"/>
      <c r="G58" s="618"/>
      <c r="H58" s="161"/>
    </row>
    <row r="59" spans="2:8" ht="17.25" thickBot="1">
      <c r="B59" s="168" t="s">
        <v>1439</v>
      </c>
      <c r="C59" s="617" t="s">
        <v>1440</v>
      </c>
      <c r="D59" s="170" t="s">
        <v>1271</v>
      </c>
      <c r="E59" s="4" t="s">
        <v>473</v>
      </c>
      <c r="F59" s="171"/>
      <c r="G59" s="618"/>
      <c r="H59" s="161"/>
    </row>
    <row r="60" spans="2:8" ht="17.25" thickBot="1">
      <c r="B60" s="212"/>
      <c r="C60" s="620"/>
      <c r="D60" s="214"/>
      <c r="E60" s="215"/>
      <c r="F60" s="215"/>
      <c r="G60" s="216"/>
      <c r="H60" s="190"/>
    </row>
    <row r="61" spans="2:8">
      <c r="B61" s="191" t="s">
        <v>1441</v>
      </c>
      <c r="C61" s="621"/>
      <c r="D61" s="188"/>
      <c r="E61" s="182"/>
      <c r="F61" s="182"/>
      <c r="G61" s="192"/>
      <c r="H61" s="190"/>
    </row>
    <row r="62" spans="2:8">
      <c r="B62" s="202"/>
      <c r="C62" s="622"/>
      <c r="D62" s="195"/>
      <c r="G62" s="196"/>
      <c r="H62" s="190"/>
    </row>
    <row r="63" spans="2:8">
      <c r="B63" s="623" t="s">
        <v>1442</v>
      </c>
      <c r="C63" s="622"/>
      <c r="D63" s="195"/>
      <c r="G63" s="196"/>
      <c r="H63" s="190"/>
    </row>
    <row r="64" spans="2:8">
      <c r="B64" s="202"/>
      <c r="C64" s="622"/>
      <c r="D64" s="195"/>
      <c r="G64" s="196"/>
      <c r="H64" s="190"/>
    </row>
    <row r="65" spans="2:8">
      <c r="B65" s="202"/>
      <c r="C65" s="622"/>
      <c r="D65" s="195"/>
      <c r="G65" s="196"/>
      <c r="H65" s="190"/>
    </row>
    <row r="66" spans="2:8">
      <c r="B66" s="202"/>
      <c r="C66" s="622"/>
      <c r="D66" s="195"/>
      <c r="G66" s="196"/>
      <c r="H66" s="190"/>
    </row>
    <row r="67" spans="2:8">
      <c r="B67" s="202"/>
      <c r="C67" s="622"/>
      <c r="D67" s="195"/>
      <c r="G67" s="196"/>
      <c r="H67" s="190"/>
    </row>
    <row r="68" spans="2:8">
      <c r="B68" s="202"/>
      <c r="C68" s="622"/>
      <c r="D68" s="195"/>
      <c r="G68" s="196"/>
      <c r="H68" s="190"/>
    </row>
    <row r="69" spans="2:8">
      <c r="B69" s="202"/>
      <c r="C69" s="622"/>
      <c r="D69" s="195"/>
      <c r="G69" s="196"/>
      <c r="H69" s="190"/>
    </row>
    <row r="70" spans="2:8">
      <c r="B70" s="623" t="s">
        <v>1443</v>
      </c>
      <c r="C70" s="622"/>
      <c r="D70" s="195"/>
      <c r="G70" s="196"/>
      <c r="H70" s="190"/>
    </row>
    <row r="71" spans="2:8">
      <c r="B71" s="623" t="s">
        <v>1444</v>
      </c>
      <c r="C71" s="622"/>
      <c r="D71" s="195"/>
      <c r="G71" s="196"/>
      <c r="H71" s="190"/>
    </row>
    <row r="72" spans="2:8">
      <c r="B72" s="623" t="s">
        <v>1445</v>
      </c>
      <c r="C72" s="622"/>
      <c r="D72" s="195"/>
      <c r="G72" s="196"/>
      <c r="H72" s="190"/>
    </row>
    <row r="73" spans="2:8">
      <c r="B73" s="623" t="s">
        <v>1446</v>
      </c>
      <c r="C73" s="622"/>
      <c r="D73" s="195"/>
      <c r="G73" s="196"/>
      <c r="H73" s="190"/>
    </row>
    <row r="74" spans="2:8">
      <c r="B74" s="624" t="s">
        <v>1065</v>
      </c>
      <c r="C74" s="622"/>
      <c r="D74" s="195"/>
      <c r="G74" s="196"/>
      <c r="H74" s="190"/>
    </row>
    <row r="75" spans="2:8">
      <c r="B75" s="623" t="s">
        <v>1447</v>
      </c>
      <c r="C75" s="622"/>
      <c r="D75" s="195"/>
      <c r="G75" s="196"/>
      <c r="H75" s="190"/>
    </row>
    <row r="76" spans="2:8">
      <c r="B76" s="623" t="s">
        <v>1448</v>
      </c>
      <c r="C76" s="622"/>
      <c r="D76" s="195"/>
      <c r="G76" s="196"/>
      <c r="H76" s="190"/>
    </row>
    <row r="77" spans="2:8">
      <c r="B77" s="623" t="s">
        <v>1449</v>
      </c>
      <c r="C77" s="622"/>
      <c r="D77" s="195"/>
      <c r="G77" s="196"/>
      <c r="H77" s="190"/>
    </row>
    <row r="78" spans="2:8">
      <c r="B78" s="623" t="s">
        <v>1450</v>
      </c>
      <c r="C78" s="622"/>
      <c r="D78" s="195"/>
      <c r="G78" s="196"/>
      <c r="H78" s="190"/>
    </row>
    <row r="79" spans="2:8" ht="17.25" thickBot="1">
      <c r="B79" s="625"/>
      <c r="C79" s="626"/>
      <c r="D79" s="627"/>
      <c r="E79" s="208"/>
      <c r="F79" s="208"/>
      <c r="G79" s="209"/>
      <c r="H79" s="190"/>
    </row>
    <row r="80" spans="2:8" ht="20.100000000000001" customHeight="1">
      <c r="B80" s="146"/>
      <c r="C80" s="146"/>
      <c r="D80" s="147"/>
      <c r="E80" s="148"/>
      <c r="F80" s="148"/>
      <c r="G80" s="146"/>
      <c r="H80" s="146"/>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4834B-86E7-4903-BCE7-1CC4734C8D2B}">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226" t="s">
        <v>5</v>
      </c>
      <c r="C2" s="227"/>
      <c r="D2" s="227"/>
      <c r="E2" s="227"/>
      <c r="F2" s="227"/>
      <c r="G2" s="228"/>
      <c r="H2" s="152"/>
    </row>
    <row r="3" spans="2:8" ht="13.5" customHeight="1">
      <c r="B3" s="253"/>
      <c r="C3" s="253"/>
      <c r="D3" s="253"/>
      <c r="E3" s="253"/>
      <c r="F3" s="253"/>
      <c r="G3" s="253"/>
    </row>
    <row r="4" spans="2:8" ht="13.5" customHeight="1">
      <c r="D4" s="5"/>
      <c r="E4" s="5"/>
      <c r="F4" s="5"/>
      <c r="G4" s="229" t="s">
        <v>1326</v>
      </c>
    </row>
    <row r="5" spans="2:8" ht="13.5" customHeight="1">
      <c r="B5" s="5" t="s">
        <v>1344</v>
      </c>
      <c r="D5" s="5"/>
      <c r="E5" s="5"/>
      <c r="F5" s="5"/>
    </row>
    <row r="6" spans="2:8" ht="13.5" customHeight="1">
      <c r="B6" s="5" t="s">
        <v>1451</v>
      </c>
      <c r="D6" s="5"/>
      <c r="E6" s="5"/>
      <c r="F6" s="5"/>
    </row>
    <row r="7" spans="2:8" ht="13.5" customHeight="1">
      <c r="B7" s="5" t="s">
        <v>1452</v>
      </c>
      <c r="D7" s="5"/>
      <c r="E7" s="5"/>
      <c r="F7" s="5"/>
    </row>
    <row r="8" spans="2:8" ht="13.5" customHeight="1">
      <c r="B8" s="5" t="s">
        <v>1453</v>
      </c>
      <c r="D8" s="5"/>
      <c r="E8" s="5"/>
      <c r="F8" s="5"/>
    </row>
    <row r="9" spans="2:8" ht="13.5" customHeight="1" thickBot="1">
      <c r="B9" s="230"/>
      <c r="C9" s="230"/>
      <c r="D9" s="230"/>
      <c r="E9" s="230"/>
      <c r="F9" s="230"/>
      <c r="G9" s="230"/>
    </row>
    <row r="10" spans="2:8" ht="20.25" customHeight="1" thickBot="1">
      <c r="B10" s="154" t="s">
        <v>57</v>
      </c>
      <c r="C10" s="155" t="s">
        <v>238</v>
      </c>
      <c r="D10" s="155" t="s">
        <v>239</v>
      </c>
      <c r="E10" s="155" t="s">
        <v>240</v>
      </c>
      <c r="F10" s="156" t="s">
        <v>241</v>
      </c>
      <c r="G10" s="157" t="s">
        <v>242</v>
      </c>
    </row>
    <row r="11" spans="2:8">
      <c r="B11" s="162" t="s">
        <v>1311</v>
      </c>
      <c r="C11" s="163" t="s">
        <v>1454</v>
      </c>
      <c r="D11" s="164" t="s">
        <v>801</v>
      </c>
      <c r="E11" s="165" t="s">
        <v>1260</v>
      </c>
      <c r="F11" s="166" t="s">
        <v>1349</v>
      </c>
      <c r="G11" s="614" t="s">
        <v>863</v>
      </c>
      <c r="H11" s="161"/>
    </row>
    <row r="12" spans="2:8">
      <c r="B12" s="168" t="s">
        <v>1313</v>
      </c>
      <c r="C12" s="169" t="s">
        <v>1455</v>
      </c>
      <c r="D12" s="170" t="s">
        <v>1315</v>
      </c>
      <c r="E12" s="4" t="s">
        <v>1260</v>
      </c>
      <c r="F12" s="171"/>
      <c r="G12" s="616"/>
      <c r="H12" s="161"/>
    </row>
    <row r="13" spans="2:8">
      <c r="B13" s="168" t="s">
        <v>140</v>
      </c>
      <c r="C13" s="169" t="s">
        <v>1456</v>
      </c>
      <c r="D13" s="170" t="s">
        <v>1332</v>
      </c>
      <c r="E13" s="4" t="s">
        <v>1333</v>
      </c>
      <c r="F13" s="260" t="s">
        <v>1349</v>
      </c>
      <c r="G13" s="172"/>
      <c r="H13" s="161"/>
    </row>
    <row r="14" spans="2:8">
      <c r="B14" s="168" t="s">
        <v>1266</v>
      </c>
      <c r="C14" s="169" t="s">
        <v>1457</v>
      </c>
      <c r="D14" s="170" t="s">
        <v>494</v>
      </c>
      <c r="E14" s="4" t="s">
        <v>737</v>
      </c>
      <c r="F14" s="171"/>
      <c r="G14" s="231" t="s">
        <v>1328</v>
      </c>
      <c r="H14" s="161"/>
    </row>
    <row r="15" spans="2:8" ht="24" customHeight="1">
      <c r="B15" s="168" t="s">
        <v>95</v>
      </c>
      <c r="C15" s="169" t="s">
        <v>1458</v>
      </c>
      <c r="D15" s="170" t="s">
        <v>736</v>
      </c>
      <c r="E15" s="4" t="s">
        <v>257</v>
      </c>
      <c r="F15" s="171"/>
      <c r="G15" s="210" t="s">
        <v>1318</v>
      </c>
      <c r="H15" s="161"/>
    </row>
    <row r="16" spans="2:8" ht="24" customHeight="1">
      <c r="B16" s="168" t="s">
        <v>146</v>
      </c>
      <c r="C16" s="169" t="s">
        <v>1459</v>
      </c>
      <c r="D16" s="170" t="s">
        <v>736</v>
      </c>
      <c r="E16" s="4" t="s">
        <v>257</v>
      </c>
      <c r="F16" s="171"/>
      <c r="G16" s="184"/>
      <c r="H16" s="161"/>
    </row>
    <row r="17" spans="2:8">
      <c r="B17" s="168" t="s">
        <v>1667</v>
      </c>
      <c r="C17" s="169" t="s">
        <v>1460</v>
      </c>
      <c r="D17" s="170" t="s">
        <v>736</v>
      </c>
      <c r="E17" s="4" t="s">
        <v>737</v>
      </c>
      <c r="F17" s="171"/>
      <c r="G17" s="172" t="s">
        <v>248</v>
      </c>
      <c r="H17" s="161"/>
    </row>
    <row r="18" spans="2:8" ht="16.5" customHeight="1">
      <c r="B18" s="168" t="s">
        <v>811</v>
      </c>
      <c r="C18" s="169" t="s">
        <v>1461</v>
      </c>
      <c r="D18" s="170" t="s">
        <v>793</v>
      </c>
      <c r="E18" s="4" t="s">
        <v>737</v>
      </c>
      <c r="F18" s="171"/>
      <c r="G18" s="210" t="s">
        <v>783</v>
      </c>
      <c r="H18" s="161"/>
    </row>
    <row r="19" spans="2:8" ht="16.5" customHeight="1">
      <c r="B19" s="168" t="s">
        <v>1719</v>
      </c>
      <c r="C19" s="169" t="s">
        <v>1462</v>
      </c>
      <c r="D19" s="170" t="s">
        <v>527</v>
      </c>
      <c r="E19" s="4" t="s">
        <v>737</v>
      </c>
      <c r="F19" s="171"/>
      <c r="G19" s="184"/>
      <c r="H19" s="161"/>
    </row>
    <row r="20" spans="2:8" ht="60">
      <c r="B20" s="168" t="s">
        <v>1463</v>
      </c>
      <c r="C20" s="169" t="s">
        <v>1464</v>
      </c>
      <c r="D20" s="170" t="s">
        <v>1271</v>
      </c>
      <c r="E20" s="4" t="s">
        <v>1272</v>
      </c>
      <c r="F20" s="171"/>
      <c r="G20" s="172" t="s">
        <v>1465</v>
      </c>
      <c r="H20" s="161"/>
    </row>
    <row r="21" spans="2:8" ht="30">
      <c r="B21" s="168" t="s">
        <v>1466</v>
      </c>
      <c r="C21" s="169" t="s">
        <v>1467</v>
      </c>
      <c r="D21" s="170" t="s">
        <v>1271</v>
      </c>
      <c r="E21" s="4" t="s">
        <v>1272</v>
      </c>
      <c r="F21" s="171"/>
      <c r="G21" s="172" t="s">
        <v>1125</v>
      </c>
      <c r="H21" s="161"/>
    </row>
    <row r="22" spans="2:8" ht="16.5" customHeight="1">
      <c r="B22" s="168" t="s">
        <v>1360</v>
      </c>
      <c r="C22" s="617" t="s">
        <v>1468</v>
      </c>
      <c r="D22" s="170" t="s">
        <v>1271</v>
      </c>
      <c r="E22" s="4" t="s">
        <v>473</v>
      </c>
      <c r="F22" s="171"/>
      <c r="G22" s="618" t="s">
        <v>1469</v>
      </c>
      <c r="H22" s="161"/>
    </row>
    <row r="23" spans="2:8">
      <c r="B23" s="168" t="s">
        <v>1363</v>
      </c>
      <c r="C23" s="617" t="s">
        <v>1470</v>
      </c>
      <c r="D23" s="170" t="s">
        <v>1271</v>
      </c>
      <c r="E23" s="4" t="s">
        <v>473</v>
      </c>
      <c r="F23" s="171"/>
      <c r="G23" s="618"/>
      <c r="H23" s="161"/>
    </row>
    <row r="24" spans="2:8">
      <c r="B24" s="168" t="s">
        <v>1365</v>
      </c>
      <c r="C24" s="617" t="s">
        <v>1471</v>
      </c>
      <c r="D24" s="170" t="s">
        <v>1271</v>
      </c>
      <c r="E24" s="4" t="s">
        <v>473</v>
      </c>
      <c r="F24" s="171"/>
      <c r="G24" s="618"/>
      <c r="H24" s="161"/>
    </row>
    <row r="25" spans="2:8">
      <c r="B25" s="168" t="s">
        <v>1367</v>
      </c>
      <c r="C25" s="617" t="s">
        <v>1472</v>
      </c>
      <c r="D25" s="170" t="s">
        <v>1271</v>
      </c>
      <c r="E25" s="4" t="s">
        <v>473</v>
      </c>
      <c r="F25" s="171"/>
      <c r="G25" s="618"/>
      <c r="H25" s="161"/>
    </row>
    <row r="26" spans="2:8">
      <c r="B26" s="168" t="s">
        <v>1369</v>
      </c>
      <c r="C26" s="617" t="s">
        <v>1473</v>
      </c>
      <c r="D26" s="170" t="s">
        <v>1271</v>
      </c>
      <c r="E26" s="4" t="s">
        <v>473</v>
      </c>
      <c r="F26" s="171"/>
      <c r="G26" s="618"/>
      <c r="H26" s="161"/>
    </row>
    <row r="27" spans="2:8">
      <c r="B27" s="168" t="s">
        <v>1371</v>
      </c>
      <c r="C27" s="617" t="s">
        <v>1474</v>
      </c>
      <c r="D27" s="170" t="s">
        <v>1271</v>
      </c>
      <c r="E27" s="4" t="s">
        <v>473</v>
      </c>
      <c r="F27" s="171"/>
      <c r="G27" s="618"/>
      <c r="H27" s="161"/>
    </row>
    <row r="28" spans="2:8">
      <c r="B28" s="168" t="s">
        <v>1373</v>
      </c>
      <c r="C28" s="617" t="s">
        <v>1475</v>
      </c>
      <c r="D28" s="170" t="s">
        <v>1271</v>
      </c>
      <c r="E28" s="4" t="s">
        <v>473</v>
      </c>
      <c r="F28" s="171"/>
      <c r="G28" s="618"/>
      <c r="H28" s="161"/>
    </row>
    <row r="29" spans="2:8">
      <c r="B29" s="168" t="s">
        <v>1375</v>
      </c>
      <c r="C29" s="617" t="s">
        <v>1476</v>
      </c>
      <c r="D29" s="170" t="s">
        <v>1271</v>
      </c>
      <c r="E29" s="4" t="s">
        <v>473</v>
      </c>
      <c r="F29" s="171"/>
      <c r="G29" s="618"/>
      <c r="H29" s="161"/>
    </row>
    <row r="30" spans="2:8">
      <c r="B30" s="168" t="s">
        <v>1377</v>
      </c>
      <c r="C30" s="617" t="s">
        <v>1477</v>
      </c>
      <c r="D30" s="170" t="s">
        <v>1271</v>
      </c>
      <c r="E30" s="4" t="s">
        <v>473</v>
      </c>
      <c r="F30" s="171"/>
      <c r="G30" s="618"/>
      <c r="H30" s="161"/>
    </row>
    <row r="31" spans="2:8">
      <c r="B31" s="168" t="s">
        <v>1379</v>
      </c>
      <c r="C31" s="617" t="s">
        <v>1478</v>
      </c>
      <c r="D31" s="170" t="s">
        <v>1271</v>
      </c>
      <c r="E31" s="4" t="s">
        <v>473</v>
      </c>
      <c r="F31" s="171"/>
      <c r="G31" s="618"/>
      <c r="H31" s="161"/>
    </row>
    <row r="32" spans="2:8">
      <c r="B32" s="168" t="s">
        <v>1381</v>
      </c>
      <c r="C32" s="617" t="s">
        <v>1479</v>
      </c>
      <c r="D32" s="170" t="s">
        <v>1271</v>
      </c>
      <c r="E32" s="4" t="s">
        <v>473</v>
      </c>
      <c r="F32" s="171"/>
      <c r="G32" s="618"/>
      <c r="H32" s="161"/>
    </row>
    <row r="33" spans="2:8">
      <c r="B33" s="168" t="s">
        <v>1383</v>
      </c>
      <c r="C33" s="617" t="s">
        <v>1480</v>
      </c>
      <c r="D33" s="170" t="s">
        <v>1271</v>
      </c>
      <c r="E33" s="4" t="s">
        <v>473</v>
      </c>
      <c r="F33" s="171"/>
      <c r="G33" s="618"/>
      <c r="H33" s="161"/>
    </row>
    <row r="34" spans="2:8">
      <c r="B34" s="168" t="s">
        <v>1385</v>
      </c>
      <c r="C34" s="617" t="s">
        <v>1481</v>
      </c>
      <c r="D34" s="170" t="s">
        <v>1271</v>
      </c>
      <c r="E34" s="4" t="s">
        <v>473</v>
      </c>
      <c r="F34" s="171"/>
      <c r="G34" s="618"/>
      <c r="H34" s="161"/>
    </row>
    <row r="35" spans="2:8">
      <c r="B35" s="168" t="s">
        <v>1387</v>
      </c>
      <c r="C35" s="617" t="s">
        <v>1482</v>
      </c>
      <c r="D35" s="170" t="s">
        <v>1271</v>
      </c>
      <c r="E35" s="4" t="s">
        <v>473</v>
      </c>
      <c r="F35" s="171"/>
      <c r="G35" s="618"/>
      <c r="H35" s="161"/>
    </row>
    <row r="36" spans="2:8">
      <c r="B36" s="168" t="s">
        <v>1389</v>
      </c>
      <c r="C36" s="617" t="s">
        <v>1483</v>
      </c>
      <c r="D36" s="170" t="s">
        <v>1271</v>
      </c>
      <c r="E36" s="4" t="s">
        <v>473</v>
      </c>
      <c r="F36" s="171"/>
      <c r="G36" s="618"/>
      <c r="H36" s="161"/>
    </row>
    <row r="37" spans="2:8">
      <c r="B37" s="168" t="s">
        <v>1391</v>
      </c>
      <c r="C37" s="617" t="s">
        <v>1484</v>
      </c>
      <c r="D37" s="170" t="s">
        <v>1271</v>
      </c>
      <c r="E37" s="4" t="s">
        <v>473</v>
      </c>
      <c r="F37" s="171"/>
      <c r="G37" s="618"/>
      <c r="H37" s="161"/>
    </row>
    <row r="38" spans="2:8">
      <c r="B38" s="168" t="s">
        <v>1393</v>
      </c>
      <c r="C38" s="617" t="s">
        <v>1485</v>
      </c>
      <c r="D38" s="170" t="s">
        <v>1271</v>
      </c>
      <c r="E38" s="4" t="s">
        <v>473</v>
      </c>
      <c r="F38" s="171"/>
      <c r="G38" s="618"/>
      <c r="H38" s="161"/>
    </row>
    <row r="39" spans="2:8">
      <c r="B39" s="168" t="s">
        <v>1395</v>
      </c>
      <c r="C39" s="617" t="s">
        <v>1486</v>
      </c>
      <c r="D39" s="170" t="s">
        <v>1271</v>
      </c>
      <c r="E39" s="4" t="s">
        <v>473</v>
      </c>
      <c r="F39" s="171"/>
      <c r="G39" s="618"/>
      <c r="H39" s="161"/>
    </row>
    <row r="40" spans="2:8">
      <c r="B40" s="168" t="s">
        <v>1397</v>
      </c>
      <c r="C40" s="617" t="s">
        <v>1487</v>
      </c>
      <c r="D40" s="170" t="s">
        <v>1271</v>
      </c>
      <c r="E40" s="4" t="s">
        <v>473</v>
      </c>
      <c r="F40" s="171"/>
      <c r="G40" s="618"/>
      <c r="H40" s="161"/>
    </row>
    <row r="41" spans="2:8">
      <c r="B41" s="168" t="s">
        <v>1399</v>
      </c>
      <c r="C41" s="617" t="s">
        <v>1488</v>
      </c>
      <c r="D41" s="170" t="s">
        <v>1271</v>
      </c>
      <c r="E41" s="4" t="s">
        <v>473</v>
      </c>
      <c r="F41" s="171"/>
      <c r="G41" s="618"/>
      <c r="H41" s="161"/>
    </row>
    <row r="42" spans="2:8">
      <c r="B42" s="168" t="s">
        <v>1401</v>
      </c>
      <c r="C42" s="617" t="s">
        <v>1489</v>
      </c>
      <c r="D42" s="170" t="s">
        <v>1271</v>
      </c>
      <c r="E42" s="4" t="s">
        <v>473</v>
      </c>
      <c r="F42" s="171"/>
      <c r="G42" s="618"/>
      <c r="H42" s="161"/>
    </row>
    <row r="43" spans="2:8">
      <c r="B43" s="168" t="s">
        <v>1403</v>
      </c>
      <c r="C43" s="617" t="s">
        <v>1490</v>
      </c>
      <c r="D43" s="170" t="s">
        <v>1271</v>
      </c>
      <c r="E43" s="4" t="s">
        <v>473</v>
      </c>
      <c r="F43" s="171"/>
      <c r="G43" s="618"/>
      <c r="H43" s="161"/>
    </row>
    <row r="44" spans="2:8">
      <c r="B44" s="168" t="s">
        <v>1405</v>
      </c>
      <c r="C44" s="617" t="s">
        <v>1491</v>
      </c>
      <c r="D44" s="170" t="s">
        <v>1271</v>
      </c>
      <c r="E44" s="4" t="s">
        <v>473</v>
      </c>
      <c r="F44" s="171"/>
      <c r="G44" s="618"/>
      <c r="H44" s="161"/>
    </row>
    <row r="45" spans="2:8">
      <c r="B45" s="168" t="s">
        <v>1407</v>
      </c>
      <c r="C45" s="617" t="s">
        <v>1492</v>
      </c>
      <c r="D45" s="170" t="s">
        <v>1271</v>
      </c>
      <c r="E45" s="4" t="s">
        <v>473</v>
      </c>
      <c r="F45" s="171"/>
      <c r="G45" s="618"/>
      <c r="H45" s="161"/>
    </row>
    <row r="46" spans="2:8">
      <c r="B46" s="168" t="s">
        <v>1409</v>
      </c>
      <c r="C46" s="617" t="s">
        <v>1493</v>
      </c>
      <c r="D46" s="170" t="s">
        <v>1271</v>
      </c>
      <c r="E46" s="4" t="s">
        <v>473</v>
      </c>
      <c r="F46" s="171"/>
      <c r="G46" s="618"/>
      <c r="H46" s="161"/>
    </row>
    <row r="47" spans="2:8">
      <c r="B47" s="168" t="s">
        <v>1411</v>
      </c>
      <c r="C47" s="617" t="s">
        <v>1494</v>
      </c>
      <c r="D47" s="170" t="s">
        <v>1271</v>
      </c>
      <c r="E47" s="4" t="s">
        <v>473</v>
      </c>
      <c r="F47" s="171"/>
      <c r="G47" s="618"/>
      <c r="H47" s="161"/>
    </row>
    <row r="48" spans="2:8">
      <c r="B48" s="168" t="s">
        <v>1413</v>
      </c>
      <c r="C48" s="617" t="s">
        <v>1495</v>
      </c>
      <c r="D48" s="170" t="s">
        <v>1271</v>
      </c>
      <c r="E48" s="4" t="s">
        <v>473</v>
      </c>
      <c r="F48" s="171"/>
      <c r="G48" s="618"/>
      <c r="H48" s="161"/>
    </row>
    <row r="49" spans="2:8">
      <c r="B49" s="168" t="s">
        <v>1415</v>
      </c>
      <c r="C49" s="617" t="s">
        <v>1496</v>
      </c>
      <c r="D49" s="170" t="s">
        <v>1271</v>
      </c>
      <c r="E49" s="4" t="s">
        <v>473</v>
      </c>
      <c r="F49" s="171"/>
      <c r="G49" s="618"/>
      <c r="H49" s="161"/>
    </row>
    <row r="50" spans="2:8">
      <c r="B50" s="168" t="s">
        <v>1417</v>
      </c>
      <c r="C50" s="617" t="s">
        <v>1497</v>
      </c>
      <c r="D50" s="170" t="s">
        <v>1271</v>
      </c>
      <c r="E50" s="4" t="s">
        <v>473</v>
      </c>
      <c r="F50" s="171"/>
      <c r="G50" s="618"/>
      <c r="H50" s="161"/>
    </row>
    <row r="51" spans="2:8">
      <c r="B51" s="168" t="s">
        <v>1419</v>
      </c>
      <c r="C51" s="617" t="s">
        <v>1498</v>
      </c>
      <c r="D51" s="170" t="s">
        <v>1271</v>
      </c>
      <c r="E51" s="4" t="s">
        <v>473</v>
      </c>
      <c r="F51" s="171"/>
      <c r="G51" s="618"/>
      <c r="H51" s="161"/>
    </row>
    <row r="52" spans="2:8">
      <c r="B52" s="168" t="s">
        <v>1421</v>
      </c>
      <c r="C52" s="617" t="s">
        <v>1499</v>
      </c>
      <c r="D52" s="170" t="s">
        <v>1271</v>
      </c>
      <c r="E52" s="4" t="s">
        <v>473</v>
      </c>
      <c r="F52" s="171"/>
      <c r="G52" s="618"/>
      <c r="H52" s="161"/>
    </row>
    <row r="53" spans="2:8">
      <c r="B53" s="168" t="s">
        <v>1423</v>
      </c>
      <c r="C53" s="617" t="s">
        <v>1500</v>
      </c>
      <c r="D53" s="170" t="s">
        <v>1271</v>
      </c>
      <c r="E53" s="4" t="s">
        <v>473</v>
      </c>
      <c r="F53" s="171"/>
      <c r="G53" s="618"/>
      <c r="H53" s="161"/>
    </row>
    <row r="54" spans="2:8">
      <c r="B54" s="168" t="s">
        <v>1425</v>
      </c>
      <c r="C54" s="617" t="s">
        <v>1501</v>
      </c>
      <c r="D54" s="170" t="s">
        <v>1271</v>
      </c>
      <c r="E54" s="4" t="s">
        <v>473</v>
      </c>
      <c r="F54" s="171"/>
      <c r="G54" s="618"/>
      <c r="H54" s="161"/>
    </row>
    <row r="55" spans="2:8">
      <c r="B55" s="168" t="s">
        <v>1427</v>
      </c>
      <c r="C55" s="617" t="s">
        <v>1502</v>
      </c>
      <c r="D55" s="170" t="s">
        <v>1271</v>
      </c>
      <c r="E55" s="4" t="s">
        <v>473</v>
      </c>
      <c r="F55" s="171"/>
      <c r="G55" s="618"/>
      <c r="H55" s="161"/>
    </row>
    <row r="56" spans="2:8">
      <c r="B56" s="168" t="s">
        <v>1429</v>
      </c>
      <c r="C56" s="617" t="s">
        <v>1503</v>
      </c>
      <c r="D56" s="170" t="s">
        <v>1271</v>
      </c>
      <c r="E56" s="4" t="s">
        <v>473</v>
      </c>
      <c r="F56" s="171"/>
      <c r="G56" s="618"/>
      <c r="H56" s="161"/>
    </row>
    <row r="57" spans="2:8">
      <c r="B57" s="168" t="s">
        <v>1431</v>
      </c>
      <c r="C57" s="617" t="s">
        <v>1504</v>
      </c>
      <c r="D57" s="170" t="s">
        <v>1271</v>
      </c>
      <c r="E57" s="4" t="s">
        <v>473</v>
      </c>
      <c r="F57" s="171"/>
      <c r="G57" s="618"/>
      <c r="H57" s="161"/>
    </row>
    <row r="58" spans="2:8">
      <c r="B58" s="168" t="s">
        <v>1433</v>
      </c>
      <c r="C58" s="617" t="s">
        <v>1505</v>
      </c>
      <c r="D58" s="170" t="s">
        <v>1271</v>
      </c>
      <c r="E58" s="4" t="s">
        <v>473</v>
      </c>
      <c r="F58" s="171"/>
      <c r="G58" s="618"/>
      <c r="H58" s="161"/>
    </row>
    <row r="59" spans="2:8">
      <c r="B59" s="168" t="s">
        <v>1435</v>
      </c>
      <c r="C59" s="617" t="s">
        <v>1506</v>
      </c>
      <c r="D59" s="170" t="s">
        <v>1271</v>
      </c>
      <c r="E59" s="4" t="s">
        <v>473</v>
      </c>
      <c r="F59" s="171"/>
      <c r="G59" s="618"/>
      <c r="H59" s="161"/>
    </row>
    <row r="60" spans="2:8">
      <c r="B60" s="168" t="s">
        <v>1437</v>
      </c>
      <c r="C60" s="617" t="s">
        <v>1507</v>
      </c>
      <c r="D60" s="170" t="s">
        <v>1271</v>
      </c>
      <c r="E60" s="4" t="s">
        <v>473</v>
      </c>
      <c r="F60" s="171"/>
      <c r="G60" s="618"/>
      <c r="H60" s="161"/>
    </row>
    <row r="61" spans="2:8">
      <c r="B61" s="168" t="s">
        <v>1439</v>
      </c>
      <c r="C61" s="617" t="s">
        <v>1508</v>
      </c>
      <c r="D61" s="170" t="s">
        <v>1271</v>
      </c>
      <c r="E61" s="4" t="s">
        <v>473</v>
      </c>
      <c r="F61" s="171"/>
      <c r="G61" s="618"/>
      <c r="H61" s="161"/>
    </row>
    <row r="62" spans="2:8" ht="16.5" customHeight="1">
      <c r="B62" s="168" t="s">
        <v>1509</v>
      </c>
      <c r="C62" s="617" t="s">
        <v>1510</v>
      </c>
      <c r="D62" s="170" t="s">
        <v>1271</v>
      </c>
      <c r="E62" s="4" t="s">
        <v>473</v>
      </c>
      <c r="F62" s="171"/>
      <c r="G62" s="618" t="s">
        <v>1511</v>
      </c>
      <c r="H62" s="161"/>
    </row>
    <row r="63" spans="2:8">
      <c r="B63" s="168" t="s">
        <v>1512</v>
      </c>
      <c r="C63" s="617" t="s">
        <v>1513</v>
      </c>
      <c r="D63" s="170" t="s">
        <v>1271</v>
      </c>
      <c r="E63" s="4" t="s">
        <v>473</v>
      </c>
      <c r="F63" s="171"/>
      <c r="G63" s="618"/>
      <c r="H63" s="161"/>
    </row>
    <row r="64" spans="2:8">
      <c r="B64" s="168" t="s">
        <v>1514</v>
      </c>
      <c r="C64" s="617" t="s">
        <v>1515</v>
      </c>
      <c r="D64" s="170" t="s">
        <v>1271</v>
      </c>
      <c r="E64" s="4" t="s">
        <v>473</v>
      </c>
      <c r="F64" s="171"/>
      <c r="G64" s="618"/>
      <c r="H64" s="161"/>
    </row>
    <row r="65" spans="2:8">
      <c r="B65" s="168" t="s">
        <v>1516</v>
      </c>
      <c r="C65" s="617" t="s">
        <v>1517</v>
      </c>
      <c r="D65" s="170" t="s">
        <v>1271</v>
      </c>
      <c r="E65" s="4" t="s">
        <v>473</v>
      </c>
      <c r="F65" s="171"/>
      <c r="G65" s="618"/>
      <c r="H65" s="161"/>
    </row>
    <row r="66" spans="2:8">
      <c r="B66" s="168" t="s">
        <v>1518</v>
      </c>
      <c r="C66" s="617" t="s">
        <v>1519</v>
      </c>
      <c r="D66" s="170" t="s">
        <v>1271</v>
      </c>
      <c r="E66" s="4" t="s">
        <v>473</v>
      </c>
      <c r="F66" s="171"/>
      <c r="G66" s="618"/>
      <c r="H66" s="161"/>
    </row>
    <row r="67" spans="2:8">
      <c r="B67" s="168" t="s">
        <v>1520</v>
      </c>
      <c r="C67" s="617" t="s">
        <v>1521</v>
      </c>
      <c r="D67" s="170" t="s">
        <v>1271</v>
      </c>
      <c r="E67" s="4" t="s">
        <v>473</v>
      </c>
      <c r="F67" s="171"/>
      <c r="G67" s="618"/>
      <c r="H67" s="161"/>
    </row>
    <row r="68" spans="2:8">
      <c r="B68" s="168" t="s">
        <v>1522</v>
      </c>
      <c r="C68" s="617" t="s">
        <v>1523</v>
      </c>
      <c r="D68" s="170" t="s">
        <v>1271</v>
      </c>
      <c r="E68" s="4" t="s">
        <v>473</v>
      </c>
      <c r="F68" s="171"/>
      <c r="G68" s="618"/>
      <c r="H68" s="161"/>
    </row>
    <row r="69" spans="2:8">
      <c r="B69" s="168" t="s">
        <v>1524</v>
      </c>
      <c r="C69" s="617" t="s">
        <v>1525</v>
      </c>
      <c r="D69" s="170" t="s">
        <v>1271</v>
      </c>
      <c r="E69" s="4" t="s">
        <v>473</v>
      </c>
      <c r="F69" s="171"/>
      <c r="G69" s="618"/>
      <c r="H69" s="161"/>
    </row>
    <row r="70" spans="2:8">
      <c r="B70" s="168" t="s">
        <v>1526</v>
      </c>
      <c r="C70" s="617" t="s">
        <v>1527</v>
      </c>
      <c r="D70" s="170" t="s">
        <v>1271</v>
      </c>
      <c r="E70" s="4" t="s">
        <v>473</v>
      </c>
      <c r="F70" s="171"/>
      <c r="G70" s="618"/>
      <c r="H70" s="161"/>
    </row>
    <row r="71" spans="2:8">
      <c r="B71" s="168" t="s">
        <v>1528</v>
      </c>
      <c r="C71" s="617" t="s">
        <v>1529</v>
      </c>
      <c r="D71" s="170" t="s">
        <v>1271</v>
      </c>
      <c r="E71" s="4" t="s">
        <v>473</v>
      </c>
      <c r="F71" s="171"/>
      <c r="G71" s="618"/>
      <c r="H71" s="161"/>
    </row>
    <row r="72" spans="2:8">
      <c r="B72" s="168" t="s">
        <v>1530</v>
      </c>
      <c r="C72" s="617" t="s">
        <v>1531</v>
      </c>
      <c r="D72" s="170" t="s">
        <v>1271</v>
      </c>
      <c r="E72" s="4" t="s">
        <v>473</v>
      </c>
      <c r="F72" s="171"/>
      <c r="G72" s="618"/>
      <c r="H72" s="161"/>
    </row>
    <row r="73" spans="2:8">
      <c r="B73" s="168" t="s">
        <v>1532</v>
      </c>
      <c r="C73" s="617" t="s">
        <v>1533</v>
      </c>
      <c r="D73" s="170" t="s">
        <v>1271</v>
      </c>
      <c r="E73" s="4" t="s">
        <v>473</v>
      </c>
      <c r="F73" s="171"/>
      <c r="G73" s="618"/>
      <c r="H73" s="161"/>
    </row>
    <row r="74" spans="2:8">
      <c r="B74" s="168" t="s">
        <v>1534</v>
      </c>
      <c r="C74" s="617" t="s">
        <v>1535</v>
      </c>
      <c r="D74" s="170" t="s">
        <v>1271</v>
      </c>
      <c r="E74" s="4" t="s">
        <v>473</v>
      </c>
      <c r="F74" s="171"/>
      <c r="G74" s="618"/>
      <c r="H74" s="161"/>
    </row>
    <row r="75" spans="2:8">
      <c r="B75" s="168" t="s">
        <v>1536</v>
      </c>
      <c r="C75" s="617" t="s">
        <v>1537</v>
      </c>
      <c r="D75" s="170" t="s">
        <v>1271</v>
      </c>
      <c r="E75" s="4" t="s">
        <v>473</v>
      </c>
      <c r="F75" s="171"/>
      <c r="G75" s="618"/>
      <c r="H75" s="161"/>
    </row>
    <row r="76" spans="2:8">
      <c r="B76" s="168" t="s">
        <v>1538</v>
      </c>
      <c r="C76" s="617" t="s">
        <v>1539</v>
      </c>
      <c r="D76" s="170" t="s">
        <v>1271</v>
      </c>
      <c r="E76" s="4" t="s">
        <v>473</v>
      </c>
      <c r="F76" s="171"/>
      <c r="G76" s="618"/>
      <c r="H76" s="161"/>
    </row>
    <row r="77" spans="2:8">
      <c r="B77" s="168" t="s">
        <v>1540</v>
      </c>
      <c r="C77" s="617" t="s">
        <v>1541</v>
      </c>
      <c r="D77" s="170" t="s">
        <v>1271</v>
      </c>
      <c r="E77" s="4" t="s">
        <v>473</v>
      </c>
      <c r="F77" s="171"/>
      <c r="G77" s="618"/>
      <c r="H77" s="161"/>
    </row>
    <row r="78" spans="2:8">
      <c r="B78" s="168" t="s">
        <v>1542</v>
      </c>
      <c r="C78" s="617" t="s">
        <v>1543</v>
      </c>
      <c r="D78" s="170" t="s">
        <v>1271</v>
      </c>
      <c r="E78" s="4" t="s">
        <v>473</v>
      </c>
      <c r="F78" s="171"/>
      <c r="G78" s="618"/>
      <c r="H78" s="161"/>
    </row>
    <row r="79" spans="2:8">
      <c r="B79" s="168" t="s">
        <v>1544</v>
      </c>
      <c r="C79" s="617" t="s">
        <v>1545</v>
      </c>
      <c r="D79" s="170" t="s">
        <v>1271</v>
      </c>
      <c r="E79" s="4" t="s">
        <v>473</v>
      </c>
      <c r="F79" s="171"/>
      <c r="G79" s="618"/>
      <c r="H79" s="161"/>
    </row>
    <row r="80" spans="2:8">
      <c r="B80" s="168" t="s">
        <v>1546</v>
      </c>
      <c r="C80" s="617" t="s">
        <v>1547</v>
      </c>
      <c r="D80" s="170" t="s">
        <v>1271</v>
      </c>
      <c r="E80" s="4" t="s">
        <v>473</v>
      </c>
      <c r="F80" s="171"/>
      <c r="G80" s="618"/>
      <c r="H80" s="161"/>
    </row>
    <row r="81" spans="2:8">
      <c r="B81" s="168" t="s">
        <v>1548</v>
      </c>
      <c r="C81" s="617" t="s">
        <v>1549</v>
      </c>
      <c r="D81" s="170" t="s">
        <v>1271</v>
      </c>
      <c r="E81" s="4" t="s">
        <v>473</v>
      </c>
      <c r="F81" s="171"/>
      <c r="G81" s="618"/>
      <c r="H81" s="161"/>
    </row>
    <row r="82" spans="2:8">
      <c r="B82" s="168" t="s">
        <v>1550</v>
      </c>
      <c r="C82" s="617" t="s">
        <v>1551</v>
      </c>
      <c r="D82" s="170" t="s">
        <v>1271</v>
      </c>
      <c r="E82" s="4" t="s">
        <v>473</v>
      </c>
      <c r="F82" s="171"/>
      <c r="G82" s="618"/>
      <c r="H82" s="161"/>
    </row>
    <row r="83" spans="2:8">
      <c r="B83" s="168" t="s">
        <v>1552</v>
      </c>
      <c r="C83" s="617" t="s">
        <v>1553</v>
      </c>
      <c r="D83" s="170" t="s">
        <v>1271</v>
      </c>
      <c r="E83" s="4" t="s">
        <v>473</v>
      </c>
      <c r="F83" s="171"/>
      <c r="G83" s="618"/>
      <c r="H83" s="161"/>
    </row>
    <row r="84" spans="2:8">
      <c r="B84" s="168" t="s">
        <v>1554</v>
      </c>
      <c r="C84" s="617" t="s">
        <v>1555</v>
      </c>
      <c r="D84" s="170" t="s">
        <v>1271</v>
      </c>
      <c r="E84" s="4" t="s">
        <v>473</v>
      </c>
      <c r="F84" s="171"/>
      <c r="G84" s="618"/>
      <c r="H84" s="161"/>
    </row>
    <row r="85" spans="2:8">
      <c r="B85" s="168" t="s">
        <v>1556</v>
      </c>
      <c r="C85" s="617" t="s">
        <v>1557</v>
      </c>
      <c r="D85" s="170" t="s">
        <v>1271</v>
      </c>
      <c r="E85" s="4" t="s">
        <v>473</v>
      </c>
      <c r="F85" s="171"/>
      <c r="G85" s="618"/>
      <c r="H85" s="161"/>
    </row>
    <row r="86" spans="2:8">
      <c r="B86" s="168" t="s">
        <v>1558</v>
      </c>
      <c r="C86" s="617" t="s">
        <v>1559</v>
      </c>
      <c r="D86" s="170" t="s">
        <v>1271</v>
      </c>
      <c r="E86" s="4" t="s">
        <v>473</v>
      </c>
      <c r="F86" s="171"/>
      <c r="G86" s="618"/>
      <c r="H86" s="161"/>
    </row>
    <row r="87" spans="2:8">
      <c r="B87" s="168" t="s">
        <v>1560</v>
      </c>
      <c r="C87" s="617" t="s">
        <v>1561</v>
      </c>
      <c r="D87" s="170" t="s">
        <v>1271</v>
      </c>
      <c r="E87" s="4" t="s">
        <v>473</v>
      </c>
      <c r="F87" s="171"/>
      <c r="G87" s="618"/>
      <c r="H87" s="161"/>
    </row>
    <row r="88" spans="2:8">
      <c r="B88" s="168" t="s">
        <v>1562</v>
      </c>
      <c r="C88" s="617" t="s">
        <v>1563</v>
      </c>
      <c r="D88" s="170" t="s">
        <v>1271</v>
      </c>
      <c r="E88" s="4" t="s">
        <v>473</v>
      </c>
      <c r="F88" s="171"/>
      <c r="G88" s="618"/>
      <c r="H88" s="161"/>
    </row>
    <row r="89" spans="2:8">
      <c r="B89" s="168" t="s">
        <v>1564</v>
      </c>
      <c r="C89" s="617" t="s">
        <v>1565</v>
      </c>
      <c r="D89" s="170" t="s">
        <v>1271</v>
      </c>
      <c r="E89" s="4" t="s">
        <v>473</v>
      </c>
      <c r="F89" s="171"/>
      <c r="G89" s="618"/>
      <c r="H89" s="161"/>
    </row>
    <row r="90" spans="2:8">
      <c r="B90" s="168" t="s">
        <v>1566</v>
      </c>
      <c r="C90" s="617" t="s">
        <v>1567</v>
      </c>
      <c r="D90" s="170" t="s">
        <v>1271</v>
      </c>
      <c r="E90" s="4" t="s">
        <v>473</v>
      </c>
      <c r="F90" s="171"/>
      <c r="G90" s="618"/>
      <c r="H90" s="161"/>
    </row>
    <row r="91" spans="2:8">
      <c r="B91" s="168" t="s">
        <v>1568</v>
      </c>
      <c r="C91" s="617" t="s">
        <v>1569</v>
      </c>
      <c r="D91" s="170" t="s">
        <v>1271</v>
      </c>
      <c r="E91" s="4" t="s">
        <v>473</v>
      </c>
      <c r="F91" s="171"/>
      <c r="G91" s="618"/>
      <c r="H91" s="161"/>
    </row>
    <row r="92" spans="2:8">
      <c r="B92" s="168" t="s">
        <v>1570</v>
      </c>
      <c r="C92" s="617" t="s">
        <v>1571</v>
      </c>
      <c r="D92" s="170" t="s">
        <v>1271</v>
      </c>
      <c r="E92" s="4" t="s">
        <v>473</v>
      </c>
      <c r="F92" s="171"/>
      <c r="G92" s="618"/>
      <c r="H92" s="161"/>
    </row>
    <row r="93" spans="2:8">
      <c r="B93" s="168" t="s">
        <v>1572</v>
      </c>
      <c r="C93" s="617" t="s">
        <v>1573</v>
      </c>
      <c r="D93" s="170" t="s">
        <v>1271</v>
      </c>
      <c r="E93" s="4" t="s">
        <v>473</v>
      </c>
      <c r="F93" s="171"/>
      <c r="G93" s="618"/>
      <c r="H93" s="161"/>
    </row>
    <row r="94" spans="2:8">
      <c r="B94" s="168" t="s">
        <v>1574</v>
      </c>
      <c r="C94" s="617" t="s">
        <v>1575</v>
      </c>
      <c r="D94" s="170" t="s">
        <v>1271</v>
      </c>
      <c r="E94" s="4" t="s">
        <v>473</v>
      </c>
      <c r="F94" s="171"/>
      <c r="G94" s="618"/>
      <c r="H94" s="161"/>
    </row>
    <row r="95" spans="2:8">
      <c r="B95" s="168" t="s">
        <v>1576</v>
      </c>
      <c r="C95" s="617" t="s">
        <v>1577</v>
      </c>
      <c r="D95" s="170" t="s">
        <v>1271</v>
      </c>
      <c r="E95" s="4" t="s">
        <v>473</v>
      </c>
      <c r="F95" s="171"/>
      <c r="G95" s="618"/>
      <c r="H95" s="161"/>
    </row>
    <row r="96" spans="2:8">
      <c r="B96" s="168" t="s">
        <v>1578</v>
      </c>
      <c r="C96" s="617" t="s">
        <v>1579</v>
      </c>
      <c r="D96" s="170" t="s">
        <v>1271</v>
      </c>
      <c r="E96" s="4" t="s">
        <v>473</v>
      </c>
      <c r="F96" s="171"/>
      <c r="G96" s="618"/>
      <c r="H96" s="161"/>
    </row>
    <row r="97" spans="2:8">
      <c r="B97" s="168" t="s">
        <v>1580</v>
      </c>
      <c r="C97" s="617" t="s">
        <v>1581</v>
      </c>
      <c r="D97" s="170" t="s">
        <v>1271</v>
      </c>
      <c r="E97" s="4" t="s">
        <v>473</v>
      </c>
      <c r="F97" s="171"/>
      <c r="G97" s="618"/>
      <c r="H97" s="161"/>
    </row>
    <row r="98" spans="2:8">
      <c r="B98" s="168" t="s">
        <v>1582</v>
      </c>
      <c r="C98" s="617" t="s">
        <v>1583</v>
      </c>
      <c r="D98" s="170" t="s">
        <v>1271</v>
      </c>
      <c r="E98" s="4" t="s">
        <v>473</v>
      </c>
      <c r="F98" s="171"/>
      <c r="G98" s="618"/>
      <c r="H98" s="161"/>
    </row>
    <row r="99" spans="2:8">
      <c r="B99" s="168" t="s">
        <v>1584</v>
      </c>
      <c r="C99" s="617" t="s">
        <v>1585</v>
      </c>
      <c r="D99" s="170" t="s">
        <v>1271</v>
      </c>
      <c r="E99" s="4" t="s">
        <v>473</v>
      </c>
      <c r="F99" s="171"/>
      <c r="G99" s="618"/>
      <c r="H99" s="161"/>
    </row>
    <row r="100" spans="2:8">
      <c r="B100" s="168" t="s">
        <v>1586</v>
      </c>
      <c r="C100" s="617" t="s">
        <v>1587</v>
      </c>
      <c r="D100" s="170" t="s">
        <v>1271</v>
      </c>
      <c r="E100" s="4" t="s">
        <v>473</v>
      </c>
      <c r="F100" s="171"/>
      <c r="G100" s="618"/>
      <c r="H100" s="161"/>
    </row>
    <row r="101" spans="2:8" ht="17.25" thickBot="1">
      <c r="B101" s="168" t="s">
        <v>1588</v>
      </c>
      <c r="C101" s="617" t="s">
        <v>1589</v>
      </c>
      <c r="D101" s="170" t="s">
        <v>1271</v>
      </c>
      <c r="E101" s="4" t="s">
        <v>473</v>
      </c>
      <c r="F101" s="171"/>
      <c r="G101" s="618"/>
      <c r="H101" s="161"/>
    </row>
    <row r="102" spans="2:8" ht="17.25" thickBot="1">
      <c r="B102" s="212"/>
      <c r="C102" s="620"/>
      <c r="D102" s="214"/>
      <c r="E102" s="215"/>
      <c r="F102" s="215"/>
      <c r="G102" s="216"/>
      <c r="H102" s="190"/>
    </row>
    <row r="103" spans="2:8">
      <c r="B103" s="191" t="s">
        <v>1441</v>
      </c>
      <c r="C103" s="621"/>
      <c r="D103" s="188"/>
      <c r="E103" s="182"/>
      <c r="F103" s="182"/>
      <c r="G103" s="192"/>
      <c r="H103" s="190"/>
    </row>
    <row r="104" spans="2:8">
      <c r="B104" s="202"/>
      <c r="C104" s="622"/>
      <c r="D104" s="195"/>
      <c r="G104" s="196"/>
      <c r="H104" s="190"/>
    </row>
    <row r="105" spans="2:8">
      <c r="B105" s="623" t="s">
        <v>1590</v>
      </c>
      <c r="C105" s="622"/>
      <c r="D105" s="195"/>
      <c r="G105" s="196"/>
      <c r="H105" s="190"/>
    </row>
    <row r="106" spans="2:8">
      <c r="B106" s="202"/>
      <c r="C106" s="622"/>
      <c r="D106" s="195"/>
      <c r="G106" s="196"/>
      <c r="H106" s="190"/>
    </row>
    <row r="107" spans="2:8">
      <c r="B107" s="202"/>
      <c r="C107" s="622"/>
      <c r="D107" s="195"/>
      <c r="G107" s="196"/>
      <c r="H107" s="190"/>
    </row>
    <row r="108" spans="2:8">
      <c r="B108" s="202"/>
      <c r="C108" s="622"/>
      <c r="D108" s="195"/>
      <c r="G108" s="196"/>
      <c r="H108" s="190"/>
    </row>
    <row r="109" spans="2:8">
      <c r="B109" s="202"/>
      <c r="C109" s="622"/>
      <c r="D109" s="195"/>
      <c r="G109" s="196"/>
      <c r="H109" s="190"/>
    </row>
    <row r="110" spans="2:8">
      <c r="B110" s="202"/>
      <c r="C110" s="622"/>
      <c r="D110" s="195"/>
      <c r="G110" s="196"/>
      <c r="H110" s="190"/>
    </row>
    <row r="111" spans="2:8">
      <c r="B111" s="202"/>
      <c r="C111" s="622"/>
      <c r="D111" s="195"/>
      <c r="G111" s="196"/>
      <c r="H111" s="190"/>
    </row>
    <row r="112" spans="2:8">
      <c r="B112" s="623" t="s">
        <v>1443</v>
      </c>
      <c r="C112" s="622"/>
      <c r="D112" s="195"/>
      <c r="G112" s="196"/>
      <c r="H112" s="190"/>
    </row>
    <row r="113" spans="2:8">
      <c r="B113" s="623" t="s">
        <v>1444</v>
      </c>
      <c r="C113" s="622"/>
      <c r="D113" s="195"/>
      <c r="G113" s="196"/>
      <c r="H113" s="190"/>
    </row>
    <row r="114" spans="2:8">
      <c r="B114" s="623" t="s">
        <v>1445</v>
      </c>
      <c r="C114" s="622"/>
      <c r="D114" s="195"/>
      <c r="G114" s="196"/>
      <c r="H114" s="190"/>
    </row>
    <row r="115" spans="2:8">
      <c r="B115" s="623" t="s">
        <v>1591</v>
      </c>
      <c r="C115" s="622"/>
      <c r="D115" s="195"/>
      <c r="G115" s="196"/>
      <c r="H115" s="190"/>
    </row>
    <row r="116" spans="2:8">
      <c r="B116" s="624" t="s">
        <v>1065</v>
      </c>
      <c r="C116" s="622"/>
      <c r="D116" s="195"/>
      <c r="G116" s="196"/>
      <c r="H116" s="190"/>
    </row>
    <row r="117" spans="2:8">
      <c r="B117" s="623" t="s">
        <v>1592</v>
      </c>
      <c r="C117" s="622"/>
      <c r="D117" s="195"/>
      <c r="G117" s="196"/>
      <c r="H117" s="190"/>
    </row>
    <row r="118" spans="2:8">
      <c r="B118" s="623" t="s">
        <v>1593</v>
      </c>
      <c r="C118" s="622"/>
      <c r="D118" s="195"/>
      <c r="G118" s="196"/>
      <c r="H118" s="190"/>
    </row>
    <row r="119" spans="2:8">
      <c r="B119" s="623" t="s">
        <v>1594</v>
      </c>
      <c r="C119" s="622"/>
      <c r="D119" s="195"/>
      <c r="G119" s="196"/>
      <c r="H119" s="190"/>
    </row>
    <row r="120" spans="2:8">
      <c r="B120" s="623" t="s">
        <v>1595</v>
      </c>
      <c r="C120" s="622"/>
      <c r="D120" s="195"/>
      <c r="G120" s="196"/>
      <c r="H120" s="190"/>
    </row>
    <row r="121" spans="2:8" ht="17.25" thickBot="1">
      <c r="B121" s="625"/>
      <c r="C121" s="626"/>
      <c r="D121" s="627"/>
      <c r="E121" s="208"/>
      <c r="F121" s="208"/>
      <c r="G121" s="209"/>
      <c r="H121" s="190"/>
    </row>
    <row r="122" spans="2:8" ht="20.100000000000001" customHeight="1">
      <c r="B122" s="146"/>
      <c r="C122" s="146"/>
      <c r="D122" s="147"/>
      <c r="E122" s="148"/>
      <c r="F122" s="148"/>
      <c r="G122" s="146"/>
      <c r="H122" s="146"/>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1832-9CA5-42AE-B09A-69D8F2E8683F}">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208</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1598</v>
      </c>
      <c r="C5" s="163" t="s">
        <v>1599</v>
      </c>
      <c r="D5" s="164" t="s">
        <v>752</v>
      </c>
      <c r="E5" s="165" t="s">
        <v>743</v>
      </c>
      <c r="F5" s="166" t="s">
        <v>738</v>
      </c>
      <c r="G5" s="167" t="s">
        <v>1600</v>
      </c>
      <c r="H5" s="161"/>
    </row>
    <row r="6" spans="2:8">
      <c r="B6" s="168" t="s">
        <v>811</v>
      </c>
      <c r="C6" s="169" t="s">
        <v>1601</v>
      </c>
      <c r="D6" s="170" t="s">
        <v>793</v>
      </c>
      <c r="E6" s="4" t="s">
        <v>748</v>
      </c>
      <c r="F6" s="171" t="s">
        <v>794</v>
      </c>
      <c r="G6" s="231" t="s">
        <v>1694</v>
      </c>
      <c r="H6" s="161"/>
    </row>
    <row r="7" spans="2:8">
      <c r="B7" s="168" t="s">
        <v>1602</v>
      </c>
      <c r="C7" s="169" t="s">
        <v>1603</v>
      </c>
      <c r="D7" s="170" t="s">
        <v>1597</v>
      </c>
      <c r="E7" s="4" t="s">
        <v>748</v>
      </c>
      <c r="F7" s="171" t="s">
        <v>794</v>
      </c>
      <c r="G7" s="261"/>
      <c r="H7" s="161"/>
    </row>
    <row r="8" spans="2:8" ht="30">
      <c r="B8" s="168" t="s">
        <v>1719</v>
      </c>
      <c r="C8" s="169" t="s">
        <v>1604</v>
      </c>
      <c r="D8" s="170" t="s">
        <v>527</v>
      </c>
      <c r="E8" s="4" t="s">
        <v>748</v>
      </c>
      <c r="F8" s="171"/>
      <c r="G8" s="172" t="s">
        <v>1727</v>
      </c>
      <c r="H8" s="161"/>
    </row>
    <row r="9" spans="2:8" ht="34.5" customHeight="1">
      <c r="B9" s="168" t="s">
        <v>1605</v>
      </c>
      <c r="C9" s="169" t="s">
        <v>1606</v>
      </c>
      <c r="D9" s="170">
        <v>9</v>
      </c>
      <c r="E9" s="4" t="s">
        <v>756</v>
      </c>
      <c r="F9" s="171"/>
      <c r="G9" s="210" t="s">
        <v>1607</v>
      </c>
      <c r="H9" s="161"/>
    </row>
    <row r="10" spans="2:8" ht="34.5" customHeight="1">
      <c r="B10" s="628" t="s">
        <v>662</v>
      </c>
      <c r="C10" s="629" t="s">
        <v>150</v>
      </c>
      <c r="D10" s="170">
        <v>9</v>
      </c>
      <c r="E10" s="4" t="s">
        <v>756</v>
      </c>
      <c r="F10" s="630"/>
      <c r="G10" s="222"/>
      <c r="H10" s="161"/>
    </row>
    <row r="11" spans="2:8" ht="34.5" customHeight="1">
      <c r="B11" s="168" t="s">
        <v>151</v>
      </c>
      <c r="C11" s="169" t="s">
        <v>1608</v>
      </c>
      <c r="D11" s="170">
        <v>9</v>
      </c>
      <c r="E11" s="4" t="s">
        <v>756</v>
      </c>
      <c r="F11" s="171"/>
      <c r="G11" s="222"/>
      <c r="H11" s="161"/>
    </row>
    <row r="12" spans="2:8" ht="34.5" customHeight="1">
      <c r="B12" s="168" t="s">
        <v>1609</v>
      </c>
      <c r="C12" s="169" t="s">
        <v>1606</v>
      </c>
      <c r="D12" s="170">
        <v>15</v>
      </c>
      <c r="E12" s="4" t="s">
        <v>303</v>
      </c>
      <c r="F12" s="171"/>
      <c r="G12" s="222"/>
      <c r="H12" s="161"/>
    </row>
    <row r="13" spans="2:8" ht="34.5" customHeight="1">
      <c r="B13" s="628" t="s">
        <v>150</v>
      </c>
      <c r="C13" s="629" t="s">
        <v>150</v>
      </c>
      <c r="D13" s="170">
        <v>15</v>
      </c>
      <c r="E13" s="4" t="s">
        <v>303</v>
      </c>
      <c r="F13" s="630"/>
      <c r="G13" s="222"/>
      <c r="H13" s="161"/>
    </row>
    <row r="14" spans="2:8" ht="34.5" customHeight="1" thickBot="1">
      <c r="B14" s="173" t="s">
        <v>1610</v>
      </c>
      <c r="C14" s="174" t="s">
        <v>1608</v>
      </c>
      <c r="D14" s="175">
        <v>15</v>
      </c>
      <c r="E14" s="176" t="s">
        <v>303</v>
      </c>
      <c r="F14" s="177"/>
      <c r="G14" s="211"/>
      <c r="H14" s="161"/>
    </row>
    <row r="15" spans="2:8" ht="16.5" customHeight="1" thickBot="1">
      <c r="B15" s="402"/>
      <c r="C15" s="194"/>
      <c r="D15" s="195"/>
      <c r="G15" s="190"/>
      <c r="H15" s="190"/>
    </row>
    <row r="16" spans="2:8" ht="16.5" customHeight="1">
      <c r="B16" s="191" t="s">
        <v>1611</v>
      </c>
      <c r="C16" s="187"/>
      <c r="D16" s="188"/>
      <c r="E16" s="182"/>
      <c r="F16" s="182"/>
      <c r="G16" s="192"/>
      <c r="H16" s="190"/>
    </row>
    <row r="17" spans="2:8" ht="16.5" customHeight="1">
      <c r="B17" s="202"/>
      <c r="C17" s="194"/>
      <c r="D17" s="195"/>
      <c r="G17" s="196"/>
      <c r="H17" s="190"/>
    </row>
    <row r="18" spans="2:8" ht="16.5" customHeight="1">
      <c r="B18" s="623" t="s">
        <v>1612</v>
      </c>
      <c r="C18" s="194"/>
      <c r="D18" s="195"/>
      <c r="G18" s="196"/>
      <c r="H18" s="190"/>
    </row>
    <row r="19" spans="2:8" ht="16.5" customHeight="1">
      <c r="B19" s="623"/>
      <c r="C19" s="194"/>
      <c r="D19" s="195"/>
      <c r="G19" s="196"/>
      <c r="H19" s="190"/>
    </row>
    <row r="20" spans="2:8" ht="16.5" customHeight="1">
      <c r="B20" s="624" t="s">
        <v>1065</v>
      </c>
      <c r="C20" s="194"/>
      <c r="D20" s="195"/>
      <c r="G20" s="196"/>
      <c r="H20" s="190"/>
    </row>
    <row r="21" spans="2:8" ht="16.5" customHeight="1">
      <c r="B21" s="623"/>
      <c r="C21" s="194"/>
      <c r="D21" s="195"/>
      <c r="G21" s="196"/>
      <c r="H21" s="190"/>
    </row>
    <row r="22" spans="2:8" ht="16.5" customHeight="1">
      <c r="B22" s="623"/>
      <c r="C22" s="194"/>
      <c r="D22" s="195"/>
      <c r="G22" s="196"/>
      <c r="H22" s="190"/>
    </row>
    <row r="23" spans="2:8" ht="16.5" customHeight="1">
      <c r="B23" s="623"/>
      <c r="C23" s="194"/>
      <c r="D23" s="195"/>
      <c r="G23" s="196"/>
      <c r="H23" s="190"/>
    </row>
    <row r="24" spans="2:8" ht="16.5" customHeight="1">
      <c r="B24" s="623"/>
      <c r="C24" s="194"/>
      <c r="D24" s="195"/>
      <c r="G24" s="196"/>
      <c r="H24" s="190"/>
    </row>
    <row r="25" spans="2:8" ht="16.5" customHeight="1">
      <c r="B25" s="623"/>
      <c r="C25" s="194"/>
      <c r="D25" s="195"/>
      <c r="G25" s="196"/>
      <c r="H25" s="190"/>
    </row>
    <row r="26" spans="2:8" ht="16.5" customHeight="1">
      <c r="B26" s="623"/>
      <c r="C26" s="194"/>
      <c r="D26" s="195"/>
      <c r="G26" s="196"/>
      <c r="H26" s="190"/>
    </row>
    <row r="27" spans="2:8" ht="16.5" customHeight="1">
      <c r="B27" s="623"/>
      <c r="C27" s="194"/>
      <c r="D27" s="195"/>
      <c r="G27" s="196"/>
      <c r="H27" s="190"/>
    </row>
    <row r="28" spans="2:8" ht="16.5" customHeight="1">
      <c r="B28" s="623"/>
      <c r="C28" s="194"/>
      <c r="D28" s="195"/>
      <c r="G28" s="196"/>
      <c r="H28" s="190"/>
    </row>
    <row r="29" spans="2:8" ht="16.5" customHeight="1">
      <c r="B29" s="623"/>
      <c r="C29" s="194"/>
      <c r="D29" s="195"/>
      <c r="G29" s="196"/>
      <c r="H29" s="190"/>
    </row>
    <row r="30" spans="2:8" ht="16.5" customHeight="1">
      <c r="B30" s="623"/>
      <c r="C30" s="194"/>
      <c r="D30" s="195"/>
      <c r="G30" s="196"/>
      <c r="H30" s="190"/>
    </row>
    <row r="31" spans="2:8" ht="16.5" customHeight="1">
      <c r="B31" s="623" t="s">
        <v>1613</v>
      </c>
      <c r="C31" s="5" t="s">
        <v>1614</v>
      </c>
      <c r="D31" s="195"/>
      <c r="G31" s="196"/>
      <c r="H31" s="190"/>
    </row>
    <row r="32" spans="2:8" ht="16.5" customHeight="1">
      <c r="B32" s="623" t="s">
        <v>1615</v>
      </c>
      <c r="C32" s="5" t="s">
        <v>1616</v>
      </c>
      <c r="D32" s="195"/>
      <c r="G32" s="196"/>
      <c r="H32" s="190"/>
    </row>
    <row r="33" spans="2:8" ht="16.5" customHeight="1" thickBot="1">
      <c r="B33" s="625"/>
      <c r="C33" s="230"/>
      <c r="D33" s="627"/>
      <c r="E33" s="208"/>
      <c r="F33" s="208"/>
      <c r="G33" s="209"/>
      <c r="H33" s="190"/>
    </row>
    <row r="34" spans="2:8" ht="16.5" customHeight="1">
      <c r="D34" s="195"/>
      <c r="G34" s="190"/>
      <c r="H34" s="190"/>
    </row>
    <row r="35" spans="2:8" ht="20.100000000000001" customHeight="1">
      <c r="B35" s="146"/>
      <c r="C35" s="146"/>
      <c r="D35" s="147"/>
      <c r="E35" s="148"/>
      <c r="F35" s="148"/>
      <c r="G35" s="146"/>
      <c r="H35" s="146"/>
    </row>
  </sheetData>
  <mergeCells count="1">
    <mergeCell ref="G9:G14"/>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85B03-DCC3-468D-A0F3-81C0F501EC46}">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226</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256" t="s">
        <v>780</v>
      </c>
      <c r="C5" s="257" t="s">
        <v>1617</v>
      </c>
      <c r="D5" s="273" t="s">
        <v>782</v>
      </c>
      <c r="E5" s="274" t="s">
        <v>737</v>
      </c>
      <c r="F5" s="260" t="s">
        <v>738</v>
      </c>
      <c r="G5" s="261" t="s">
        <v>783</v>
      </c>
      <c r="H5" s="161"/>
    </row>
    <row r="6" spans="2:8" ht="26.25" customHeight="1">
      <c r="B6" s="168" t="s">
        <v>155</v>
      </c>
      <c r="C6" s="169" t="s">
        <v>1618</v>
      </c>
      <c r="D6" s="170">
        <v>13</v>
      </c>
      <c r="E6" s="4" t="s">
        <v>303</v>
      </c>
      <c r="F6" s="171" t="s">
        <v>794</v>
      </c>
      <c r="G6" s="631" t="s">
        <v>1619</v>
      </c>
      <c r="H6" s="161"/>
    </row>
    <row r="7" spans="2:8" ht="26.25" customHeight="1">
      <c r="B7" s="628" t="s">
        <v>150</v>
      </c>
      <c r="C7" s="629" t="s">
        <v>150</v>
      </c>
      <c r="D7" s="170">
        <v>13</v>
      </c>
      <c r="E7" s="4" t="s">
        <v>303</v>
      </c>
      <c r="F7" s="171" t="s">
        <v>794</v>
      </c>
      <c r="G7" s="264"/>
      <c r="H7" s="161"/>
    </row>
    <row r="8" spans="2:8" ht="26.25" customHeight="1" thickBot="1">
      <c r="B8" s="173" t="s">
        <v>156</v>
      </c>
      <c r="C8" s="174" t="s">
        <v>1620</v>
      </c>
      <c r="D8" s="175">
        <v>13</v>
      </c>
      <c r="E8" s="176" t="s">
        <v>303</v>
      </c>
      <c r="F8" s="177" t="s">
        <v>794</v>
      </c>
      <c r="G8" s="265"/>
      <c r="H8" s="161"/>
    </row>
    <row r="9" spans="2:8" ht="16.5" customHeight="1" thickBot="1">
      <c r="B9" s="402"/>
      <c r="C9" s="194"/>
      <c r="D9" s="195"/>
      <c r="G9" s="632"/>
      <c r="H9" s="190"/>
    </row>
    <row r="10" spans="2:8" ht="16.5" customHeight="1">
      <c r="B10" s="191" t="s">
        <v>1621</v>
      </c>
      <c r="C10" s="187"/>
      <c r="D10" s="188"/>
      <c r="E10" s="182"/>
      <c r="F10" s="182"/>
      <c r="G10" s="633"/>
      <c r="H10" s="190"/>
    </row>
    <row r="11" spans="2:8" ht="16.5" customHeight="1">
      <c r="B11" s="623"/>
      <c r="C11" s="194"/>
      <c r="D11" s="195"/>
      <c r="G11" s="634"/>
      <c r="H11" s="190"/>
    </row>
    <row r="12" spans="2:8" ht="16.5" customHeight="1">
      <c r="B12" s="623" t="s">
        <v>1622</v>
      </c>
      <c r="C12" s="194"/>
      <c r="D12" s="195"/>
      <c r="G12" s="634"/>
      <c r="H12" s="190"/>
    </row>
    <row r="13" spans="2:8" ht="16.5" customHeight="1">
      <c r="B13" s="623"/>
      <c r="C13" s="194"/>
      <c r="D13" s="195"/>
      <c r="G13" s="634"/>
      <c r="H13" s="190"/>
    </row>
    <row r="14" spans="2:8" ht="16.5" customHeight="1">
      <c r="B14" s="624" t="s">
        <v>1065</v>
      </c>
      <c r="C14" s="194"/>
      <c r="D14" s="195"/>
      <c r="G14" s="634"/>
      <c r="H14" s="190"/>
    </row>
    <row r="15" spans="2:8" ht="16.5" customHeight="1">
      <c r="B15" s="623"/>
      <c r="C15" s="194"/>
      <c r="D15" s="195"/>
      <c r="G15" s="634"/>
      <c r="H15" s="190"/>
    </row>
    <row r="16" spans="2:8" ht="16.5" customHeight="1">
      <c r="B16" s="623"/>
      <c r="C16" s="194"/>
      <c r="D16" s="195"/>
      <c r="G16" s="634"/>
      <c r="H16" s="190"/>
    </row>
    <row r="17" spans="2:8" ht="16.5" customHeight="1">
      <c r="B17" s="623"/>
      <c r="C17" s="194"/>
      <c r="D17" s="195"/>
      <c r="G17" s="634"/>
      <c r="H17" s="190"/>
    </row>
    <row r="18" spans="2:8" ht="16.5" customHeight="1">
      <c r="B18" s="623"/>
      <c r="C18" s="194"/>
      <c r="D18" s="195"/>
      <c r="G18" s="634"/>
      <c r="H18" s="190"/>
    </row>
    <row r="19" spans="2:8" ht="16.5" customHeight="1">
      <c r="B19" s="623"/>
      <c r="C19" s="194"/>
      <c r="D19" s="195"/>
      <c r="G19" s="634"/>
      <c r="H19" s="190"/>
    </row>
    <row r="20" spans="2:8" ht="16.5" customHeight="1">
      <c r="B20" s="623"/>
      <c r="C20" s="194"/>
      <c r="D20" s="195"/>
      <c r="G20" s="634"/>
      <c r="H20" s="190"/>
    </row>
    <row r="21" spans="2:8" ht="16.5" customHeight="1">
      <c r="B21" s="623"/>
      <c r="C21" s="194"/>
      <c r="D21" s="195"/>
      <c r="G21" s="634"/>
      <c r="H21" s="190"/>
    </row>
    <row r="22" spans="2:8" ht="16.5" customHeight="1">
      <c r="B22" s="623"/>
      <c r="C22" s="194"/>
      <c r="D22" s="195"/>
      <c r="G22" s="634"/>
      <c r="H22" s="190"/>
    </row>
    <row r="23" spans="2:8" ht="16.5" customHeight="1">
      <c r="B23" s="623" t="s">
        <v>1623</v>
      </c>
      <c r="C23" s="5" t="s">
        <v>1624</v>
      </c>
      <c r="D23" s="195"/>
      <c r="G23" s="634"/>
      <c r="H23" s="190"/>
    </row>
    <row r="24" spans="2:8" ht="16.5" customHeight="1">
      <c r="B24" s="623" t="s">
        <v>1625</v>
      </c>
      <c r="C24" s="5" t="s">
        <v>1626</v>
      </c>
      <c r="D24" s="195"/>
      <c r="G24" s="634"/>
      <c r="H24" s="190"/>
    </row>
    <row r="25" spans="2:8" ht="16.5" customHeight="1" thickBot="1">
      <c r="B25" s="625"/>
      <c r="C25" s="635"/>
      <c r="D25" s="627"/>
      <c r="E25" s="208"/>
      <c r="F25" s="208"/>
      <c r="G25" s="636"/>
      <c r="H25" s="190"/>
    </row>
    <row r="26" spans="2:8" ht="20.100000000000001" customHeight="1">
      <c r="B26" s="179"/>
      <c r="C26" s="179"/>
      <c r="D26" s="180"/>
      <c r="E26" s="181"/>
      <c r="F26" s="181"/>
      <c r="G26" s="179"/>
      <c r="H26" s="146"/>
    </row>
  </sheetData>
  <mergeCells count="1">
    <mergeCell ref="G6:G8"/>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C2BC1-1278-48AA-9C66-EE30A852F6D4}">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172</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1254</v>
      </c>
      <c r="C5" s="163" t="s">
        <v>1088</v>
      </c>
      <c r="D5" s="164" t="s">
        <v>1255</v>
      </c>
      <c r="E5" s="165" t="s">
        <v>563</v>
      </c>
      <c r="F5" s="166" t="s">
        <v>738</v>
      </c>
      <c r="G5" s="167" t="s">
        <v>1256</v>
      </c>
      <c r="H5" s="161"/>
    </row>
    <row r="6" spans="2:8">
      <c r="B6" s="168" t="s">
        <v>1257</v>
      </c>
      <c r="C6" s="169" t="s">
        <v>1258</v>
      </c>
      <c r="D6" s="170" t="s">
        <v>1259</v>
      </c>
      <c r="E6" s="4" t="s">
        <v>1260</v>
      </c>
      <c r="F6" s="171" t="s">
        <v>738</v>
      </c>
      <c r="G6" s="172"/>
      <c r="H6" s="161"/>
    </row>
    <row r="7" spans="2:8">
      <c r="B7" s="168" t="s">
        <v>1261</v>
      </c>
      <c r="C7" s="169" t="s">
        <v>1262</v>
      </c>
      <c r="D7" s="170" t="s">
        <v>770</v>
      </c>
      <c r="E7" s="4" t="s">
        <v>475</v>
      </c>
      <c r="F7" s="171"/>
      <c r="G7" s="172"/>
      <c r="H7" s="161"/>
    </row>
    <row r="8" spans="2:8">
      <c r="B8" s="168" t="s">
        <v>1263</v>
      </c>
      <c r="C8" s="169" t="s">
        <v>1264</v>
      </c>
      <c r="D8" s="170" t="s">
        <v>1255</v>
      </c>
      <c r="E8" s="4" t="s">
        <v>473</v>
      </c>
      <c r="F8" s="171" t="s">
        <v>738</v>
      </c>
      <c r="G8" s="172" t="s">
        <v>1265</v>
      </c>
      <c r="H8" s="161"/>
    </row>
    <row r="9" spans="2:8">
      <c r="B9" s="168" t="s">
        <v>1266</v>
      </c>
      <c r="C9" s="169" t="s">
        <v>1267</v>
      </c>
      <c r="D9" s="170" t="s">
        <v>494</v>
      </c>
      <c r="E9" s="4" t="s">
        <v>1268</v>
      </c>
      <c r="F9" s="171" t="s">
        <v>738</v>
      </c>
      <c r="G9" s="172" t="s">
        <v>863</v>
      </c>
      <c r="H9" s="161"/>
    </row>
    <row r="10" spans="2:8" ht="60" customHeight="1">
      <c r="B10" s="168" t="s">
        <v>1269</v>
      </c>
      <c r="C10" s="169" t="s">
        <v>1270</v>
      </c>
      <c r="D10" s="170" t="s">
        <v>1271</v>
      </c>
      <c r="E10" s="4" t="s">
        <v>1272</v>
      </c>
      <c r="F10" s="171"/>
      <c r="G10" s="210" t="s">
        <v>1273</v>
      </c>
      <c r="H10" s="161"/>
    </row>
    <row r="11" spans="2:8" ht="60" customHeight="1">
      <c r="B11" s="168" t="s">
        <v>1274</v>
      </c>
      <c r="C11" s="169" t="s">
        <v>1270</v>
      </c>
      <c r="D11" s="170" t="s">
        <v>1275</v>
      </c>
      <c r="E11" s="4" t="s">
        <v>1272</v>
      </c>
      <c r="F11" s="171"/>
      <c r="G11" s="222"/>
      <c r="H11" s="161"/>
    </row>
    <row r="12" spans="2:8" ht="60" customHeight="1">
      <c r="B12" s="168" t="s">
        <v>1276</v>
      </c>
      <c r="C12" s="169" t="s">
        <v>1270</v>
      </c>
      <c r="D12" s="170" t="s">
        <v>1259</v>
      </c>
      <c r="E12" s="4" t="s">
        <v>475</v>
      </c>
      <c r="F12" s="171"/>
      <c r="G12" s="184"/>
      <c r="H12" s="161"/>
    </row>
    <row r="13" spans="2:8" ht="45">
      <c r="B13" s="168" t="s">
        <v>1715</v>
      </c>
      <c r="C13" s="169" t="s">
        <v>1277</v>
      </c>
      <c r="D13" s="170" t="s">
        <v>793</v>
      </c>
      <c r="E13" s="4" t="s">
        <v>475</v>
      </c>
      <c r="F13" s="171"/>
      <c r="G13" s="172" t="s">
        <v>1716</v>
      </c>
      <c r="H13" s="161"/>
    </row>
    <row r="14" spans="2:8" ht="60">
      <c r="B14" s="168" t="s">
        <v>1278</v>
      </c>
      <c r="C14" s="169" t="s">
        <v>1279</v>
      </c>
      <c r="D14" s="170" t="s">
        <v>736</v>
      </c>
      <c r="E14" s="4" t="s">
        <v>257</v>
      </c>
      <c r="F14" s="171"/>
      <c r="G14" s="172" t="s">
        <v>1280</v>
      </c>
      <c r="H14" s="161"/>
    </row>
    <row r="15" spans="2:8" ht="60.75" thickBot="1">
      <c r="B15" s="168" t="s">
        <v>1281</v>
      </c>
      <c r="C15" s="169" t="s">
        <v>1282</v>
      </c>
      <c r="D15" s="170" t="s">
        <v>736</v>
      </c>
      <c r="E15" s="4" t="s">
        <v>257</v>
      </c>
      <c r="F15" s="171"/>
      <c r="G15" s="172" t="s">
        <v>1283</v>
      </c>
      <c r="H15" s="161"/>
    </row>
    <row r="16" spans="2:8" ht="20.100000000000001" customHeight="1">
      <c r="B16" s="179"/>
      <c r="C16" s="179"/>
      <c r="D16" s="180"/>
      <c r="E16" s="181"/>
      <c r="F16" s="181"/>
      <c r="G16" s="179"/>
      <c r="H16" s="146"/>
    </row>
  </sheetData>
  <mergeCells count="1">
    <mergeCell ref="G10:G1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DB0F-4EAC-44D9-81BB-E680366491F0}">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1684</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1254</v>
      </c>
      <c r="C5" s="163" t="s">
        <v>1088</v>
      </c>
      <c r="D5" s="164" t="s">
        <v>1255</v>
      </c>
      <c r="E5" s="165" t="s">
        <v>563</v>
      </c>
      <c r="F5" s="166" t="s">
        <v>738</v>
      </c>
      <c r="G5" s="167" t="s">
        <v>1717</v>
      </c>
      <c r="H5" s="161"/>
    </row>
    <row r="6" spans="2:8">
      <c r="B6" s="168" t="s">
        <v>1257</v>
      </c>
      <c r="C6" s="169" t="s">
        <v>1627</v>
      </c>
      <c r="D6" s="170" t="s">
        <v>1259</v>
      </c>
      <c r="E6" s="4" t="s">
        <v>1260</v>
      </c>
      <c r="F6" s="171" t="s">
        <v>738</v>
      </c>
      <c r="G6" s="172"/>
      <c r="H6" s="161"/>
    </row>
    <row r="7" spans="2:8">
      <c r="B7" s="168" t="s">
        <v>1261</v>
      </c>
      <c r="C7" s="169" t="s">
        <v>1628</v>
      </c>
      <c r="D7" s="170" t="s">
        <v>770</v>
      </c>
      <c r="E7" s="4" t="s">
        <v>475</v>
      </c>
      <c r="F7" s="171"/>
      <c r="G7" s="172"/>
      <c r="H7" s="161"/>
    </row>
    <row r="8" spans="2:8">
      <c r="B8" s="168" t="s">
        <v>1263</v>
      </c>
      <c r="C8" s="169" t="s">
        <v>1629</v>
      </c>
      <c r="D8" s="170" t="s">
        <v>1255</v>
      </c>
      <c r="E8" s="4" t="s">
        <v>473</v>
      </c>
      <c r="F8" s="171" t="s">
        <v>738</v>
      </c>
      <c r="G8" s="172" t="s">
        <v>1630</v>
      </c>
      <c r="H8" s="161"/>
    </row>
    <row r="9" spans="2:8" ht="60">
      <c r="B9" s="168" t="s">
        <v>1688</v>
      </c>
      <c r="C9" s="169" t="s">
        <v>1631</v>
      </c>
      <c r="D9" s="170" t="s">
        <v>1244</v>
      </c>
      <c r="E9" s="4" t="s">
        <v>473</v>
      </c>
      <c r="F9" s="171"/>
      <c r="G9" s="172" t="s">
        <v>1632</v>
      </c>
      <c r="H9" s="161"/>
    </row>
    <row r="10" spans="2:8">
      <c r="B10" s="168" t="s">
        <v>811</v>
      </c>
      <c r="C10" s="169" t="s">
        <v>1633</v>
      </c>
      <c r="D10" s="170" t="s">
        <v>793</v>
      </c>
      <c r="E10" s="4" t="s">
        <v>1268</v>
      </c>
      <c r="F10" s="171" t="s">
        <v>738</v>
      </c>
      <c r="G10" s="172" t="s">
        <v>783</v>
      </c>
      <c r="H10" s="161"/>
    </row>
    <row r="11" spans="2:8" ht="72.75" customHeight="1">
      <c r="B11" s="168" t="s">
        <v>1269</v>
      </c>
      <c r="C11" s="169" t="s">
        <v>1634</v>
      </c>
      <c r="D11" s="170" t="s">
        <v>1271</v>
      </c>
      <c r="E11" s="4" t="s">
        <v>1272</v>
      </c>
      <c r="F11" s="171"/>
      <c r="G11" s="222" t="s">
        <v>1635</v>
      </c>
      <c r="H11" s="161"/>
    </row>
    <row r="12" spans="2:8" ht="72.75" customHeight="1">
      <c r="B12" s="168" t="s">
        <v>1274</v>
      </c>
      <c r="C12" s="169" t="s">
        <v>1634</v>
      </c>
      <c r="D12" s="170" t="s">
        <v>1275</v>
      </c>
      <c r="E12" s="4" t="s">
        <v>1272</v>
      </c>
      <c r="F12" s="171"/>
      <c r="G12" s="222"/>
      <c r="H12" s="161"/>
    </row>
    <row r="13" spans="2:8" ht="72.75" customHeight="1" thickBot="1">
      <c r="B13" s="168" t="s">
        <v>1276</v>
      </c>
      <c r="C13" s="169" t="s">
        <v>1634</v>
      </c>
      <c r="D13" s="170" t="s">
        <v>1259</v>
      </c>
      <c r="E13" s="4" t="s">
        <v>475</v>
      </c>
      <c r="F13" s="171"/>
      <c r="G13" s="211"/>
      <c r="H13" s="161"/>
    </row>
    <row r="14" spans="2:8" ht="20.100000000000001" customHeight="1">
      <c r="B14" s="179"/>
      <c r="C14" s="179"/>
      <c r="D14" s="180"/>
      <c r="E14" s="181"/>
      <c r="F14" s="181"/>
      <c r="G14" s="179"/>
      <c r="H14" s="146"/>
    </row>
  </sheetData>
  <mergeCells count="1">
    <mergeCell ref="G11: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9824B-9E05-4EA6-B673-4B4E664B3A60}">
  <sheetPr codeName="Sheet151">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1685</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1311</v>
      </c>
      <c r="C5" s="163" t="s">
        <v>1636</v>
      </c>
      <c r="D5" s="164" t="s">
        <v>801</v>
      </c>
      <c r="E5" s="165" t="s">
        <v>1260</v>
      </c>
      <c r="F5" s="166" t="s">
        <v>1349</v>
      </c>
      <c r="G5" s="614" t="s">
        <v>1637</v>
      </c>
      <c r="H5" s="161"/>
    </row>
    <row r="6" spans="2:8">
      <c r="B6" s="168" t="s">
        <v>1313</v>
      </c>
      <c r="C6" s="169" t="s">
        <v>1638</v>
      </c>
      <c r="D6" s="170" t="s">
        <v>1315</v>
      </c>
      <c r="E6" s="4" t="s">
        <v>1260</v>
      </c>
      <c r="F6" s="171"/>
      <c r="G6" s="615"/>
      <c r="H6" s="161"/>
    </row>
    <row r="7" spans="2:8">
      <c r="B7" s="168" t="s">
        <v>1266</v>
      </c>
      <c r="C7" s="169" t="s">
        <v>1639</v>
      </c>
      <c r="D7" s="170" t="s">
        <v>494</v>
      </c>
      <c r="E7" s="4" t="s">
        <v>737</v>
      </c>
      <c r="F7" s="171"/>
      <c r="G7" s="615"/>
      <c r="H7" s="161"/>
    </row>
    <row r="8" spans="2:8">
      <c r="B8" s="168" t="s">
        <v>1667</v>
      </c>
      <c r="C8" s="169" t="s">
        <v>1640</v>
      </c>
      <c r="D8" s="170" t="s">
        <v>736</v>
      </c>
      <c r="E8" s="4" t="s">
        <v>737</v>
      </c>
      <c r="F8" s="171"/>
      <c r="G8" s="616"/>
      <c r="H8" s="161"/>
    </row>
    <row r="9" spans="2:8" ht="16.5" customHeight="1">
      <c r="B9" s="168" t="s">
        <v>811</v>
      </c>
      <c r="C9" s="169" t="s">
        <v>1641</v>
      </c>
      <c r="D9" s="170" t="s">
        <v>793</v>
      </c>
      <c r="E9" s="4" t="s">
        <v>737</v>
      </c>
      <c r="F9" s="171" t="s">
        <v>1349</v>
      </c>
      <c r="G9" s="210" t="s">
        <v>783</v>
      </c>
      <c r="H9" s="161"/>
    </row>
    <row r="10" spans="2:8" ht="16.5" customHeight="1">
      <c r="B10" s="168" t="s">
        <v>1719</v>
      </c>
      <c r="C10" s="169" t="s">
        <v>1642</v>
      </c>
      <c r="D10" s="170" t="s">
        <v>527</v>
      </c>
      <c r="E10" s="4" t="s">
        <v>737</v>
      </c>
      <c r="F10" s="171"/>
      <c r="G10" s="184"/>
      <c r="H10" s="161"/>
    </row>
    <row r="11" spans="2:8" ht="75.75" thickBot="1">
      <c r="B11" s="168" t="s">
        <v>1643</v>
      </c>
      <c r="C11" s="169" t="s">
        <v>1644</v>
      </c>
      <c r="D11" s="170" t="s">
        <v>1271</v>
      </c>
      <c r="E11" s="4" t="s">
        <v>1272</v>
      </c>
      <c r="F11" s="171" t="s">
        <v>1349</v>
      </c>
      <c r="G11" s="172" t="s">
        <v>1645</v>
      </c>
      <c r="H11" s="161"/>
    </row>
    <row r="12" spans="2:8" ht="20.100000000000001" customHeight="1">
      <c r="B12" s="179"/>
      <c r="C12" s="179"/>
      <c r="D12" s="180"/>
      <c r="E12" s="181"/>
      <c r="F12" s="181"/>
      <c r="G12" s="179"/>
      <c r="H12" s="146"/>
    </row>
  </sheetData>
  <mergeCells count="1">
    <mergeCell ref="G9:G10"/>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62B3-2C1D-4993-9894-5999EE851A89}">
  <sheetPr codeName="Sheet152">
    <outlinePr summaryBelow="0"/>
    <pageSetUpPr fitToPage="1"/>
  </sheetPr>
  <dimension ref="B1:H4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174</v>
      </c>
      <c r="C2" s="150"/>
      <c r="D2" s="150"/>
      <c r="E2" s="150"/>
      <c r="F2" s="150"/>
      <c r="G2" s="151"/>
      <c r="H2" s="152"/>
    </row>
    <row r="3" spans="2:8" ht="13.5" customHeight="1">
      <c r="B3" s="253"/>
      <c r="C3" s="253"/>
      <c r="D3" s="253"/>
      <c r="E3" s="253"/>
      <c r="F3" s="253"/>
      <c r="G3" s="253"/>
    </row>
    <row r="4" spans="2:8" ht="13.5" customHeight="1">
      <c r="D4" s="5"/>
      <c r="E4" s="5"/>
      <c r="F4" s="5"/>
      <c r="G4" s="637" t="s">
        <v>1646</v>
      </c>
    </row>
    <row r="5" spans="2:8" ht="13.5" customHeight="1" thickBot="1">
      <c r="B5" s="230"/>
      <c r="C5" s="230"/>
      <c r="D5" s="230"/>
      <c r="E5" s="230"/>
      <c r="F5" s="230"/>
      <c r="G5" s="230"/>
    </row>
    <row r="6" spans="2:8" ht="20.25" customHeight="1" thickBot="1">
      <c r="B6" s="157" t="s">
        <v>57</v>
      </c>
      <c r="C6" s="581" t="s">
        <v>238</v>
      </c>
      <c r="D6" s="155" t="s">
        <v>239</v>
      </c>
      <c r="E6" s="155" t="s">
        <v>240</v>
      </c>
      <c r="F6" s="156" t="s">
        <v>241</v>
      </c>
      <c r="G6" s="157" t="s">
        <v>242</v>
      </c>
    </row>
    <row r="7" spans="2:8">
      <c r="B7" s="638" t="s">
        <v>105</v>
      </c>
      <c r="C7" s="639" t="s">
        <v>1647</v>
      </c>
      <c r="D7" s="640" t="s">
        <v>494</v>
      </c>
      <c r="E7" s="165" t="s">
        <v>737</v>
      </c>
      <c r="F7" s="166" t="s">
        <v>1648</v>
      </c>
      <c r="G7" s="641" t="s">
        <v>1649</v>
      </c>
      <c r="H7" s="161"/>
    </row>
    <row r="8" spans="2:8">
      <c r="B8" s="642" t="s">
        <v>88</v>
      </c>
      <c r="C8" s="643" t="s">
        <v>1650</v>
      </c>
      <c r="D8" s="644" t="s">
        <v>1596</v>
      </c>
      <c r="E8" s="645" t="s">
        <v>337</v>
      </c>
      <c r="F8" s="646" t="s">
        <v>1648</v>
      </c>
      <c r="G8" s="224"/>
      <c r="H8" s="161"/>
    </row>
    <row r="9" spans="2:8">
      <c r="B9" s="642" t="s">
        <v>89</v>
      </c>
      <c r="C9" s="643" t="s">
        <v>1651</v>
      </c>
      <c r="D9" s="644" t="s">
        <v>1596</v>
      </c>
      <c r="E9" s="645" t="s">
        <v>337</v>
      </c>
      <c r="F9" s="646" t="s">
        <v>1648</v>
      </c>
      <c r="G9" s="224"/>
      <c r="H9" s="161"/>
    </row>
    <row r="10" spans="2:8">
      <c r="B10" s="232" t="s">
        <v>1667</v>
      </c>
      <c r="C10" s="169" t="s">
        <v>1652</v>
      </c>
      <c r="D10" s="170" t="s">
        <v>736</v>
      </c>
      <c r="E10" s="274" t="s">
        <v>737</v>
      </c>
      <c r="F10" s="171" t="s">
        <v>1648</v>
      </c>
      <c r="G10" s="224"/>
      <c r="H10" s="161"/>
    </row>
    <row r="11" spans="2:8">
      <c r="B11" s="232" t="s">
        <v>811</v>
      </c>
      <c r="C11" s="169" t="s">
        <v>1653</v>
      </c>
      <c r="D11" s="170" t="s">
        <v>793</v>
      </c>
      <c r="E11" s="274" t="s">
        <v>737</v>
      </c>
      <c r="F11" s="171" t="s">
        <v>1648</v>
      </c>
      <c r="G11" s="224"/>
      <c r="H11" s="161"/>
    </row>
    <row r="12" spans="2:8">
      <c r="B12" s="232" t="s">
        <v>1719</v>
      </c>
      <c r="C12" s="169" t="s">
        <v>1654</v>
      </c>
      <c r="D12" s="170" t="s">
        <v>527</v>
      </c>
      <c r="E12" s="274" t="s">
        <v>737</v>
      </c>
      <c r="F12" s="171" t="s">
        <v>1648</v>
      </c>
      <c r="G12" s="255"/>
      <c r="H12" s="161"/>
    </row>
    <row r="13" spans="2:8" ht="49.5" customHeight="1">
      <c r="B13" s="647" t="s">
        <v>1655</v>
      </c>
      <c r="C13" s="218" t="s">
        <v>1656</v>
      </c>
      <c r="D13" s="648" t="s">
        <v>1657</v>
      </c>
      <c r="E13" s="274" t="s">
        <v>261</v>
      </c>
      <c r="F13" s="221"/>
      <c r="G13" s="223" t="s">
        <v>1658</v>
      </c>
      <c r="H13" s="161"/>
    </row>
    <row r="14" spans="2:8" ht="49.5" customHeight="1">
      <c r="B14" s="628" t="s">
        <v>150</v>
      </c>
      <c r="C14" s="629" t="s">
        <v>150</v>
      </c>
      <c r="D14" s="648" t="s">
        <v>1657</v>
      </c>
      <c r="E14" s="274" t="s">
        <v>261</v>
      </c>
      <c r="F14" s="221"/>
      <c r="G14" s="224"/>
      <c r="H14" s="161"/>
    </row>
    <row r="15" spans="2:8" ht="49.5" customHeight="1" thickBot="1">
      <c r="B15" s="330" t="s">
        <v>1659</v>
      </c>
      <c r="C15" s="619" t="s">
        <v>1660</v>
      </c>
      <c r="D15" s="592" t="s">
        <v>1306</v>
      </c>
      <c r="E15" s="593" t="s">
        <v>261</v>
      </c>
      <c r="F15" s="177"/>
      <c r="G15" s="225"/>
      <c r="H15" s="161"/>
    </row>
    <row r="16" spans="2:8" ht="17.25" thickBot="1">
      <c r="B16" s="402"/>
      <c r="C16" s="186"/>
      <c r="D16" s="186"/>
      <c r="E16" s="186"/>
      <c r="F16" s="186"/>
      <c r="G16" s="186"/>
      <c r="H16" s="190"/>
    </row>
    <row r="17" spans="2:8">
      <c r="B17" s="649" t="s">
        <v>1661</v>
      </c>
      <c r="C17" s="650"/>
      <c r="D17" s="650"/>
      <c r="E17" s="650"/>
      <c r="F17" s="650"/>
      <c r="G17" s="651"/>
      <c r="H17" s="161"/>
    </row>
    <row r="18" spans="2:8">
      <c r="B18" s="235" t="s">
        <v>1662</v>
      </c>
      <c r="C18" s="236"/>
      <c r="D18" s="236"/>
      <c r="E18" s="236"/>
      <c r="F18" s="236"/>
      <c r="G18" s="237"/>
      <c r="H18" s="161"/>
    </row>
    <row r="19" spans="2:8">
      <c r="B19" s="235"/>
      <c r="C19" s="236"/>
      <c r="D19" s="236"/>
      <c r="E19" s="236"/>
      <c r="F19" s="236"/>
      <c r="G19" s="237"/>
      <c r="H19" s="161"/>
    </row>
    <row r="20" spans="2:8">
      <c r="B20" s="235"/>
      <c r="C20" s="236"/>
      <c r="D20" s="236"/>
      <c r="E20" s="236"/>
      <c r="F20" s="236"/>
      <c r="G20" s="237"/>
      <c r="H20" s="161"/>
    </row>
    <row r="21" spans="2:8">
      <c r="B21" s="235"/>
      <c r="C21" s="236"/>
      <c r="D21" s="236"/>
      <c r="E21" s="236"/>
      <c r="F21" s="236"/>
      <c r="G21" s="237"/>
      <c r="H21" s="161"/>
    </row>
    <row r="22" spans="2:8">
      <c r="B22" s="235"/>
      <c r="C22" s="236"/>
      <c r="D22" s="236"/>
      <c r="E22" s="236"/>
      <c r="F22" s="236"/>
      <c r="G22" s="237"/>
      <c r="H22" s="161"/>
    </row>
    <row r="23" spans="2:8">
      <c r="B23" s="235"/>
      <c r="C23" s="236"/>
      <c r="D23" s="236"/>
      <c r="E23" s="236"/>
      <c r="F23" s="236"/>
      <c r="G23" s="237"/>
      <c r="H23" s="161"/>
    </row>
    <row r="24" spans="2:8">
      <c r="B24" s="235"/>
      <c r="C24" s="236"/>
      <c r="D24" s="236"/>
      <c r="E24" s="236"/>
      <c r="F24" s="236"/>
      <c r="G24" s="237"/>
      <c r="H24" s="161"/>
    </row>
    <row r="25" spans="2:8">
      <c r="B25" s="235"/>
      <c r="C25" s="236"/>
      <c r="D25" s="236"/>
      <c r="E25" s="236"/>
      <c r="F25" s="236"/>
      <c r="G25" s="237"/>
      <c r="H25" s="161"/>
    </row>
    <row r="26" spans="2:8">
      <c r="B26" s="235"/>
      <c r="C26" s="236"/>
      <c r="D26" s="236"/>
      <c r="E26" s="236"/>
      <c r="F26" s="236"/>
      <c r="G26" s="237"/>
      <c r="H26" s="161"/>
    </row>
    <row r="27" spans="2:8">
      <c r="B27" s="235"/>
      <c r="C27" s="236"/>
      <c r="D27" s="236"/>
      <c r="E27" s="236"/>
      <c r="F27" s="236"/>
      <c r="G27" s="237"/>
      <c r="H27" s="161"/>
    </row>
    <row r="28" spans="2:8">
      <c r="B28" s="235"/>
      <c r="C28" s="236"/>
      <c r="D28" s="236"/>
      <c r="E28" s="236"/>
      <c r="F28" s="236"/>
      <c r="G28" s="237"/>
      <c r="H28" s="161"/>
    </row>
    <row r="29" spans="2:8">
      <c r="B29" s="235"/>
      <c r="C29" s="236"/>
      <c r="D29" s="236"/>
      <c r="E29" s="236"/>
      <c r="F29" s="236"/>
      <c r="G29" s="237"/>
      <c r="H29" s="161"/>
    </row>
    <row r="30" spans="2:8">
      <c r="B30" s="235"/>
      <c r="C30" s="236"/>
      <c r="D30" s="236"/>
      <c r="E30" s="236"/>
      <c r="F30" s="236"/>
      <c r="G30" s="237"/>
      <c r="H30" s="161"/>
    </row>
    <row r="31" spans="2:8">
      <c r="B31" s="235"/>
      <c r="C31" s="236"/>
      <c r="D31" s="236"/>
      <c r="E31" s="236"/>
      <c r="F31" s="236"/>
      <c r="G31" s="237"/>
      <c r="H31" s="161"/>
    </row>
    <row r="32" spans="2:8">
      <c r="B32" s="235"/>
      <c r="C32" s="236"/>
      <c r="D32" s="236"/>
      <c r="E32" s="236"/>
      <c r="F32" s="236"/>
      <c r="G32" s="237"/>
      <c r="H32" s="161"/>
    </row>
    <row r="33" spans="2:8">
      <c r="B33" s="235"/>
      <c r="C33" s="236"/>
      <c r="D33" s="236"/>
      <c r="E33" s="236"/>
      <c r="F33" s="236"/>
      <c r="G33" s="237"/>
      <c r="H33" s="161"/>
    </row>
    <row r="34" spans="2:8">
      <c r="B34" s="235"/>
      <c r="C34" s="236"/>
      <c r="D34" s="236"/>
      <c r="E34" s="236"/>
      <c r="F34" s="236"/>
      <c r="G34" s="237"/>
      <c r="H34" s="161"/>
    </row>
    <row r="35" spans="2:8">
      <c r="B35" s="235"/>
      <c r="C35" s="236"/>
      <c r="D35" s="236"/>
      <c r="E35" s="236"/>
      <c r="F35" s="236"/>
      <c r="G35" s="237"/>
      <c r="H35" s="161"/>
    </row>
    <row r="36" spans="2:8">
      <c r="B36" s="235"/>
      <c r="C36" s="236"/>
      <c r="D36" s="236"/>
      <c r="E36" s="236"/>
      <c r="F36" s="236"/>
      <c r="G36" s="237"/>
      <c r="H36" s="161"/>
    </row>
    <row r="37" spans="2:8">
      <c r="B37" s="235"/>
      <c r="C37" s="236"/>
      <c r="D37" s="236"/>
      <c r="E37" s="236"/>
      <c r="F37" s="236"/>
      <c r="G37" s="237"/>
      <c r="H37" s="161"/>
    </row>
    <row r="38" spans="2:8">
      <c r="B38" s="235"/>
      <c r="C38" s="236"/>
      <c r="D38" s="236"/>
      <c r="E38" s="236"/>
      <c r="F38" s="236"/>
      <c r="G38" s="237"/>
      <c r="H38" s="161"/>
    </row>
    <row r="39" spans="2:8">
      <c r="B39" s="235"/>
      <c r="C39" s="236"/>
      <c r="D39" s="236"/>
      <c r="E39" s="236"/>
      <c r="F39" s="236"/>
      <c r="G39" s="237"/>
      <c r="H39" s="161"/>
    </row>
    <row r="40" spans="2:8">
      <c r="B40" s="235"/>
      <c r="C40" s="236"/>
      <c r="D40" s="236"/>
      <c r="E40" s="236"/>
      <c r="F40" s="236"/>
      <c r="G40" s="237"/>
      <c r="H40" s="161"/>
    </row>
    <row r="41" spans="2:8">
      <c r="B41" s="235"/>
      <c r="C41" s="236"/>
      <c r="D41" s="236"/>
      <c r="E41" s="236"/>
      <c r="F41" s="236"/>
      <c r="G41" s="237"/>
      <c r="H41" s="161"/>
    </row>
    <row r="42" spans="2:8">
      <c r="B42" s="235"/>
      <c r="C42" s="236"/>
      <c r="D42" s="236"/>
      <c r="E42" s="236"/>
      <c r="F42" s="236"/>
      <c r="G42" s="237"/>
      <c r="H42" s="161"/>
    </row>
    <row r="43" spans="2:8">
      <c r="B43" s="235"/>
      <c r="C43" s="236"/>
      <c r="D43" s="236"/>
      <c r="E43" s="236"/>
      <c r="F43" s="236"/>
      <c r="G43" s="237"/>
      <c r="H43" s="161"/>
    </row>
    <row r="44" spans="2:8" ht="17.25" thickBot="1">
      <c r="B44" s="238"/>
      <c r="C44" s="239"/>
      <c r="D44" s="239"/>
      <c r="E44" s="239"/>
      <c r="F44" s="239"/>
      <c r="G44" s="240"/>
      <c r="H44" s="161"/>
    </row>
    <row r="45" spans="2:8" ht="20.100000000000001" customHeight="1">
      <c r="B45" s="179"/>
      <c r="C45" s="179"/>
      <c r="D45" s="180"/>
      <c r="E45" s="181"/>
      <c r="F45" s="181"/>
      <c r="G45" s="179"/>
      <c r="H45" s="146"/>
    </row>
  </sheetData>
  <mergeCells count="4">
    <mergeCell ref="G7:G12"/>
    <mergeCell ref="G13:G15"/>
    <mergeCell ref="B17:G17"/>
    <mergeCell ref="B18:G44"/>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B160-6B65-4DD5-B4BE-BE65503CCD96}">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179</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ht="20.100000000000001" customHeight="1" thickBot="1">
      <c r="B5" s="158" t="s">
        <v>243</v>
      </c>
      <c r="C5" s="159"/>
      <c r="D5" s="159"/>
      <c r="E5" s="159"/>
      <c r="F5" s="159"/>
      <c r="G5" s="160"/>
      <c r="H5" s="161"/>
    </row>
    <row r="6" spans="2:8">
      <c r="B6" s="162" t="s">
        <v>67</v>
      </c>
      <c r="C6" s="163" t="s">
        <v>244</v>
      </c>
      <c r="D6" s="164" t="s">
        <v>245</v>
      </c>
      <c r="E6" s="165" t="s">
        <v>246</v>
      </c>
      <c r="F6" s="166" t="s">
        <v>247</v>
      </c>
      <c r="G6" s="167" t="s">
        <v>248</v>
      </c>
      <c r="H6" s="161"/>
    </row>
    <row r="7" spans="2:8">
      <c r="B7" s="168" t="s">
        <v>230</v>
      </c>
      <c r="C7" s="169" t="s">
        <v>249</v>
      </c>
      <c r="D7" s="170" t="s">
        <v>250</v>
      </c>
      <c r="E7" s="4" t="s">
        <v>251</v>
      </c>
      <c r="F7" s="171"/>
      <c r="G7" s="172"/>
      <c r="H7" s="161"/>
    </row>
    <row r="8" spans="2:8">
      <c r="B8" s="168" t="s">
        <v>69</v>
      </c>
      <c r="C8" s="169" t="s">
        <v>252</v>
      </c>
      <c r="D8" s="170" t="s">
        <v>253</v>
      </c>
      <c r="E8" s="4" t="s">
        <v>254</v>
      </c>
      <c r="F8" s="171"/>
      <c r="G8" s="172"/>
      <c r="H8" s="161"/>
    </row>
    <row r="9" spans="2:8">
      <c r="B9" s="168" t="s">
        <v>233</v>
      </c>
      <c r="C9" s="169" t="s">
        <v>255</v>
      </c>
      <c r="D9" s="170" t="s">
        <v>256</v>
      </c>
      <c r="E9" s="4" t="s">
        <v>257</v>
      </c>
      <c r="F9" s="171" t="s">
        <v>247</v>
      </c>
      <c r="G9" s="172" t="s">
        <v>248</v>
      </c>
      <c r="H9" s="161"/>
    </row>
    <row r="10" spans="2:8" ht="45">
      <c r="B10" s="168" t="s">
        <v>258</v>
      </c>
      <c r="C10" s="169" t="s">
        <v>259</v>
      </c>
      <c r="D10" s="170" t="s">
        <v>260</v>
      </c>
      <c r="E10" s="4" t="s">
        <v>261</v>
      </c>
      <c r="F10" s="171"/>
      <c r="G10" s="172" t="s">
        <v>262</v>
      </c>
      <c r="H10" s="161"/>
    </row>
    <row r="11" spans="2:8" ht="45.75" thickBot="1">
      <c r="B11" s="168" t="s">
        <v>263</v>
      </c>
      <c r="C11" s="169" t="s">
        <v>264</v>
      </c>
      <c r="D11" s="170" t="s">
        <v>265</v>
      </c>
      <c r="E11" s="4" t="s">
        <v>261</v>
      </c>
      <c r="F11" s="171"/>
      <c r="G11" s="172" t="s">
        <v>266</v>
      </c>
      <c r="H11" s="161"/>
    </row>
    <row r="12" spans="2:8" ht="20.100000000000001" customHeight="1" thickBot="1">
      <c r="B12" s="158" t="s">
        <v>267</v>
      </c>
      <c r="C12" s="159"/>
      <c r="D12" s="159"/>
      <c r="E12" s="159"/>
      <c r="F12" s="159"/>
      <c r="G12" s="160"/>
      <c r="H12" s="161"/>
    </row>
    <row r="13" spans="2:8">
      <c r="B13" s="168" t="s">
        <v>268</v>
      </c>
      <c r="C13" s="169" t="s">
        <v>269</v>
      </c>
      <c r="D13" s="170" t="s">
        <v>270</v>
      </c>
      <c r="E13" s="4" t="s">
        <v>271</v>
      </c>
      <c r="F13" s="171"/>
      <c r="G13" s="183" t="s">
        <v>272</v>
      </c>
      <c r="H13" s="161"/>
    </row>
    <row r="14" spans="2:8">
      <c r="B14" s="168" t="s">
        <v>273</v>
      </c>
      <c r="C14" s="169" t="s">
        <v>274</v>
      </c>
      <c r="D14" s="170" t="s">
        <v>275</v>
      </c>
      <c r="E14" s="4" t="s">
        <v>271</v>
      </c>
      <c r="F14" s="171"/>
      <c r="G14" s="184"/>
      <c r="H14" s="161"/>
    </row>
    <row r="15" spans="2:8" ht="45">
      <c r="B15" s="168" t="s">
        <v>276</v>
      </c>
      <c r="C15" s="169" t="s">
        <v>277</v>
      </c>
      <c r="D15" s="170" t="s">
        <v>265</v>
      </c>
      <c r="E15" s="4" t="s">
        <v>271</v>
      </c>
      <c r="F15" s="171"/>
      <c r="G15" s="172" t="s">
        <v>278</v>
      </c>
      <c r="H15" s="161"/>
    </row>
    <row r="16" spans="2:8" ht="45">
      <c r="B16" s="168" t="s">
        <v>279</v>
      </c>
      <c r="C16" s="169" t="s">
        <v>280</v>
      </c>
      <c r="D16" s="170" t="s">
        <v>265</v>
      </c>
      <c r="E16" s="4" t="s">
        <v>271</v>
      </c>
      <c r="F16" s="171"/>
      <c r="G16" s="172" t="s">
        <v>281</v>
      </c>
      <c r="H16" s="161"/>
    </row>
    <row r="17" spans="2:8" ht="45">
      <c r="B17" s="168" t="s">
        <v>282</v>
      </c>
      <c r="C17" s="169" t="s">
        <v>283</v>
      </c>
      <c r="D17" s="170" t="s">
        <v>265</v>
      </c>
      <c r="E17" s="4" t="s">
        <v>271</v>
      </c>
      <c r="F17" s="171"/>
      <c r="G17" s="172" t="s">
        <v>284</v>
      </c>
      <c r="H17" s="161"/>
    </row>
    <row r="18" spans="2:8" ht="17.25" thickBot="1">
      <c r="B18" s="168" t="s">
        <v>285</v>
      </c>
      <c r="C18" s="169" t="s">
        <v>286</v>
      </c>
      <c r="D18" s="170" t="s">
        <v>275</v>
      </c>
      <c r="E18" s="4" t="s">
        <v>271</v>
      </c>
      <c r="F18" s="171"/>
      <c r="G18" s="172" t="s">
        <v>287</v>
      </c>
      <c r="H18" s="161"/>
    </row>
    <row r="19" spans="2:8" ht="20.100000000000001" customHeight="1" thickBot="1">
      <c r="B19" s="158" t="s">
        <v>288</v>
      </c>
      <c r="C19" s="159"/>
      <c r="D19" s="159"/>
      <c r="E19" s="159"/>
      <c r="F19" s="159"/>
      <c r="G19" s="160"/>
      <c r="H19" s="161"/>
    </row>
    <row r="20" spans="2:8" ht="90">
      <c r="B20" s="168" t="s">
        <v>289</v>
      </c>
      <c r="C20" s="169" t="s">
        <v>290</v>
      </c>
      <c r="D20" s="170" t="s">
        <v>265</v>
      </c>
      <c r="E20" s="4" t="s">
        <v>271</v>
      </c>
      <c r="F20" s="171"/>
      <c r="G20" s="172" t="s">
        <v>291</v>
      </c>
      <c r="H20" s="161"/>
    </row>
    <row r="21" spans="2:8" ht="90">
      <c r="B21" s="168" t="s">
        <v>292</v>
      </c>
      <c r="C21" s="169" t="s">
        <v>293</v>
      </c>
      <c r="D21" s="170" t="s">
        <v>265</v>
      </c>
      <c r="E21" s="4" t="s">
        <v>271</v>
      </c>
      <c r="F21" s="171"/>
      <c r="G21" s="172" t="s">
        <v>294</v>
      </c>
      <c r="H21" s="161"/>
    </row>
    <row r="22" spans="2:8" ht="30">
      <c r="B22" s="168" t="s">
        <v>295</v>
      </c>
      <c r="C22" s="169" t="s">
        <v>296</v>
      </c>
      <c r="D22" s="170" t="s">
        <v>297</v>
      </c>
      <c r="E22" s="4" t="s">
        <v>254</v>
      </c>
      <c r="F22" s="171"/>
      <c r="G22" s="172" t="s">
        <v>298</v>
      </c>
      <c r="H22" s="161"/>
    </row>
    <row r="23" spans="2:8" ht="90">
      <c r="B23" s="168" t="s">
        <v>299</v>
      </c>
      <c r="C23" s="169" t="s">
        <v>300</v>
      </c>
      <c r="D23" s="170" t="s">
        <v>265</v>
      </c>
      <c r="E23" s="4" t="s">
        <v>271</v>
      </c>
      <c r="F23" s="171"/>
      <c r="G23" s="172" t="s">
        <v>294</v>
      </c>
      <c r="H23" s="161"/>
    </row>
    <row r="24" spans="2:8" ht="90">
      <c r="B24" s="168" t="s">
        <v>1668</v>
      </c>
      <c r="C24" s="169" t="s">
        <v>301</v>
      </c>
      <c r="D24" s="170" t="s">
        <v>265</v>
      </c>
      <c r="E24" s="4" t="s">
        <v>271</v>
      </c>
      <c r="F24" s="171"/>
      <c r="G24" s="172" t="s">
        <v>294</v>
      </c>
      <c r="H24" s="161"/>
    </row>
    <row r="25" spans="2:8" ht="90">
      <c r="B25" s="168" t="s">
        <v>1669</v>
      </c>
      <c r="C25" s="169" t="s">
        <v>302</v>
      </c>
      <c r="D25" s="170" t="s">
        <v>265</v>
      </c>
      <c r="E25" s="4" t="s">
        <v>303</v>
      </c>
      <c r="F25" s="171"/>
      <c r="G25" s="172" t="s">
        <v>294</v>
      </c>
      <c r="H25" s="161"/>
    </row>
    <row r="26" spans="2:8" ht="120">
      <c r="B26" s="168" t="s">
        <v>304</v>
      </c>
      <c r="C26" s="169" t="s">
        <v>305</v>
      </c>
      <c r="D26" s="170" t="s">
        <v>265</v>
      </c>
      <c r="E26" s="4" t="s">
        <v>303</v>
      </c>
      <c r="F26" s="171"/>
      <c r="G26" s="172" t="s">
        <v>306</v>
      </c>
      <c r="H26" s="161"/>
    </row>
    <row r="27" spans="2:8" ht="120">
      <c r="B27" s="168" t="s">
        <v>307</v>
      </c>
      <c r="C27" s="169" t="s">
        <v>308</v>
      </c>
      <c r="D27" s="170" t="s">
        <v>265</v>
      </c>
      <c r="E27" s="4" t="s">
        <v>303</v>
      </c>
      <c r="F27" s="171"/>
      <c r="G27" s="172" t="s">
        <v>309</v>
      </c>
      <c r="H27" s="161"/>
    </row>
    <row r="28" spans="2:8" ht="120">
      <c r="B28" s="168" t="s">
        <v>310</v>
      </c>
      <c r="C28" s="169" t="s">
        <v>311</v>
      </c>
      <c r="D28" s="170" t="s">
        <v>265</v>
      </c>
      <c r="E28" s="4" t="s">
        <v>303</v>
      </c>
      <c r="F28" s="171"/>
      <c r="G28" s="172" t="s">
        <v>306</v>
      </c>
      <c r="H28" s="161"/>
    </row>
    <row r="29" spans="2:8" ht="120">
      <c r="B29" s="168" t="s">
        <v>312</v>
      </c>
      <c r="C29" s="169" t="s">
        <v>313</v>
      </c>
      <c r="D29" s="170" t="s">
        <v>265</v>
      </c>
      <c r="E29" s="4" t="s">
        <v>303</v>
      </c>
      <c r="F29" s="171"/>
      <c r="G29" s="172" t="s">
        <v>309</v>
      </c>
      <c r="H29" s="161"/>
    </row>
    <row r="30" spans="2:8" ht="90">
      <c r="B30" s="168" t="s">
        <v>1690</v>
      </c>
      <c r="C30" s="169" t="s">
        <v>314</v>
      </c>
      <c r="D30" s="170" t="s">
        <v>265</v>
      </c>
      <c r="E30" s="4" t="s">
        <v>303</v>
      </c>
      <c r="F30" s="171"/>
      <c r="G30" s="172" t="s">
        <v>294</v>
      </c>
      <c r="H30" s="161"/>
    </row>
    <row r="31" spans="2:8" ht="90">
      <c r="B31" s="168" t="s">
        <v>1691</v>
      </c>
      <c r="C31" s="169" t="s">
        <v>315</v>
      </c>
      <c r="D31" s="170" t="s">
        <v>265</v>
      </c>
      <c r="E31" s="4" t="s">
        <v>303</v>
      </c>
      <c r="F31" s="171"/>
      <c r="G31" s="172" t="s">
        <v>294</v>
      </c>
      <c r="H31" s="161"/>
    </row>
    <row r="32" spans="2:8" ht="90">
      <c r="B32" s="168" t="s">
        <v>1721</v>
      </c>
      <c r="C32" s="169" t="s">
        <v>316</v>
      </c>
      <c r="D32" s="170" t="s">
        <v>265</v>
      </c>
      <c r="E32" s="4" t="s">
        <v>303</v>
      </c>
      <c r="F32" s="171"/>
      <c r="G32" s="172" t="s">
        <v>294</v>
      </c>
      <c r="H32" s="161"/>
    </row>
    <row r="33" spans="2:8" ht="90.75" thickBot="1">
      <c r="B33" s="168" t="s">
        <v>1722</v>
      </c>
      <c r="C33" s="169" t="s">
        <v>317</v>
      </c>
      <c r="D33" s="170" t="s">
        <v>265</v>
      </c>
      <c r="E33" s="4" t="s">
        <v>303</v>
      </c>
      <c r="F33" s="171"/>
      <c r="G33" s="172" t="s">
        <v>294</v>
      </c>
      <c r="H33" s="161"/>
    </row>
    <row r="34" spans="2:8" ht="20.100000000000001" customHeight="1" thickBot="1">
      <c r="B34" s="158" t="s">
        <v>318</v>
      </c>
      <c r="C34" s="159"/>
      <c r="D34" s="159"/>
      <c r="E34" s="159"/>
      <c r="F34" s="159"/>
      <c r="G34" s="185" t="s">
        <v>319</v>
      </c>
      <c r="H34" s="161"/>
    </row>
    <row r="35" spans="2:8" ht="60">
      <c r="B35" s="168" t="s">
        <v>320</v>
      </c>
      <c r="C35" s="169" t="s">
        <v>321</v>
      </c>
      <c r="D35" s="170" t="s">
        <v>265</v>
      </c>
      <c r="E35" s="4" t="s">
        <v>271</v>
      </c>
      <c r="F35" s="171"/>
      <c r="G35" s="172" t="s">
        <v>322</v>
      </c>
      <c r="H35" s="161"/>
    </row>
    <row r="36" spans="2:8" ht="75">
      <c r="B36" s="168" t="s">
        <v>323</v>
      </c>
      <c r="C36" s="169" t="s">
        <v>324</v>
      </c>
      <c r="D36" s="170" t="s">
        <v>265</v>
      </c>
      <c r="E36" s="4" t="s">
        <v>303</v>
      </c>
      <c r="F36" s="171"/>
      <c r="G36" s="172" t="s">
        <v>325</v>
      </c>
      <c r="H36" s="161"/>
    </row>
    <row r="37" spans="2:8" ht="30">
      <c r="B37" s="168" t="s">
        <v>326</v>
      </c>
      <c r="C37" s="169" t="s">
        <v>327</v>
      </c>
      <c r="D37" s="170" t="s">
        <v>328</v>
      </c>
      <c r="E37" s="4" t="s">
        <v>329</v>
      </c>
      <c r="F37" s="171"/>
      <c r="G37" s="172" t="s">
        <v>330</v>
      </c>
      <c r="H37" s="161"/>
    </row>
    <row r="38" spans="2:8" ht="60">
      <c r="B38" s="168" t="s">
        <v>331</v>
      </c>
      <c r="C38" s="169" t="s">
        <v>332</v>
      </c>
      <c r="D38" s="170" t="s">
        <v>265</v>
      </c>
      <c r="E38" s="4" t="s">
        <v>261</v>
      </c>
      <c r="F38" s="171"/>
      <c r="G38" s="172" t="s">
        <v>333</v>
      </c>
      <c r="H38" s="161"/>
    </row>
    <row r="39" spans="2:8" ht="30.75" thickBot="1">
      <c r="B39" s="168" t="s">
        <v>334</v>
      </c>
      <c r="C39" s="169" t="s">
        <v>335</v>
      </c>
      <c r="D39" s="170" t="s">
        <v>336</v>
      </c>
      <c r="E39" s="4" t="s">
        <v>337</v>
      </c>
      <c r="F39" s="171"/>
      <c r="G39" s="172" t="s">
        <v>338</v>
      </c>
      <c r="H39" s="161"/>
    </row>
    <row r="40" spans="2:8" ht="20.100000000000001" customHeight="1" thickBot="1">
      <c r="B40" s="158" t="s">
        <v>339</v>
      </c>
      <c r="C40" s="159"/>
      <c r="D40" s="159"/>
      <c r="E40" s="159"/>
      <c r="F40" s="159"/>
      <c r="G40" s="160"/>
      <c r="H40" s="161"/>
    </row>
    <row r="41" spans="2:8">
      <c r="B41" s="168" t="s">
        <v>340</v>
      </c>
      <c r="C41" s="169" t="s">
        <v>341</v>
      </c>
      <c r="D41" s="170" t="s">
        <v>245</v>
      </c>
      <c r="E41" s="4" t="s">
        <v>337</v>
      </c>
      <c r="F41" s="171"/>
      <c r="G41" s="172"/>
      <c r="H41" s="161"/>
    </row>
    <row r="42" spans="2:8" ht="17.25" thickBot="1">
      <c r="B42" s="168" t="s">
        <v>342</v>
      </c>
      <c r="C42" s="169" t="s">
        <v>343</v>
      </c>
      <c r="D42" s="170" t="s">
        <v>245</v>
      </c>
      <c r="E42" s="4" t="s">
        <v>337</v>
      </c>
      <c r="F42" s="171"/>
      <c r="G42" s="172"/>
      <c r="H42" s="161"/>
    </row>
    <row r="43" spans="2:8" ht="20.100000000000001" customHeight="1" thickBot="1">
      <c r="B43" s="158" t="s">
        <v>344</v>
      </c>
      <c r="C43" s="159"/>
      <c r="D43" s="159"/>
      <c r="E43" s="159"/>
      <c r="F43" s="159"/>
      <c r="G43" s="160"/>
      <c r="H43" s="161"/>
    </row>
    <row r="44" spans="2:8" ht="75.75" thickBot="1">
      <c r="B44" s="168" t="s">
        <v>193</v>
      </c>
      <c r="C44" s="169" t="s">
        <v>345</v>
      </c>
      <c r="D44" s="170" t="s">
        <v>265</v>
      </c>
      <c r="E44" s="4" t="s">
        <v>261</v>
      </c>
      <c r="F44" s="171"/>
      <c r="G44" s="172" t="s">
        <v>346</v>
      </c>
      <c r="H44" s="161"/>
    </row>
    <row r="45" spans="2:8" ht="20.100000000000001" customHeight="1" thickBot="1">
      <c r="B45" s="158" t="s">
        <v>347</v>
      </c>
      <c r="C45" s="159"/>
      <c r="D45" s="159"/>
      <c r="E45" s="159"/>
      <c r="F45" s="159"/>
      <c r="G45" s="160"/>
      <c r="H45" s="161"/>
    </row>
    <row r="46" spans="2:8" ht="45.75" thickBot="1">
      <c r="B46" s="168" t="s">
        <v>348</v>
      </c>
      <c r="C46" s="169" t="s">
        <v>349</v>
      </c>
      <c r="D46" s="170" t="s">
        <v>265</v>
      </c>
      <c r="E46" s="4" t="s">
        <v>261</v>
      </c>
      <c r="F46" s="171"/>
      <c r="G46" s="172" t="s">
        <v>350</v>
      </c>
      <c r="H46" s="161"/>
    </row>
    <row r="47" spans="2:8" ht="20.100000000000001" customHeight="1" thickBot="1">
      <c r="B47" s="158" t="s">
        <v>351</v>
      </c>
      <c r="C47" s="159"/>
      <c r="D47" s="159"/>
      <c r="E47" s="159"/>
      <c r="F47" s="159"/>
      <c r="G47" s="160"/>
      <c r="H47" s="161"/>
    </row>
    <row r="48" spans="2:8" ht="105">
      <c r="B48" s="168" t="s">
        <v>352</v>
      </c>
      <c r="C48" s="169" t="s">
        <v>353</v>
      </c>
      <c r="D48" s="170" t="s">
        <v>265</v>
      </c>
      <c r="E48" s="4" t="s">
        <v>271</v>
      </c>
      <c r="F48" s="171"/>
      <c r="G48" s="172" t="s">
        <v>354</v>
      </c>
      <c r="H48" s="161"/>
    </row>
    <row r="49" spans="2:8" ht="45">
      <c r="B49" s="168" t="s">
        <v>355</v>
      </c>
      <c r="C49" s="169" t="s">
        <v>356</v>
      </c>
      <c r="D49" s="170" t="s">
        <v>265</v>
      </c>
      <c r="E49" s="4" t="s">
        <v>271</v>
      </c>
      <c r="F49" s="171"/>
      <c r="G49" s="172" t="s">
        <v>357</v>
      </c>
      <c r="H49" s="161"/>
    </row>
    <row r="50" spans="2:8" ht="30">
      <c r="B50" s="168" t="s">
        <v>358</v>
      </c>
      <c r="C50" s="169" t="s">
        <v>359</v>
      </c>
      <c r="D50" s="170" t="s">
        <v>360</v>
      </c>
      <c r="E50" s="4" t="s">
        <v>337</v>
      </c>
      <c r="F50" s="171"/>
      <c r="G50" s="172" t="s">
        <v>361</v>
      </c>
      <c r="H50" s="161"/>
    </row>
    <row r="51" spans="2:8" ht="45">
      <c r="B51" s="168" t="s">
        <v>362</v>
      </c>
      <c r="C51" s="169" t="s">
        <v>363</v>
      </c>
      <c r="D51" s="170" t="s">
        <v>265</v>
      </c>
      <c r="E51" s="4" t="s">
        <v>271</v>
      </c>
      <c r="F51" s="171"/>
      <c r="G51" s="172" t="s">
        <v>364</v>
      </c>
      <c r="H51" s="161"/>
    </row>
    <row r="52" spans="2:8" ht="30">
      <c r="B52" s="168" t="s">
        <v>365</v>
      </c>
      <c r="C52" s="169" t="s">
        <v>366</v>
      </c>
      <c r="D52" s="170" t="s">
        <v>360</v>
      </c>
      <c r="E52" s="4" t="s">
        <v>337</v>
      </c>
      <c r="F52" s="171"/>
      <c r="G52" s="172" t="s">
        <v>367</v>
      </c>
      <c r="H52" s="161"/>
    </row>
    <row r="53" spans="2:8" ht="60">
      <c r="B53" s="168" t="s">
        <v>368</v>
      </c>
      <c r="C53" s="169" t="s">
        <v>369</v>
      </c>
      <c r="D53" s="170" t="s">
        <v>265</v>
      </c>
      <c r="E53" s="4" t="s">
        <v>271</v>
      </c>
      <c r="F53" s="171"/>
      <c r="G53" s="172" t="s">
        <v>370</v>
      </c>
      <c r="H53" s="161"/>
    </row>
    <row r="54" spans="2:8" ht="30">
      <c r="B54" s="168" t="s">
        <v>371</v>
      </c>
      <c r="C54" s="169" t="s">
        <v>372</v>
      </c>
      <c r="D54" s="170" t="s">
        <v>360</v>
      </c>
      <c r="E54" s="4" t="s">
        <v>337</v>
      </c>
      <c r="F54" s="171"/>
      <c r="G54" s="172" t="s">
        <v>373</v>
      </c>
      <c r="H54" s="161"/>
    </row>
    <row r="55" spans="2:8" ht="60">
      <c r="B55" s="168" t="s">
        <v>374</v>
      </c>
      <c r="C55" s="169" t="s">
        <v>375</v>
      </c>
      <c r="D55" s="170" t="s">
        <v>265</v>
      </c>
      <c r="E55" s="4" t="s">
        <v>271</v>
      </c>
      <c r="F55" s="171"/>
      <c r="G55" s="172" t="s">
        <v>370</v>
      </c>
      <c r="H55" s="161"/>
    </row>
    <row r="56" spans="2:8" ht="30.75" thickBot="1">
      <c r="B56" s="168" t="s">
        <v>376</v>
      </c>
      <c r="C56" s="169" t="s">
        <v>377</v>
      </c>
      <c r="D56" s="170" t="s">
        <v>360</v>
      </c>
      <c r="E56" s="4" t="s">
        <v>337</v>
      </c>
      <c r="F56" s="171"/>
      <c r="G56" s="172" t="s">
        <v>378</v>
      </c>
      <c r="H56" s="161"/>
    </row>
    <row r="57" spans="2:8" ht="20.100000000000001" customHeight="1" thickBot="1">
      <c r="B57" s="158" t="s">
        <v>379</v>
      </c>
      <c r="C57" s="159"/>
      <c r="D57" s="159"/>
      <c r="E57" s="159"/>
      <c r="F57" s="159"/>
      <c r="G57" s="160"/>
      <c r="H57" s="161"/>
    </row>
    <row r="58" spans="2:8" ht="105">
      <c r="B58" s="168" t="s">
        <v>380</v>
      </c>
      <c r="C58" s="169" t="s">
        <v>381</v>
      </c>
      <c r="D58" s="170" t="s">
        <v>265</v>
      </c>
      <c r="E58" s="4" t="s">
        <v>261</v>
      </c>
      <c r="F58" s="171"/>
      <c r="G58" s="172" t="s">
        <v>382</v>
      </c>
      <c r="H58" s="161"/>
    </row>
    <row r="59" spans="2:8" ht="30">
      <c r="B59" s="168" t="s">
        <v>383</v>
      </c>
      <c r="C59" s="169" t="s">
        <v>384</v>
      </c>
      <c r="D59" s="170" t="s">
        <v>265</v>
      </c>
      <c r="E59" s="4" t="s">
        <v>271</v>
      </c>
      <c r="F59" s="171"/>
      <c r="G59" s="172" t="s">
        <v>385</v>
      </c>
      <c r="H59" s="161"/>
    </row>
    <row r="60" spans="2:8" ht="30">
      <c r="B60" s="168" t="s">
        <v>386</v>
      </c>
      <c r="C60" s="169" t="s">
        <v>387</v>
      </c>
      <c r="D60" s="170" t="s">
        <v>360</v>
      </c>
      <c r="E60" s="4" t="s">
        <v>337</v>
      </c>
      <c r="F60" s="171"/>
      <c r="G60" s="172" t="s">
        <v>361</v>
      </c>
      <c r="H60" s="161"/>
    </row>
    <row r="61" spans="2:8" ht="45">
      <c r="B61" s="168" t="s">
        <v>388</v>
      </c>
      <c r="C61" s="169" t="s">
        <v>389</v>
      </c>
      <c r="D61" s="170" t="s">
        <v>265</v>
      </c>
      <c r="E61" s="4" t="s">
        <v>271</v>
      </c>
      <c r="F61" s="171"/>
      <c r="G61" s="172" t="s">
        <v>390</v>
      </c>
      <c r="H61" s="161"/>
    </row>
    <row r="62" spans="2:8" ht="30">
      <c r="B62" s="168" t="s">
        <v>391</v>
      </c>
      <c r="C62" s="169" t="s">
        <v>392</v>
      </c>
      <c r="D62" s="170" t="s">
        <v>360</v>
      </c>
      <c r="E62" s="4" t="s">
        <v>337</v>
      </c>
      <c r="F62" s="171"/>
      <c r="G62" s="172" t="s">
        <v>373</v>
      </c>
      <c r="H62" s="161"/>
    </row>
    <row r="63" spans="2:8" ht="45">
      <c r="B63" s="168" t="s">
        <v>393</v>
      </c>
      <c r="C63" s="169" t="s">
        <v>394</v>
      </c>
      <c r="D63" s="170" t="s">
        <v>265</v>
      </c>
      <c r="E63" s="4" t="s">
        <v>271</v>
      </c>
      <c r="F63" s="171"/>
      <c r="G63" s="172" t="s">
        <v>390</v>
      </c>
      <c r="H63" s="161"/>
    </row>
    <row r="64" spans="2:8" ht="30.75" thickBot="1">
      <c r="B64" s="173" t="s">
        <v>237</v>
      </c>
      <c r="C64" s="174" t="s">
        <v>395</v>
      </c>
      <c r="D64" s="175" t="s">
        <v>360</v>
      </c>
      <c r="E64" s="176" t="s">
        <v>337</v>
      </c>
      <c r="F64" s="177"/>
      <c r="G64" s="178" t="s">
        <v>378</v>
      </c>
      <c r="H64" s="161"/>
    </row>
    <row r="65" spans="2:8" ht="17.25" thickBot="1">
      <c r="B65" s="186"/>
      <c r="C65" s="187"/>
      <c r="D65" s="188"/>
      <c r="E65" s="182"/>
      <c r="F65" s="182"/>
      <c r="G65" s="189"/>
      <c r="H65" s="190"/>
    </row>
    <row r="66" spans="2:8">
      <c r="B66" s="191" t="s">
        <v>396</v>
      </c>
      <c r="C66" s="187"/>
      <c r="D66" s="188"/>
      <c r="E66" s="182"/>
      <c r="F66" s="182"/>
      <c r="G66" s="192"/>
      <c r="H66" s="161"/>
    </row>
    <row r="67" spans="2:8">
      <c r="B67" s="193" t="s">
        <v>397</v>
      </c>
      <c r="C67" s="194"/>
      <c r="D67" s="195"/>
      <c r="G67" s="196"/>
      <c r="H67" s="161"/>
    </row>
    <row r="68" spans="2:8" ht="20.100000000000001" customHeight="1">
      <c r="B68" s="197" t="s">
        <v>57</v>
      </c>
      <c r="C68" s="198"/>
      <c r="D68" s="199" t="s">
        <v>398</v>
      </c>
      <c r="E68" s="200"/>
      <c r="F68" s="200"/>
      <c r="G68" s="201"/>
      <c r="H68" s="161"/>
    </row>
    <row r="69" spans="2:8">
      <c r="B69" s="202" t="s">
        <v>285</v>
      </c>
      <c r="C69" s="203"/>
      <c r="D69" s="204" t="s">
        <v>399</v>
      </c>
      <c r="G69" s="196"/>
      <c r="H69" s="161"/>
    </row>
    <row r="70" spans="2:8" ht="17.25" thickBot="1">
      <c r="B70" s="205"/>
      <c r="C70" s="206"/>
      <c r="D70" s="207" t="s">
        <v>400</v>
      </c>
      <c r="E70" s="208"/>
      <c r="F70" s="208"/>
      <c r="G70" s="209"/>
      <c r="H70" s="161"/>
    </row>
    <row r="71" spans="2:8" ht="18.75">
      <c r="B71" s="179"/>
      <c r="C71" s="179"/>
      <c r="D71" s="180"/>
      <c r="E71" s="181"/>
      <c r="F71" s="181"/>
      <c r="G71" s="179"/>
      <c r="H71" s="146"/>
    </row>
  </sheetData>
  <mergeCells count="1">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F1615-DBF1-4CE0-93A5-CAE606E1A946}">
  <sheetPr codeName="Sheet154">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1663</v>
      </c>
      <c r="C2" s="150"/>
      <c r="D2" s="150"/>
      <c r="E2" s="150"/>
      <c r="F2" s="150"/>
      <c r="G2" s="151"/>
      <c r="H2" s="152"/>
    </row>
    <row r="3" spans="2:8" ht="13.5" customHeight="1">
      <c r="B3" s="253"/>
      <c r="C3" s="253"/>
      <c r="D3" s="253"/>
      <c r="E3" s="253"/>
      <c r="F3" s="253"/>
      <c r="G3" s="253"/>
    </row>
    <row r="4" spans="2:8" ht="13.5" customHeight="1">
      <c r="D4" s="5"/>
      <c r="E4" s="5"/>
      <c r="F4" s="5"/>
      <c r="G4" s="637" t="s">
        <v>9</v>
      </c>
    </row>
    <row r="5" spans="2:8" ht="13.5" customHeight="1" thickBot="1">
      <c r="B5" s="230"/>
      <c r="C5" s="230"/>
      <c r="D5" s="230"/>
      <c r="E5" s="230"/>
      <c r="F5" s="230"/>
      <c r="G5" s="230"/>
    </row>
    <row r="6" spans="2:8" ht="20.25" customHeight="1" thickBot="1">
      <c r="B6" s="154" t="s">
        <v>57</v>
      </c>
      <c r="C6" s="155" t="s">
        <v>238</v>
      </c>
      <c r="D6" s="155" t="s">
        <v>239</v>
      </c>
      <c r="E6" s="155" t="s">
        <v>240</v>
      </c>
      <c r="F6" s="156" t="s">
        <v>241</v>
      </c>
      <c r="G6" s="157" t="s">
        <v>242</v>
      </c>
    </row>
    <row r="7" spans="2:8">
      <c r="B7" s="162" t="s">
        <v>1311</v>
      </c>
      <c r="C7" s="163" t="s">
        <v>1312</v>
      </c>
      <c r="D7" s="164" t="s">
        <v>801</v>
      </c>
      <c r="E7" s="165" t="s">
        <v>257</v>
      </c>
      <c r="F7" s="166" t="s">
        <v>738</v>
      </c>
      <c r="G7" s="183" t="s">
        <v>863</v>
      </c>
      <c r="H7" s="161"/>
    </row>
    <row r="8" spans="2:8">
      <c r="B8" s="168" t="s">
        <v>1313</v>
      </c>
      <c r="C8" s="169" t="s">
        <v>1314</v>
      </c>
      <c r="D8" s="170" t="s">
        <v>1315</v>
      </c>
      <c r="E8" s="4" t="s">
        <v>1260</v>
      </c>
      <c r="F8" s="171"/>
      <c r="G8" s="222"/>
      <c r="H8" s="161"/>
    </row>
    <row r="9" spans="2:8">
      <c r="B9" s="168" t="s">
        <v>1266</v>
      </c>
      <c r="C9" s="169" t="s">
        <v>1316</v>
      </c>
      <c r="D9" s="170" t="s">
        <v>494</v>
      </c>
      <c r="E9" s="4" t="s">
        <v>737</v>
      </c>
      <c r="F9" s="171"/>
      <c r="G9" s="222"/>
      <c r="H9" s="161"/>
    </row>
    <row r="10" spans="2:8" ht="26.25" customHeight="1">
      <c r="B10" s="168" t="s">
        <v>95</v>
      </c>
      <c r="C10" s="169" t="s">
        <v>1317</v>
      </c>
      <c r="D10" s="170" t="s">
        <v>736</v>
      </c>
      <c r="E10" s="4" t="s">
        <v>257</v>
      </c>
      <c r="F10" s="171"/>
      <c r="G10" s="222"/>
      <c r="H10" s="161"/>
    </row>
    <row r="11" spans="2:8" ht="26.25" customHeight="1">
      <c r="B11" s="168" t="s">
        <v>146</v>
      </c>
      <c r="C11" s="169" t="s">
        <v>1319</v>
      </c>
      <c r="D11" s="170" t="s">
        <v>736</v>
      </c>
      <c r="E11" s="4" t="s">
        <v>257</v>
      </c>
      <c r="F11" s="171"/>
      <c r="G11" s="222"/>
      <c r="H11" s="161"/>
    </row>
    <row r="12" spans="2:8">
      <c r="B12" s="168" t="s">
        <v>1667</v>
      </c>
      <c r="C12" s="169" t="s">
        <v>1320</v>
      </c>
      <c r="D12" s="170" t="s">
        <v>736</v>
      </c>
      <c r="E12" s="4" t="s">
        <v>737</v>
      </c>
      <c r="F12" s="171"/>
      <c r="G12" s="184"/>
      <c r="H12" s="161"/>
    </row>
    <row r="13" spans="2:8" ht="16.5" customHeight="1">
      <c r="B13" s="168" t="s">
        <v>811</v>
      </c>
      <c r="C13" s="169" t="s">
        <v>1321</v>
      </c>
      <c r="D13" s="170" t="s">
        <v>793</v>
      </c>
      <c r="E13" s="4" t="s">
        <v>737</v>
      </c>
      <c r="F13" s="171"/>
      <c r="G13" s="210" t="s">
        <v>1694</v>
      </c>
      <c r="H13" s="161"/>
    </row>
    <row r="14" spans="2:8" ht="16.5" customHeight="1">
      <c r="B14" s="168" t="s">
        <v>1719</v>
      </c>
      <c r="C14" s="169" t="s">
        <v>1322</v>
      </c>
      <c r="D14" s="170" t="s">
        <v>527</v>
      </c>
      <c r="E14" s="4" t="s">
        <v>737</v>
      </c>
      <c r="F14" s="171"/>
      <c r="G14" s="184"/>
      <c r="H14" s="161"/>
    </row>
    <row r="15" spans="2:8" ht="60.75" thickBot="1">
      <c r="B15" s="168" t="s">
        <v>1323</v>
      </c>
      <c r="C15" s="169" t="s">
        <v>1324</v>
      </c>
      <c r="D15" s="170" t="s">
        <v>1271</v>
      </c>
      <c r="E15" s="4" t="s">
        <v>473</v>
      </c>
      <c r="F15" s="171" t="s">
        <v>738</v>
      </c>
      <c r="G15" s="172" t="s">
        <v>1325</v>
      </c>
      <c r="H15" s="161"/>
    </row>
    <row r="16" spans="2:8" ht="20.100000000000001" customHeight="1">
      <c r="B16" s="179"/>
      <c r="C16" s="179"/>
      <c r="D16" s="180"/>
      <c r="E16" s="181"/>
      <c r="F16" s="181"/>
      <c r="G16" s="179"/>
      <c r="H16" s="146"/>
    </row>
  </sheetData>
  <mergeCells count="2">
    <mergeCell ref="G7:G12"/>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C6D5-8DEE-489E-8351-1FC96FB12FB5}">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180</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ht="20.100000000000001" customHeight="1" thickBot="1">
      <c r="B5" s="158" t="s">
        <v>243</v>
      </c>
      <c r="C5" s="159"/>
      <c r="D5" s="159"/>
      <c r="E5" s="159"/>
      <c r="F5" s="159"/>
      <c r="G5" s="160"/>
      <c r="H5" s="161"/>
    </row>
    <row r="6" spans="2:8">
      <c r="B6" s="162" t="s">
        <v>67</v>
      </c>
      <c r="C6" s="163" t="s">
        <v>401</v>
      </c>
      <c r="D6" s="164" t="s">
        <v>245</v>
      </c>
      <c r="E6" s="165" t="s">
        <v>246</v>
      </c>
      <c r="F6" s="166" t="s">
        <v>247</v>
      </c>
      <c r="G6" s="183" t="s">
        <v>248</v>
      </c>
      <c r="H6" s="161"/>
    </row>
    <row r="7" spans="2:8">
      <c r="B7" s="168" t="s">
        <v>231</v>
      </c>
      <c r="C7" s="169" t="s">
        <v>402</v>
      </c>
      <c r="D7" s="170" t="s">
        <v>336</v>
      </c>
      <c r="E7" s="4" t="s">
        <v>337</v>
      </c>
      <c r="F7" s="171" t="s">
        <v>247</v>
      </c>
      <c r="G7" s="184"/>
      <c r="H7" s="161"/>
    </row>
    <row r="8" spans="2:8">
      <c r="B8" s="168" t="s">
        <v>232</v>
      </c>
      <c r="C8" s="169" t="s">
        <v>403</v>
      </c>
      <c r="D8" s="170" t="s">
        <v>250</v>
      </c>
      <c r="E8" s="4" t="s">
        <v>251</v>
      </c>
      <c r="F8" s="171"/>
      <c r="G8" s="172"/>
      <c r="H8" s="161"/>
    </row>
    <row r="9" spans="2:8" ht="17.25" thickBot="1">
      <c r="B9" s="168" t="s">
        <v>69</v>
      </c>
      <c r="C9" s="169" t="s">
        <v>404</v>
      </c>
      <c r="D9" s="170" t="s">
        <v>253</v>
      </c>
      <c r="E9" s="4" t="s">
        <v>254</v>
      </c>
      <c r="F9" s="171"/>
      <c r="G9" s="172"/>
      <c r="H9" s="161"/>
    </row>
    <row r="10" spans="2:8" ht="20.100000000000001" customHeight="1" thickBot="1">
      <c r="B10" s="158" t="s">
        <v>267</v>
      </c>
      <c r="C10" s="159"/>
      <c r="D10" s="159"/>
      <c r="E10" s="159"/>
      <c r="F10" s="159"/>
      <c r="G10" s="160"/>
      <c r="H10" s="161"/>
    </row>
    <row r="11" spans="2:8" ht="45">
      <c r="B11" s="168" t="s">
        <v>195</v>
      </c>
      <c r="C11" s="169" t="s">
        <v>406</v>
      </c>
      <c r="D11" s="170" t="s">
        <v>265</v>
      </c>
      <c r="E11" s="4" t="s">
        <v>261</v>
      </c>
      <c r="F11" s="171"/>
      <c r="G11" s="172" t="s">
        <v>407</v>
      </c>
      <c r="H11" s="161"/>
    </row>
    <row r="12" spans="2:8">
      <c r="B12" s="168" t="s">
        <v>268</v>
      </c>
      <c r="C12" s="169" t="s">
        <v>408</v>
      </c>
      <c r="D12" s="170" t="s">
        <v>270</v>
      </c>
      <c r="E12" s="4" t="s">
        <v>271</v>
      </c>
      <c r="F12" s="171"/>
      <c r="G12" s="210" t="s">
        <v>409</v>
      </c>
      <c r="H12" s="161"/>
    </row>
    <row r="13" spans="2:8">
      <c r="B13" s="168" t="s">
        <v>273</v>
      </c>
      <c r="C13" s="169" t="s">
        <v>410</v>
      </c>
      <c r="D13" s="170" t="s">
        <v>270</v>
      </c>
      <c r="E13" s="4" t="s">
        <v>271</v>
      </c>
      <c r="F13" s="171"/>
      <c r="G13" s="184"/>
      <c r="H13" s="161"/>
    </row>
    <row r="14" spans="2:8" ht="45">
      <c r="B14" s="168" t="s">
        <v>276</v>
      </c>
      <c r="C14" s="169" t="s">
        <v>411</v>
      </c>
      <c r="D14" s="170" t="s">
        <v>265</v>
      </c>
      <c r="E14" s="4" t="s">
        <v>271</v>
      </c>
      <c r="F14" s="171"/>
      <c r="G14" s="172" t="s">
        <v>412</v>
      </c>
      <c r="H14" s="161"/>
    </row>
    <row r="15" spans="2:8" ht="45">
      <c r="B15" s="168" t="s">
        <v>279</v>
      </c>
      <c r="C15" s="169" t="s">
        <v>413</v>
      </c>
      <c r="D15" s="170" t="s">
        <v>265</v>
      </c>
      <c r="E15" s="4" t="s">
        <v>271</v>
      </c>
      <c r="F15" s="171"/>
      <c r="G15" s="172" t="s">
        <v>281</v>
      </c>
      <c r="H15" s="161"/>
    </row>
    <row r="16" spans="2:8" ht="45">
      <c r="B16" s="168" t="s">
        <v>282</v>
      </c>
      <c r="C16" s="169" t="s">
        <v>414</v>
      </c>
      <c r="D16" s="170" t="s">
        <v>265</v>
      </c>
      <c r="E16" s="4" t="s">
        <v>271</v>
      </c>
      <c r="F16" s="171"/>
      <c r="G16" s="172" t="s">
        <v>284</v>
      </c>
      <c r="H16" s="161"/>
    </row>
    <row r="17" spans="2:8" ht="17.25" thickBot="1">
      <c r="B17" s="168" t="s">
        <v>285</v>
      </c>
      <c r="C17" s="169" t="s">
        <v>415</v>
      </c>
      <c r="D17" s="170" t="s">
        <v>275</v>
      </c>
      <c r="E17" s="4" t="s">
        <v>271</v>
      </c>
      <c r="F17" s="171"/>
      <c r="G17" s="172" t="s">
        <v>416</v>
      </c>
      <c r="H17" s="161"/>
    </row>
    <row r="18" spans="2:8" ht="20.100000000000001" customHeight="1" thickBot="1">
      <c r="B18" s="158" t="s">
        <v>318</v>
      </c>
      <c r="C18" s="159"/>
      <c r="D18" s="159"/>
      <c r="E18" s="159"/>
      <c r="F18" s="159"/>
      <c r="G18" s="185" t="s">
        <v>319</v>
      </c>
      <c r="H18" s="161"/>
    </row>
    <row r="19" spans="2:8" ht="45">
      <c r="B19" s="168" t="s">
        <v>195</v>
      </c>
      <c r="C19" s="169" t="s">
        <v>417</v>
      </c>
      <c r="D19" s="170" t="s">
        <v>265</v>
      </c>
      <c r="E19" s="4" t="s">
        <v>271</v>
      </c>
      <c r="F19" s="171"/>
      <c r="G19" s="172" t="s">
        <v>407</v>
      </c>
      <c r="H19" s="161"/>
    </row>
    <row r="20" spans="2:8" ht="60">
      <c r="B20" s="168" t="s">
        <v>320</v>
      </c>
      <c r="C20" s="169" t="s">
        <v>418</v>
      </c>
      <c r="D20" s="170" t="s">
        <v>265</v>
      </c>
      <c r="E20" s="4" t="s">
        <v>271</v>
      </c>
      <c r="F20" s="171"/>
      <c r="G20" s="172" t="s">
        <v>322</v>
      </c>
      <c r="H20" s="161"/>
    </row>
    <row r="21" spans="2:8" ht="75">
      <c r="B21" s="168" t="s">
        <v>323</v>
      </c>
      <c r="C21" s="169" t="s">
        <v>419</v>
      </c>
      <c r="D21" s="170" t="s">
        <v>265</v>
      </c>
      <c r="E21" s="4" t="s">
        <v>271</v>
      </c>
      <c r="F21" s="171"/>
      <c r="G21" s="172" t="s">
        <v>325</v>
      </c>
      <c r="H21" s="161"/>
    </row>
    <row r="22" spans="2:8" ht="30">
      <c r="B22" s="168" t="s">
        <v>326</v>
      </c>
      <c r="C22" s="169" t="s">
        <v>420</v>
      </c>
      <c r="D22" s="170" t="s">
        <v>328</v>
      </c>
      <c r="E22" s="4" t="s">
        <v>329</v>
      </c>
      <c r="F22" s="171"/>
      <c r="G22" s="172" t="s">
        <v>330</v>
      </c>
      <c r="H22" s="161"/>
    </row>
    <row r="23" spans="2:8" ht="60">
      <c r="B23" s="168" t="s">
        <v>331</v>
      </c>
      <c r="C23" s="169" t="s">
        <v>421</v>
      </c>
      <c r="D23" s="170" t="s">
        <v>265</v>
      </c>
      <c r="E23" s="4" t="s">
        <v>271</v>
      </c>
      <c r="F23" s="171"/>
      <c r="G23" s="172" t="s">
        <v>422</v>
      </c>
      <c r="H23" s="161"/>
    </row>
    <row r="24" spans="2:8" ht="30.75" thickBot="1">
      <c r="B24" s="168" t="s">
        <v>334</v>
      </c>
      <c r="C24" s="169" t="s">
        <v>423</v>
      </c>
      <c r="D24" s="170" t="s">
        <v>336</v>
      </c>
      <c r="E24" s="4" t="s">
        <v>337</v>
      </c>
      <c r="F24" s="171"/>
      <c r="G24" s="172" t="s">
        <v>338</v>
      </c>
      <c r="H24" s="161"/>
    </row>
    <row r="25" spans="2:8" ht="20.100000000000001" customHeight="1" thickBot="1">
      <c r="B25" s="158" t="s">
        <v>339</v>
      </c>
      <c r="C25" s="159"/>
      <c r="D25" s="159"/>
      <c r="E25" s="159"/>
      <c r="F25" s="159"/>
      <c r="G25" s="160"/>
      <c r="H25" s="161"/>
    </row>
    <row r="26" spans="2:8" ht="45">
      <c r="B26" s="168" t="s">
        <v>195</v>
      </c>
      <c r="C26" s="169" t="s">
        <v>424</v>
      </c>
      <c r="D26" s="170" t="s">
        <v>265</v>
      </c>
      <c r="E26" s="4" t="s">
        <v>261</v>
      </c>
      <c r="F26" s="171"/>
      <c r="G26" s="172" t="s">
        <v>407</v>
      </c>
      <c r="H26" s="161"/>
    </row>
    <row r="27" spans="2:8">
      <c r="B27" s="168" t="s">
        <v>425</v>
      </c>
      <c r="C27" s="169" t="s">
        <v>426</v>
      </c>
      <c r="D27" s="170" t="s">
        <v>245</v>
      </c>
      <c r="E27" s="4" t="s">
        <v>337</v>
      </c>
      <c r="F27" s="171"/>
      <c r="G27" s="210" t="s">
        <v>409</v>
      </c>
      <c r="H27" s="161"/>
    </row>
    <row r="28" spans="2:8" ht="17.25" thickBot="1">
      <c r="B28" s="168" t="s">
        <v>427</v>
      </c>
      <c r="C28" s="169" t="s">
        <v>428</v>
      </c>
      <c r="D28" s="170" t="s">
        <v>245</v>
      </c>
      <c r="E28" s="4" t="s">
        <v>337</v>
      </c>
      <c r="F28" s="171"/>
      <c r="G28" s="211"/>
      <c r="H28" s="161"/>
    </row>
    <row r="29" spans="2:8" ht="20.100000000000001" customHeight="1" thickBot="1">
      <c r="B29" s="158" t="s">
        <v>344</v>
      </c>
      <c r="C29" s="159"/>
      <c r="D29" s="159"/>
      <c r="E29" s="159"/>
      <c r="F29" s="159"/>
      <c r="G29" s="160"/>
      <c r="H29" s="161"/>
    </row>
    <row r="30" spans="2:8" ht="45">
      <c r="B30" s="168" t="s">
        <v>195</v>
      </c>
      <c r="C30" s="169" t="s">
        <v>429</v>
      </c>
      <c r="D30" s="170" t="s">
        <v>265</v>
      </c>
      <c r="E30" s="4" t="s">
        <v>261</v>
      </c>
      <c r="F30" s="171"/>
      <c r="G30" s="172" t="s">
        <v>407</v>
      </c>
      <c r="H30" s="161"/>
    </row>
    <row r="31" spans="2:8" ht="60.75" thickBot="1">
      <c r="B31" s="168" t="s">
        <v>193</v>
      </c>
      <c r="C31" s="169" t="s">
        <v>430</v>
      </c>
      <c r="D31" s="170" t="s">
        <v>265</v>
      </c>
      <c r="E31" s="4" t="s">
        <v>271</v>
      </c>
      <c r="F31" s="171"/>
      <c r="G31" s="172" t="s">
        <v>431</v>
      </c>
      <c r="H31" s="161"/>
    </row>
    <row r="32" spans="2:8" ht="20.100000000000001" customHeight="1" thickBot="1">
      <c r="B32" s="158" t="s">
        <v>347</v>
      </c>
      <c r="C32" s="159"/>
      <c r="D32" s="159"/>
      <c r="E32" s="159"/>
      <c r="F32" s="159"/>
      <c r="G32" s="160"/>
      <c r="H32" s="161"/>
    </row>
    <row r="33" spans="2:8" ht="45.75" thickBot="1">
      <c r="B33" s="168" t="s">
        <v>348</v>
      </c>
      <c r="C33" s="169" t="s">
        <v>432</v>
      </c>
      <c r="D33" s="170" t="s">
        <v>265</v>
      </c>
      <c r="E33" s="4" t="s">
        <v>271</v>
      </c>
      <c r="F33" s="171"/>
      <c r="G33" s="172" t="s">
        <v>350</v>
      </c>
      <c r="H33" s="161"/>
    </row>
    <row r="34" spans="2:8" ht="20.100000000000001" customHeight="1" thickBot="1">
      <c r="B34" s="158" t="s">
        <v>351</v>
      </c>
      <c r="C34" s="159"/>
      <c r="D34" s="159"/>
      <c r="E34" s="159"/>
      <c r="F34" s="159"/>
      <c r="G34" s="160"/>
      <c r="H34" s="161"/>
    </row>
    <row r="35" spans="2:8" ht="45">
      <c r="B35" s="168" t="s">
        <v>433</v>
      </c>
      <c r="C35" s="169" t="s">
        <v>434</v>
      </c>
      <c r="D35" s="170" t="s">
        <v>265</v>
      </c>
      <c r="E35" s="4" t="s">
        <v>271</v>
      </c>
      <c r="F35" s="171"/>
      <c r="G35" s="172" t="s">
        <v>407</v>
      </c>
      <c r="H35" s="161"/>
    </row>
    <row r="36" spans="2:8" ht="90">
      <c r="B36" s="168" t="s">
        <v>352</v>
      </c>
      <c r="C36" s="169" t="s">
        <v>435</v>
      </c>
      <c r="D36" s="170" t="s">
        <v>265</v>
      </c>
      <c r="E36" s="4" t="s">
        <v>271</v>
      </c>
      <c r="F36" s="171"/>
      <c r="G36" s="172" t="s">
        <v>436</v>
      </c>
      <c r="H36" s="161"/>
    </row>
    <row r="37" spans="2:8" ht="45">
      <c r="B37" s="168" t="s">
        <v>437</v>
      </c>
      <c r="C37" s="169" t="s">
        <v>438</v>
      </c>
      <c r="D37" s="170" t="s">
        <v>265</v>
      </c>
      <c r="E37" s="4" t="s">
        <v>271</v>
      </c>
      <c r="F37" s="171"/>
      <c r="G37" s="172" t="s">
        <v>439</v>
      </c>
      <c r="H37" s="161"/>
    </row>
    <row r="38" spans="2:8" ht="30">
      <c r="B38" s="168" t="s">
        <v>358</v>
      </c>
      <c r="C38" s="169" t="s">
        <v>440</v>
      </c>
      <c r="D38" s="170" t="s">
        <v>441</v>
      </c>
      <c r="E38" s="4" t="s">
        <v>337</v>
      </c>
      <c r="F38" s="171"/>
      <c r="G38" s="172" t="s">
        <v>442</v>
      </c>
      <c r="H38" s="161"/>
    </row>
    <row r="39" spans="2:8" ht="45">
      <c r="B39" s="168" t="s">
        <v>362</v>
      </c>
      <c r="C39" s="169" t="s">
        <v>443</v>
      </c>
      <c r="D39" s="170" t="s">
        <v>265</v>
      </c>
      <c r="E39" s="4" t="s">
        <v>261</v>
      </c>
      <c r="F39" s="171"/>
      <c r="G39" s="172" t="s">
        <v>444</v>
      </c>
      <c r="H39" s="161"/>
    </row>
    <row r="40" spans="2:8" ht="30">
      <c r="B40" s="168" t="s">
        <v>365</v>
      </c>
      <c r="C40" s="169" t="s">
        <v>445</v>
      </c>
      <c r="D40" s="170" t="s">
        <v>441</v>
      </c>
      <c r="E40" s="4" t="s">
        <v>337</v>
      </c>
      <c r="F40" s="171"/>
      <c r="G40" s="172" t="s">
        <v>446</v>
      </c>
      <c r="H40" s="161"/>
    </row>
    <row r="41" spans="2:8" ht="60">
      <c r="B41" s="168" t="s">
        <v>368</v>
      </c>
      <c r="C41" s="169" t="s">
        <v>447</v>
      </c>
      <c r="D41" s="170" t="s">
        <v>265</v>
      </c>
      <c r="E41" s="4" t="s">
        <v>261</v>
      </c>
      <c r="F41" s="171"/>
      <c r="G41" s="172" t="s">
        <v>448</v>
      </c>
      <c r="H41" s="161"/>
    </row>
    <row r="42" spans="2:8" ht="30">
      <c r="B42" s="168" t="s">
        <v>371</v>
      </c>
      <c r="C42" s="169" t="s">
        <v>449</v>
      </c>
      <c r="D42" s="170" t="s">
        <v>441</v>
      </c>
      <c r="E42" s="4" t="s">
        <v>337</v>
      </c>
      <c r="F42" s="171"/>
      <c r="G42" s="172" t="s">
        <v>450</v>
      </c>
      <c r="H42" s="161"/>
    </row>
    <row r="43" spans="2:8" ht="60">
      <c r="B43" s="168" t="s">
        <v>451</v>
      </c>
      <c r="C43" s="169" t="s">
        <v>452</v>
      </c>
      <c r="D43" s="170" t="s">
        <v>265</v>
      </c>
      <c r="E43" s="4" t="s">
        <v>261</v>
      </c>
      <c r="F43" s="171"/>
      <c r="G43" s="172" t="s">
        <v>448</v>
      </c>
      <c r="H43" s="161"/>
    </row>
    <row r="44" spans="2:8" ht="30.75" thickBot="1">
      <c r="B44" s="168" t="s">
        <v>376</v>
      </c>
      <c r="C44" s="169" t="s">
        <v>453</v>
      </c>
      <c r="D44" s="170" t="s">
        <v>441</v>
      </c>
      <c r="E44" s="4" t="s">
        <v>337</v>
      </c>
      <c r="F44" s="171"/>
      <c r="G44" s="172" t="s">
        <v>454</v>
      </c>
      <c r="H44" s="161"/>
    </row>
    <row r="45" spans="2:8" ht="20.100000000000001" customHeight="1" thickBot="1">
      <c r="B45" s="158" t="s">
        <v>379</v>
      </c>
      <c r="C45" s="159"/>
      <c r="D45" s="159"/>
      <c r="E45" s="159"/>
      <c r="F45" s="159"/>
      <c r="G45" s="160"/>
      <c r="H45" s="161"/>
    </row>
    <row r="46" spans="2:8" ht="45">
      <c r="B46" s="168" t="s">
        <v>455</v>
      </c>
      <c r="C46" s="169" t="s">
        <v>456</v>
      </c>
      <c r="D46" s="170" t="s">
        <v>265</v>
      </c>
      <c r="E46" s="4" t="s">
        <v>261</v>
      </c>
      <c r="F46" s="171"/>
      <c r="G46" s="172" t="s">
        <v>407</v>
      </c>
      <c r="H46" s="161"/>
    </row>
    <row r="47" spans="2:8" ht="90">
      <c r="B47" s="168" t="s">
        <v>457</v>
      </c>
      <c r="C47" s="169" t="s">
        <v>458</v>
      </c>
      <c r="D47" s="170" t="s">
        <v>265</v>
      </c>
      <c r="E47" s="4" t="s">
        <v>261</v>
      </c>
      <c r="F47" s="171"/>
      <c r="G47" s="172" t="s">
        <v>459</v>
      </c>
      <c r="H47" s="161"/>
    </row>
    <row r="48" spans="2:8" ht="30">
      <c r="B48" s="168" t="s">
        <v>460</v>
      </c>
      <c r="C48" s="169" t="s">
        <v>461</v>
      </c>
      <c r="D48" s="170" t="s">
        <v>265</v>
      </c>
      <c r="E48" s="4" t="s">
        <v>261</v>
      </c>
      <c r="F48" s="171"/>
      <c r="G48" s="172" t="s">
        <v>462</v>
      </c>
      <c r="H48" s="161"/>
    </row>
    <row r="49" spans="2:8" ht="30">
      <c r="B49" s="168" t="s">
        <v>463</v>
      </c>
      <c r="C49" s="169" t="s">
        <v>464</v>
      </c>
      <c r="D49" s="170" t="s">
        <v>441</v>
      </c>
      <c r="E49" s="4" t="s">
        <v>337</v>
      </c>
      <c r="F49" s="171"/>
      <c r="G49" s="172" t="s">
        <v>442</v>
      </c>
      <c r="H49" s="161"/>
    </row>
    <row r="50" spans="2:8" ht="45">
      <c r="B50" s="168" t="s">
        <v>465</v>
      </c>
      <c r="C50" s="169" t="s">
        <v>466</v>
      </c>
      <c r="D50" s="170" t="s">
        <v>265</v>
      </c>
      <c r="E50" s="4" t="s">
        <v>261</v>
      </c>
      <c r="F50" s="171"/>
      <c r="G50" s="172" t="s">
        <v>467</v>
      </c>
      <c r="H50" s="161"/>
    </row>
    <row r="51" spans="2:8" ht="30">
      <c r="B51" s="168" t="s">
        <v>468</v>
      </c>
      <c r="C51" s="169" t="s">
        <v>469</v>
      </c>
      <c r="D51" s="170" t="s">
        <v>441</v>
      </c>
      <c r="E51" s="4" t="s">
        <v>337</v>
      </c>
      <c r="F51" s="171"/>
      <c r="G51" s="172" t="s">
        <v>450</v>
      </c>
      <c r="H51" s="161"/>
    </row>
    <row r="52" spans="2:8" ht="45">
      <c r="B52" s="168" t="s">
        <v>470</v>
      </c>
      <c r="C52" s="169" t="s">
        <v>471</v>
      </c>
      <c r="D52" s="170" t="s">
        <v>265</v>
      </c>
      <c r="E52" s="4" t="s">
        <v>261</v>
      </c>
      <c r="F52" s="171"/>
      <c r="G52" s="172" t="s">
        <v>467</v>
      </c>
      <c r="H52" s="161"/>
    </row>
    <row r="53" spans="2:8" ht="30.75" thickBot="1">
      <c r="B53" s="173" t="s">
        <v>237</v>
      </c>
      <c r="C53" s="174" t="s">
        <v>472</v>
      </c>
      <c r="D53" s="175" t="s">
        <v>441</v>
      </c>
      <c r="E53" s="176" t="s">
        <v>337</v>
      </c>
      <c r="F53" s="177"/>
      <c r="G53" s="178" t="s">
        <v>454</v>
      </c>
      <c r="H53" s="161"/>
    </row>
    <row r="54" spans="2:8" ht="17.25" thickBot="1">
      <c r="B54" s="212"/>
      <c r="C54" s="213"/>
      <c r="D54" s="214"/>
      <c r="E54" s="215"/>
      <c r="F54" s="215"/>
      <c r="G54" s="216"/>
      <c r="H54" s="190"/>
    </row>
    <row r="55" spans="2:8">
      <c r="B55" s="191" t="s">
        <v>396</v>
      </c>
      <c r="C55" s="187"/>
      <c r="D55" s="188"/>
      <c r="E55" s="182"/>
      <c r="F55" s="182"/>
      <c r="G55" s="192"/>
      <c r="H55" s="161"/>
    </row>
    <row r="56" spans="2:8">
      <c r="B56" s="193" t="s">
        <v>397</v>
      </c>
      <c r="C56" s="194"/>
      <c r="D56" s="195"/>
      <c r="G56" s="196"/>
      <c r="H56" s="161"/>
    </row>
    <row r="57" spans="2:8" ht="20.100000000000001" customHeight="1">
      <c r="B57" s="197" t="s">
        <v>57</v>
      </c>
      <c r="C57" s="198"/>
      <c r="D57" s="199" t="s">
        <v>398</v>
      </c>
      <c r="E57" s="200"/>
      <c r="F57" s="200"/>
      <c r="G57" s="201"/>
      <c r="H57" s="161"/>
    </row>
    <row r="58" spans="2:8">
      <c r="B58" s="202" t="s">
        <v>285</v>
      </c>
      <c r="C58" s="203"/>
      <c r="D58" s="204" t="s">
        <v>399</v>
      </c>
      <c r="G58" s="196"/>
      <c r="H58" s="161"/>
    </row>
    <row r="59" spans="2:8" ht="17.25" thickBot="1">
      <c r="B59" s="205"/>
      <c r="C59" s="206"/>
      <c r="D59" s="207" t="s">
        <v>400</v>
      </c>
      <c r="E59" s="208"/>
      <c r="F59" s="208"/>
      <c r="G59" s="209"/>
      <c r="H59" s="161"/>
    </row>
    <row r="60" spans="2:8" ht="20.100000000000001" customHeight="1">
      <c r="B60" s="179"/>
      <c r="C60" s="179"/>
      <c r="D60" s="180"/>
      <c r="E60" s="181"/>
      <c r="F60" s="181"/>
      <c r="G60" s="179"/>
      <c r="H60" s="146"/>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2F173-A1C9-48C1-AD43-553D28660C6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476</v>
      </c>
      <c r="C2" s="150"/>
      <c r="D2" s="150"/>
      <c r="E2" s="150"/>
      <c r="F2" s="150"/>
      <c r="G2" s="151"/>
      <c r="H2" s="152"/>
    </row>
    <row r="3" spans="2:8" ht="13.5" customHeight="1" thickBot="1">
      <c r="B3" s="153"/>
      <c r="C3" s="153"/>
      <c r="D3" s="153"/>
      <c r="E3" s="153"/>
      <c r="F3" s="153"/>
      <c r="G3" s="153"/>
    </row>
    <row r="4" spans="2:8" ht="20.25" customHeight="1" thickBot="1">
      <c r="B4" s="154" t="s">
        <v>57</v>
      </c>
      <c r="C4" s="155" t="s">
        <v>238</v>
      </c>
      <c r="D4" s="155" t="s">
        <v>239</v>
      </c>
      <c r="E4" s="155" t="s">
        <v>240</v>
      </c>
      <c r="F4" s="156" t="s">
        <v>241</v>
      </c>
      <c r="G4" s="157" t="s">
        <v>242</v>
      </c>
    </row>
    <row r="5" spans="2:8">
      <c r="B5" s="162" t="s">
        <v>94</v>
      </c>
      <c r="C5" s="163" t="s">
        <v>477</v>
      </c>
      <c r="D5" s="164" t="s">
        <v>297</v>
      </c>
      <c r="E5" s="165" t="s">
        <v>254</v>
      </c>
      <c r="F5" s="166" t="s">
        <v>247</v>
      </c>
      <c r="G5" s="167" t="s">
        <v>248</v>
      </c>
      <c r="H5" s="161"/>
    </row>
    <row r="6" spans="2:8">
      <c r="B6" s="168" t="s">
        <v>234</v>
      </c>
      <c r="C6" s="169" t="s">
        <v>478</v>
      </c>
      <c r="D6" s="170" t="s">
        <v>250</v>
      </c>
      <c r="E6" s="4" t="s">
        <v>251</v>
      </c>
      <c r="F6" s="171"/>
      <c r="G6" s="172"/>
      <c r="H6" s="161"/>
    </row>
    <row r="7" spans="2:8">
      <c r="B7" s="168" t="s">
        <v>69</v>
      </c>
      <c r="C7" s="169" t="s">
        <v>479</v>
      </c>
      <c r="D7" s="170" t="s">
        <v>253</v>
      </c>
      <c r="E7" s="4" t="s">
        <v>254</v>
      </c>
      <c r="F7" s="171"/>
      <c r="G7" s="172"/>
      <c r="H7" s="161"/>
    </row>
    <row r="8" spans="2:8">
      <c r="B8" s="168" t="s">
        <v>480</v>
      </c>
      <c r="C8" s="169" t="s">
        <v>481</v>
      </c>
      <c r="D8" s="170" t="s">
        <v>482</v>
      </c>
      <c r="E8" s="4" t="s">
        <v>251</v>
      </c>
      <c r="F8" s="171"/>
      <c r="G8" s="210" t="s">
        <v>483</v>
      </c>
      <c r="H8" s="161"/>
    </row>
    <row r="9" spans="2:8" ht="17.25" thickBot="1">
      <c r="B9" s="217" t="s">
        <v>484</v>
      </c>
      <c r="C9" s="218" t="s">
        <v>485</v>
      </c>
      <c r="D9" s="219" t="s">
        <v>482</v>
      </c>
      <c r="E9" s="220" t="s">
        <v>251</v>
      </c>
      <c r="F9" s="221"/>
      <c r="G9" s="222"/>
      <c r="H9" s="161"/>
    </row>
    <row r="10" spans="2:8" ht="20.100000000000001" customHeight="1">
      <c r="B10" s="179"/>
      <c r="C10" s="179"/>
      <c r="D10" s="180"/>
      <c r="E10" s="181"/>
      <c r="F10" s="181"/>
      <c r="G10" s="179"/>
      <c r="H10" s="146"/>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D1A68-8AF8-4B78-9DA4-535B7B469A96}">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226" t="s">
        <v>486</v>
      </c>
      <c r="C2" s="227"/>
      <c r="D2" s="227"/>
      <c r="E2" s="227"/>
      <c r="F2" s="227"/>
      <c r="G2" s="228"/>
      <c r="H2" s="152"/>
    </row>
    <row r="3" spans="2:8" ht="13.5" customHeight="1">
      <c r="D3" s="5"/>
      <c r="E3" s="5"/>
      <c r="F3" s="5"/>
    </row>
    <row r="4" spans="2:8" ht="13.5" customHeight="1">
      <c r="D4" s="5"/>
      <c r="E4" s="5"/>
      <c r="F4" s="5"/>
      <c r="G4" s="229" t="s">
        <v>487</v>
      </c>
    </row>
    <row r="5" spans="2:8" ht="13.5" customHeight="1" thickBot="1">
      <c r="B5" s="230"/>
      <c r="C5" s="230"/>
      <c r="D5" s="230"/>
      <c r="E5" s="230"/>
      <c r="F5" s="230"/>
      <c r="G5" s="230"/>
    </row>
    <row r="6" spans="2:8" ht="20.25" customHeight="1" thickBot="1">
      <c r="B6" s="154" t="s">
        <v>57</v>
      </c>
      <c r="C6" s="155" t="s">
        <v>238</v>
      </c>
      <c r="D6" s="155" t="s">
        <v>239</v>
      </c>
      <c r="E6" s="155" t="s">
        <v>240</v>
      </c>
      <c r="F6" s="156" t="s">
        <v>241</v>
      </c>
      <c r="G6" s="157" t="s">
        <v>242</v>
      </c>
    </row>
    <row r="7" spans="2:8">
      <c r="B7" s="162" t="s">
        <v>488</v>
      </c>
      <c r="C7" s="163" t="s">
        <v>489</v>
      </c>
      <c r="D7" s="164" t="s">
        <v>297</v>
      </c>
      <c r="E7" s="165" t="s">
        <v>254</v>
      </c>
      <c r="F7" s="166" t="s">
        <v>247</v>
      </c>
      <c r="G7" s="167" t="s">
        <v>248</v>
      </c>
      <c r="H7" s="161"/>
    </row>
    <row r="8" spans="2:8">
      <c r="B8" s="168" t="s">
        <v>490</v>
      </c>
      <c r="C8" s="169" t="s">
        <v>491</v>
      </c>
      <c r="D8" s="170" t="s">
        <v>250</v>
      </c>
      <c r="E8" s="4" t="s">
        <v>251</v>
      </c>
      <c r="F8" s="171"/>
      <c r="G8" s="231"/>
      <c r="H8" s="161"/>
    </row>
    <row r="9" spans="2:8" ht="39.950000000000003" customHeight="1">
      <c r="B9" s="232" t="s">
        <v>492</v>
      </c>
      <c r="C9" s="169" t="s">
        <v>493</v>
      </c>
      <c r="D9" s="170" t="s">
        <v>494</v>
      </c>
      <c r="E9" s="4" t="s">
        <v>254</v>
      </c>
      <c r="F9" s="171"/>
      <c r="G9" s="210" t="s">
        <v>495</v>
      </c>
      <c r="H9" s="161"/>
    </row>
    <row r="10" spans="2:8" ht="39.950000000000003" customHeight="1">
      <c r="B10" s="233" t="s">
        <v>496</v>
      </c>
      <c r="C10" s="234" t="s">
        <v>496</v>
      </c>
      <c r="D10" s="170" t="s">
        <v>494</v>
      </c>
      <c r="E10" s="4" t="s">
        <v>254</v>
      </c>
      <c r="F10" s="171"/>
      <c r="G10" s="222"/>
      <c r="H10" s="161"/>
    </row>
    <row r="11" spans="2:8" ht="39.950000000000003" customHeight="1">
      <c r="B11" s="232" t="s">
        <v>497</v>
      </c>
      <c r="C11" s="169" t="s">
        <v>498</v>
      </c>
      <c r="D11" s="170" t="s">
        <v>297</v>
      </c>
      <c r="E11" s="4" t="s">
        <v>254</v>
      </c>
      <c r="F11" s="171"/>
      <c r="G11" s="184"/>
      <c r="H11" s="161"/>
    </row>
    <row r="12" spans="2:8" ht="24.95" customHeight="1">
      <c r="B12" s="232" t="s">
        <v>499</v>
      </c>
      <c r="C12" s="169" t="s">
        <v>500</v>
      </c>
      <c r="D12" s="170" t="s">
        <v>250</v>
      </c>
      <c r="E12" s="4" t="s">
        <v>251</v>
      </c>
      <c r="F12" s="171"/>
      <c r="G12" s="210" t="s">
        <v>501</v>
      </c>
      <c r="H12" s="161"/>
    </row>
    <row r="13" spans="2:8" ht="24.95" customHeight="1">
      <c r="B13" s="233" t="s">
        <v>496</v>
      </c>
      <c r="C13" s="234" t="s">
        <v>496</v>
      </c>
      <c r="D13" s="170" t="s">
        <v>250</v>
      </c>
      <c r="E13" s="4" t="s">
        <v>251</v>
      </c>
      <c r="F13" s="171"/>
      <c r="G13" s="222"/>
      <c r="H13" s="161"/>
    </row>
    <row r="14" spans="2:8" ht="24.95" customHeight="1">
      <c r="B14" s="232" t="s">
        <v>502</v>
      </c>
      <c r="C14" s="169" t="s">
        <v>503</v>
      </c>
      <c r="D14" s="170" t="s">
        <v>250</v>
      </c>
      <c r="E14" s="4" t="s">
        <v>251</v>
      </c>
      <c r="F14" s="171"/>
      <c r="G14" s="184"/>
      <c r="H14" s="161"/>
    </row>
    <row r="15" spans="2:8" ht="30.75" thickBot="1">
      <c r="B15" s="173" t="s">
        <v>8</v>
      </c>
      <c r="C15" s="174" t="s">
        <v>504</v>
      </c>
      <c r="D15" s="175" t="s">
        <v>494</v>
      </c>
      <c r="E15" s="176" t="s">
        <v>254</v>
      </c>
      <c r="F15" s="177"/>
      <c r="G15" s="178" t="s">
        <v>505</v>
      </c>
      <c r="H15" s="161"/>
    </row>
    <row r="16" spans="2:8" ht="17.25" thickBot="1">
      <c r="B16" s="212"/>
      <c r="C16" s="213"/>
      <c r="D16" s="214"/>
      <c r="E16" s="215"/>
      <c r="F16" s="215"/>
      <c r="G16" s="216"/>
      <c r="H16" s="190"/>
    </row>
    <row r="17" spans="2:8">
      <c r="B17" s="191" t="s">
        <v>506</v>
      </c>
      <c r="C17" s="187"/>
      <c r="D17" s="188"/>
      <c r="E17" s="182"/>
      <c r="F17" s="182"/>
      <c r="G17" s="192"/>
      <c r="H17" s="161"/>
    </row>
    <row r="18" spans="2:8" ht="16.5" customHeight="1">
      <c r="B18" s="235" t="s">
        <v>507</v>
      </c>
      <c r="C18" s="236"/>
      <c r="D18" s="236"/>
      <c r="E18" s="236"/>
      <c r="F18" s="236"/>
      <c r="G18" s="237"/>
      <c r="H18" s="161"/>
    </row>
    <row r="19" spans="2:8">
      <c r="B19" s="235"/>
      <c r="C19" s="236"/>
      <c r="D19" s="236"/>
      <c r="E19" s="236"/>
      <c r="F19" s="236"/>
      <c r="G19" s="237"/>
      <c r="H19" s="161"/>
    </row>
    <row r="20" spans="2:8">
      <c r="B20" s="235"/>
      <c r="C20" s="236"/>
      <c r="D20" s="236"/>
      <c r="E20" s="236"/>
      <c r="F20" s="236"/>
      <c r="G20" s="237"/>
      <c r="H20" s="161"/>
    </row>
    <row r="21" spans="2:8">
      <c r="B21" s="235"/>
      <c r="C21" s="236"/>
      <c r="D21" s="236"/>
      <c r="E21" s="236"/>
      <c r="F21" s="236"/>
      <c r="G21" s="237"/>
      <c r="H21" s="161"/>
    </row>
    <row r="22" spans="2:8">
      <c r="B22" s="235"/>
      <c r="C22" s="236"/>
      <c r="D22" s="236"/>
      <c r="E22" s="236"/>
      <c r="F22" s="236"/>
      <c r="G22" s="237"/>
      <c r="H22" s="161"/>
    </row>
    <row r="23" spans="2:8">
      <c r="B23" s="235"/>
      <c r="C23" s="236"/>
      <c r="D23" s="236"/>
      <c r="E23" s="236"/>
      <c r="F23" s="236"/>
      <c r="G23" s="237"/>
      <c r="H23" s="161"/>
    </row>
    <row r="24" spans="2:8">
      <c r="B24" s="235"/>
      <c r="C24" s="236"/>
      <c r="D24" s="236"/>
      <c r="E24" s="236"/>
      <c r="F24" s="236"/>
      <c r="G24" s="237"/>
      <c r="H24" s="161"/>
    </row>
    <row r="25" spans="2:8">
      <c r="B25" s="235"/>
      <c r="C25" s="236"/>
      <c r="D25" s="236"/>
      <c r="E25" s="236"/>
      <c r="F25" s="236"/>
      <c r="G25" s="237"/>
      <c r="H25" s="161"/>
    </row>
    <row r="26" spans="2:8">
      <c r="B26" s="235"/>
      <c r="C26" s="236"/>
      <c r="D26" s="236"/>
      <c r="E26" s="236"/>
      <c r="F26" s="236"/>
      <c r="G26" s="237"/>
      <c r="H26" s="161"/>
    </row>
    <row r="27" spans="2:8">
      <c r="B27" s="235"/>
      <c r="C27" s="236"/>
      <c r="D27" s="236"/>
      <c r="E27" s="236"/>
      <c r="F27" s="236"/>
      <c r="G27" s="237"/>
      <c r="H27" s="161"/>
    </row>
    <row r="28" spans="2:8">
      <c r="B28" s="235"/>
      <c r="C28" s="236"/>
      <c r="D28" s="236"/>
      <c r="E28" s="236"/>
      <c r="F28" s="236"/>
      <c r="G28" s="237"/>
      <c r="H28" s="161"/>
    </row>
    <row r="29" spans="2:8">
      <c r="B29" s="235"/>
      <c r="C29" s="236"/>
      <c r="D29" s="236"/>
      <c r="E29" s="236"/>
      <c r="F29" s="236"/>
      <c r="G29" s="237"/>
      <c r="H29" s="161"/>
    </row>
    <row r="30" spans="2:8" ht="17.25" thickBot="1">
      <c r="B30" s="238"/>
      <c r="C30" s="239"/>
      <c r="D30" s="239"/>
      <c r="E30" s="239"/>
      <c r="F30" s="239"/>
      <c r="G30" s="240"/>
      <c r="H30" s="161"/>
    </row>
    <row r="31" spans="2:8" ht="17.25" thickBot="1">
      <c r="B31" s="212"/>
      <c r="C31" s="213"/>
      <c r="D31" s="214"/>
      <c r="E31" s="215"/>
      <c r="F31" s="215"/>
      <c r="G31" s="216"/>
      <c r="H31" s="190"/>
    </row>
    <row r="32" spans="2:8">
      <c r="B32" s="241" t="s">
        <v>508</v>
      </c>
      <c r="C32" s="187"/>
      <c r="D32" s="188"/>
      <c r="E32" s="182"/>
      <c r="F32" s="182"/>
      <c r="G32" s="242"/>
      <c r="H32" s="161"/>
    </row>
    <row r="33" spans="2:8">
      <c r="B33" s="243" t="s">
        <v>509</v>
      </c>
      <c r="C33" s="244"/>
      <c r="D33" s="244"/>
      <c r="E33" s="244"/>
      <c r="F33" s="244"/>
      <c r="G33" s="246"/>
      <c r="H33" s="161"/>
    </row>
    <row r="34" spans="2:8">
      <c r="B34" s="243" t="s">
        <v>510</v>
      </c>
      <c r="C34" s="244"/>
      <c r="D34" s="244"/>
      <c r="E34" s="244"/>
      <c r="F34" s="244"/>
      <c r="G34" s="246"/>
      <c r="H34" s="161"/>
    </row>
    <row r="35" spans="2:8">
      <c r="B35" s="243"/>
      <c r="C35" s="244"/>
      <c r="D35" s="244"/>
      <c r="E35" s="244"/>
      <c r="F35" s="244"/>
      <c r="G35" s="246"/>
      <c r="H35" s="161"/>
    </row>
    <row r="36" spans="2:8">
      <c r="B36" s="247" t="s">
        <v>511</v>
      </c>
      <c r="C36" s="245"/>
      <c r="D36" s="245"/>
      <c r="E36" s="248" t="s">
        <v>512</v>
      </c>
      <c r="F36" s="248"/>
      <c r="G36" s="246"/>
      <c r="H36" s="161"/>
    </row>
    <row r="37" spans="2:8">
      <c r="B37" s="249"/>
      <c r="C37" s="245"/>
      <c r="D37" s="245"/>
      <c r="E37" s="245"/>
      <c r="F37" s="245"/>
      <c r="G37" s="246"/>
      <c r="H37" s="161"/>
    </row>
    <row r="38" spans="2:8">
      <c r="B38" s="249"/>
      <c r="C38" s="245"/>
      <c r="D38" s="245"/>
      <c r="E38" s="245"/>
      <c r="F38" s="245"/>
      <c r="G38" s="246"/>
      <c r="H38" s="161"/>
    </row>
    <row r="39" spans="2:8">
      <c r="B39" s="249"/>
      <c r="C39" s="245"/>
      <c r="D39" s="245"/>
      <c r="E39" s="245"/>
      <c r="F39" s="245"/>
      <c r="G39" s="246"/>
      <c r="H39" s="161"/>
    </row>
    <row r="40" spans="2:8">
      <c r="B40" s="249"/>
      <c r="C40" s="245"/>
      <c r="D40" s="245"/>
      <c r="E40" s="245"/>
      <c r="F40" s="245"/>
      <c r="G40" s="246"/>
      <c r="H40" s="161"/>
    </row>
    <row r="41" spans="2:8">
      <c r="B41" s="249"/>
      <c r="C41" s="245"/>
      <c r="D41" s="245"/>
      <c r="E41" s="245"/>
      <c r="F41" s="245"/>
      <c r="G41" s="246"/>
      <c r="H41" s="161"/>
    </row>
    <row r="42" spans="2:8">
      <c r="B42" s="249"/>
      <c r="C42" s="245"/>
      <c r="D42" s="245"/>
      <c r="E42" s="245"/>
      <c r="F42" s="245"/>
      <c r="G42" s="246"/>
      <c r="H42" s="161"/>
    </row>
    <row r="43" spans="2:8">
      <c r="B43" s="249"/>
      <c r="C43" s="245"/>
      <c r="D43" s="245"/>
      <c r="E43" s="245"/>
      <c r="F43" s="245"/>
      <c r="G43" s="246"/>
      <c r="H43" s="161"/>
    </row>
    <row r="44" spans="2:8">
      <c r="B44" s="249"/>
      <c r="C44" s="245"/>
      <c r="D44" s="245"/>
      <c r="E44" s="245"/>
      <c r="F44" s="245"/>
      <c r="G44" s="246"/>
      <c r="H44" s="161"/>
    </row>
    <row r="45" spans="2:8">
      <c r="B45" s="249"/>
      <c r="C45" s="245"/>
      <c r="D45" s="245"/>
      <c r="E45" s="245"/>
      <c r="F45" s="245"/>
      <c r="G45" s="246"/>
      <c r="H45" s="161"/>
    </row>
    <row r="46" spans="2:8">
      <c r="B46" s="243"/>
      <c r="C46" s="244"/>
      <c r="D46" s="244"/>
      <c r="E46" s="244"/>
      <c r="F46" s="244"/>
      <c r="G46" s="246"/>
      <c r="H46" s="161"/>
    </row>
    <row r="47" spans="2:8">
      <c r="B47" s="243"/>
      <c r="C47" s="244"/>
      <c r="D47" s="244"/>
      <c r="E47" s="244"/>
      <c r="F47" s="244"/>
      <c r="G47" s="246"/>
      <c r="H47" s="161"/>
    </row>
    <row r="48" spans="2:8">
      <c r="B48" s="243"/>
      <c r="C48" s="244"/>
      <c r="D48" s="244"/>
      <c r="E48" s="244"/>
      <c r="F48" s="244"/>
      <c r="G48" s="246"/>
      <c r="H48" s="161"/>
    </row>
    <row r="49" spans="2:8">
      <c r="B49" s="249" t="s">
        <v>513</v>
      </c>
      <c r="C49" s="245"/>
      <c r="D49" s="245"/>
      <c r="E49" s="245"/>
      <c r="F49" s="245"/>
      <c r="G49" s="246"/>
      <c r="H49" s="161"/>
    </row>
    <row r="50" spans="2:8">
      <c r="B50" s="249" t="s">
        <v>514</v>
      </c>
      <c r="C50" s="245"/>
      <c r="D50" s="245"/>
      <c r="E50" s="245"/>
      <c r="F50" s="245"/>
      <c r="G50" s="246"/>
      <c r="H50" s="161"/>
    </row>
    <row r="51" spans="2:8">
      <c r="B51" s="249"/>
      <c r="C51" s="245"/>
      <c r="D51" s="245"/>
      <c r="E51" s="245"/>
      <c r="F51" s="245"/>
      <c r="G51" s="246"/>
      <c r="H51" s="161"/>
    </row>
    <row r="52" spans="2:8">
      <c r="B52" s="247" t="s">
        <v>511</v>
      </c>
      <c r="C52" s="245"/>
      <c r="D52" s="245"/>
      <c r="E52" s="248" t="s">
        <v>512</v>
      </c>
      <c r="F52" s="245"/>
      <c r="G52" s="246"/>
      <c r="H52" s="161"/>
    </row>
    <row r="53" spans="2:8">
      <c r="B53" s="249" t="s">
        <v>515</v>
      </c>
      <c r="C53" s="245"/>
      <c r="D53" s="245"/>
      <c r="E53" s="245"/>
      <c r="F53" s="245"/>
      <c r="G53" s="246"/>
      <c r="H53" s="161"/>
    </row>
    <row r="54" spans="2:8">
      <c r="B54" s="249"/>
      <c r="C54" s="245"/>
      <c r="D54" s="245"/>
      <c r="E54" s="245"/>
      <c r="F54" s="245"/>
      <c r="G54" s="246"/>
      <c r="H54" s="161"/>
    </row>
    <row r="55" spans="2:8">
      <c r="B55" s="249"/>
      <c r="C55" s="245"/>
      <c r="D55" s="245"/>
      <c r="E55" s="245"/>
      <c r="F55" s="245"/>
      <c r="G55" s="246"/>
      <c r="H55" s="161"/>
    </row>
    <row r="56" spans="2:8">
      <c r="B56" s="249"/>
      <c r="C56" s="245"/>
      <c r="D56" s="245"/>
      <c r="E56" s="245"/>
      <c r="F56" s="245"/>
      <c r="G56" s="246"/>
      <c r="H56" s="161"/>
    </row>
    <row r="57" spans="2:8">
      <c r="B57" s="249"/>
      <c r="C57" s="245"/>
      <c r="D57" s="245"/>
      <c r="E57" s="245"/>
      <c r="F57" s="245"/>
      <c r="G57" s="246"/>
      <c r="H57" s="161"/>
    </row>
    <row r="58" spans="2:8">
      <c r="B58" s="249"/>
      <c r="C58" s="245"/>
      <c r="D58" s="245"/>
      <c r="E58" s="245"/>
      <c r="F58" s="245"/>
      <c r="G58" s="246"/>
      <c r="H58" s="161"/>
    </row>
    <row r="59" spans="2:8">
      <c r="B59" s="249"/>
      <c r="C59" s="245"/>
      <c r="D59" s="245"/>
      <c r="E59" s="245"/>
      <c r="F59" s="245"/>
      <c r="G59" s="246"/>
      <c r="H59" s="161"/>
    </row>
    <row r="60" spans="2:8">
      <c r="B60" s="249"/>
      <c r="C60" s="245"/>
      <c r="D60" s="245"/>
      <c r="E60" s="245"/>
      <c r="F60" s="245"/>
      <c r="G60" s="246"/>
      <c r="H60" s="161"/>
    </row>
    <row r="61" spans="2:8">
      <c r="B61" s="249"/>
      <c r="C61" s="245"/>
      <c r="D61" s="245"/>
      <c r="E61" s="245"/>
      <c r="F61" s="245"/>
      <c r="G61" s="246"/>
      <c r="H61" s="161"/>
    </row>
    <row r="62" spans="2:8">
      <c r="B62" s="249"/>
      <c r="C62" s="245"/>
      <c r="D62" s="245"/>
      <c r="E62" s="245"/>
      <c r="F62" s="245"/>
      <c r="G62" s="246"/>
      <c r="H62" s="161"/>
    </row>
    <row r="63" spans="2:8">
      <c r="B63" s="249"/>
      <c r="C63" s="245"/>
      <c r="D63" s="245"/>
      <c r="E63" s="245"/>
      <c r="F63" s="245"/>
      <c r="G63" s="246"/>
      <c r="H63" s="161"/>
    </row>
    <row r="64" spans="2:8">
      <c r="B64" s="249"/>
      <c r="C64" s="245"/>
      <c r="D64" s="245"/>
      <c r="E64" s="245"/>
      <c r="F64" s="245"/>
      <c r="G64" s="246"/>
      <c r="H64" s="161"/>
    </row>
    <row r="65" spans="2:8">
      <c r="B65" s="249" t="s">
        <v>516</v>
      </c>
      <c r="C65" s="245"/>
      <c r="D65" s="245"/>
      <c r="E65" s="245"/>
      <c r="F65" s="245"/>
      <c r="G65" s="246"/>
      <c r="H65" s="161"/>
    </row>
    <row r="66" spans="2:8">
      <c r="B66" s="249"/>
      <c r="C66" s="245"/>
      <c r="D66" s="245"/>
      <c r="E66" s="245"/>
      <c r="F66" s="245"/>
      <c r="G66" s="246"/>
      <c r="H66" s="161"/>
    </row>
    <row r="67" spans="2:8">
      <c r="B67" s="249"/>
      <c r="C67" s="245"/>
      <c r="D67" s="245"/>
      <c r="E67" s="245"/>
      <c r="F67" s="245"/>
      <c r="G67" s="246"/>
      <c r="H67" s="161"/>
    </row>
    <row r="68" spans="2:8">
      <c r="B68" s="249"/>
      <c r="C68" s="245"/>
      <c r="D68" s="245"/>
      <c r="E68" s="245"/>
      <c r="F68" s="245"/>
      <c r="G68" s="246"/>
      <c r="H68" s="161"/>
    </row>
    <row r="69" spans="2:8">
      <c r="B69" s="249"/>
      <c r="C69" s="245"/>
      <c r="D69" s="245"/>
      <c r="E69" s="245"/>
      <c r="F69" s="245"/>
      <c r="G69" s="246"/>
      <c r="H69" s="161"/>
    </row>
    <row r="70" spans="2:8">
      <c r="B70" s="249"/>
      <c r="C70" s="245"/>
      <c r="D70" s="245"/>
      <c r="E70" s="245"/>
      <c r="F70" s="245"/>
      <c r="G70" s="246"/>
      <c r="H70" s="161"/>
    </row>
    <row r="71" spans="2:8">
      <c r="B71" s="249"/>
      <c r="C71" s="245"/>
      <c r="D71" s="245"/>
      <c r="E71" s="245"/>
      <c r="F71" s="245"/>
      <c r="G71" s="246"/>
      <c r="H71" s="161"/>
    </row>
    <row r="72" spans="2:8">
      <c r="B72" s="249"/>
      <c r="C72" s="245"/>
      <c r="D72" s="245"/>
      <c r="E72" s="245"/>
      <c r="F72" s="245"/>
      <c r="G72" s="246"/>
      <c r="H72" s="161"/>
    </row>
    <row r="73" spans="2:8">
      <c r="B73" s="249"/>
      <c r="C73" s="245"/>
      <c r="D73" s="245"/>
      <c r="E73" s="245"/>
      <c r="F73" s="245"/>
      <c r="G73" s="246"/>
      <c r="H73" s="161"/>
    </row>
    <row r="74" spans="2:8">
      <c r="B74" s="249"/>
      <c r="C74" s="245"/>
      <c r="D74" s="245"/>
      <c r="E74" s="245"/>
      <c r="F74" s="245"/>
      <c r="G74" s="246"/>
      <c r="H74" s="161"/>
    </row>
    <row r="75" spans="2:8">
      <c r="B75" s="249"/>
      <c r="C75" s="245"/>
      <c r="D75" s="245"/>
      <c r="E75" s="245"/>
      <c r="F75" s="245"/>
      <c r="G75" s="246"/>
      <c r="H75" s="161"/>
    </row>
    <row r="76" spans="2:8">
      <c r="B76" s="249"/>
      <c r="C76" s="245"/>
      <c r="D76" s="245"/>
      <c r="E76" s="245"/>
      <c r="F76" s="245"/>
      <c r="G76" s="246"/>
      <c r="H76" s="161"/>
    </row>
    <row r="77" spans="2:8">
      <c r="B77" s="249"/>
      <c r="C77" s="245"/>
      <c r="D77" s="245"/>
      <c r="E77" s="245"/>
      <c r="F77" s="245"/>
      <c r="G77" s="246"/>
      <c r="H77" s="161"/>
    </row>
    <row r="78" spans="2:8" ht="17.25" thickBot="1">
      <c r="B78" s="250"/>
      <c r="C78" s="251"/>
      <c r="D78" s="251"/>
      <c r="E78" s="251"/>
      <c r="F78" s="251"/>
      <c r="G78" s="252"/>
      <c r="H78" s="161"/>
    </row>
    <row r="79" spans="2:8" ht="20.100000000000001" customHeight="1">
      <c r="B79" s="179"/>
      <c r="C79" s="179"/>
      <c r="D79" s="180"/>
      <c r="E79" s="181"/>
      <c r="F79" s="181"/>
      <c r="G79" s="179"/>
      <c r="H79" s="146"/>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AF9B2-A3AB-48B4-8982-D1FEC4AF1317}">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517</v>
      </c>
      <c r="C2" s="150"/>
      <c r="D2" s="150"/>
      <c r="E2" s="150"/>
      <c r="F2" s="150"/>
      <c r="G2" s="151"/>
      <c r="H2" s="152"/>
    </row>
    <row r="3" spans="2:8" ht="13.5" customHeight="1">
      <c r="B3" s="253"/>
      <c r="C3" s="253"/>
      <c r="D3" s="253"/>
      <c r="E3" s="253"/>
      <c r="F3" s="253"/>
      <c r="G3" s="253"/>
    </row>
    <row r="4" spans="2:8" ht="13.5" customHeight="1">
      <c r="D4" s="5"/>
      <c r="E4" s="5"/>
      <c r="F4" s="5"/>
      <c r="G4" s="229" t="s">
        <v>518</v>
      </c>
    </row>
    <row r="5" spans="2:8" ht="13.5" customHeight="1" thickBot="1">
      <c r="B5" s="230"/>
      <c r="C5" s="230"/>
      <c r="D5" s="230"/>
      <c r="E5" s="230"/>
      <c r="F5" s="230"/>
      <c r="G5" s="230"/>
    </row>
    <row r="6" spans="2:8" ht="20.25" customHeight="1" thickBot="1">
      <c r="B6" s="154" t="s">
        <v>57</v>
      </c>
      <c r="C6" s="155" t="s">
        <v>238</v>
      </c>
      <c r="D6" s="155" t="s">
        <v>239</v>
      </c>
      <c r="E6" s="155" t="s">
        <v>240</v>
      </c>
      <c r="F6" s="156" t="s">
        <v>241</v>
      </c>
      <c r="G6" s="157" t="s">
        <v>242</v>
      </c>
    </row>
    <row r="7" spans="2:8">
      <c r="B7" s="162" t="s">
        <v>519</v>
      </c>
      <c r="C7" s="163" t="s">
        <v>489</v>
      </c>
      <c r="D7" s="164" t="s">
        <v>297</v>
      </c>
      <c r="E7" s="165" t="s">
        <v>254</v>
      </c>
      <c r="F7" s="166" t="s">
        <v>247</v>
      </c>
      <c r="G7" s="167" t="s">
        <v>248</v>
      </c>
      <c r="H7" s="161"/>
    </row>
    <row r="8" spans="2:8">
      <c r="B8" s="168" t="s">
        <v>520</v>
      </c>
      <c r="C8" s="169" t="s">
        <v>491</v>
      </c>
      <c r="D8" s="170" t="s">
        <v>250</v>
      </c>
      <c r="E8" s="4" t="s">
        <v>251</v>
      </c>
      <c r="F8" s="171"/>
      <c r="G8" s="172"/>
      <c r="H8" s="161"/>
    </row>
    <row r="9" spans="2:8" ht="39.950000000000003" customHeight="1">
      <c r="B9" s="232" t="s">
        <v>492</v>
      </c>
      <c r="C9" s="169" t="s">
        <v>493</v>
      </c>
      <c r="D9" s="170" t="s">
        <v>297</v>
      </c>
      <c r="E9" s="4" t="s">
        <v>254</v>
      </c>
      <c r="F9" s="171"/>
      <c r="G9" s="210" t="s">
        <v>495</v>
      </c>
      <c r="H9" s="161"/>
    </row>
    <row r="10" spans="2:8" ht="39.950000000000003" customHeight="1">
      <c r="B10" s="233" t="s">
        <v>496</v>
      </c>
      <c r="C10" s="234" t="s">
        <v>496</v>
      </c>
      <c r="D10" s="170" t="s">
        <v>297</v>
      </c>
      <c r="E10" s="4" t="s">
        <v>254</v>
      </c>
      <c r="F10" s="171"/>
      <c r="G10" s="222"/>
      <c r="H10" s="161"/>
    </row>
    <row r="11" spans="2:8" ht="39.950000000000003" customHeight="1">
      <c r="B11" s="232" t="s">
        <v>497</v>
      </c>
      <c r="C11" s="169" t="s">
        <v>498</v>
      </c>
      <c r="D11" s="170" t="s">
        <v>297</v>
      </c>
      <c r="E11" s="4" t="s">
        <v>254</v>
      </c>
      <c r="F11" s="171"/>
      <c r="G11" s="184"/>
      <c r="H11" s="161"/>
    </row>
    <row r="12" spans="2:8" ht="24.95" customHeight="1">
      <c r="B12" s="232" t="s">
        <v>499</v>
      </c>
      <c r="C12" s="169" t="s">
        <v>521</v>
      </c>
      <c r="D12" s="170" t="s">
        <v>250</v>
      </c>
      <c r="E12" s="4" t="s">
        <v>251</v>
      </c>
      <c r="F12" s="171"/>
      <c r="G12" s="210" t="s">
        <v>501</v>
      </c>
      <c r="H12" s="161"/>
    </row>
    <row r="13" spans="2:8" ht="24.95" customHeight="1">
      <c r="B13" s="233" t="s">
        <v>496</v>
      </c>
      <c r="C13" s="234" t="s">
        <v>496</v>
      </c>
      <c r="D13" s="170" t="s">
        <v>250</v>
      </c>
      <c r="E13" s="4" t="s">
        <v>251</v>
      </c>
      <c r="F13" s="171"/>
      <c r="G13" s="222"/>
      <c r="H13" s="161"/>
    </row>
    <row r="14" spans="2:8" ht="24.95" customHeight="1">
      <c r="B14" s="232" t="s">
        <v>502</v>
      </c>
      <c r="C14" s="169" t="s">
        <v>503</v>
      </c>
      <c r="D14" s="170" t="s">
        <v>250</v>
      </c>
      <c r="E14" s="4" t="s">
        <v>251</v>
      </c>
      <c r="F14" s="171"/>
      <c r="G14" s="184"/>
      <c r="H14" s="161"/>
    </row>
    <row r="15" spans="2:8" ht="30.75" thickBot="1">
      <c r="B15" s="173" t="s">
        <v>522</v>
      </c>
      <c r="C15" s="174" t="s">
        <v>504</v>
      </c>
      <c r="D15" s="175" t="s">
        <v>297</v>
      </c>
      <c r="E15" s="176" t="s">
        <v>254</v>
      </c>
      <c r="F15" s="177"/>
      <c r="G15" s="178" t="s">
        <v>505</v>
      </c>
      <c r="H15" s="161"/>
    </row>
    <row r="16" spans="2:8" ht="17.25" customHeight="1" thickBot="1">
      <c r="B16" s="254"/>
      <c r="C16" s="254"/>
      <c r="D16" s="254"/>
      <c r="E16" s="254"/>
      <c r="F16" s="254"/>
      <c r="G16" s="254"/>
      <c r="H16" s="190"/>
    </row>
    <row r="17" spans="2:8">
      <c r="B17" s="191" t="s">
        <v>506</v>
      </c>
      <c r="C17" s="187"/>
      <c r="D17" s="188"/>
      <c r="E17" s="182"/>
      <c r="F17" s="182"/>
      <c r="G17" s="192"/>
      <c r="H17" s="161"/>
    </row>
    <row r="18" spans="2:8" ht="16.5" customHeight="1">
      <c r="B18" s="235" t="s">
        <v>523</v>
      </c>
      <c r="C18" s="236"/>
      <c r="D18" s="236"/>
      <c r="E18" s="236"/>
      <c r="F18" s="236"/>
      <c r="G18" s="237"/>
      <c r="H18" s="161"/>
    </row>
    <row r="19" spans="2:8">
      <c r="B19" s="235"/>
      <c r="C19" s="236"/>
      <c r="D19" s="236"/>
      <c r="E19" s="236"/>
      <c r="F19" s="236"/>
      <c r="G19" s="237"/>
      <c r="H19" s="161"/>
    </row>
    <row r="20" spans="2:8">
      <c r="B20" s="235"/>
      <c r="C20" s="236"/>
      <c r="D20" s="236"/>
      <c r="E20" s="236"/>
      <c r="F20" s="236"/>
      <c r="G20" s="237"/>
      <c r="H20" s="161"/>
    </row>
    <row r="21" spans="2:8">
      <c r="B21" s="235"/>
      <c r="C21" s="236"/>
      <c r="D21" s="236"/>
      <c r="E21" s="236"/>
      <c r="F21" s="236"/>
      <c r="G21" s="237"/>
      <c r="H21" s="161"/>
    </row>
    <row r="22" spans="2:8">
      <c r="B22" s="235"/>
      <c r="C22" s="236"/>
      <c r="D22" s="236"/>
      <c r="E22" s="236"/>
      <c r="F22" s="236"/>
      <c r="G22" s="237"/>
      <c r="H22" s="161"/>
    </row>
    <row r="23" spans="2:8">
      <c r="B23" s="235"/>
      <c r="C23" s="236"/>
      <c r="D23" s="236"/>
      <c r="E23" s="236"/>
      <c r="F23" s="236"/>
      <c r="G23" s="237"/>
      <c r="H23" s="161"/>
    </row>
    <row r="24" spans="2:8">
      <c r="B24" s="235"/>
      <c r="C24" s="236"/>
      <c r="D24" s="236"/>
      <c r="E24" s="236"/>
      <c r="F24" s="236"/>
      <c r="G24" s="237"/>
      <c r="H24" s="161"/>
    </row>
    <row r="25" spans="2:8">
      <c r="B25" s="235"/>
      <c r="C25" s="236"/>
      <c r="D25" s="236"/>
      <c r="E25" s="236"/>
      <c r="F25" s="236"/>
      <c r="G25" s="237"/>
      <c r="H25" s="161"/>
    </row>
    <row r="26" spans="2:8">
      <c r="B26" s="235"/>
      <c r="C26" s="236"/>
      <c r="D26" s="236"/>
      <c r="E26" s="236"/>
      <c r="F26" s="236"/>
      <c r="G26" s="237"/>
      <c r="H26" s="161"/>
    </row>
    <row r="27" spans="2:8">
      <c r="B27" s="235"/>
      <c r="C27" s="236"/>
      <c r="D27" s="236"/>
      <c r="E27" s="236"/>
      <c r="F27" s="236"/>
      <c r="G27" s="237"/>
      <c r="H27" s="161"/>
    </row>
    <row r="28" spans="2:8">
      <c r="B28" s="235"/>
      <c r="C28" s="236"/>
      <c r="D28" s="236"/>
      <c r="E28" s="236"/>
      <c r="F28" s="236"/>
      <c r="G28" s="237"/>
      <c r="H28" s="161"/>
    </row>
    <row r="29" spans="2:8">
      <c r="B29" s="235"/>
      <c r="C29" s="236"/>
      <c r="D29" s="236"/>
      <c r="E29" s="236"/>
      <c r="F29" s="236"/>
      <c r="G29" s="237"/>
      <c r="H29" s="161"/>
    </row>
    <row r="30" spans="2:8" ht="17.25" thickBot="1">
      <c r="B30" s="238"/>
      <c r="C30" s="239"/>
      <c r="D30" s="239"/>
      <c r="E30" s="239"/>
      <c r="F30" s="239"/>
      <c r="G30" s="240"/>
      <c r="H30" s="161"/>
    </row>
    <row r="31" spans="2:8" ht="17.25" thickBot="1">
      <c r="B31" s="212"/>
      <c r="C31" s="213"/>
      <c r="D31" s="214"/>
      <c r="E31" s="215"/>
      <c r="F31" s="215"/>
      <c r="G31" s="216"/>
      <c r="H31" s="190"/>
    </row>
    <row r="32" spans="2:8">
      <c r="B32" s="241" t="s">
        <v>508</v>
      </c>
      <c r="C32" s="187"/>
      <c r="D32" s="188"/>
      <c r="E32" s="182"/>
      <c r="F32" s="182"/>
      <c r="G32" s="242"/>
      <c r="H32" s="161"/>
    </row>
    <row r="33" spans="2:8">
      <c r="B33" s="243" t="s">
        <v>509</v>
      </c>
      <c r="C33" s="244"/>
      <c r="D33" s="244"/>
      <c r="E33" s="244"/>
      <c r="F33" s="244"/>
      <c r="G33" s="246"/>
      <c r="H33" s="161"/>
    </row>
    <row r="34" spans="2:8">
      <c r="B34" s="243" t="s">
        <v>510</v>
      </c>
      <c r="C34" s="244"/>
      <c r="D34" s="244"/>
      <c r="E34" s="244"/>
      <c r="F34" s="244"/>
      <c r="G34" s="246"/>
      <c r="H34" s="161"/>
    </row>
    <row r="35" spans="2:8">
      <c r="B35" s="243"/>
      <c r="C35" s="244"/>
      <c r="D35" s="244"/>
      <c r="E35" s="244"/>
      <c r="F35" s="244"/>
      <c r="G35" s="246"/>
      <c r="H35" s="161"/>
    </row>
    <row r="36" spans="2:8">
      <c r="B36" s="247" t="s">
        <v>511</v>
      </c>
      <c r="C36" s="245"/>
      <c r="D36" s="245"/>
      <c r="E36" s="248" t="s">
        <v>512</v>
      </c>
      <c r="F36" s="248"/>
      <c r="G36" s="246"/>
      <c r="H36" s="161"/>
    </row>
    <row r="37" spans="2:8">
      <c r="B37" s="249"/>
      <c r="C37" s="245"/>
      <c r="D37" s="245"/>
      <c r="E37" s="245"/>
      <c r="F37" s="245"/>
      <c r="G37" s="246"/>
      <c r="H37" s="161"/>
    </row>
    <row r="38" spans="2:8">
      <c r="B38" s="249"/>
      <c r="C38" s="245"/>
      <c r="D38" s="245"/>
      <c r="E38" s="245"/>
      <c r="F38" s="245"/>
      <c r="G38" s="246"/>
      <c r="H38" s="161"/>
    </row>
    <row r="39" spans="2:8">
      <c r="B39" s="249"/>
      <c r="C39" s="245"/>
      <c r="D39" s="245"/>
      <c r="E39" s="245"/>
      <c r="F39" s="245"/>
      <c r="G39" s="246"/>
      <c r="H39" s="161"/>
    </row>
    <row r="40" spans="2:8">
      <c r="B40" s="249"/>
      <c r="C40" s="245"/>
      <c r="D40" s="245"/>
      <c r="E40" s="245"/>
      <c r="F40" s="245"/>
      <c r="G40" s="246"/>
      <c r="H40" s="161"/>
    </row>
    <row r="41" spans="2:8">
      <c r="B41" s="249"/>
      <c r="C41" s="245"/>
      <c r="D41" s="245"/>
      <c r="E41" s="245"/>
      <c r="F41" s="245"/>
      <c r="G41" s="246"/>
      <c r="H41" s="161"/>
    </row>
    <row r="42" spans="2:8">
      <c r="B42" s="249"/>
      <c r="C42" s="245"/>
      <c r="D42" s="245"/>
      <c r="E42" s="245"/>
      <c r="F42" s="245"/>
      <c r="G42" s="246"/>
      <c r="H42" s="161"/>
    </row>
    <row r="43" spans="2:8">
      <c r="B43" s="249"/>
      <c r="C43" s="245"/>
      <c r="D43" s="245"/>
      <c r="E43" s="245"/>
      <c r="F43" s="245"/>
      <c r="G43" s="246"/>
      <c r="H43" s="161"/>
    </row>
    <row r="44" spans="2:8">
      <c r="B44" s="249"/>
      <c r="C44" s="245"/>
      <c r="D44" s="245"/>
      <c r="E44" s="245"/>
      <c r="F44" s="245"/>
      <c r="G44" s="246"/>
      <c r="H44" s="161"/>
    </row>
    <row r="45" spans="2:8">
      <c r="B45" s="249"/>
      <c r="C45" s="245"/>
      <c r="D45" s="245"/>
      <c r="E45" s="245"/>
      <c r="F45" s="245"/>
      <c r="G45" s="246"/>
      <c r="H45" s="161"/>
    </row>
    <row r="46" spans="2:8">
      <c r="B46" s="243"/>
      <c r="C46" s="244"/>
      <c r="D46" s="244"/>
      <c r="E46" s="244"/>
      <c r="F46" s="244"/>
      <c r="G46" s="246"/>
      <c r="H46" s="161"/>
    </row>
    <row r="47" spans="2:8">
      <c r="B47" s="243"/>
      <c r="C47" s="244"/>
      <c r="D47" s="244"/>
      <c r="E47" s="244"/>
      <c r="F47" s="244"/>
      <c r="G47" s="246"/>
      <c r="H47" s="161"/>
    </row>
    <row r="48" spans="2:8">
      <c r="B48" s="243"/>
      <c r="C48" s="244"/>
      <c r="D48" s="244"/>
      <c r="E48" s="244"/>
      <c r="F48" s="244"/>
      <c r="G48" s="246"/>
      <c r="H48" s="161"/>
    </row>
    <row r="49" spans="2:8">
      <c r="B49" s="249" t="s">
        <v>513</v>
      </c>
      <c r="C49" s="245"/>
      <c r="D49" s="245"/>
      <c r="E49" s="245"/>
      <c r="F49" s="245"/>
      <c r="G49" s="246"/>
      <c r="H49" s="161"/>
    </row>
    <row r="50" spans="2:8">
      <c r="B50" s="249" t="s">
        <v>514</v>
      </c>
      <c r="C50" s="245"/>
      <c r="D50" s="245"/>
      <c r="E50" s="245"/>
      <c r="F50" s="245"/>
      <c r="G50" s="246"/>
      <c r="H50" s="161"/>
    </row>
    <row r="51" spans="2:8">
      <c r="B51" s="249"/>
      <c r="C51" s="245"/>
      <c r="D51" s="245"/>
      <c r="E51" s="245"/>
      <c r="F51" s="245"/>
      <c r="G51" s="246"/>
      <c r="H51" s="161"/>
    </row>
    <row r="52" spans="2:8">
      <c r="B52" s="247" t="s">
        <v>511</v>
      </c>
      <c r="C52" s="245"/>
      <c r="D52" s="245"/>
      <c r="E52" s="248" t="s">
        <v>512</v>
      </c>
      <c r="F52" s="245"/>
      <c r="G52" s="246"/>
      <c r="H52" s="161"/>
    </row>
    <row r="53" spans="2:8">
      <c r="B53" s="249" t="s">
        <v>515</v>
      </c>
      <c r="C53" s="245"/>
      <c r="D53" s="245"/>
      <c r="E53" s="245"/>
      <c r="F53" s="245"/>
      <c r="G53" s="246"/>
      <c r="H53" s="161"/>
    </row>
    <row r="54" spans="2:8">
      <c r="B54" s="249"/>
      <c r="C54" s="245"/>
      <c r="D54" s="245"/>
      <c r="E54" s="245"/>
      <c r="F54" s="245"/>
      <c r="G54" s="246"/>
      <c r="H54" s="161"/>
    </row>
    <row r="55" spans="2:8">
      <c r="B55" s="249"/>
      <c r="C55" s="245"/>
      <c r="D55" s="245"/>
      <c r="E55" s="245"/>
      <c r="F55" s="245"/>
      <c r="G55" s="246"/>
      <c r="H55" s="161"/>
    </row>
    <row r="56" spans="2:8">
      <c r="B56" s="249"/>
      <c r="C56" s="245"/>
      <c r="D56" s="245"/>
      <c r="E56" s="245"/>
      <c r="F56" s="245"/>
      <c r="G56" s="246"/>
      <c r="H56" s="161"/>
    </row>
    <row r="57" spans="2:8">
      <c r="B57" s="249"/>
      <c r="C57" s="245"/>
      <c r="D57" s="245"/>
      <c r="E57" s="245"/>
      <c r="F57" s="245"/>
      <c r="G57" s="246"/>
      <c r="H57" s="161"/>
    </row>
    <row r="58" spans="2:8">
      <c r="B58" s="249"/>
      <c r="C58" s="245"/>
      <c r="D58" s="245"/>
      <c r="E58" s="245"/>
      <c r="F58" s="245"/>
      <c r="G58" s="246"/>
      <c r="H58" s="161"/>
    </row>
    <row r="59" spans="2:8">
      <c r="B59" s="249"/>
      <c r="C59" s="245"/>
      <c r="D59" s="245"/>
      <c r="E59" s="245"/>
      <c r="F59" s="245"/>
      <c r="G59" s="246"/>
      <c r="H59" s="161"/>
    </row>
    <row r="60" spans="2:8">
      <c r="B60" s="249"/>
      <c r="C60" s="245"/>
      <c r="D60" s="245"/>
      <c r="E60" s="245"/>
      <c r="F60" s="245"/>
      <c r="G60" s="246"/>
      <c r="H60" s="161"/>
    </row>
    <row r="61" spans="2:8">
      <c r="B61" s="249"/>
      <c r="C61" s="245"/>
      <c r="D61" s="245"/>
      <c r="E61" s="245"/>
      <c r="F61" s="245"/>
      <c r="G61" s="246"/>
      <c r="H61" s="161"/>
    </row>
    <row r="62" spans="2:8">
      <c r="B62" s="249"/>
      <c r="C62" s="245"/>
      <c r="D62" s="245"/>
      <c r="E62" s="245"/>
      <c r="F62" s="245"/>
      <c r="G62" s="246"/>
      <c r="H62" s="161"/>
    </row>
    <row r="63" spans="2:8">
      <c r="B63" s="249"/>
      <c r="C63" s="245"/>
      <c r="D63" s="245"/>
      <c r="E63" s="245"/>
      <c r="F63" s="245"/>
      <c r="G63" s="246"/>
      <c r="H63" s="161"/>
    </row>
    <row r="64" spans="2:8">
      <c r="B64" s="249"/>
      <c r="C64" s="245"/>
      <c r="D64" s="245"/>
      <c r="E64" s="245"/>
      <c r="F64" s="245"/>
      <c r="G64" s="246"/>
      <c r="H64" s="161"/>
    </row>
    <row r="65" spans="2:8">
      <c r="B65" s="249" t="s">
        <v>516</v>
      </c>
      <c r="C65" s="245"/>
      <c r="D65" s="245"/>
      <c r="E65" s="245"/>
      <c r="F65" s="245"/>
      <c r="G65" s="246"/>
      <c r="H65" s="161"/>
    </row>
    <row r="66" spans="2:8">
      <c r="B66" s="249"/>
      <c r="C66" s="245"/>
      <c r="D66" s="245"/>
      <c r="E66" s="245"/>
      <c r="F66" s="245"/>
      <c r="G66" s="246"/>
      <c r="H66" s="161"/>
    </row>
    <row r="67" spans="2:8">
      <c r="B67" s="249"/>
      <c r="C67" s="245"/>
      <c r="D67" s="245"/>
      <c r="E67" s="245"/>
      <c r="F67" s="245"/>
      <c r="G67" s="246"/>
      <c r="H67" s="161"/>
    </row>
    <row r="68" spans="2:8">
      <c r="B68" s="249"/>
      <c r="C68" s="245"/>
      <c r="D68" s="245"/>
      <c r="E68" s="245"/>
      <c r="F68" s="245"/>
      <c r="G68" s="246"/>
      <c r="H68" s="161"/>
    </row>
    <row r="69" spans="2:8">
      <c r="B69" s="249"/>
      <c r="C69" s="245"/>
      <c r="D69" s="245"/>
      <c r="E69" s="245"/>
      <c r="F69" s="245"/>
      <c r="G69" s="246"/>
      <c r="H69" s="161"/>
    </row>
    <row r="70" spans="2:8">
      <c r="B70" s="249"/>
      <c r="C70" s="245"/>
      <c r="D70" s="245"/>
      <c r="E70" s="245"/>
      <c r="F70" s="245"/>
      <c r="G70" s="246"/>
      <c r="H70" s="161"/>
    </row>
    <row r="71" spans="2:8">
      <c r="B71" s="249"/>
      <c r="C71" s="245"/>
      <c r="D71" s="245"/>
      <c r="E71" s="245"/>
      <c r="F71" s="245"/>
      <c r="G71" s="246"/>
      <c r="H71" s="161"/>
    </row>
    <row r="72" spans="2:8">
      <c r="B72" s="249"/>
      <c r="C72" s="245"/>
      <c r="D72" s="245"/>
      <c r="E72" s="245"/>
      <c r="F72" s="245"/>
      <c r="G72" s="246"/>
      <c r="H72" s="161"/>
    </row>
    <row r="73" spans="2:8">
      <c r="B73" s="249"/>
      <c r="C73" s="245"/>
      <c r="D73" s="245"/>
      <c r="E73" s="245"/>
      <c r="F73" s="245"/>
      <c r="G73" s="246"/>
      <c r="H73" s="161"/>
    </row>
    <row r="74" spans="2:8">
      <c r="B74" s="249"/>
      <c r="C74" s="245"/>
      <c r="D74" s="245"/>
      <c r="E74" s="245"/>
      <c r="F74" s="245"/>
      <c r="G74" s="246"/>
      <c r="H74" s="161"/>
    </row>
    <row r="75" spans="2:8">
      <c r="B75" s="249"/>
      <c r="C75" s="245"/>
      <c r="D75" s="245"/>
      <c r="E75" s="245"/>
      <c r="F75" s="245"/>
      <c r="G75" s="246"/>
      <c r="H75" s="161"/>
    </row>
    <row r="76" spans="2:8">
      <c r="B76" s="249"/>
      <c r="C76" s="245"/>
      <c r="D76" s="245"/>
      <c r="E76" s="245"/>
      <c r="F76" s="245"/>
      <c r="G76" s="246"/>
      <c r="H76" s="161"/>
    </row>
    <row r="77" spans="2:8">
      <c r="B77" s="249"/>
      <c r="C77" s="245"/>
      <c r="D77" s="245"/>
      <c r="E77" s="245"/>
      <c r="F77" s="245"/>
      <c r="G77" s="246"/>
      <c r="H77" s="161"/>
    </row>
    <row r="78" spans="2:8" ht="17.25" thickBot="1">
      <c r="B78" s="250"/>
      <c r="C78" s="251"/>
      <c r="D78" s="251"/>
      <c r="E78" s="251"/>
      <c r="F78" s="251"/>
      <c r="G78" s="252"/>
      <c r="H78" s="161"/>
    </row>
    <row r="79" spans="2:8" ht="20.100000000000001" customHeight="1">
      <c r="B79" s="179"/>
      <c r="C79" s="179"/>
      <c r="D79" s="180"/>
      <c r="E79" s="181"/>
      <c r="F79" s="181"/>
      <c r="G79" s="179"/>
      <c r="H79" s="146"/>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8DF33-DFE9-40F7-BACD-EB555D53DF39}">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226" t="s">
        <v>0</v>
      </c>
      <c r="C2" s="227"/>
      <c r="D2" s="227"/>
      <c r="E2" s="227"/>
      <c r="F2" s="227"/>
      <c r="G2" s="228"/>
      <c r="H2" s="152"/>
    </row>
    <row r="3" spans="2:8" ht="13.5" customHeight="1">
      <c r="B3" s="253"/>
      <c r="C3" s="253"/>
      <c r="D3" s="253"/>
      <c r="E3" s="253"/>
      <c r="F3" s="253"/>
      <c r="G3" s="253"/>
    </row>
    <row r="4" spans="2:8" ht="13.5" customHeight="1">
      <c r="D4" s="5"/>
      <c r="E4" s="5"/>
      <c r="F4" s="5"/>
      <c r="G4" s="229" t="s">
        <v>9</v>
      </c>
    </row>
    <row r="5" spans="2:8" ht="13.5" customHeight="1" thickBot="1">
      <c r="D5" s="5"/>
      <c r="E5" s="5"/>
      <c r="F5" s="5"/>
    </row>
    <row r="6" spans="2:8" ht="20.25" customHeight="1" thickBot="1">
      <c r="B6" s="652" t="s">
        <v>57</v>
      </c>
      <c r="C6" s="653" t="s">
        <v>238</v>
      </c>
      <c r="D6" s="653" t="s">
        <v>239</v>
      </c>
      <c r="E6" s="653" t="s">
        <v>240</v>
      </c>
      <c r="F6" s="654" t="s">
        <v>241</v>
      </c>
      <c r="G6" s="655" t="s">
        <v>242</v>
      </c>
    </row>
    <row r="7" spans="2:8">
      <c r="B7" s="162" t="s">
        <v>88</v>
      </c>
      <c r="C7" s="163" t="s">
        <v>1732</v>
      </c>
      <c r="D7" s="164" t="s">
        <v>527</v>
      </c>
      <c r="E7" s="165" t="s">
        <v>257</v>
      </c>
      <c r="F7" s="166" t="s">
        <v>529</v>
      </c>
      <c r="G7" s="167" t="s">
        <v>248</v>
      </c>
      <c r="H7" s="161"/>
    </row>
    <row r="8" spans="2:8">
      <c r="B8" s="168" t="s">
        <v>1733</v>
      </c>
      <c r="C8" s="169" t="s">
        <v>1734</v>
      </c>
      <c r="D8" s="170" t="s">
        <v>532</v>
      </c>
      <c r="E8" s="4" t="s">
        <v>533</v>
      </c>
      <c r="F8" s="171"/>
      <c r="G8" s="172"/>
      <c r="H8" s="161"/>
    </row>
    <row r="9" spans="2:8" ht="17.25" thickBot="1">
      <c r="B9" s="217" t="s">
        <v>69</v>
      </c>
      <c r="C9" s="218" t="s">
        <v>1735</v>
      </c>
      <c r="D9" s="219" t="s">
        <v>535</v>
      </c>
      <c r="E9" s="220" t="s">
        <v>536</v>
      </c>
      <c r="F9" s="221"/>
      <c r="G9" s="231"/>
      <c r="H9" s="161"/>
    </row>
    <row r="10" spans="2:8" ht="20.100000000000001" customHeight="1">
      <c r="B10" s="179"/>
      <c r="C10" s="179"/>
      <c r="D10" s="180"/>
      <c r="E10" s="181"/>
      <c r="F10" s="181"/>
      <c r="G10" s="179"/>
      <c r="H10" s="14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40</vt:i4>
      </vt:variant>
    </vt:vector>
  </HeadingPairs>
  <TitlesOfParts>
    <vt:vector size="40"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業者データ</vt:lpstr>
      <vt:lpstr>為替レートデータ</vt:lpstr>
      <vt:lpstr>法人口座データ</vt:lpstr>
      <vt:lpstr>摘要データ</vt:lpstr>
      <vt:lpstr>工事データ</vt:lpstr>
      <vt:lpstr>工事区分データ</vt:lpstr>
      <vt:lpstr>工種データ</vt:lpstr>
      <vt:lpstr>注文者データ</vt:lpstr>
      <vt:lpstr>従業員データ</vt:lpstr>
      <vt:lpstr>工事予算額データ</vt:lpstr>
      <vt:lpstr>工事発注額データ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部門配賦基準データ</vt:lpstr>
      <vt:lpstr>工事配賦基準データ</vt:lpstr>
      <vt:lpstr>導入前工事累計額データ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2024-03-19T06:08:28Z</dcterms:created>
  <dcterms:modified xsi:type="dcterms:W3CDTF">2024-03-19T06:08:38Z</dcterms:modified>
</cp:coreProperties>
</file>