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権利金等の期中支払データ!$B$2:$H$14</definedName>
    <definedName name="_xlnm._FilterDatabase" localSheetId="15" hidden="1">源泉所得税預り金データ!$B$2:$H$9</definedName>
    <definedName name="_xlnm._FilterDatabase" localSheetId="11" hidden="1">固定資産データ!$B$2:$H$25</definedName>
    <definedName name="_xlnm._FilterDatabase" localSheetId="22" hidden="1">工業所有権等の使用料データ!$B$2:$H$18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棚卸資産データ!$B$2:$H$14</definedName>
    <definedName name="_xlnm._FilterDatabase" localSheetId="20" hidden="1">地代家賃データ!$B$2:$H$18</definedName>
    <definedName name="_xlnm._FilterDatabase" localSheetId="17" hidden="1">土地の売上高データ!$B$2:$H$22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有価証券データ!$B$2:$H$25</definedName>
    <definedName name="_xlnm._FilterDatabase" localSheetId="4" hidden="1">預貯金等データ!$B$2:$H$15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<sst xmlns="http://schemas.openxmlformats.org/spreadsheetml/2006/main" count="1411" uniqueCount="631">
  <si>
    <t>【内訳書】</t>
    <phoneticPr fontId="1"/>
  </si>
  <si>
    <t>項目名</t>
    <rPh sb="0" eb="2">
      <t>コウモク</t>
    </rPh>
    <rPh sb="2" eb="3">
      <t>メイ</t>
    </rPh>
    <phoneticPr fontId="4"/>
  </si>
  <si>
    <t>受入記号</t>
    <rPh sb="0" eb="2">
      <t>ウケイレ</t>
    </rPh>
    <rPh sb="2" eb="4">
      <t>キゴウ</t>
    </rPh>
    <phoneticPr fontId="4"/>
  </si>
  <si>
    <t>桁数</t>
    <rPh sb="0" eb="2">
      <t>ケタスウ</t>
    </rPh>
    <phoneticPr fontId="4"/>
  </si>
  <si>
    <t>種別</t>
    <rPh sb="0" eb="2">
      <t>シュベツ</t>
    </rPh>
    <phoneticPr fontId="4"/>
  </si>
  <si>
    <t>必須</t>
    <rPh sb="0" eb="2">
      <t>ヒッス</t>
    </rPh>
    <phoneticPr fontId="14"/>
  </si>
  <si>
    <t>備考</t>
  </si>
  <si>
    <t>データ受入形式一覧表</t>
    <phoneticPr fontId="4"/>
  </si>
  <si>
    <t>●</t>
    <phoneticPr fontId="4"/>
  </si>
  <si>
    <t>受入可能ファイルサイズ</t>
    <rPh sb="0" eb="1">
      <t>ウ</t>
    </rPh>
    <rPh sb="1" eb="2">
      <t>イ</t>
    </rPh>
    <rPh sb="2" eb="4">
      <t>カノウ</t>
    </rPh>
    <phoneticPr fontId="4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</si>
  <si>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4"/>
  </si>
  <si>
    <t>受入データの形式</t>
    <rPh sb="6" eb="8">
      <t>ケイシキ</t>
    </rPh>
    <phoneticPr fontId="4"/>
  </si>
  <si>
    <t>「カンマ」または「タブ」で区切られたデータ形式</t>
    <phoneticPr fontId="4"/>
  </si>
  <si>
    <t xml:space="preserve"> ※Microsoft Excelで受入ファイルを作成する場合は、保存する際に「ファイルの種類」を</t>
    <phoneticPr fontId="4"/>
  </si>
  <si>
    <t>　「CSV(カンマ区切り)」または「テキスト(タブ区切り)」に設定します。</t>
    <phoneticPr fontId="4"/>
  </si>
  <si>
    <t>当システムで用意されている形式（ＯＢＣ受入形式）で受け入れる場合は、</t>
    <phoneticPr fontId="4"/>
  </si>
  <si>
    <t>１行目に受入記号、２行目以降に受け入れるデータを設定。</t>
    <phoneticPr fontId="4"/>
  </si>
  <si>
    <t>※受入記号　「DO1010001」＝ DO  1010001</t>
    <phoneticPr fontId="4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</si>
  <si>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4"/>
  </si>
  <si>
    <t>日付の形式</t>
    <rPh sb="0" eb="2">
      <t>ヒヅケ</t>
    </rPh>
    <rPh sb="3" eb="5">
      <t>ケイシキ</t>
    </rPh>
    <phoneticPr fontId="4"/>
  </si>
  <si>
    <t>和暦の形式でも西暦の形式でも受け入れできます。</t>
    <phoneticPr fontId="4"/>
  </si>
  <si>
    <t>和暦の場合</t>
    <phoneticPr fontId="4"/>
  </si>
  <si>
    <t>西暦の場合</t>
    <rPh sb="0" eb="2">
      <t>セイレキ</t>
    </rPh>
    <phoneticPr fontId="4"/>
  </si>
  <si>
    <t>令和01年05月01日</t>
    <rPh sb="0" eb="1">
      <t>レイ</t>
    </rPh>
    <phoneticPr fontId="4"/>
  </si>
  <si>
    <t>平成31年04月01日</t>
    <phoneticPr fontId="4"/>
  </si>
  <si>
    <t>2019年04月01日</t>
    <phoneticPr fontId="4"/>
  </si>
  <si>
    <t>R01/05/01</t>
    <phoneticPr fontId="4"/>
  </si>
  <si>
    <t>H31/04/01</t>
    <phoneticPr fontId="4"/>
  </si>
  <si>
    <t>2019/04/01</t>
    <phoneticPr fontId="4"/>
  </si>
  <si>
    <t>R01.05.01</t>
    <phoneticPr fontId="4"/>
  </si>
  <si>
    <t>H31.04.01</t>
    <phoneticPr fontId="4"/>
  </si>
  <si>
    <t>2019.04.01</t>
    <phoneticPr fontId="4"/>
  </si>
  <si>
    <t>R01-05-01</t>
    <phoneticPr fontId="4"/>
  </si>
  <si>
    <t>H31-04-01</t>
    <phoneticPr fontId="4"/>
  </si>
  <si>
    <t>2019-04-01</t>
    <phoneticPr fontId="4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</si>
  <si>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4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</si>
  <si>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4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</si>
  <si>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4"/>
  </si>
  <si>
    <t>○：受入可能</t>
    <rPh sb="2" eb="3">
      <t>ウ</t>
    </rPh>
    <rPh sb="3" eb="4">
      <t>イ</t>
    </rPh>
    <rPh sb="4" eb="6">
      <t>カノウ</t>
    </rPh>
    <phoneticPr fontId="4"/>
  </si>
  <si>
    <t>×：受入不可</t>
    <rPh sb="2" eb="3">
      <t>ウ</t>
    </rPh>
    <rPh sb="3" eb="4">
      <t>イ</t>
    </rPh>
    <rPh sb="4" eb="6">
      <t>フカ</t>
    </rPh>
    <phoneticPr fontId="4"/>
  </si>
  <si>
    <t>例</t>
    <rPh sb="0" eb="1">
      <t>レイ</t>
    </rPh>
    <phoneticPr fontId="4"/>
  </si>
  <si>
    <t>３桁区切りなし</t>
    <phoneticPr fontId="4"/>
  </si>
  <si>
    <t>123456</t>
    <phoneticPr fontId="4"/>
  </si>
  <si>
    <t>３桁区切りあり</t>
    <phoneticPr fontId="4"/>
  </si>
  <si>
    <t xml:space="preserve">123,456 </t>
    <phoneticPr fontId="4"/>
  </si>
  <si>
    <t>ダブルクォーテーション</t>
    <phoneticPr fontId="4"/>
  </si>
  <si>
    <t>"123,456”</t>
    <phoneticPr fontId="4"/>
  </si>
  <si>
    <t>目　次</t>
    <phoneticPr fontId="4"/>
  </si>
  <si>
    <t>【法人情報】</t>
    <phoneticPr fontId="4"/>
  </si>
  <si>
    <t>　変更履歴</t>
    <rPh sb="1" eb="3">
      <t>ヘンコウ</t>
    </rPh>
    <rPh sb="3" eb="5">
      <t>リレキ</t>
    </rPh>
    <phoneticPr fontId="4"/>
  </si>
  <si>
    <t>ページ</t>
    <phoneticPr fontId="4"/>
  </si>
  <si>
    <t>変更内容</t>
    <rPh sb="0" eb="2">
      <t>ヘンコウ</t>
    </rPh>
    <rPh sb="2" eb="4">
      <t>ナイヨウ</t>
    </rPh>
    <phoneticPr fontId="4"/>
  </si>
  <si>
    <t>取引先データ</t>
    <rPh sb="0" eb="3">
      <t>トリヒキサキ</t>
    </rPh>
    <phoneticPr fontId="6"/>
  </si>
  <si>
    <t>法人番号</t>
    <rPh sb="0" eb="4">
      <t>ホウジンバンゴウ</t>
    </rPh>
    <phoneticPr fontId="4"/>
  </si>
  <si>
    <t>項目の新規追加</t>
    <rPh sb="0" eb="2">
      <t>コウモク</t>
    </rPh>
    <rPh sb="3" eb="5">
      <t>シンキ</t>
    </rPh>
    <rPh sb="5" eb="7">
      <t>ツイカ</t>
    </rPh>
    <phoneticPr fontId="6"/>
  </si>
  <si>
    <t>インボイス登録区分</t>
    <rPh sb="5" eb="9">
      <t>トウロククブン</t>
    </rPh>
    <phoneticPr fontId="4"/>
  </si>
  <si>
    <t>インボイス登録番号</t>
    <rPh sb="5" eb="9">
      <t>トウロクバンゴウ</t>
    </rPh>
    <phoneticPr fontId="4"/>
  </si>
  <si>
    <t>インデックス</t>
    <phoneticPr fontId="4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</si>
  <si>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6"/>
  </si>
  <si>
    <t>受取手形データ</t>
  </si>
  <si>
    <t>登録番号（法人番号）</t>
    <rPh sb="0" eb="4">
      <t>トウロクバンゴウ</t>
    </rPh>
    <rPh sb="5" eb="9">
      <t>ホウジンバンゴウ</t>
    </rPh>
    <phoneticPr fontId="4"/>
  </si>
  <si>
    <t>売掛金（未収入金）データ</t>
    <phoneticPr fontId="4"/>
  </si>
  <si>
    <t>仮払金（前渡金）データ</t>
    <phoneticPr fontId="4"/>
  </si>
  <si>
    <t>貸付金及び受取利息データ</t>
  </si>
  <si>
    <t>固定資産データ</t>
  </si>
  <si>
    <t>支払手形データ</t>
  </si>
  <si>
    <t>買掛金（未払金・未払費用）データ</t>
    <phoneticPr fontId="4"/>
  </si>
  <si>
    <t>仮受金（前受金・預り金）データ</t>
    <phoneticPr fontId="4"/>
  </si>
  <si>
    <t>土地の売上高データ</t>
  </si>
  <si>
    <t>地代家賃データ</t>
  </si>
  <si>
    <t>権利金等の期中支払データ</t>
  </si>
  <si>
    <t>工業所有権等の使用料データ</t>
  </si>
  <si>
    <t>雑益等データ</t>
  </si>
  <si>
    <t>雑損失等データ</t>
  </si>
  <si>
    <t>Ver220330　変更内容</t>
    <phoneticPr fontId="4"/>
  </si>
  <si>
    <t>ー</t>
  </si>
  <si>
    <t>データの新規追加</t>
    <rPh sb="4" eb="6">
      <t>シンキ</t>
    </rPh>
    <rPh sb="6" eb="8">
      <t>ツイカ</t>
    </rPh>
    <phoneticPr fontId="6"/>
  </si>
  <si>
    <t>取引先データ</t>
    <phoneticPr fontId="4"/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</si>
  <si>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</si>
  <si>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</si>
  <si>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</si>
  <si>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</si>
  <si>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</si>
  <si>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</si>
  <si>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</si>
  <si>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4"/>
  </si>
  <si>
    <t>13</t>
    <phoneticPr fontId="4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</si>
  <si>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</si>
  <si>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4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</si>
  <si>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</si>
  <si>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</si>
  <si>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</si>
  <si>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</si>
  <si>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</si>
  <si>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4"/>
  </si>
  <si>
    <t>1</t>
    <phoneticPr fontId="4"/>
  </si>
  <si>
    <t>0：適格請求書発行事業者　1：免税事業者等</t>
    <phoneticPr fontId="4"/>
  </si>
  <si>
    <t>インボイス登録番号</t>
    <rPh sb="5" eb="7">
      <t>トウロク</t>
    </rPh>
    <rPh sb="7" eb="9">
      <t>バンゴウ</t>
    </rPh>
    <phoneticPr fontId="24"/>
  </si>
  <si>
    <t>DO1010009</t>
    <phoneticPr fontId="4"/>
  </si>
  <si>
    <t>14</t>
    <phoneticPr fontId="4"/>
  </si>
  <si>
    <t>T＋整数13桁
「T」を付けなくても受け入れられます。</t>
    <phoneticPr fontId="4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</si>
  <si>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</si>
  <si>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</si>
  <si>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</si>
  <si>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</si>
  <si>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</si>
  <si>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</si>
  <si>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</si>
  <si>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</si>
  <si>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</si>
  <si>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</si>
  <si>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4"/>
  </si>
  <si>
    <t>金融機関名－銀行コード</t>
    <rPh sb="6" eb="8">
      <t>ギンコウ</t>
    </rPh>
    <phoneticPr fontId="1"/>
  </si>
  <si>
    <t>DO0010001</t>
  </si>
  <si>
    <t>４</t>
  </si>
  <si>
    <t>数字</t>
    <rPh sb="0" eb="2">
      <t>スウジ</t>
    </rPh>
    <phoneticPr fontId="1"/>
  </si>
  <si>
    <t>金融機関名－銀行名</t>
    <rPh sb="0" eb="5">
      <t>キンユウキカンメイ</t>
    </rPh>
    <rPh sb="6" eb="7">
      <t>ギン</t>
    </rPh>
    <rPh sb="7" eb="9">
      <t>コウメイ</t>
    </rPh>
    <phoneticPr fontId="1"/>
  </si>
  <si>
    <t>DO0010002</t>
  </si>
  <si>
    <t>文字</t>
    <rPh sb="0" eb="2">
      <t>モジ</t>
    </rPh>
    <phoneticPr fontId="1"/>
  </si>
  <si>
    <t>支店名－支店コード</t>
    <rPh sb="4" eb="6">
      <t>シテン</t>
    </rPh>
    <phoneticPr fontId="1"/>
  </si>
  <si>
    <t>DO0010003</t>
  </si>
  <si>
    <t>３</t>
  </si>
  <si>
    <t>支店名－支店名</t>
    <rPh sb="0" eb="3">
      <t>シテンメイ</t>
    </rPh>
    <rPh sb="4" eb="7">
      <t>シテンメイ</t>
    </rPh>
    <phoneticPr fontId="1"/>
  </si>
  <si>
    <t>DO0010004</t>
  </si>
  <si>
    <t>種類コード</t>
    <rPh sb="0" eb="2">
      <t>シュルイ</t>
    </rPh>
    <phoneticPr fontId="1"/>
  </si>
  <si>
    <t>DO0010005</t>
  </si>
  <si>
    <t>３～10</t>
  </si>
  <si>
    <t>英数</t>
    <rPh sb="0" eb="2">
      <t>エイスウ</t>
    </rPh>
    <phoneticPr fontId="1"/>
  </si>
  <si>
    <t>種類</t>
    <rPh sb="0" eb="2">
      <t>シュルイ</t>
    </rPh>
    <phoneticPr fontId="1"/>
  </si>
  <si>
    <t>DO0010006</t>
  </si>
  <si>
    <t>口座番号</t>
    <rPh sb="0" eb="2">
      <t>コウザ</t>
    </rPh>
    <rPh sb="2" eb="4">
      <t>バンゴウ</t>
    </rPh>
    <phoneticPr fontId="1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</si>
  <si>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</si>
  <si>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1"/>
  </si>
  <si>
    <t>DO0010008</t>
  </si>
  <si>
    <t>13</t>
  </si>
  <si>
    <t>摘要</t>
    <rPh sb="0" eb="2">
      <t>テキヨウ</t>
    </rPh>
    <phoneticPr fontId="1"/>
  </si>
  <si>
    <t>DO0010009</t>
  </si>
  <si>
    <t>個別対象</t>
  </si>
  <si>
    <t>DO0010010</t>
  </si>
  <si>
    <t>１</t>
  </si>
  <si>
    <t>数字</t>
  </si>
  <si>
    <t>0：チェックあり　1：チェックなし
※チェックなしの連続した明細は、同じ科目の明細と合算されます。</t>
    <rPh sb="26" eb="28">
      <t>レンゾク</t>
    </rPh>
    <rPh sb="30" eb="32">
      <t>メイサイ</t>
    </rPh>
    <rPh sb="34" eb="35">
      <t>オナ</t>
    </rPh>
    <rPh sb="36" eb="38">
      <t>カモク</t>
    </rPh>
    <rPh sb="39" eb="41">
      <t>メイサイ</t>
    </rPh>
    <rPh sb="42" eb="44">
      <t>ガッサン</t>
    </rPh>
    <phoneticPr fontId="1"/>
  </si>
  <si>
    <t>受取手形データ</t>
    <phoneticPr fontId="4"/>
  </si>
  <si>
    <t>科目コード</t>
    <rPh sb="0" eb="2">
      <t>カモク</t>
    </rPh>
    <phoneticPr fontId="1"/>
  </si>
  <si>
    <t>DO0020001</t>
  </si>
  <si>
    <t>科目</t>
    <rPh sb="0" eb="2">
      <t>カモク</t>
    </rPh>
    <phoneticPr fontId="1"/>
  </si>
  <si>
    <t>DO0020002</t>
  </si>
  <si>
    <t>登録番号（法人番号）</t>
    <phoneticPr fontId="4"/>
  </si>
  <si>
    <t>DO0020019</t>
  </si>
  <si>
    <t>14</t>
  </si>
  <si>
    <t>文字</t>
    <rPh sb="0" eb="2">
      <t>モジ</t>
    </rPh>
    <phoneticPr fontId="10"/>
  </si>
  <si>
    <t>振出人コード</t>
    <rPh sb="0" eb="3">
      <t>フリダシニン</t>
    </rPh>
    <phoneticPr fontId="1"/>
  </si>
  <si>
    <t>DO0020003</t>
  </si>
  <si>
    <t>英数カナ</t>
    <rPh sb="0" eb="2">
      <t>エイスウ</t>
    </rPh>
    <phoneticPr fontId="1"/>
  </si>
  <si>
    <t>振出人１</t>
    <rPh sb="0" eb="3">
      <t>フリダシニン</t>
    </rPh>
    <phoneticPr fontId="1"/>
  </si>
  <si>
    <t>DO0020004</t>
  </si>
  <si>
    <t>振出人２</t>
    <rPh sb="0" eb="3">
      <t>フリダシニン</t>
    </rPh>
    <phoneticPr fontId="1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</si>
  <si>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</si>
  <si>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</si>
  <si>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</si>
  <si>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</si>
  <si>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</si>
  <si>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</si>
  <si>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1"/>
  </si>
  <si>
    <t>DO0020008</t>
  </si>
  <si>
    <t>支払銀行－銀行名</t>
    <rPh sb="5" eb="8">
      <t>ギンコウメイ</t>
    </rPh>
    <phoneticPr fontId="1"/>
  </si>
  <si>
    <t>DO0020009</t>
  </si>
  <si>
    <t>支払銀行－支店コード</t>
    <rPh sb="5" eb="7">
      <t>シテン</t>
    </rPh>
    <phoneticPr fontId="1"/>
  </si>
  <si>
    <t>DO0020010</t>
  </si>
  <si>
    <t>支払銀行－支店名</t>
    <rPh sb="5" eb="7">
      <t>シテン</t>
    </rPh>
    <phoneticPr fontId="1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</si>
  <si>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</si>
  <si>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</si>
  <si>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</si>
  <si>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1"/>
  </si>
  <si>
    <t>DO0020013</t>
  </si>
  <si>
    <t>割引銀行名及び支店名等－銀行名</t>
    <rPh sb="12" eb="15">
      <t>ギンコウメイ</t>
    </rPh>
    <phoneticPr fontId="1"/>
  </si>
  <si>
    <t>DO0020014</t>
  </si>
  <si>
    <t>割引銀行名及び支店名等－支店コード</t>
    <rPh sb="12" eb="14">
      <t>シテン</t>
    </rPh>
    <phoneticPr fontId="1"/>
  </si>
  <si>
    <t>DO0020015</t>
  </si>
  <si>
    <t>割引銀行名及び支店名等－支店名</t>
    <rPh sb="12" eb="14">
      <t>シテン</t>
    </rPh>
    <phoneticPr fontId="1"/>
  </si>
  <si>
    <t>DO0020016</t>
  </si>
  <si>
    <t>摘要</t>
  </si>
  <si>
    <t>DO0020017</t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</si>
  <si>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</si>
  <si>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</si>
  <si>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</si>
  <si>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</si>
  <si>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</si>
  <si>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</si>
  <si>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1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</si>
  <si>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</si>
  <si>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1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</si>
  <si>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</si>
  <si>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1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</si>
  <si>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</si>
  <si>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1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</si>
  <si>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</si>
  <si>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1"/>
  </si>
  <si>
    <t>DO0030007</t>
  </si>
  <si>
    <t>DO0030008</t>
  </si>
  <si>
    <t>DO0030009</t>
  </si>
  <si>
    <t>個別対象</t>
    <rPh sb="0" eb="2">
      <t>コベツ</t>
    </rPh>
    <rPh sb="2" eb="4">
      <t>タイショウ</t>
    </rPh>
    <phoneticPr fontId="1"/>
  </si>
  <si>
    <t>DO0030010</t>
  </si>
  <si>
    <t>0：チェックあり　1：チェックなし
※チェックなしの連続した明細は、同じ科目の明細と合算されます。</t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</si>
  <si>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</si>
  <si>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</si>
  <si>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</si>
  <si>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</si>
  <si>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</si>
  <si>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</si>
  <si>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</si>
  <si>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</si>
  <si>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1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</si>
  <si>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</si>
  <si>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</si>
  <si>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1"/>
  </si>
  <si>
    <t>DO0040009</t>
  </si>
  <si>
    <t>DO0040010</t>
  </si>
  <si>
    <t>DO0040011</t>
  </si>
  <si>
    <t>DO0040012</t>
  </si>
  <si>
    <t>貸付金及び受取利息データ</t>
    <phoneticPr fontId="4"/>
  </si>
  <si>
    <t>DO0050013</t>
  </si>
  <si>
    <t>貸付先－コード</t>
    <rPh sb="0" eb="2">
      <t>カシツケ</t>
    </rPh>
    <rPh sb="2" eb="3">
      <t>サキ</t>
    </rPh>
    <phoneticPr fontId="1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</si>
  <si>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</si>
  <si>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</si>
  <si>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</si>
  <si>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</si>
  <si>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DO0050003</t>
  </si>
  <si>
    <t>貸付先－所在地（住所）１</t>
    <rPh sb="4" eb="7">
      <t>ショザイチ</t>
    </rPh>
    <rPh sb="8" eb="10">
      <t>ジュウショ</t>
    </rPh>
    <phoneticPr fontId="1"/>
  </si>
  <si>
    <t>DO0050004</t>
  </si>
  <si>
    <t>貸付先－所在地（住所）２</t>
    <rPh sb="4" eb="7">
      <t>ショザイチ</t>
    </rPh>
    <rPh sb="8" eb="10">
      <t>ジュウショ</t>
    </rPh>
    <phoneticPr fontId="1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</si>
  <si>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</si>
  <si>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</si>
  <si>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DO0050006</t>
  </si>
  <si>
    <t>貸付先－法人・代表者との関係</t>
    <phoneticPr fontId="4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</si>
  <si>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</si>
  <si>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1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</si>
  <si>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</si>
  <si>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1"/>
  </si>
  <si>
    <t>DO0050009</t>
  </si>
  <si>
    <t>利率</t>
    <rPh sb="0" eb="2">
      <t>リリツ</t>
    </rPh>
    <phoneticPr fontId="1"/>
  </si>
  <si>
    <t>DO0050010</t>
  </si>
  <si>
    <t>７</t>
  </si>
  <si>
    <t>整数１～３桁　小数０～３桁</t>
    <rPh sb="5" eb="6">
      <t>ケタ</t>
    </rPh>
    <rPh sb="12" eb="13">
      <t>ケタ</t>
    </rPh>
    <phoneticPr fontId="1"/>
  </si>
  <si>
    <t>担保の内容</t>
    <rPh sb="0" eb="2">
      <t>タンポ</t>
    </rPh>
    <rPh sb="3" eb="5">
      <t>ナイヨウ</t>
    </rPh>
    <phoneticPr fontId="1"/>
  </si>
  <si>
    <t>DO0050011</t>
  </si>
  <si>
    <t>DO0050012</t>
  </si>
  <si>
    <t>棚卸資産データ</t>
    <phoneticPr fontId="4"/>
  </si>
  <si>
    <t>DO0060001</t>
  </si>
  <si>
    <t>DO0060002</t>
  </si>
  <si>
    <t>品目</t>
    <rPh sb="0" eb="2">
      <t>ヒンモク</t>
    </rPh>
    <phoneticPr fontId="1"/>
  </si>
  <si>
    <t>DO0060003</t>
  </si>
  <si>
    <t>数量</t>
    <rPh sb="0" eb="2">
      <t>スウリョウ</t>
    </rPh>
    <phoneticPr fontId="1"/>
  </si>
  <si>
    <t>DO0060004</t>
  </si>
  <si>
    <t>12</t>
  </si>
  <si>
    <t>整数１～９桁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</si>
  <si>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単位</t>
    <rPh sb="0" eb="2">
      <t>タンイ</t>
    </rPh>
    <phoneticPr fontId="1"/>
  </si>
  <si>
    <t>DO0060005</t>
  </si>
  <si>
    <t>単価</t>
    <rPh sb="0" eb="2">
      <t>タンカ</t>
    </rPh>
    <phoneticPr fontId="1"/>
  </si>
  <si>
    <t>DO0060006</t>
  </si>
  <si>
    <t>整数５～９桁　小数０～２桁</t>
  </si>
  <si>
    <t>DO0060007</t>
  </si>
  <si>
    <t>DO0060008</t>
  </si>
  <si>
    <t>個別対象</t>
    <rPh sb="0" eb="2">
      <t>コベツ</t>
    </rPh>
    <rPh sb="2" eb="4">
      <t>タイショウ</t>
    </rPh>
    <phoneticPr fontId="10"/>
  </si>
  <si>
    <t>DO0060009</t>
  </si>
  <si>
    <t>1</t>
  </si>
  <si>
    <t>有価証券データ</t>
    <phoneticPr fontId="4"/>
  </si>
  <si>
    <t>区分コード</t>
    <rPh sb="0" eb="2">
      <t>クブン</t>
    </rPh>
    <phoneticPr fontId="1"/>
  </si>
  <si>
    <t>DO0070001</t>
  </si>
  <si>
    <t>区分</t>
    <rPh sb="0" eb="2">
      <t>クブン</t>
    </rPh>
    <phoneticPr fontId="1"/>
  </si>
  <si>
    <t>DO0070002</t>
  </si>
  <si>
    <t>DO0070003</t>
  </si>
  <si>
    <t>種類</t>
  </si>
  <si>
    <t>DO0070004</t>
  </si>
  <si>
    <t>銘柄コード</t>
    <rPh sb="0" eb="2">
      <t>メイガラ</t>
    </rPh>
    <phoneticPr fontId="1"/>
  </si>
  <si>
    <t>DO0070005</t>
  </si>
  <si>
    <t>銘柄</t>
    <rPh sb="0" eb="2">
      <t>メイガラ</t>
    </rPh>
    <phoneticPr fontId="1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</si>
  <si>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</si>
  <si>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1"/>
  </si>
  <si>
    <t>DO0070007</t>
  </si>
  <si>
    <t>11</t>
  </si>
  <si>
    <t>整数１～８桁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</si>
  <si>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</si>
  <si>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</si>
  <si>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</si>
  <si>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DO0070009</t>
  </si>
  <si>
    <t>異動年月日</t>
    <rPh sb="0" eb="2">
      <t>イドウ</t>
    </rPh>
    <rPh sb="2" eb="5">
      <t>ネンガッピ</t>
    </rPh>
    <phoneticPr fontId="1"/>
  </si>
  <si>
    <t>DO0070010</t>
  </si>
  <si>
    <t>異動事由コード</t>
    <rPh sb="0" eb="2">
      <t>イドウ</t>
    </rPh>
    <rPh sb="2" eb="4">
      <t>ジユウ</t>
    </rPh>
    <phoneticPr fontId="1"/>
  </si>
  <si>
    <t>DO0070011</t>
  </si>
  <si>
    <t>異動事由</t>
    <rPh sb="0" eb="2">
      <t>イドウ</t>
    </rPh>
    <rPh sb="2" eb="4">
      <t>ジユウ</t>
    </rPh>
    <phoneticPr fontId="1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</si>
  <si>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</si>
  <si>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1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</si>
  <si>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</si>
  <si>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1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</si>
  <si>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</si>
  <si>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1"/>
  </si>
  <si>
    <t>DO0070015</t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</si>
  <si>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1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</si>
  <si>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</si>
  <si>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</si>
  <si>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</si>
  <si>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</si>
  <si>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DO0070018</t>
  </si>
  <si>
    <t>DO0070019</t>
  </si>
  <si>
    <t>DO0070020</t>
  </si>
  <si>
    <t>固定資産データ</t>
    <phoneticPr fontId="4"/>
  </si>
  <si>
    <t>DO0080001</t>
  </si>
  <si>
    <t>20</t>
  </si>
  <si>
    <t>構造</t>
    <rPh sb="0" eb="2">
      <t>コウゾウ</t>
    </rPh>
    <phoneticPr fontId="1"/>
  </si>
  <si>
    <t>DO0080002</t>
  </si>
  <si>
    <t>用途</t>
    <rPh sb="0" eb="2">
      <t>ヨウト</t>
    </rPh>
    <phoneticPr fontId="1"/>
  </si>
  <si>
    <t>DO0080003</t>
  </si>
  <si>
    <t>面積</t>
    <rPh sb="0" eb="2">
      <t>メンセキ</t>
    </rPh>
    <phoneticPr fontId="1"/>
  </si>
  <si>
    <t>DO0080004</t>
  </si>
  <si>
    <t>整数２～８桁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</si>
  <si>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物件の所在地１</t>
    <rPh sb="0" eb="2">
      <t>ブッケン</t>
    </rPh>
    <rPh sb="3" eb="6">
      <t>ショザイチ</t>
    </rPh>
    <phoneticPr fontId="1"/>
  </si>
  <si>
    <t>DO0080005</t>
  </si>
  <si>
    <t>30</t>
  </si>
  <si>
    <t>物件の所在地２</t>
    <rPh sb="0" eb="2">
      <t>ブッケン</t>
    </rPh>
    <rPh sb="3" eb="6">
      <t>ショザイチ</t>
    </rPh>
    <phoneticPr fontId="1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</si>
  <si>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</si>
  <si>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</si>
  <si>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</si>
  <si>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</si>
  <si>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</si>
  <si>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1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</si>
  <si>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</si>
  <si>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1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</si>
  <si>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</si>
  <si>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</si>
  <si>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1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</si>
  <si>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</si>
  <si>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</si>
  <si>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</si>
  <si>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</si>
  <si>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</si>
  <si>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1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</si>
  <si>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</si>
  <si>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1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</si>
  <si>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</si>
  <si>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1"/>
  </si>
  <si>
    <t>DO0080018</t>
  </si>
  <si>
    <t>８</t>
  </si>
  <si>
    <t>DO0080019</t>
  </si>
  <si>
    <t>支払手形データ</t>
    <phoneticPr fontId="4"/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</si>
  <si>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</si>
  <si>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</si>
  <si>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</si>
  <si>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</si>
  <si>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</si>
  <si>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1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</si>
  <si>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</si>
  <si>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</si>
  <si>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</si>
  <si>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1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</si>
  <si>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</si>
  <si>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</si>
  <si>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</si>
  <si>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</si>
  <si>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</si>
  <si>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</si>
  <si>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</si>
  <si>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</si>
  <si>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</si>
  <si>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</si>
  <si>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</si>
  <si>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</si>
  <si>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</si>
  <si>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</si>
  <si>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</si>
  <si>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</si>
  <si>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</si>
  <si>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DO0100010</t>
  </si>
  <si>
    <t>未払配当金－支払確定年月日１</t>
    <phoneticPr fontId="4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</si>
  <si>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</si>
  <si>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4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</si>
  <si>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</si>
  <si>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</si>
  <si>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</si>
  <si>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</si>
  <si>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</si>
  <si>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</si>
  <si>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4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</si>
  <si>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</si>
  <si>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4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</si>
  <si>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</si>
  <si>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</si>
  <si>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</si>
  <si>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</si>
  <si>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</si>
  <si>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</si>
  <si>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</si>
  <si>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</si>
  <si>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</si>
  <si>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</si>
  <si>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</si>
  <si>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</si>
  <si>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</si>
  <si>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</si>
  <si>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</si>
  <si>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</si>
  <si>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</si>
  <si>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</si>
  <si>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</si>
  <si>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4"/>
  </si>
  <si>
    <t>支払年月</t>
    <rPh sb="0" eb="2">
      <t>シハライ</t>
    </rPh>
    <rPh sb="2" eb="4">
      <t>ネンゲツ</t>
    </rPh>
    <phoneticPr fontId="1"/>
  </si>
  <si>
    <t>DO0120001</t>
  </si>
  <si>
    <t>所得の種類コード</t>
    <rPh sb="0" eb="2">
      <t>ショトク</t>
    </rPh>
    <rPh sb="3" eb="5">
      <t>シュルイ</t>
    </rPh>
    <phoneticPr fontId="1"/>
  </si>
  <si>
    <t>DO0120002</t>
  </si>
  <si>
    <t>所得の種類</t>
    <rPh sb="0" eb="2">
      <t>ショトク</t>
    </rPh>
    <rPh sb="3" eb="5">
      <t>シュルイ</t>
    </rPh>
    <phoneticPr fontId="1"/>
  </si>
  <si>
    <t>DO0120003</t>
  </si>
  <si>
    <t>DO0120004</t>
  </si>
  <si>
    <t>借入金及び支払利子データ</t>
    <phoneticPr fontId="4"/>
  </si>
  <si>
    <t>借入先－コード</t>
    <rPh sb="0" eb="2">
      <t>カリイレ</t>
    </rPh>
    <rPh sb="2" eb="3">
      <t>サキ</t>
    </rPh>
    <phoneticPr fontId="1"/>
  </si>
  <si>
    <t>DO0130001</t>
  </si>
  <si>
    <t>借入先－名称（氏名）１</t>
    <rPh sb="4" eb="6">
      <t>メイショウ</t>
    </rPh>
    <rPh sb="7" eb="9">
      <t>シメイ</t>
    </rPh>
    <phoneticPr fontId="1"/>
  </si>
  <si>
    <t>DO0130002</t>
  </si>
  <si>
    <t>借入先－名称（氏名）２</t>
    <rPh sb="4" eb="6">
      <t>メイショウ</t>
    </rPh>
    <rPh sb="7" eb="9">
      <t>シメイ</t>
    </rPh>
    <phoneticPr fontId="1"/>
  </si>
  <si>
    <t>DO0130003</t>
  </si>
  <si>
    <t>借入先－所在地（住所）１</t>
    <rPh sb="4" eb="7">
      <t>ショザイチ</t>
    </rPh>
    <rPh sb="8" eb="10">
      <t>ジュウショ</t>
    </rPh>
    <phoneticPr fontId="1"/>
  </si>
  <si>
    <t>DO0130004</t>
  </si>
  <si>
    <t>借入先－所在地（住所）２</t>
    <rPh sb="4" eb="7">
      <t>ショザイチ</t>
    </rPh>
    <rPh sb="8" eb="10">
      <t>ジュウショ</t>
    </rPh>
    <phoneticPr fontId="1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</si>
  <si>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</si>
  <si>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</si>
  <si>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DO0130006</t>
  </si>
  <si>
    <t>借入先－法人・代表者との関係</t>
    <phoneticPr fontId="4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</si>
  <si>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</si>
  <si>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</si>
  <si>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1"/>
  </si>
  <si>
    <t>DO0130009</t>
  </si>
  <si>
    <t>DO0130010</t>
  </si>
  <si>
    <t>整数１～３桁　小数０～３桁</t>
  </si>
  <si>
    <t>DO0130011</t>
  </si>
  <si>
    <t>DO0130012</t>
  </si>
  <si>
    <t>土地の売上高データ</t>
    <phoneticPr fontId="4"/>
  </si>
  <si>
    <t>DO0140001</t>
  </si>
  <si>
    <t>DO0140002</t>
  </si>
  <si>
    <t>商品の所在地</t>
    <rPh sb="0" eb="2">
      <t>ショウヒン</t>
    </rPh>
    <rPh sb="3" eb="6">
      <t>ショザイチ</t>
    </rPh>
    <phoneticPr fontId="1"/>
  </si>
  <si>
    <t>DO0140003</t>
  </si>
  <si>
    <t>地目コード</t>
    <rPh sb="0" eb="2">
      <t>チモク</t>
    </rPh>
    <phoneticPr fontId="1"/>
  </si>
  <si>
    <t>DO0140004</t>
  </si>
  <si>
    <t>地目</t>
  </si>
  <si>
    <t>DO0140005</t>
  </si>
  <si>
    <t>総面積</t>
    <rPh sb="0" eb="3">
      <t>ソウメンセキ</t>
    </rPh>
    <phoneticPr fontId="1"/>
  </si>
  <si>
    <t>DO0140006</t>
  </si>
  <si>
    <t>整数２～８桁　小数０～２桁</t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</si>
  <si>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1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</si>
  <si>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</si>
  <si>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</si>
  <si>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1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</si>
  <si>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</si>
  <si>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1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</si>
  <si>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</si>
  <si>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</si>
  <si>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</si>
  <si>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</si>
  <si>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</si>
  <si>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1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</si>
  <si>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</si>
  <si>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</si>
  <si>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</si>
  <si>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</si>
  <si>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</si>
  <si>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1"/>
  </si>
  <si>
    <t>DO0140015</t>
  </si>
  <si>
    <t>５</t>
  </si>
  <si>
    <t>DO0140016</t>
  </si>
  <si>
    <t>売上高等の事業所別データ</t>
    <phoneticPr fontId="4"/>
  </si>
  <si>
    <t>事業所の名称</t>
    <rPh sb="0" eb="3">
      <t>ジギョウショ</t>
    </rPh>
    <rPh sb="4" eb="6">
      <t>メイショウ</t>
    </rPh>
    <phoneticPr fontId="1"/>
  </si>
  <si>
    <t>DO0150001</t>
  </si>
  <si>
    <t>所在地１</t>
    <rPh sb="0" eb="3">
      <t>ショザイチ</t>
    </rPh>
    <phoneticPr fontId="1"/>
  </si>
  <si>
    <t>DO0150002</t>
  </si>
  <si>
    <t>所在地２</t>
    <rPh sb="0" eb="3">
      <t>ショザイチ</t>
    </rPh>
    <phoneticPr fontId="1"/>
  </si>
  <si>
    <t>DO0150003</t>
  </si>
  <si>
    <t>責任者氏名</t>
    <rPh sb="0" eb="3">
      <t>セキニンシャ</t>
    </rPh>
    <rPh sb="3" eb="5">
      <t>シメイ</t>
    </rPh>
    <phoneticPr fontId="1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</si>
  <si>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</si>
  <si>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</si>
  <si>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</si>
  <si>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1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</si>
  <si>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</si>
  <si>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</si>
  <si>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</si>
  <si>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</si>
  <si>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</si>
  <si>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1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</si>
  <si>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</si>
  <si>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1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</si>
  <si>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</si>
  <si>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1"/>
  </si>
  <si>
    <t>DO0150011</t>
  </si>
  <si>
    <t>16</t>
  </si>
  <si>
    <t>DO0150012</t>
  </si>
  <si>
    <t>36</t>
  </si>
  <si>
    <t>役員給与等データ</t>
    <phoneticPr fontId="4"/>
  </si>
  <si>
    <t>役職名コード</t>
    <rPh sb="0" eb="3">
      <t>ヤクショクメイ</t>
    </rPh>
    <phoneticPr fontId="1"/>
  </si>
  <si>
    <t>DO0160001</t>
  </si>
  <si>
    <t>役職名</t>
    <rPh sb="0" eb="3">
      <t>ヤクショクメイ</t>
    </rPh>
    <phoneticPr fontId="1"/>
  </si>
  <si>
    <t>DO0160002</t>
  </si>
  <si>
    <t>担当業務</t>
    <rPh sb="0" eb="2">
      <t>タントウ</t>
    </rPh>
    <rPh sb="2" eb="4">
      <t>ギョウム</t>
    </rPh>
    <phoneticPr fontId="1"/>
  </si>
  <si>
    <t>DO0160003</t>
  </si>
  <si>
    <t>氏名</t>
    <rPh sb="0" eb="2">
      <t>シメイ</t>
    </rPh>
    <phoneticPr fontId="1"/>
  </si>
  <si>
    <t>DO0160004</t>
  </si>
  <si>
    <t>代表者との関係コード</t>
    <rPh sb="0" eb="3">
      <t>ダイヒョウシャ</t>
    </rPh>
    <rPh sb="5" eb="7">
      <t>カンケイ</t>
    </rPh>
    <phoneticPr fontId="1"/>
  </si>
  <si>
    <t>DO0160005</t>
  </si>
  <si>
    <t>DO0160006</t>
  </si>
  <si>
    <t>住所</t>
    <rPh sb="0" eb="2">
      <t>ジュウショ</t>
    </rPh>
    <phoneticPr fontId="1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</si>
  <si>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</si>
  <si>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1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</si>
  <si>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</si>
  <si>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</si>
  <si>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1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</si>
  <si>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</si>
  <si>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1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</si>
  <si>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</si>
  <si>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1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</si>
  <si>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</si>
  <si>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1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</si>
  <si>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</si>
  <si>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1"/>
  </si>
  <si>
    <t>DO0160013</t>
  </si>
  <si>
    <t>その他</t>
    <rPh sb="2" eb="3">
      <t>タ</t>
    </rPh>
    <phoneticPr fontId="1"/>
  </si>
  <si>
    <t>DO0160014</t>
  </si>
  <si>
    <t>退職給与</t>
    <rPh sb="0" eb="2">
      <t>タイショク</t>
    </rPh>
    <rPh sb="2" eb="4">
      <t>キュウヨ</t>
    </rPh>
    <phoneticPr fontId="1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</si>
  <si>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</si>
  <si>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1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</si>
  <si>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</si>
  <si>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1"/>
  </si>
  <si>
    <t>DO0160017</t>
  </si>
  <si>
    <t>給与手当－総額</t>
    <rPh sb="0" eb="2">
      <t>キュウヨ</t>
    </rPh>
    <rPh sb="2" eb="4">
      <t>テア</t>
    </rPh>
    <phoneticPr fontId="1"/>
  </si>
  <si>
    <t>DO0160018</t>
  </si>
  <si>
    <t>給与手当－総額のうち代表者及びその家族分</t>
    <rPh sb="0" eb="2">
      <t>キュウヨ</t>
    </rPh>
    <rPh sb="2" eb="4">
      <t>テア</t>
    </rPh>
    <phoneticPr fontId="1"/>
  </si>
  <si>
    <t>DO0160019</t>
  </si>
  <si>
    <t>賃金手当－総額</t>
    <rPh sb="0" eb="2">
      <t>チンギン</t>
    </rPh>
    <rPh sb="2" eb="4">
      <t>テア</t>
    </rPh>
    <phoneticPr fontId="1"/>
  </si>
  <si>
    <t>DO0160020</t>
  </si>
  <si>
    <t>賃金手当－総額のうち代表者及びその家族分</t>
    <phoneticPr fontId="4"/>
  </si>
  <si>
    <t>DO0160021</t>
  </si>
  <si>
    <t>地代家賃データ</t>
    <phoneticPr fontId="4"/>
  </si>
  <si>
    <t>地代・家賃の区分コード</t>
  </si>
  <si>
    <t>DO0170001</t>
  </si>
  <si>
    <t>地代・家賃の区分</t>
  </si>
  <si>
    <t>DO0170002</t>
  </si>
  <si>
    <t>借地（借家）物件の用途</t>
    <phoneticPr fontId="4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</si>
  <si>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</si>
  <si>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</si>
  <si>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</si>
  <si>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</si>
  <si>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</si>
  <si>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</si>
  <si>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4"/>
  </si>
  <si>
    <t>DO0170006</t>
  </si>
  <si>
    <t>貸主の所在地（住所）</t>
    <phoneticPr fontId="4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</si>
  <si>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</si>
  <si>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</si>
  <si>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</si>
  <si>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</si>
  <si>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</si>
  <si>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</si>
  <si>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</si>
  <si>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</si>
  <si>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</si>
  <si>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4"/>
  </si>
  <si>
    <t>DO0180009</t>
  </si>
  <si>
    <t>支払先コード</t>
    <rPh sb="0" eb="2">
      <t>シハライ</t>
    </rPh>
    <rPh sb="2" eb="3">
      <t>サキ</t>
    </rPh>
    <phoneticPr fontId="1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</si>
  <si>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</si>
  <si>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1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</si>
  <si>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</si>
  <si>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1"/>
  </si>
  <si>
    <t>DO0180003</t>
  </si>
  <si>
    <t>支払年月日</t>
    <rPh sb="0" eb="2">
      <t>シハラ</t>
    </rPh>
    <rPh sb="2" eb="5">
      <t>ネンガッピ</t>
    </rPh>
    <phoneticPr fontId="1"/>
  </si>
  <si>
    <t>DO0180004</t>
  </si>
  <si>
    <t>支払金額</t>
    <rPh sb="0" eb="2">
      <t>シハライ</t>
    </rPh>
    <rPh sb="2" eb="4">
      <t>キンガク</t>
    </rPh>
    <phoneticPr fontId="1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</si>
  <si>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</si>
  <si>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1"/>
  </si>
  <si>
    <t>DO0180006</t>
  </si>
  <si>
    <t>DO0180007</t>
  </si>
  <si>
    <t>DO0180008</t>
  </si>
  <si>
    <t>工業所有権等の使用料データ</t>
    <phoneticPr fontId="4"/>
  </si>
  <si>
    <t>名称コード</t>
    <rPh sb="0" eb="2">
      <t>メイショウ</t>
    </rPh>
    <phoneticPr fontId="1"/>
  </si>
  <si>
    <t>DO0190001</t>
  </si>
  <si>
    <t>名称</t>
    <rPh sb="0" eb="2">
      <t>メイショウ</t>
    </rPh>
    <phoneticPr fontId="1"/>
  </si>
  <si>
    <t>DO0190002</t>
  </si>
  <si>
    <t>DO0190013</t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</si>
  <si>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</si>
  <si>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1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</si>
  <si>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</si>
  <si>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</si>
  <si>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1"/>
  </si>
  <si>
    <t>DO0190006</t>
  </si>
  <si>
    <t>契約期間ー終了</t>
    <rPh sb="5" eb="7">
      <t>シュウリョウ</t>
    </rPh>
    <phoneticPr fontId="1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</si>
  <si>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</si>
  <si>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1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</si>
  <si>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</si>
  <si>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1"/>
  </si>
  <si>
    <t>DO0190009</t>
  </si>
  <si>
    <t>支払金額</t>
    <rPh sb="0" eb="2">
      <t>シハラ</t>
    </rPh>
    <rPh sb="2" eb="4">
      <t>キンガク</t>
    </rPh>
    <phoneticPr fontId="1"/>
  </si>
  <si>
    <t>DO0190010</t>
  </si>
  <si>
    <t>DO0190011</t>
  </si>
  <si>
    <t>DO0190012</t>
  </si>
  <si>
    <t>雑益等データ</t>
    <phoneticPr fontId="4"/>
  </si>
  <si>
    <t>DO0200001</t>
  </si>
  <si>
    <t>DO0200002</t>
  </si>
  <si>
    <t>取引の内容</t>
    <rPh sb="0" eb="2">
      <t>トリヒキ</t>
    </rPh>
    <rPh sb="3" eb="5">
      <t>ナイヨウ</t>
    </rPh>
    <phoneticPr fontId="1"/>
  </si>
  <si>
    <t>DO0200003</t>
  </si>
  <si>
    <t>DO0200011</t>
  </si>
  <si>
    <t>相手先－コード</t>
    <rPh sb="0" eb="3">
      <t>アイテサキ</t>
    </rPh>
    <phoneticPr fontId="1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</si>
  <si>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</si>
  <si>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1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</si>
  <si>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</si>
  <si>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1"/>
  </si>
  <si>
    <t>DO0200006</t>
  </si>
  <si>
    <t>相手先－所在地（住所）１</t>
    <rPh sb="4" eb="7">
      <t>ショザイチ</t>
    </rPh>
    <rPh sb="8" eb="10">
      <t>ジュウショ</t>
    </rPh>
    <phoneticPr fontId="1"/>
  </si>
  <si>
    <t>DO0200007</t>
  </si>
  <si>
    <t>相手先－所在地（住所）２</t>
    <rPh sb="4" eb="7">
      <t>ショザイチ</t>
    </rPh>
    <rPh sb="8" eb="10">
      <t>ジュウショ</t>
    </rPh>
    <phoneticPr fontId="1"/>
  </si>
  <si>
    <t>DO0200008</t>
  </si>
  <si>
    <t>金額</t>
    <rPh sb="0" eb="2">
      <t>キンガク</t>
    </rPh>
    <phoneticPr fontId="1"/>
  </si>
  <si>
    <t>DO0200009</t>
  </si>
  <si>
    <t>DO0200010</t>
  </si>
  <si>
    <t>雑損失等データ</t>
    <phoneticPr fontId="4"/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</si>
  <si>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</si>
  <si>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</si>
  <si>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</si>
  <si>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</si>
  <si>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</si>
  <si>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</si>
  <si>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</si>
  <si>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</si>
  <si>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</si>
  <si>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</si>
  <si>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</si>
  <si>
    <t>申告奉行クラウド[内訳書・概況書編]</t>
  </si>
  <si>
    <t>Ver240328　変更内容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</si>
</sst>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0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8" fillId="0" borderId="0" xfId="0" applyFont="1" applyAlignment="1"/>
    <xf numFmtId="0" fontId="8" fillId="0" borderId="5" xfId="0" applyFont="1" applyBorder="1">
      <alignment vertical="center"/>
    </xf>
    <xf numFmtId="0" fontId="7" fillId="4" borderId="19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7" fillId="4" borderId="22" xfId="5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49" fontId="16" fillId="0" borderId="15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0" fontId="8" fillId="0" borderId="27" xfId="0" applyFont="1" applyBorder="1" applyAlignment="1">
      <alignment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0" fillId="0" borderId="10" xfId="4" applyFont="1" applyBorder="1" applyAlignment="1">
      <alignment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7" fillId="2" borderId="30" xfId="1" applyFont="1" applyFill="1" applyBorder="1" applyAlignment="1">
      <alignment horizontal="center" wrapText="1"/>
    </xf>
    <xf numFmtId="14" fontId="7" fillId="2" borderId="30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35" xfId="1" applyFont="1" applyFill="1" applyBorder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6" applyFont="1" applyFill="1" applyAlignment="1">
      <alignment horizontal="left" vertical="center"/>
    </xf>
    <xf numFmtId="0" fontId="8" fillId="2" borderId="0" xfId="6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35" xfId="6" applyFont="1" applyFill="1" applyBorder="1">
      <alignment vertical="center"/>
    </xf>
    <xf numFmtId="0" fontId="7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8" fillId="2" borderId="35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8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6" xfId="1" applyNumberFormat="1" applyFont="1" applyFill="1" applyBorder="1">
      <alignment vertical="center"/>
    </xf>
    <xf numFmtId="49" fontId="8" fillId="2" borderId="8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6" xfId="1" applyNumberFormat="1" applyFont="1" applyFill="1" applyBorder="1" applyAlignment="1">
      <alignment horizontal="left" vertical="center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37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8" fillId="2" borderId="38" xfId="1" applyFont="1" applyFill="1" applyBorder="1">
      <alignment vertical="center"/>
    </xf>
    <xf numFmtId="0" fontId="8" fillId="2" borderId="39" xfId="1" applyFont="1" applyFill="1" applyBorder="1">
      <alignment vertical="center"/>
    </xf>
    <xf numFmtId="0" fontId="8" fillId="2" borderId="40" xfId="1" applyFont="1" applyFill="1" applyBorder="1">
      <alignment vertical="center"/>
    </xf>
    <xf numFmtId="0" fontId="8" fillId="2" borderId="41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7" fillId="2" borderId="42" xfId="1" applyFont="1" applyFill="1" applyBorder="1" applyAlignment="1">
      <alignment horizontal="left" vertical="center"/>
    </xf>
    <xf numFmtId="0" fontId="8" fillId="2" borderId="43" xfId="1" applyFont="1" applyFill="1" applyBorder="1">
      <alignment vertical="center"/>
    </xf>
    <xf numFmtId="0" fontId="8" fillId="2" borderId="44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8" fillId="2" borderId="45" xfId="1" applyFont="1" applyFill="1" applyBorder="1">
      <alignment vertical="center"/>
    </xf>
    <xf numFmtId="0" fontId="7" fillId="2" borderId="45" xfId="6" applyFont="1" applyFill="1" applyBorder="1">
      <alignment vertical="center"/>
    </xf>
    <xf numFmtId="0" fontId="8" fillId="2" borderId="45" xfId="3" applyFont="1" applyFill="1" applyBorder="1">
      <alignment vertical="center"/>
    </xf>
    <xf numFmtId="0" fontId="8" fillId="2" borderId="46" xfId="1" applyFont="1" applyFill="1" applyBorder="1">
      <alignment vertical="center"/>
    </xf>
    <xf numFmtId="0" fontId="8" fillId="2" borderId="47" xfId="1" applyFont="1" applyFill="1" applyBorder="1">
      <alignment vertical="center"/>
    </xf>
    <xf numFmtId="0" fontId="15" fillId="2" borderId="47" xfId="1" applyFont="1" applyFill="1" applyBorder="1" applyAlignment="1">
      <alignment horizontal="left" vertical="center"/>
    </xf>
    <xf numFmtId="49" fontId="8" fillId="2" borderId="47" xfId="1" applyNumberFormat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8" fillId="2" borderId="48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7" fillId="6" borderId="9" xfId="5" applyFont="1" applyFill="1" applyBorder="1">
      <alignment vertical="center"/>
    </xf>
    <xf numFmtId="0" fontId="7" fillId="6" borderId="10" xfId="5" applyFont="1" applyFill="1" applyBorder="1">
      <alignment vertical="center"/>
    </xf>
    <xf numFmtId="0" fontId="7" fillId="6" borderId="11" xfId="5" applyFont="1" applyFill="1" applyBorder="1">
      <alignment vertical="center"/>
    </xf>
    <xf numFmtId="0" fontId="8" fillId="0" borderId="16" xfId="7" applyFont="1" applyBorder="1" applyAlignment="1">
      <alignment horizontal="left" vertical="top" wrapText="1"/>
    </xf>
    <xf numFmtId="0" fontId="8" fillId="0" borderId="3" xfId="7" applyFont="1" applyBorder="1" applyAlignment="1">
      <alignment horizontal="left" vertical="top" wrapText="1"/>
    </xf>
    <xf numFmtId="49" fontId="8" fillId="0" borderId="29" xfId="7" applyNumberFormat="1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top" wrapText="1"/>
    </xf>
    <xf numFmtId="0" fontId="8" fillId="0" borderId="7" xfId="7" applyFont="1" applyBorder="1" applyAlignment="1">
      <alignment horizontal="left" vertical="top" wrapText="1"/>
    </xf>
    <xf numFmtId="49" fontId="8" fillId="0" borderId="51" xfId="7" applyNumberFormat="1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8" fillId="0" borderId="13" xfId="7" applyFont="1" applyBorder="1" applyAlignment="1">
      <alignment horizontal="center" vertical="top"/>
    </xf>
    <xf numFmtId="49" fontId="8" fillId="0" borderId="14" xfId="7" applyNumberFormat="1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0" borderId="53" xfId="0" applyFont="1" applyBorder="1" applyAlignment="1">
      <alignment vertical="center" wrapText="1"/>
    </xf>
    <xf numFmtId="49" fontId="16" fillId="0" borderId="52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5" fillId="2" borderId="0" xfId="2" applyNumberFormat="1" applyFill="1" applyBorder="1" applyAlignment="1" applyProtection="1">
      <alignment horizontal="left" vertical="center"/>
    </xf>
    <xf numFmtId="0" fontId="23" fillId="0" borderId="12" xfId="0" applyFont="1" applyBorder="1" applyAlignment="1">
      <alignment vertical="top" wrapText="1"/>
    </xf>
    <xf numFmtId="0" fontId="23" fillId="0" borderId="49" xfId="0" applyFont="1" applyBorder="1" applyAlignment="1">
      <alignment vertical="top" wrapText="1"/>
    </xf>
    <xf numFmtId="0" fontId="23" fillId="0" borderId="52" xfId="0" applyFont="1" applyBorder="1" applyAlignment="1">
      <alignment vertical="top" wrapText="1"/>
    </xf>
    <xf numFmtId="49" fontId="8" fillId="0" borderId="14" xfId="7" applyNumberFormat="1" applyFont="1" applyBorder="1" applyAlignment="1">
      <alignment horizontal="left" vertical="center" wrapText="1"/>
    </xf>
    <xf numFmtId="49" fontId="8" fillId="0" borderId="50" xfId="7" applyNumberFormat="1" applyFont="1" applyBorder="1" applyAlignment="1">
      <alignment horizontal="left" vertical="center" wrapText="1"/>
    </xf>
    <xf numFmtId="49" fontId="8" fillId="0" borderId="51" xfId="7" applyNumberFormat="1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/>
    <cellStyle name="標準_cmtable" xfId="4"/>
    <cellStyle name="標準_コピー汎用データ作成受入形式一覧表（給与）" xfId="6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D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4" t="s">
        <v>629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4:47" ht="15" customHeight="1"/>
    <row r="4" spans="4:47" ht="48" customHeight="1" thickBot="1">
      <c r="D4" s="35" t="s">
        <v>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4:47" ht="15" customHeight="1" thickTop="1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  <c r="AO5" s="37"/>
      <c r="AP5" s="37"/>
      <c r="AQ5" s="37"/>
      <c r="AR5" s="37"/>
      <c r="AS5" s="37"/>
      <c r="AT5" s="38"/>
    </row>
    <row r="6" spans="4:47" ht="15" customHeight="1"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38">
        <v>45386</v>
      </c>
      <c r="AO6" s="138"/>
      <c r="AP6" s="138"/>
      <c r="AQ6" s="138"/>
      <c r="AR6" s="138"/>
      <c r="AS6" s="138"/>
    </row>
    <row r="7" spans="4:47" ht="15" customHeight="1" thickBot="1"/>
    <row r="8" spans="4:47" ht="15" customHeight="1" thickTop="1"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</row>
    <row r="9" spans="4:47" ht="15" customHeight="1">
      <c r="D9" s="42"/>
      <c r="E9" s="43" t="s">
        <v>8</v>
      </c>
      <c r="F9" s="44" t="s">
        <v>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5"/>
    </row>
    <row r="10" spans="4:47" ht="15" customHeight="1">
      <c r="D10" s="42"/>
      <c r="F10" s="46" t="s">
        <v>10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5"/>
    </row>
    <row r="11" spans="4:47" ht="15" customHeight="1">
      <c r="D11" s="4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5"/>
    </row>
    <row r="12" spans="4:47" ht="15" customHeight="1">
      <c r="D12" s="42"/>
      <c r="E12" s="43" t="s">
        <v>8</v>
      </c>
      <c r="F12" s="47" t="s">
        <v>11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5"/>
    </row>
    <row r="13" spans="4:47" ht="15" customHeight="1">
      <c r="D13" s="42"/>
      <c r="E13" s="48"/>
      <c r="F13" s="49" t="s">
        <v>12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50"/>
      <c r="AT13" s="51"/>
    </row>
    <row r="14" spans="4:47" ht="15" customHeight="1">
      <c r="D14" s="42"/>
      <c r="E14" s="48"/>
      <c r="F14" s="52" t="s">
        <v>13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0"/>
      <c r="AT14" s="51"/>
    </row>
    <row r="15" spans="4:47" ht="15" customHeight="1">
      <c r="D15" s="42"/>
      <c r="E15" s="43"/>
      <c r="F15" s="52" t="s">
        <v>14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0"/>
      <c r="AT15" s="51"/>
    </row>
    <row r="16" spans="4:47" ht="15" customHeight="1">
      <c r="D16" s="42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50"/>
      <c r="AT16" s="51"/>
      <c r="AU16" s="51"/>
    </row>
    <row r="17" spans="4:47" ht="15" customHeight="1">
      <c r="D17" s="42"/>
      <c r="E17" s="48"/>
      <c r="F17" s="49" t="s">
        <v>15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50"/>
      <c r="AT17" s="51"/>
      <c r="AU17" s="51"/>
    </row>
    <row r="18" spans="4:47" ht="15" customHeight="1">
      <c r="D18" s="42"/>
      <c r="E18" s="48"/>
      <c r="F18" s="49" t="s">
        <v>16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2" t="s">
        <v>17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50"/>
      <c r="AT18" s="51"/>
      <c r="AU18" s="51"/>
    </row>
    <row r="19" spans="4:47" ht="15" customHeight="1">
      <c r="D19" s="42"/>
      <c r="E19" s="48"/>
      <c r="F19" s="53" t="s">
        <v>18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4"/>
      <c r="AT19" s="55"/>
      <c r="AU19" s="55"/>
    </row>
    <row r="20" spans="4:47" ht="15" customHeight="1">
      <c r="D20" s="42"/>
      <c r="E20" s="43" t="s">
        <v>8</v>
      </c>
      <c r="F20" s="47" t="s">
        <v>19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5"/>
    </row>
    <row r="21" spans="4:47" ht="15" customHeight="1">
      <c r="D21" s="42"/>
      <c r="E21" s="43"/>
      <c r="F21" s="49" t="s">
        <v>20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5"/>
    </row>
    <row r="22" spans="4:47" ht="15" customHeight="1">
      <c r="D22" s="42"/>
      <c r="E22" s="43"/>
      <c r="F22" s="56" t="s">
        <v>21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1" t="s">
        <v>22</v>
      </c>
      <c r="U22" s="59"/>
      <c r="V22" s="59"/>
      <c r="W22" s="59"/>
      <c r="X22" s="59"/>
      <c r="Y22" s="59"/>
      <c r="Z22" s="60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5"/>
    </row>
    <row r="23" spans="4:47" ht="15" customHeight="1">
      <c r="D23" s="42"/>
      <c r="E23" s="43"/>
      <c r="F23" s="61" t="s">
        <v>23</v>
      </c>
      <c r="G23" s="62"/>
      <c r="H23" s="62"/>
      <c r="I23" s="62"/>
      <c r="J23" s="62"/>
      <c r="K23" s="62"/>
      <c r="L23" s="63"/>
      <c r="M23" s="61" t="s">
        <v>24</v>
      </c>
      <c r="N23" s="62"/>
      <c r="O23" s="62"/>
      <c r="P23" s="62"/>
      <c r="Q23" s="62"/>
      <c r="R23" s="62"/>
      <c r="S23" s="63"/>
      <c r="T23" s="64" t="s">
        <v>25</v>
      </c>
      <c r="U23" s="65"/>
      <c r="V23" s="65"/>
      <c r="W23" s="65"/>
      <c r="X23" s="65"/>
      <c r="Y23" s="65"/>
      <c r="Z23" s="66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5"/>
    </row>
    <row r="24" spans="4:47" ht="15" customHeight="1">
      <c r="D24" s="42"/>
      <c r="E24" s="43"/>
      <c r="F24" s="61" t="s">
        <v>26</v>
      </c>
      <c r="G24" s="62"/>
      <c r="H24" s="62"/>
      <c r="I24" s="62"/>
      <c r="J24" s="62"/>
      <c r="K24" s="62"/>
      <c r="L24" s="63"/>
      <c r="M24" s="61" t="s">
        <v>27</v>
      </c>
      <c r="N24" s="62"/>
      <c r="O24" s="62"/>
      <c r="P24" s="62"/>
      <c r="Q24" s="62"/>
      <c r="R24" s="62"/>
      <c r="S24" s="63"/>
      <c r="T24" s="64" t="s">
        <v>28</v>
      </c>
      <c r="U24" s="65"/>
      <c r="V24" s="65"/>
      <c r="W24" s="65"/>
      <c r="X24" s="65"/>
      <c r="Y24" s="65"/>
      <c r="Z24" s="66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5"/>
    </row>
    <row r="25" spans="4:47" ht="15" customHeight="1">
      <c r="D25" s="42"/>
      <c r="E25" s="43"/>
      <c r="F25" s="61" t="s">
        <v>29</v>
      </c>
      <c r="G25" s="62"/>
      <c r="H25" s="62"/>
      <c r="I25" s="62"/>
      <c r="J25" s="62"/>
      <c r="K25" s="62"/>
      <c r="L25" s="63"/>
      <c r="M25" s="61" t="s">
        <v>30</v>
      </c>
      <c r="N25" s="62"/>
      <c r="O25" s="62"/>
      <c r="P25" s="62"/>
      <c r="Q25" s="62"/>
      <c r="R25" s="62"/>
      <c r="S25" s="63"/>
      <c r="T25" s="64" t="s">
        <v>31</v>
      </c>
      <c r="U25" s="65"/>
      <c r="V25" s="65"/>
      <c r="W25" s="65"/>
      <c r="X25" s="65"/>
      <c r="Y25" s="65"/>
      <c r="Z25" s="66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5"/>
    </row>
    <row r="26" spans="4:47" ht="15" customHeight="1">
      <c r="D26" s="42"/>
      <c r="E26" s="43"/>
      <c r="F26" s="61" t="s">
        <v>32</v>
      </c>
      <c r="G26" s="62"/>
      <c r="H26" s="62"/>
      <c r="I26" s="62"/>
      <c r="J26" s="62"/>
      <c r="K26" s="62"/>
      <c r="L26" s="63"/>
      <c r="M26" s="61" t="s">
        <v>33</v>
      </c>
      <c r="N26" s="62"/>
      <c r="O26" s="62"/>
      <c r="P26" s="62"/>
      <c r="Q26" s="62"/>
      <c r="R26" s="62"/>
      <c r="S26" s="63"/>
      <c r="T26" s="64" t="s">
        <v>34</v>
      </c>
      <c r="U26" s="65"/>
      <c r="V26" s="65"/>
      <c r="W26" s="65"/>
      <c r="X26" s="65"/>
      <c r="Y26" s="65"/>
      <c r="Z26" s="66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5"/>
    </row>
    <row r="27" spans="4:47" ht="15" customHeight="1">
      <c r="D27" s="42"/>
      <c r="F27" s="46"/>
      <c r="G27" s="46"/>
      <c r="H27" s="46"/>
      <c r="I27" s="46"/>
      <c r="J27" s="46"/>
      <c r="K27" s="46"/>
      <c r="L27" s="46"/>
      <c r="M27" s="46"/>
      <c r="N27" s="67"/>
      <c r="O27" s="67"/>
      <c r="P27" s="67"/>
      <c r="Q27" s="67"/>
      <c r="R27" s="67"/>
      <c r="S27" s="67"/>
      <c r="T27" s="67"/>
      <c r="U27" s="46"/>
      <c r="V27" s="46"/>
      <c r="W27" s="46"/>
      <c r="X27" s="46"/>
      <c r="Y27" s="46"/>
      <c r="Z27" s="46"/>
      <c r="AA27" s="46"/>
      <c r="AB27" s="46"/>
      <c r="AC27" s="67"/>
      <c r="AD27" s="67"/>
      <c r="AE27" s="67"/>
      <c r="AF27" s="67"/>
      <c r="AG27" s="67"/>
      <c r="AH27" s="67"/>
      <c r="AI27" s="67"/>
      <c r="AS27" s="45"/>
    </row>
    <row r="28" spans="4:47" ht="15" customHeight="1">
      <c r="D28" s="42"/>
      <c r="E28" s="43"/>
      <c r="F28" s="52" t="s">
        <v>35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45"/>
    </row>
    <row r="29" spans="4:47" ht="15" customHeight="1">
      <c r="D29" s="42"/>
      <c r="E29" s="43"/>
      <c r="F29" s="68"/>
      <c r="G29" s="68" t="s">
        <v>36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45"/>
    </row>
    <row r="30" spans="4:47" ht="15" customHeight="1">
      <c r="D30" s="42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5"/>
    </row>
    <row r="31" spans="4:47" ht="15" customHeight="1">
      <c r="D31" s="42"/>
      <c r="E31" s="43" t="s">
        <v>8</v>
      </c>
      <c r="F31" s="47" t="s">
        <v>37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5"/>
    </row>
    <row r="32" spans="4:47" ht="15" customHeight="1">
      <c r="D32" s="42"/>
      <c r="F32" s="1" t="s">
        <v>38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1" t="s">
        <v>39</v>
      </c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70"/>
      <c r="AJ32" s="46"/>
      <c r="AK32" s="46"/>
      <c r="AL32" s="46"/>
      <c r="AM32" s="46"/>
      <c r="AN32" s="46"/>
      <c r="AO32" s="46"/>
      <c r="AP32" s="46"/>
      <c r="AQ32" s="46"/>
      <c r="AR32" s="46"/>
      <c r="AS32" s="45"/>
    </row>
    <row r="33" spans="4:45" ht="15" customHeight="1">
      <c r="D33" s="42"/>
      <c r="F33" s="71"/>
      <c r="G33" s="72"/>
      <c r="H33" s="72"/>
      <c r="I33" s="72"/>
      <c r="J33" s="72"/>
      <c r="K33" s="72"/>
      <c r="L33" s="72"/>
      <c r="M33" s="72"/>
      <c r="N33" s="73" t="s">
        <v>40</v>
      </c>
      <c r="O33" s="74"/>
      <c r="P33" s="74"/>
      <c r="Q33" s="74"/>
      <c r="R33" s="74"/>
      <c r="S33" s="74"/>
      <c r="T33" s="75"/>
      <c r="U33" s="71"/>
      <c r="V33" s="72"/>
      <c r="W33" s="72"/>
      <c r="X33" s="72"/>
      <c r="Y33" s="72"/>
      <c r="Z33" s="72"/>
      <c r="AA33" s="72"/>
      <c r="AB33" s="72"/>
      <c r="AC33" s="73" t="s">
        <v>40</v>
      </c>
      <c r="AD33" s="74"/>
      <c r="AE33" s="74"/>
      <c r="AF33" s="74"/>
      <c r="AG33" s="74"/>
      <c r="AH33" s="74"/>
      <c r="AI33" s="75"/>
      <c r="AJ33" s="46"/>
      <c r="AK33" s="46"/>
      <c r="AL33" s="46"/>
      <c r="AM33" s="46"/>
      <c r="AN33" s="46"/>
      <c r="AO33" s="46"/>
      <c r="AP33" s="46"/>
      <c r="AQ33" s="46"/>
      <c r="AR33" s="46"/>
      <c r="AS33" s="45"/>
    </row>
    <row r="34" spans="4:45" ht="15" customHeight="1">
      <c r="D34" s="42"/>
      <c r="F34" s="76" t="s">
        <v>41</v>
      </c>
      <c r="G34" s="77"/>
      <c r="H34" s="77"/>
      <c r="I34" s="77"/>
      <c r="J34" s="77"/>
      <c r="K34" s="77"/>
      <c r="L34" s="77"/>
      <c r="M34" s="78"/>
      <c r="N34" s="64" t="s">
        <v>42</v>
      </c>
      <c r="O34" s="65"/>
      <c r="P34" s="65"/>
      <c r="Q34" s="65"/>
      <c r="R34" s="65"/>
      <c r="S34" s="65"/>
      <c r="T34" s="66"/>
      <c r="U34" s="77" t="s">
        <v>43</v>
      </c>
      <c r="V34" s="77"/>
      <c r="W34" s="77"/>
      <c r="X34" s="77"/>
      <c r="Y34" s="77"/>
      <c r="Z34" s="77"/>
      <c r="AA34" s="77"/>
      <c r="AB34" s="78"/>
      <c r="AC34" s="64" t="s">
        <v>44</v>
      </c>
      <c r="AD34" s="65"/>
      <c r="AE34" s="65"/>
      <c r="AF34" s="65"/>
      <c r="AG34" s="65"/>
      <c r="AH34" s="65"/>
      <c r="AI34" s="66"/>
      <c r="AJ34" s="46"/>
      <c r="AK34" s="46"/>
      <c r="AL34" s="46"/>
      <c r="AM34" s="46"/>
      <c r="AN34" s="46"/>
      <c r="AO34" s="46"/>
      <c r="AP34" s="46"/>
      <c r="AQ34" s="46"/>
      <c r="AR34" s="46"/>
      <c r="AS34" s="45"/>
    </row>
    <row r="35" spans="4:45" ht="15" customHeight="1">
      <c r="D35" s="42"/>
      <c r="F35" s="79" t="s">
        <v>45</v>
      </c>
      <c r="G35" s="80"/>
      <c r="H35" s="80"/>
      <c r="I35" s="80"/>
      <c r="J35" s="80"/>
      <c r="K35" s="80"/>
      <c r="L35" s="80"/>
      <c r="M35" s="81"/>
      <c r="N35" s="64" t="s">
        <v>46</v>
      </c>
      <c r="O35" s="65"/>
      <c r="P35" s="65"/>
      <c r="Q35" s="65"/>
      <c r="R35" s="65"/>
      <c r="S35" s="65"/>
      <c r="T35" s="66"/>
      <c r="U35" s="46"/>
      <c r="V35" s="46"/>
      <c r="W35" s="46"/>
      <c r="X35" s="46"/>
      <c r="Y35" s="46"/>
      <c r="Z35" s="46"/>
      <c r="AA35" s="46"/>
      <c r="AB35" s="46"/>
      <c r="AC35" s="67"/>
      <c r="AD35" s="67"/>
      <c r="AE35" s="67"/>
      <c r="AF35" s="67"/>
      <c r="AG35" s="67"/>
      <c r="AH35" s="67"/>
      <c r="AI35" s="67"/>
      <c r="AJ35" s="46"/>
      <c r="AK35" s="46"/>
      <c r="AL35" s="46"/>
      <c r="AM35" s="46"/>
      <c r="AN35" s="46"/>
      <c r="AO35" s="46"/>
      <c r="AP35" s="46"/>
      <c r="AQ35" s="46"/>
      <c r="AR35" s="46"/>
      <c r="AS35" s="45"/>
    </row>
    <row r="36" spans="4:45" ht="15" customHeight="1" thickBot="1"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4"/>
    </row>
    <row r="37" spans="4:45" ht="15" customHeight="1" thickTop="1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</sheetData>
  <mergeCells count="1">
    <mergeCell ref="AN6:AS6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247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143</v>
      </c>
      <c r="C5" s="21" t="s">
        <v>248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145</v>
      </c>
      <c r="C6" s="27" t="s">
        <v>249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250</v>
      </c>
      <c r="C7" s="27" t="s">
        <v>251</v>
      </c>
      <c r="D7" s="28" t="s">
        <v>103</v>
      </c>
      <c r="E7" s="4" t="s">
        <v>118</v>
      </c>
      <c r="F7" s="29"/>
      <c r="G7" s="30"/>
      <c r="H7" s="19"/>
    </row>
    <row r="8" spans="2:8">
      <c r="B8" s="26" t="s">
        <v>252</v>
      </c>
      <c r="C8" s="27" t="s">
        <v>253</v>
      </c>
      <c r="D8" s="28" t="s">
        <v>254</v>
      </c>
      <c r="E8" s="4" t="s">
        <v>140</v>
      </c>
      <c r="F8" s="29"/>
      <c r="G8" s="30" t="s">
        <v>255</v>
      </c>
      <c r="H8" s="19"/>
    </row>
    <row r="9" spans="2:8">
      <c r="B9" s="26" t="s">
        <v>256</v>
      </c>
      <c r="C9" s="27" t="s">
        <v>257</v>
      </c>
      <c r="D9" s="28" t="s">
        <v>114</v>
      </c>
      <c r="E9" s="4" t="s">
        <v>118</v>
      </c>
      <c r="F9" s="29"/>
      <c r="G9" s="30"/>
      <c r="H9" s="19"/>
    </row>
    <row r="10" spans="2:8">
      <c r="B10" s="26" t="s">
        <v>258</v>
      </c>
      <c r="C10" s="27" t="s">
        <v>259</v>
      </c>
      <c r="D10" s="28" t="s">
        <v>254</v>
      </c>
      <c r="E10" s="4" t="s">
        <v>140</v>
      </c>
      <c r="F10" s="29"/>
      <c r="G10" s="30" t="s">
        <v>260</v>
      </c>
      <c r="H10" s="19"/>
    </row>
    <row r="11" spans="2:8">
      <c r="B11" s="26" t="s">
        <v>132</v>
      </c>
      <c r="C11" s="27" t="s">
        <v>261</v>
      </c>
      <c r="D11" s="28" t="s">
        <v>134</v>
      </c>
      <c r="E11" s="4" t="s">
        <v>140</v>
      </c>
      <c r="F11" s="29"/>
      <c r="G11" s="30"/>
      <c r="H11" s="19"/>
    </row>
    <row r="12" spans="2:8">
      <c r="B12" s="26" t="s">
        <v>135</v>
      </c>
      <c r="C12" s="27" t="s">
        <v>262</v>
      </c>
      <c r="D12" s="28" t="s">
        <v>103</v>
      </c>
      <c r="E12" s="4" t="s">
        <v>118</v>
      </c>
      <c r="F12" s="29"/>
      <c r="G12" s="30"/>
      <c r="H12" s="19"/>
    </row>
    <row r="13" spans="2:8" ht="30.75" thickBot="1">
      <c r="B13" s="26" t="s">
        <v>263</v>
      </c>
      <c r="C13" s="27" t="s">
        <v>264</v>
      </c>
      <c r="D13" s="28" t="s">
        <v>265</v>
      </c>
      <c r="E13" s="4" t="s">
        <v>140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268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270</v>
      </c>
      <c r="D6" s="28">
        <v>12</v>
      </c>
      <c r="E6" s="4" t="s">
        <v>118</v>
      </c>
      <c r="F6" s="29"/>
      <c r="G6" s="30"/>
      <c r="H6" s="19"/>
    </row>
    <row r="7" spans="2:8">
      <c r="B7" s="26" t="s">
        <v>124</v>
      </c>
      <c r="C7" s="27" t="s">
        <v>271</v>
      </c>
      <c r="D7" s="28" t="s">
        <v>214</v>
      </c>
      <c r="E7" s="4" t="s">
        <v>153</v>
      </c>
      <c r="F7" s="29"/>
      <c r="G7" s="30"/>
      <c r="H7" s="19"/>
    </row>
    <row r="8" spans="2:8">
      <c r="B8" s="26" t="s">
        <v>272</v>
      </c>
      <c r="C8" s="27" t="s">
        <v>273</v>
      </c>
      <c r="D8" s="28">
        <v>10</v>
      </c>
      <c r="E8" s="4" t="s">
        <v>118</v>
      </c>
      <c r="F8" s="29"/>
      <c r="G8" s="30"/>
      <c r="H8" s="19"/>
    </row>
    <row r="9" spans="2:8">
      <c r="B9" s="26" t="s">
        <v>274</v>
      </c>
      <c r="C9" s="27" t="s">
        <v>275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276</v>
      </c>
      <c r="C10" s="27" t="s">
        <v>277</v>
      </c>
      <c r="D10" s="28">
        <v>20</v>
      </c>
      <c r="E10" s="4" t="s">
        <v>118</v>
      </c>
      <c r="F10" s="29"/>
      <c r="G10" s="30"/>
      <c r="H10" s="19"/>
    </row>
    <row r="11" spans="2:8">
      <c r="B11" s="26" t="s">
        <v>278</v>
      </c>
      <c r="C11" s="27" t="s">
        <v>279</v>
      </c>
      <c r="D11" s="28" t="s">
        <v>280</v>
      </c>
      <c r="E11" s="4" t="s">
        <v>140</v>
      </c>
      <c r="F11" s="29"/>
      <c r="G11" s="30" t="s">
        <v>281</v>
      </c>
      <c r="H11" s="19"/>
    </row>
    <row r="12" spans="2:8">
      <c r="B12" s="26" t="s">
        <v>282</v>
      </c>
      <c r="C12" s="27" t="s">
        <v>283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284</v>
      </c>
      <c r="C13" s="27" t="s">
        <v>285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286</v>
      </c>
      <c r="C14" s="27" t="s">
        <v>287</v>
      </c>
      <c r="D14" s="28" t="s">
        <v>280</v>
      </c>
      <c r="E14" s="4" t="s">
        <v>118</v>
      </c>
      <c r="F14" s="29"/>
      <c r="G14" s="30" t="s">
        <v>160</v>
      </c>
      <c r="H14" s="19"/>
    </row>
    <row r="15" spans="2:8">
      <c r="B15" s="26" t="s">
        <v>288</v>
      </c>
      <c r="C15" s="27" t="s">
        <v>289</v>
      </c>
      <c r="D15" s="28" t="s">
        <v>214</v>
      </c>
      <c r="E15" s="4" t="s">
        <v>153</v>
      </c>
      <c r="F15" s="29"/>
      <c r="G15" s="30"/>
      <c r="H15" s="19"/>
    </row>
    <row r="16" spans="2:8">
      <c r="B16" s="26" t="s">
        <v>290</v>
      </c>
      <c r="C16" s="27" t="s">
        <v>291</v>
      </c>
      <c r="D16" s="28">
        <v>10</v>
      </c>
      <c r="E16" s="4" t="s">
        <v>118</v>
      </c>
      <c r="F16" s="29"/>
      <c r="G16" s="30"/>
      <c r="H16" s="19"/>
    </row>
    <row r="17" spans="2:8">
      <c r="B17" s="26" t="s">
        <v>292</v>
      </c>
      <c r="C17" s="27" t="s">
        <v>293</v>
      </c>
      <c r="D17" s="28" t="s">
        <v>280</v>
      </c>
      <c r="E17" s="4" t="s">
        <v>140</v>
      </c>
      <c r="F17" s="29"/>
      <c r="G17" s="30" t="s">
        <v>281</v>
      </c>
      <c r="H17" s="19"/>
    </row>
    <row r="18" spans="2:8">
      <c r="B18" s="26" t="s">
        <v>294</v>
      </c>
      <c r="C18" s="27" t="s">
        <v>295</v>
      </c>
      <c r="D18" s="28" t="s">
        <v>134</v>
      </c>
      <c r="E18" s="4" t="s">
        <v>140</v>
      </c>
      <c r="F18" s="29"/>
      <c r="G18" s="30"/>
      <c r="H18" s="19"/>
    </row>
    <row r="19" spans="2:8">
      <c r="B19" s="26" t="s">
        <v>296</v>
      </c>
      <c r="C19" s="27" t="s">
        <v>297</v>
      </c>
      <c r="D19" s="28" t="s">
        <v>80</v>
      </c>
      <c r="E19" s="4" t="s">
        <v>153</v>
      </c>
      <c r="F19" s="29"/>
      <c r="G19" s="30" t="s">
        <v>83</v>
      </c>
      <c r="H19" s="19"/>
    </row>
    <row r="20" spans="2:8">
      <c r="B20" s="26" t="s">
        <v>298</v>
      </c>
      <c r="C20" s="27" t="s">
        <v>299</v>
      </c>
      <c r="D20" s="28">
        <v>30</v>
      </c>
      <c r="E20" s="4" t="s">
        <v>118</v>
      </c>
      <c r="F20" s="29"/>
      <c r="G20" s="30"/>
      <c r="H20" s="19"/>
    </row>
    <row r="21" spans="2:8">
      <c r="B21" s="26" t="s">
        <v>300</v>
      </c>
      <c r="C21" s="27" t="s">
        <v>301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302</v>
      </c>
      <c r="C22" s="27" t="s">
        <v>303</v>
      </c>
      <c r="D22" s="28">
        <v>30</v>
      </c>
      <c r="E22" s="4" t="s">
        <v>118</v>
      </c>
      <c r="F22" s="29"/>
      <c r="G22" s="30"/>
      <c r="H22" s="19"/>
    </row>
    <row r="23" spans="2:8">
      <c r="B23" s="26" t="s">
        <v>135</v>
      </c>
      <c r="C23" s="27" t="s">
        <v>304</v>
      </c>
      <c r="D23" s="28">
        <v>51</v>
      </c>
      <c r="E23" s="4" t="s">
        <v>118</v>
      </c>
      <c r="F23" s="29"/>
      <c r="G23" s="30"/>
      <c r="H23" s="19"/>
    </row>
    <row r="24" spans="2:8" ht="30.75" thickBot="1">
      <c r="B24" s="26" t="s">
        <v>201</v>
      </c>
      <c r="C24" s="27" t="s">
        <v>305</v>
      </c>
      <c r="D24" s="28">
        <v>1</v>
      </c>
      <c r="E24" s="4" t="s">
        <v>140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306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128</v>
      </c>
      <c r="C5" s="21" t="s">
        <v>307</v>
      </c>
      <c r="D5" s="22" t="s">
        <v>308</v>
      </c>
      <c r="E5" s="23" t="s">
        <v>118</v>
      </c>
      <c r="F5" s="24"/>
      <c r="G5" s="25"/>
      <c r="H5" s="19"/>
    </row>
    <row r="6" spans="2:8">
      <c r="B6" s="26" t="s">
        <v>309</v>
      </c>
      <c r="C6" s="27" t="s">
        <v>310</v>
      </c>
      <c r="D6" s="28" t="s">
        <v>308</v>
      </c>
      <c r="E6" s="4" t="s">
        <v>118</v>
      </c>
      <c r="F6" s="29"/>
      <c r="G6" s="30"/>
      <c r="H6" s="19"/>
    </row>
    <row r="7" spans="2:8">
      <c r="B7" s="26" t="s">
        <v>311</v>
      </c>
      <c r="C7" s="27" t="s">
        <v>312</v>
      </c>
      <c r="D7" s="28">
        <v>12</v>
      </c>
      <c r="E7" s="4" t="s">
        <v>118</v>
      </c>
      <c r="F7" s="29"/>
      <c r="G7" s="30"/>
      <c r="H7" s="19"/>
    </row>
    <row r="8" spans="2:8">
      <c r="B8" s="26" t="s">
        <v>313</v>
      </c>
      <c r="C8" s="27" t="s">
        <v>314</v>
      </c>
      <c r="D8" s="28" t="s">
        <v>280</v>
      </c>
      <c r="E8" s="4" t="s">
        <v>140</v>
      </c>
      <c r="F8" s="29"/>
      <c r="G8" s="30" t="s">
        <v>315</v>
      </c>
      <c r="H8" s="19"/>
    </row>
    <row r="9" spans="2:8">
      <c r="B9" s="26" t="s">
        <v>316</v>
      </c>
      <c r="C9" s="27" t="s">
        <v>317</v>
      </c>
      <c r="D9" s="28" t="s">
        <v>318</v>
      </c>
      <c r="E9" s="4" t="s">
        <v>118</v>
      </c>
      <c r="F9" s="29"/>
      <c r="G9" s="30"/>
      <c r="H9" s="19"/>
    </row>
    <row r="10" spans="2:8">
      <c r="B10" s="26" t="s">
        <v>319</v>
      </c>
      <c r="C10" s="27" t="s">
        <v>320</v>
      </c>
      <c r="D10" s="28" t="s">
        <v>318</v>
      </c>
      <c r="E10" s="4" t="s">
        <v>118</v>
      </c>
      <c r="F10" s="29"/>
      <c r="G10" s="30"/>
      <c r="H10" s="19"/>
    </row>
    <row r="11" spans="2:8">
      <c r="B11" s="26" t="s">
        <v>132</v>
      </c>
      <c r="C11" s="27" t="s">
        <v>321</v>
      </c>
      <c r="D11" s="28" t="s">
        <v>134</v>
      </c>
      <c r="E11" s="4" t="s">
        <v>140</v>
      </c>
      <c r="F11" s="29"/>
      <c r="G11" s="30"/>
      <c r="H11" s="19"/>
    </row>
    <row r="12" spans="2:8">
      <c r="B12" s="26" t="s">
        <v>286</v>
      </c>
      <c r="C12" s="27" t="s">
        <v>322</v>
      </c>
      <c r="D12" s="28" t="s">
        <v>280</v>
      </c>
      <c r="E12" s="4" t="s">
        <v>118</v>
      </c>
      <c r="F12" s="29"/>
      <c r="G12" s="30" t="s">
        <v>160</v>
      </c>
      <c r="H12" s="19"/>
    </row>
    <row r="13" spans="2:8">
      <c r="B13" s="26" t="s">
        <v>288</v>
      </c>
      <c r="C13" s="27" t="s">
        <v>323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290</v>
      </c>
      <c r="C14" s="27" t="s">
        <v>324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325</v>
      </c>
      <c r="C15" s="27" t="s">
        <v>326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327</v>
      </c>
      <c r="C16" s="27" t="s">
        <v>328</v>
      </c>
      <c r="D16" s="28" t="s">
        <v>134</v>
      </c>
      <c r="E16" s="4" t="s">
        <v>140</v>
      </c>
      <c r="F16" s="29"/>
      <c r="G16" s="30"/>
      <c r="H16" s="19"/>
    </row>
    <row r="17" spans="2:8" ht="30">
      <c r="B17" s="26" t="s">
        <v>147</v>
      </c>
      <c r="C17" s="27" t="s">
        <v>329</v>
      </c>
      <c r="D17" s="28" t="s">
        <v>149</v>
      </c>
      <c r="E17" s="4" t="s">
        <v>150</v>
      </c>
      <c r="F17" s="29"/>
      <c r="G17" s="30" t="s">
        <v>100</v>
      </c>
      <c r="H17" s="19"/>
    </row>
    <row r="18" spans="2:8">
      <c r="B18" s="26" t="s">
        <v>330</v>
      </c>
      <c r="C18" s="27" t="s">
        <v>331</v>
      </c>
      <c r="D18" s="28" t="s">
        <v>80</v>
      </c>
      <c r="E18" s="4" t="s">
        <v>153</v>
      </c>
      <c r="F18" s="29"/>
      <c r="G18" s="30" t="s">
        <v>83</v>
      </c>
      <c r="H18" s="19"/>
    </row>
    <row r="19" spans="2:8">
      <c r="B19" s="26" t="s">
        <v>332</v>
      </c>
      <c r="C19" s="27" t="s">
        <v>333</v>
      </c>
      <c r="D19" s="28">
        <v>30</v>
      </c>
      <c r="E19" s="4" t="s">
        <v>118</v>
      </c>
      <c r="F19" s="29"/>
      <c r="G19" s="30"/>
      <c r="H19" s="19"/>
    </row>
    <row r="20" spans="2:8">
      <c r="B20" s="26" t="s">
        <v>334</v>
      </c>
      <c r="C20" s="27" t="s">
        <v>335</v>
      </c>
      <c r="D20" s="28">
        <v>30</v>
      </c>
      <c r="E20" s="4" t="s">
        <v>118</v>
      </c>
      <c r="F20" s="29"/>
      <c r="G20" s="30"/>
      <c r="H20" s="19"/>
    </row>
    <row r="21" spans="2:8">
      <c r="B21" s="26" t="s">
        <v>336</v>
      </c>
      <c r="C21" s="27" t="s">
        <v>337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338</v>
      </c>
      <c r="C22" s="27" t="s">
        <v>339</v>
      </c>
      <c r="D22" s="28">
        <v>30</v>
      </c>
      <c r="E22" s="4" t="s">
        <v>118</v>
      </c>
      <c r="F22" s="29"/>
      <c r="G22" s="30"/>
      <c r="H22" s="19"/>
    </row>
    <row r="23" spans="2:8">
      <c r="B23" s="26" t="s">
        <v>340</v>
      </c>
      <c r="C23" s="27" t="s">
        <v>341</v>
      </c>
      <c r="D23" s="28" t="s">
        <v>342</v>
      </c>
      <c r="E23" s="4" t="s">
        <v>118</v>
      </c>
      <c r="F23" s="29"/>
      <c r="G23" s="30" t="s">
        <v>160</v>
      </c>
      <c r="H23" s="19"/>
    </row>
    <row r="24" spans="2:8" ht="30.75" thickBot="1">
      <c r="B24" s="26" t="s">
        <v>263</v>
      </c>
      <c r="C24" s="27" t="s">
        <v>343</v>
      </c>
      <c r="D24" s="28" t="s">
        <v>139</v>
      </c>
      <c r="E24" s="4" t="s">
        <v>140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344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130" t="s">
        <v>147</v>
      </c>
      <c r="C5" s="131" t="s">
        <v>345</v>
      </c>
      <c r="D5" s="132" t="s">
        <v>149</v>
      </c>
      <c r="E5" s="133" t="s">
        <v>150</v>
      </c>
      <c r="F5" s="134"/>
      <c r="G5" s="30" t="s">
        <v>100</v>
      </c>
      <c r="H5" s="19"/>
    </row>
    <row r="6" spans="2:8">
      <c r="B6" s="26" t="s">
        <v>346</v>
      </c>
      <c r="C6" s="27" t="s">
        <v>347</v>
      </c>
      <c r="D6" s="135" t="s">
        <v>80</v>
      </c>
      <c r="E6" s="69" t="s">
        <v>153</v>
      </c>
      <c r="F6" s="29"/>
      <c r="G6" s="30" t="s">
        <v>83</v>
      </c>
      <c r="H6" s="19"/>
    </row>
    <row r="7" spans="2:8">
      <c r="B7" s="26" t="s">
        <v>348</v>
      </c>
      <c r="C7" s="27" t="s">
        <v>349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350</v>
      </c>
      <c r="C8" s="27" t="s">
        <v>351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158</v>
      </c>
      <c r="C9" s="27" t="s">
        <v>352</v>
      </c>
      <c r="D9" s="28" t="s">
        <v>280</v>
      </c>
      <c r="E9" s="4" t="s">
        <v>118</v>
      </c>
      <c r="F9" s="29"/>
      <c r="G9" s="136" t="s">
        <v>160</v>
      </c>
      <c r="H9" s="19"/>
    </row>
    <row r="10" spans="2:8">
      <c r="B10" s="26" t="s">
        <v>161</v>
      </c>
      <c r="C10" s="27" t="s">
        <v>353</v>
      </c>
      <c r="D10" s="28" t="s">
        <v>280</v>
      </c>
      <c r="E10" s="4" t="s">
        <v>118</v>
      </c>
      <c r="F10" s="29"/>
      <c r="G10" s="129"/>
      <c r="H10" s="19"/>
    </row>
    <row r="11" spans="2:8">
      <c r="B11" s="26" t="s">
        <v>354</v>
      </c>
      <c r="C11" s="27" t="s">
        <v>355</v>
      </c>
      <c r="D11" s="28" t="s">
        <v>114</v>
      </c>
      <c r="E11" s="4" t="s">
        <v>140</v>
      </c>
      <c r="F11" s="29"/>
      <c r="G11" s="30"/>
      <c r="H11" s="19"/>
    </row>
    <row r="12" spans="2:8">
      <c r="B12" s="26" t="s">
        <v>165</v>
      </c>
      <c r="C12" s="27" t="s">
        <v>356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167</v>
      </c>
      <c r="C13" s="27" t="s">
        <v>357</v>
      </c>
      <c r="D13" s="28" t="s">
        <v>121</v>
      </c>
      <c r="E13" s="4" t="s">
        <v>140</v>
      </c>
      <c r="F13" s="29"/>
      <c r="G13" s="30"/>
      <c r="H13" s="19"/>
    </row>
    <row r="14" spans="2:8">
      <c r="B14" s="26" t="s">
        <v>169</v>
      </c>
      <c r="C14" s="27" t="s">
        <v>358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171</v>
      </c>
      <c r="C15" s="27" t="s">
        <v>359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181</v>
      </c>
      <c r="C16" s="27" t="s">
        <v>360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137</v>
      </c>
      <c r="C17" s="27" t="s">
        <v>361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362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363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364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365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366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367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368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369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132</v>
      </c>
      <c r="C13" s="27" t="s">
        <v>370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135</v>
      </c>
      <c r="C14" s="27" t="s">
        <v>371</v>
      </c>
      <c r="D14" s="28">
        <v>50</v>
      </c>
      <c r="E14" s="4" t="s">
        <v>118</v>
      </c>
      <c r="F14" s="29"/>
      <c r="G14" s="30"/>
      <c r="H14" s="19"/>
    </row>
    <row r="15" spans="2:8" ht="30">
      <c r="B15" s="26" t="s">
        <v>201</v>
      </c>
      <c r="C15" s="27" t="s">
        <v>372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>
      <c r="B16" s="26" t="s">
        <v>373</v>
      </c>
      <c r="C16" s="27" t="s">
        <v>374</v>
      </c>
      <c r="D16" s="28" t="s">
        <v>280</v>
      </c>
      <c r="E16" s="4" t="s">
        <v>118</v>
      </c>
      <c r="F16" s="29"/>
      <c r="G16" s="146" t="s">
        <v>375</v>
      </c>
      <c r="H16" s="19"/>
    </row>
    <row r="17" spans="2:8">
      <c r="B17" s="26" t="s">
        <v>376</v>
      </c>
      <c r="C17" s="27" t="s">
        <v>377</v>
      </c>
      <c r="D17" s="28" t="s">
        <v>134</v>
      </c>
      <c r="E17" s="4" t="s">
        <v>140</v>
      </c>
      <c r="F17" s="29"/>
      <c r="G17" s="147"/>
      <c r="H17" s="19"/>
    </row>
    <row r="18" spans="2:8">
      <c r="B18" s="26" t="s">
        <v>378</v>
      </c>
      <c r="C18" s="27" t="s">
        <v>379</v>
      </c>
      <c r="D18" s="28" t="s">
        <v>280</v>
      </c>
      <c r="E18" s="4" t="s">
        <v>118</v>
      </c>
      <c r="F18" s="29"/>
      <c r="G18" s="147"/>
      <c r="H18" s="19"/>
    </row>
    <row r="19" spans="2:8">
      <c r="B19" s="26" t="s">
        <v>380</v>
      </c>
      <c r="C19" s="27" t="s">
        <v>381</v>
      </c>
      <c r="D19" s="28" t="s">
        <v>134</v>
      </c>
      <c r="E19" s="4" t="s">
        <v>140</v>
      </c>
      <c r="F19" s="29"/>
      <c r="G19" s="148"/>
      <c r="H19" s="19"/>
    </row>
    <row r="20" spans="2:8">
      <c r="B20" s="26" t="s">
        <v>382</v>
      </c>
      <c r="C20" s="27" t="s">
        <v>383</v>
      </c>
      <c r="D20" s="28" t="s">
        <v>280</v>
      </c>
      <c r="E20" s="4" t="s">
        <v>118</v>
      </c>
      <c r="F20" s="29"/>
      <c r="G20" s="146" t="s">
        <v>384</v>
      </c>
      <c r="H20" s="19"/>
    </row>
    <row r="21" spans="2:8">
      <c r="B21" s="26" t="s">
        <v>385</v>
      </c>
      <c r="C21" s="27" t="s">
        <v>386</v>
      </c>
      <c r="D21" s="28" t="s">
        <v>134</v>
      </c>
      <c r="E21" s="4" t="s">
        <v>140</v>
      </c>
      <c r="F21" s="29"/>
      <c r="G21" s="147"/>
      <c r="H21" s="19"/>
    </row>
    <row r="22" spans="2:8">
      <c r="B22" s="26" t="s">
        <v>387</v>
      </c>
      <c r="C22" s="27" t="s">
        <v>388</v>
      </c>
      <c r="D22" s="28" t="s">
        <v>280</v>
      </c>
      <c r="E22" s="4" t="s">
        <v>118</v>
      </c>
      <c r="F22" s="29"/>
      <c r="G22" s="147"/>
      <c r="H22" s="19"/>
    </row>
    <row r="23" spans="2:8" ht="17.25" thickBot="1">
      <c r="B23" s="26" t="s">
        <v>389</v>
      </c>
      <c r="C23" s="27" t="s">
        <v>390</v>
      </c>
      <c r="D23" s="28" t="s">
        <v>134</v>
      </c>
      <c r="E23" s="4" t="s">
        <v>140</v>
      </c>
      <c r="F23" s="29"/>
      <c r="G23" s="149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391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392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393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394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395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396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397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398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212</v>
      </c>
      <c r="C13" s="27" t="s">
        <v>399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400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132</v>
      </c>
      <c r="C15" s="27" t="s">
        <v>401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402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403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404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405</v>
      </c>
      <c r="C5" s="21" t="s">
        <v>406</v>
      </c>
      <c r="D5" s="22" t="s">
        <v>342</v>
      </c>
      <c r="E5" s="23" t="s">
        <v>118</v>
      </c>
      <c r="F5" s="24"/>
      <c r="G5" s="25" t="s">
        <v>160</v>
      </c>
      <c r="H5" s="19"/>
    </row>
    <row r="6" spans="2:8">
      <c r="B6" s="26" t="s">
        <v>407</v>
      </c>
      <c r="C6" s="27" t="s">
        <v>408</v>
      </c>
      <c r="D6" s="28" t="s">
        <v>214</v>
      </c>
      <c r="E6" s="4" t="s">
        <v>153</v>
      </c>
      <c r="F6" s="29"/>
      <c r="G6" s="30"/>
      <c r="H6" s="19"/>
    </row>
    <row r="7" spans="2:8">
      <c r="B7" s="26" t="s">
        <v>409</v>
      </c>
      <c r="C7" s="27" t="s">
        <v>410</v>
      </c>
      <c r="D7" s="28" t="s">
        <v>139</v>
      </c>
      <c r="E7" s="4" t="s">
        <v>118</v>
      </c>
      <c r="F7" s="29"/>
      <c r="G7" s="30"/>
      <c r="H7" s="19"/>
    </row>
    <row r="8" spans="2:8" ht="17.25" thickBot="1">
      <c r="B8" s="26" t="s">
        <v>132</v>
      </c>
      <c r="C8" s="27" t="s">
        <v>411</v>
      </c>
      <c r="D8" s="28" t="s">
        <v>134</v>
      </c>
      <c r="E8" s="4" t="s">
        <v>140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412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413</v>
      </c>
      <c r="C5" s="21" t="s">
        <v>414</v>
      </c>
      <c r="D5" s="22" t="s">
        <v>80</v>
      </c>
      <c r="E5" s="23" t="s">
        <v>153</v>
      </c>
      <c r="F5" s="24"/>
      <c r="G5" s="25" t="s">
        <v>83</v>
      </c>
      <c r="H5" s="19"/>
    </row>
    <row r="6" spans="2:8">
      <c r="B6" s="26" t="s">
        <v>415</v>
      </c>
      <c r="C6" s="27" t="s">
        <v>416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417</v>
      </c>
      <c r="C7" s="27" t="s">
        <v>418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419</v>
      </c>
      <c r="C8" s="27" t="s">
        <v>420</v>
      </c>
      <c r="D8" s="28" t="s">
        <v>318</v>
      </c>
      <c r="E8" s="4" t="s">
        <v>118</v>
      </c>
      <c r="F8" s="29"/>
      <c r="G8" s="30"/>
      <c r="H8" s="19"/>
    </row>
    <row r="9" spans="2:8">
      <c r="B9" s="26" t="s">
        <v>421</v>
      </c>
      <c r="C9" s="27" t="s">
        <v>422</v>
      </c>
      <c r="D9" s="28" t="s">
        <v>318</v>
      </c>
      <c r="E9" s="4" t="s">
        <v>118</v>
      </c>
      <c r="F9" s="29"/>
      <c r="G9" s="30"/>
      <c r="H9" s="19"/>
    </row>
    <row r="10" spans="2:8">
      <c r="B10" s="26" t="s">
        <v>423</v>
      </c>
      <c r="C10" s="27" t="s">
        <v>424</v>
      </c>
      <c r="D10" s="28" t="s">
        <v>214</v>
      </c>
      <c r="E10" s="4" t="s">
        <v>153</v>
      </c>
      <c r="F10" s="29"/>
      <c r="G10" s="30"/>
      <c r="H10" s="19"/>
    </row>
    <row r="11" spans="2:8">
      <c r="B11" s="26" t="s">
        <v>425</v>
      </c>
      <c r="C11" s="27" t="s">
        <v>426</v>
      </c>
      <c r="D11" s="28">
        <v>10</v>
      </c>
      <c r="E11" s="4" t="s">
        <v>118</v>
      </c>
      <c r="F11" s="29"/>
      <c r="G11" s="30"/>
      <c r="H11" s="19"/>
    </row>
    <row r="12" spans="2:8">
      <c r="B12" s="26" t="s">
        <v>236</v>
      </c>
      <c r="C12" s="27" t="s">
        <v>427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428</v>
      </c>
      <c r="C13" s="27" t="s">
        <v>429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240</v>
      </c>
      <c r="C14" s="27" t="s">
        <v>430</v>
      </c>
      <c r="D14" s="28" t="s">
        <v>242</v>
      </c>
      <c r="E14" s="4" t="s">
        <v>140</v>
      </c>
      <c r="F14" s="29"/>
      <c r="G14" s="30" t="s">
        <v>431</v>
      </c>
      <c r="H14" s="19"/>
    </row>
    <row r="15" spans="2:8">
      <c r="B15" s="26" t="s">
        <v>244</v>
      </c>
      <c r="C15" s="27" t="s">
        <v>432</v>
      </c>
      <c r="D15" s="28" t="s">
        <v>91</v>
      </c>
      <c r="E15" s="4" t="s">
        <v>118</v>
      </c>
      <c r="F15" s="29"/>
      <c r="G15" s="30"/>
      <c r="H15" s="19"/>
    </row>
    <row r="16" spans="2:8" ht="30.75" thickBot="1">
      <c r="B16" s="26" t="s">
        <v>201</v>
      </c>
      <c r="C16" s="27" t="s">
        <v>433</v>
      </c>
      <c r="D16" s="28" t="s">
        <v>139</v>
      </c>
      <c r="E16" s="4" t="s">
        <v>140</v>
      </c>
      <c r="F16" s="29"/>
      <c r="G16" s="30" t="s">
        <v>203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434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435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436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437</v>
      </c>
      <c r="C7" s="27" t="s">
        <v>438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439</v>
      </c>
      <c r="C8" s="27" t="s">
        <v>440</v>
      </c>
      <c r="D8" s="28" t="s">
        <v>214</v>
      </c>
      <c r="E8" s="4" t="s">
        <v>153</v>
      </c>
      <c r="F8" s="29"/>
      <c r="G8" s="30"/>
      <c r="H8" s="19"/>
    </row>
    <row r="9" spans="2:8">
      <c r="B9" s="26" t="s">
        <v>441</v>
      </c>
      <c r="C9" s="27" t="s">
        <v>442</v>
      </c>
      <c r="D9" s="28">
        <v>10</v>
      </c>
      <c r="E9" s="4" t="s">
        <v>118</v>
      </c>
      <c r="F9" s="29"/>
      <c r="G9" s="30"/>
      <c r="H9" s="19"/>
    </row>
    <row r="10" spans="2:8">
      <c r="B10" s="26" t="s">
        <v>443</v>
      </c>
      <c r="C10" s="27" t="s">
        <v>444</v>
      </c>
      <c r="D10" s="28" t="s">
        <v>280</v>
      </c>
      <c r="E10" s="4" t="s">
        <v>140</v>
      </c>
      <c r="F10" s="29"/>
      <c r="G10" s="30" t="s">
        <v>445</v>
      </c>
      <c r="H10" s="19"/>
    </row>
    <row r="11" spans="2:8">
      <c r="B11" s="26" t="s">
        <v>446</v>
      </c>
      <c r="C11" s="27" t="s">
        <v>447</v>
      </c>
      <c r="D11" s="28" t="s">
        <v>342</v>
      </c>
      <c r="E11" s="4" t="s">
        <v>118</v>
      </c>
      <c r="F11" s="29"/>
      <c r="G11" s="30" t="s">
        <v>160</v>
      </c>
      <c r="H11" s="19"/>
    </row>
    <row r="12" spans="2:8" ht="30">
      <c r="B12" s="26" t="s">
        <v>147</v>
      </c>
      <c r="C12" s="27" t="s">
        <v>448</v>
      </c>
      <c r="D12" s="28" t="s">
        <v>149</v>
      </c>
      <c r="E12" s="4" t="s">
        <v>150</v>
      </c>
      <c r="F12" s="29"/>
      <c r="G12" s="30" t="s">
        <v>100</v>
      </c>
      <c r="H12" s="19"/>
    </row>
    <row r="13" spans="2:8">
      <c r="B13" s="26" t="s">
        <v>449</v>
      </c>
      <c r="C13" s="27" t="s">
        <v>450</v>
      </c>
      <c r="D13" s="28" t="s">
        <v>80</v>
      </c>
      <c r="E13" s="4" t="s">
        <v>153</v>
      </c>
      <c r="F13" s="29"/>
      <c r="G13" s="30" t="s">
        <v>83</v>
      </c>
      <c r="H13" s="19"/>
    </row>
    <row r="14" spans="2:8">
      <c r="B14" s="26" t="s">
        <v>451</v>
      </c>
      <c r="C14" s="27" t="s">
        <v>452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453</v>
      </c>
      <c r="C15" s="27" t="s">
        <v>454</v>
      </c>
      <c r="D15" s="28">
        <v>30</v>
      </c>
      <c r="E15" s="4" t="s">
        <v>118</v>
      </c>
      <c r="F15" s="29"/>
      <c r="G15" s="30"/>
      <c r="H15" s="19"/>
    </row>
    <row r="16" spans="2:8">
      <c r="B16" s="26" t="s">
        <v>455</v>
      </c>
      <c r="C16" s="27" t="s">
        <v>456</v>
      </c>
      <c r="D16" s="28">
        <v>30</v>
      </c>
      <c r="E16" s="4" t="s">
        <v>118</v>
      </c>
      <c r="F16" s="29"/>
      <c r="G16" s="30"/>
      <c r="H16" s="19"/>
    </row>
    <row r="17" spans="2:8">
      <c r="B17" s="26" t="s">
        <v>457</v>
      </c>
      <c r="C17" s="27" t="s">
        <v>458</v>
      </c>
      <c r="D17" s="28" t="s">
        <v>280</v>
      </c>
      <c r="E17" s="4" t="s">
        <v>140</v>
      </c>
      <c r="F17" s="29"/>
      <c r="G17" s="30" t="s">
        <v>445</v>
      </c>
      <c r="H17" s="19"/>
    </row>
    <row r="18" spans="2:8">
      <c r="B18" s="26" t="s">
        <v>459</v>
      </c>
      <c r="C18" s="27" t="s">
        <v>460</v>
      </c>
      <c r="D18" s="28" t="s">
        <v>134</v>
      </c>
      <c r="E18" s="4" t="s">
        <v>140</v>
      </c>
      <c r="F18" s="29"/>
      <c r="G18" s="30"/>
      <c r="H18" s="19"/>
    </row>
    <row r="19" spans="2:8">
      <c r="B19" s="26" t="s">
        <v>461</v>
      </c>
      <c r="C19" s="27" t="s">
        <v>462</v>
      </c>
      <c r="D19" s="28" t="s">
        <v>134</v>
      </c>
      <c r="E19" s="4" t="s">
        <v>140</v>
      </c>
      <c r="F19" s="29"/>
      <c r="G19" s="30"/>
      <c r="H19" s="19"/>
    </row>
    <row r="20" spans="2:8">
      <c r="B20" s="26" t="s">
        <v>463</v>
      </c>
      <c r="C20" s="27" t="s">
        <v>464</v>
      </c>
      <c r="D20" s="28" t="s">
        <v>465</v>
      </c>
      <c r="E20" s="4" t="s">
        <v>118</v>
      </c>
      <c r="F20" s="29"/>
      <c r="G20" s="30" t="s">
        <v>160</v>
      </c>
      <c r="H20" s="19"/>
    </row>
    <row r="21" spans="2:8" ht="30.75" thickBot="1">
      <c r="B21" s="26" t="s">
        <v>201</v>
      </c>
      <c r="C21" s="27" t="s">
        <v>466</v>
      </c>
      <c r="D21" s="28" t="s">
        <v>139</v>
      </c>
      <c r="E21" s="4" t="s">
        <v>140</v>
      </c>
      <c r="F21" s="29"/>
      <c r="G21" s="30" t="s">
        <v>203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468</v>
      </c>
      <c r="C5" s="21" t="s">
        <v>469</v>
      </c>
      <c r="D5" s="22">
        <v>30</v>
      </c>
      <c r="E5" s="23" t="s">
        <v>118</v>
      </c>
      <c r="F5" s="24"/>
      <c r="G5" s="25"/>
      <c r="H5" s="19"/>
    </row>
    <row r="6" spans="2:8">
      <c r="B6" s="26" t="s">
        <v>470</v>
      </c>
      <c r="C6" s="27" t="s">
        <v>471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472</v>
      </c>
      <c r="C7" s="27" t="s">
        <v>473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474</v>
      </c>
      <c r="C8" s="27" t="s">
        <v>475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476</v>
      </c>
      <c r="C9" s="27" t="s">
        <v>477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479</v>
      </c>
      <c r="D10" s="28">
        <v>10</v>
      </c>
      <c r="E10" s="4" t="s">
        <v>118</v>
      </c>
      <c r="F10" s="29"/>
      <c r="G10" s="30"/>
      <c r="H10" s="19"/>
    </row>
    <row r="11" spans="2:8">
      <c r="B11" s="26" t="s">
        <v>480</v>
      </c>
      <c r="C11" s="27" t="s">
        <v>481</v>
      </c>
      <c r="D11" s="28" t="s">
        <v>318</v>
      </c>
      <c r="E11" s="4" t="s">
        <v>118</v>
      </c>
      <c r="F11" s="29"/>
      <c r="G11" s="30"/>
      <c r="H11" s="19"/>
    </row>
    <row r="12" spans="2:8">
      <c r="B12" s="26" t="s">
        <v>482</v>
      </c>
      <c r="C12" s="27" t="s">
        <v>483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484</v>
      </c>
      <c r="C13" s="27" t="s">
        <v>485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486</v>
      </c>
      <c r="C14" s="27" t="s">
        <v>487</v>
      </c>
      <c r="D14" s="28" t="s">
        <v>465</v>
      </c>
      <c r="E14" s="4" t="s">
        <v>140</v>
      </c>
      <c r="F14" s="29"/>
      <c r="G14" s="30"/>
      <c r="H14" s="19"/>
    </row>
    <row r="15" spans="2:8">
      <c r="B15" s="26" t="s">
        <v>488</v>
      </c>
      <c r="C15" s="27" t="s">
        <v>489</v>
      </c>
      <c r="D15" s="28" t="s">
        <v>490</v>
      </c>
      <c r="E15" s="4" t="s">
        <v>118</v>
      </c>
      <c r="F15" s="29"/>
      <c r="G15" s="30"/>
      <c r="H15" s="19"/>
    </row>
    <row r="16" spans="2:8" ht="17.25" thickBot="1">
      <c r="B16" s="26" t="s">
        <v>135</v>
      </c>
      <c r="C16" s="27" t="s">
        <v>491</v>
      </c>
      <c r="D16" s="28" t="s">
        <v>492</v>
      </c>
      <c r="E16" s="4" t="s">
        <v>118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4" t="s">
        <v>47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</row>
    <row r="3" spans="2:47" ht="15" customHeight="1"/>
    <row r="4" spans="2:47" ht="15" customHeight="1"/>
    <row r="5" spans="2:47" ht="15" customHeight="1" thickBot="1"/>
    <row r="6" spans="2:47" ht="15" customHeight="1"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2:47" ht="20.100000000000001" customHeight="1">
      <c r="D7" s="89"/>
      <c r="E7" s="90" t="s">
        <v>48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91"/>
      <c r="U7" s="46"/>
      <c r="V7" s="44"/>
      <c r="W7" s="47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92"/>
    </row>
    <row r="8" spans="2:47" ht="20.100000000000001" customHeight="1">
      <c r="D8" s="89"/>
      <c r="E8" s="9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91"/>
      <c r="U8" s="46"/>
      <c r="V8" s="139" t="str">
        <f>HYPERLINK("#'取引先データ'!A1","取引先データ")</f>
        <v>取引先データ</v>
      </c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46"/>
      <c r="AO8" s="46"/>
      <c r="AP8" s="46"/>
      <c r="AQ8" s="46"/>
      <c r="AR8" s="46"/>
      <c r="AS8" s="92"/>
    </row>
    <row r="9" spans="2:47" ht="20.100000000000001" customHeight="1">
      <c r="D9" s="89"/>
      <c r="E9" s="90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91"/>
      <c r="U9" s="47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49"/>
      <c r="AO9" s="49"/>
      <c r="AP9" s="49"/>
      <c r="AQ9" s="49"/>
      <c r="AR9" s="49"/>
      <c r="AS9" s="92"/>
    </row>
    <row r="10" spans="2:47" ht="20.100000000000001" customHeight="1">
      <c r="D10" s="89"/>
      <c r="E10" s="90" t="s">
        <v>0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91"/>
      <c r="U10" s="47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47"/>
      <c r="AO10" s="47"/>
      <c r="AP10" s="47"/>
      <c r="AQ10" s="47"/>
      <c r="AR10" s="47"/>
      <c r="AS10" s="92"/>
    </row>
    <row r="11" spans="2:47" ht="20.100000000000001" customHeight="1">
      <c r="D11" s="89"/>
      <c r="E11" s="90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91"/>
      <c r="U11" s="47"/>
      <c r="V11" s="139" t="str">
        <f>HYPERLINK("#'預貯金等データ'!A1","預貯金等データ")</f>
        <v>預貯金等データ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47"/>
      <c r="AO11" s="47"/>
      <c r="AP11" s="47"/>
      <c r="AQ11" s="47"/>
      <c r="AR11" s="47"/>
      <c r="AS11" s="92"/>
    </row>
    <row r="12" spans="2:47" ht="20.100000000000001" customHeight="1">
      <c r="D12" s="89"/>
      <c r="E12" s="90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91"/>
      <c r="U12" s="49"/>
      <c r="V12" s="139" t="str">
        <f>HYPERLINK("#'受取手形データ'!A1","受取手形データ")</f>
        <v>受取手形データ</v>
      </c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49"/>
      <c r="AO12" s="49"/>
      <c r="AP12" s="49"/>
      <c r="AQ12" s="49"/>
      <c r="AR12" s="49"/>
      <c r="AS12" s="93"/>
      <c r="AT12" s="51"/>
    </row>
    <row r="13" spans="2:47" ht="20.100000000000001" customHeight="1">
      <c r="D13" s="89"/>
      <c r="E13" s="90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91"/>
      <c r="U13" s="52"/>
      <c r="V13" s="139" t="str">
        <f>HYPERLINK("#'売掛金（未収入金）データ'!A1","売掛金（未収入金）データ")</f>
        <v>売掛金（未収入金）データ</v>
      </c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52"/>
      <c r="AO13" s="52"/>
      <c r="AP13" s="52"/>
      <c r="AQ13" s="52"/>
      <c r="AR13" s="52"/>
      <c r="AS13" s="93"/>
      <c r="AT13" s="51"/>
    </row>
    <row r="14" spans="2:47" ht="20.100000000000001" customHeight="1">
      <c r="D14" s="89"/>
      <c r="E14" s="90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139" t="str">
        <f>HYPERLINK("#'仮払金（前渡金）データ'!A1","仮払金（前渡金）データ")</f>
        <v>仮払金（前渡金）データ</v>
      </c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47"/>
      <c r="AO14" s="47"/>
      <c r="AP14" s="47"/>
      <c r="AQ14" s="47"/>
      <c r="AR14" s="47"/>
      <c r="AS14" s="92"/>
    </row>
    <row r="15" spans="2:47" ht="20.100000000000001" customHeight="1">
      <c r="D15" s="89"/>
      <c r="E15" s="90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91"/>
      <c r="U15" s="49"/>
      <c r="V15" s="139" t="str">
        <f t="shared" ref="V15" si="0">HYPERLINK("#'貸付金及び受取利息データ'!A1","貸付金及び受取利息データ")</f>
        <v>貸付金及び受取利息データ</v>
      </c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49"/>
      <c r="AO15" s="49"/>
      <c r="AP15" s="49"/>
      <c r="AQ15" s="49"/>
      <c r="AR15" s="49"/>
      <c r="AS15" s="93"/>
      <c r="AT15" s="51"/>
      <c r="AU15" s="51"/>
    </row>
    <row r="16" spans="2:47" ht="20.100000000000001" customHeight="1">
      <c r="D16" s="89"/>
      <c r="E16" s="9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91"/>
      <c r="U16" s="49"/>
      <c r="V16" s="139" t="str">
        <f>HYPERLINK("#'棚卸資産データ'!A1","棚卸資産データ")</f>
        <v>棚卸資産データ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49"/>
      <c r="AO16" s="49"/>
      <c r="AP16" s="49"/>
      <c r="AQ16" s="49"/>
      <c r="AR16" s="49"/>
      <c r="AS16" s="93"/>
      <c r="AT16" s="51"/>
      <c r="AU16" s="51"/>
    </row>
    <row r="17" spans="4:47" ht="20.100000000000001" customHeight="1">
      <c r="D17" s="89"/>
      <c r="E17" s="90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91"/>
      <c r="U17" s="49"/>
      <c r="V17" s="139" t="str">
        <f>HYPERLINK("#'有価証券データ'!A1","有価証券データ")</f>
        <v>有価証券データ</v>
      </c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49"/>
      <c r="AO17" s="49"/>
      <c r="AP17" s="49"/>
      <c r="AQ17" s="49"/>
      <c r="AR17" s="49"/>
      <c r="AS17" s="93"/>
      <c r="AT17" s="51"/>
      <c r="AU17" s="51"/>
    </row>
    <row r="18" spans="4:47" ht="20.100000000000001" customHeight="1">
      <c r="D18" s="89"/>
      <c r="E18" s="90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91"/>
      <c r="U18" s="49"/>
      <c r="V18" s="139" t="str">
        <f>HYPERLINK("#'固定資産データ'!A1","固定資産データ")</f>
        <v>固定資産データ</v>
      </c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49"/>
      <c r="AO18" s="49"/>
      <c r="AP18" s="49"/>
      <c r="AQ18" s="49"/>
      <c r="AR18" s="49"/>
      <c r="AS18" s="93"/>
      <c r="AT18" s="51"/>
      <c r="AU18" s="51"/>
    </row>
    <row r="19" spans="4:47" ht="20.100000000000001" customHeight="1">
      <c r="D19" s="89"/>
      <c r="E19" s="90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91"/>
      <c r="U19" s="53"/>
      <c r="V19" s="139" t="str">
        <f>HYPERLINK("#'支払手形データ'!A1","支払手形データ")</f>
        <v>支払手形データ</v>
      </c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53"/>
      <c r="AO19" s="53"/>
      <c r="AP19" s="53"/>
      <c r="AQ19" s="53"/>
      <c r="AR19" s="53"/>
      <c r="AS19" s="94"/>
      <c r="AT19" s="55"/>
      <c r="AU19" s="55"/>
    </row>
    <row r="20" spans="4:47" ht="20.100000000000001" customHeight="1">
      <c r="D20" s="89"/>
      <c r="E20" s="90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39" t="str">
        <f>HYPERLINK("#'買掛金（未払金・未払費用）データ'!A1","買掛金（未払金・未払費用）データ")</f>
        <v>買掛金（未払金・未払費用）データ</v>
      </c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47"/>
      <c r="AO20" s="47"/>
      <c r="AP20" s="47"/>
      <c r="AQ20" s="47"/>
      <c r="AR20" s="47"/>
      <c r="AS20" s="92"/>
    </row>
    <row r="21" spans="4:47" ht="20.100000000000001" customHeight="1">
      <c r="D21" s="89"/>
      <c r="E21" s="90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91"/>
      <c r="U21" s="47"/>
      <c r="V21" s="139" t="str">
        <f>HYPERLINK("#'仮受金（前受金・預り金）データ'!A1","仮受金（前受金・預り金）データ")</f>
        <v>仮受金（前受金・預り金）データ</v>
      </c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47"/>
      <c r="AO21" s="47"/>
      <c r="AP21" s="47"/>
      <c r="AQ21" s="47"/>
      <c r="AR21" s="47"/>
      <c r="AS21" s="92"/>
    </row>
    <row r="22" spans="4:47" ht="20.100000000000001" customHeight="1">
      <c r="D22" s="89"/>
      <c r="E22" s="90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1"/>
      <c r="U22" s="49"/>
      <c r="V22" s="139" t="str">
        <f>HYPERLINK("#'源泉所得税預り金データ'!A1","源泉所得税預り金データ")</f>
        <v>源泉所得税預り金データ</v>
      </c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49"/>
      <c r="AO22" s="49"/>
      <c r="AP22" s="49"/>
      <c r="AQ22" s="49"/>
      <c r="AR22" s="49"/>
      <c r="AS22" s="93"/>
      <c r="AT22" s="51"/>
    </row>
    <row r="23" spans="4:47" ht="20.100000000000001" customHeight="1">
      <c r="D23" s="89"/>
      <c r="E23" s="9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91"/>
      <c r="U23" s="52"/>
      <c r="V23" s="139" t="str">
        <f t="shared" ref="V23" si="1">HYPERLINK("#'借入金及び支払利子データ'!A1","借入金及び支払利子データ")</f>
        <v>借入金及び支払利子データ</v>
      </c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52"/>
      <c r="AO23" s="52"/>
      <c r="AP23" s="52"/>
      <c r="AQ23" s="52"/>
      <c r="AR23" s="52"/>
      <c r="AS23" s="93"/>
      <c r="AT23" s="51"/>
    </row>
    <row r="24" spans="4:47" ht="20.100000000000001" customHeight="1">
      <c r="D24" s="89"/>
      <c r="E24" s="90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139" t="str">
        <f t="shared" ref="V24" si="2">HYPERLINK("#'土地の売上高データ'!A1","土地の売上高データ")</f>
        <v>土地の売上高データ</v>
      </c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47"/>
      <c r="AO24" s="47"/>
      <c r="AP24" s="47"/>
      <c r="AQ24" s="47"/>
      <c r="AR24" s="47"/>
      <c r="AS24" s="92"/>
    </row>
    <row r="25" spans="4:47" ht="20.100000000000001" customHeight="1">
      <c r="D25" s="89"/>
      <c r="E25" s="90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91"/>
      <c r="U25" s="49"/>
      <c r="V25" s="139" t="str">
        <f t="shared" ref="V25" si="3">HYPERLINK("#'売上高等の事業所別データ'!A1","売上高等の事業所別データ")</f>
        <v>売上高等の事業所別データ</v>
      </c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49"/>
      <c r="AO25" s="49"/>
      <c r="AP25" s="49"/>
      <c r="AQ25" s="49"/>
      <c r="AR25" s="49"/>
      <c r="AS25" s="93"/>
      <c r="AT25" s="51"/>
      <c r="AU25" s="51"/>
    </row>
    <row r="26" spans="4:47" ht="20.100000000000001" customHeight="1">
      <c r="D26" s="89"/>
      <c r="E26" s="90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91"/>
      <c r="U26" s="49"/>
      <c r="V26" s="139" t="str">
        <f>HYPERLINK("#'役員給与等データ'!A1","役員給与等データ")</f>
        <v>役員給与等データ</v>
      </c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49"/>
      <c r="AO26" s="49"/>
      <c r="AP26" s="49"/>
      <c r="AQ26" s="49"/>
      <c r="AR26" s="49"/>
      <c r="AS26" s="93"/>
      <c r="AT26" s="51"/>
      <c r="AU26" s="51"/>
    </row>
    <row r="27" spans="4:47" ht="20.100000000000001" customHeight="1">
      <c r="D27" s="89"/>
      <c r="E27" s="90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91"/>
      <c r="U27" s="49"/>
      <c r="V27" s="139" t="str">
        <f>HYPERLINK("#'地代家賃データ'!A1","地代家賃データ")</f>
        <v>地代家賃データ</v>
      </c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49"/>
      <c r="AO27" s="49"/>
      <c r="AP27" s="49"/>
      <c r="AQ27" s="49"/>
      <c r="AR27" s="49"/>
      <c r="AS27" s="93"/>
      <c r="AT27" s="51"/>
      <c r="AU27" s="51"/>
    </row>
    <row r="28" spans="4:47" ht="20.100000000000001" customHeight="1">
      <c r="D28" s="89"/>
      <c r="E28" s="90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91"/>
      <c r="U28" s="49"/>
      <c r="V28" s="139" t="str">
        <f t="shared" ref="V28" si="4">HYPERLINK("#'権利金等の期中支払データ'!A1","権利金等の期中支払データ")</f>
        <v>権利金等の期中支払データ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49"/>
      <c r="AO28" s="49"/>
      <c r="AP28" s="49"/>
      <c r="AQ28" s="49"/>
      <c r="AR28" s="49"/>
      <c r="AS28" s="93"/>
      <c r="AT28" s="51"/>
      <c r="AU28" s="51"/>
    </row>
    <row r="29" spans="4:47" ht="20.100000000000001" customHeight="1">
      <c r="D29" s="89"/>
      <c r="E29" s="90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91"/>
      <c r="U29" s="53"/>
      <c r="V29" s="139" t="str">
        <f>HYPERLINK("#'工業所有権等の使用料データ'!A1","工業所有権等の使用料データ")</f>
        <v>工業所有権等の使用料データ</v>
      </c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53"/>
      <c r="AO29" s="53"/>
      <c r="AP29" s="53"/>
      <c r="AQ29" s="53"/>
      <c r="AR29" s="53"/>
      <c r="AS29" s="94"/>
      <c r="AT29" s="55"/>
      <c r="AU29" s="55"/>
    </row>
    <row r="30" spans="4:47" ht="20.100000000000001" customHeight="1">
      <c r="D30" s="89"/>
      <c r="E30" s="90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139" t="str">
        <f>HYPERLINK("#'雑益等データ'!A1","雑益等データ")</f>
        <v>雑益等データ</v>
      </c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47"/>
      <c r="AO30" s="47"/>
      <c r="AP30" s="47"/>
      <c r="AQ30" s="47"/>
      <c r="AR30" s="47"/>
      <c r="AS30" s="92"/>
    </row>
    <row r="31" spans="4:47" ht="20.100000000000001" customHeight="1">
      <c r="D31" s="89"/>
      <c r="E31" s="90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139" t="str">
        <f>HYPERLINK("#'雑損失等データ'!A1","雑損失等データ")</f>
        <v>雑損失等データ</v>
      </c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46"/>
      <c r="AO31" s="46"/>
      <c r="AP31" s="46"/>
      <c r="AQ31" s="46"/>
      <c r="AR31" s="46"/>
      <c r="AS31" s="92"/>
    </row>
    <row r="32" spans="4:47" ht="20.100000000000001" customHeight="1">
      <c r="D32" s="89"/>
      <c r="E32" s="90"/>
      <c r="F32" s="49"/>
      <c r="G32" s="68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52"/>
      <c r="AO32" s="52"/>
      <c r="AP32" s="52"/>
      <c r="AQ32" s="52"/>
      <c r="AR32" s="52"/>
      <c r="AS32" s="93"/>
      <c r="AT32" s="51"/>
    </row>
    <row r="33" spans="4:46" ht="20.100000000000001" customHeight="1">
      <c r="D33" s="89"/>
      <c r="E33" s="90"/>
      <c r="F33" s="49"/>
      <c r="G33" s="68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52"/>
      <c r="AO33" s="52"/>
      <c r="AP33" s="52"/>
      <c r="AQ33" s="52"/>
      <c r="AR33" s="52"/>
      <c r="AS33" s="93"/>
      <c r="AT33" s="51"/>
    </row>
    <row r="34" spans="4:46" ht="15" customHeight="1" thickBot="1">
      <c r="D34" s="95"/>
      <c r="E34" s="96"/>
      <c r="F34" s="97"/>
      <c r="G34" s="97"/>
      <c r="H34" s="97"/>
      <c r="I34" s="97"/>
      <c r="J34" s="97"/>
      <c r="K34" s="97"/>
      <c r="L34" s="97"/>
      <c r="M34" s="98"/>
      <c r="N34" s="98"/>
      <c r="O34" s="98"/>
      <c r="P34" s="98"/>
      <c r="Q34" s="98"/>
      <c r="R34" s="98"/>
      <c r="S34" s="98"/>
      <c r="T34" s="99"/>
      <c r="U34" s="99"/>
      <c r="V34" s="96"/>
      <c r="W34" s="99"/>
      <c r="X34" s="99"/>
      <c r="Y34" s="99"/>
      <c r="Z34" s="99"/>
      <c r="AA34" s="99"/>
      <c r="AB34" s="99"/>
      <c r="AC34" s="98"/>
      <c r="AD34" s="98"/>
      <c r="AE34" s="98"/>
      <c r="AF34" s="98"/>
      <c r="AG34" s="98"/>
      <c r="AH34" s="98"/>
      <c r="AI34" s="98"/>
      <c r="AJ34" s="99"/>
      <c r="AK34" s="99"/>
      <c r="AL34" s="99"/>
      <c r="AM34" s="99"/>
      <c r="AN34" s="99"/>
      <c r="AO34" s="99"/>
      <c r="AP34" s="99"/>
      <c r="AQ34" s="99"/>
      <c r="AR34" s="99"/>
      <c r="AS34" s="100"/>
    </row>
    <row r="35" spans="4:46" ht="15" customHeight="1"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</row>
  </sheetData>
  <mergeCells count="26">
    <mergeCell ref="V32:AM32"/>
    <mergeCell ref="V33:AM33"/>
    <mergeCell ref="V26:AM26"/>
    <mergeCell ref="V27:AM27"/>
    <mergeCell ref="V28:AM28"/>
    <mergeCell ref="V29:AM29"/>
    <mergeCell ref="V30:AM30"/>
    <mergeCell ref="V31:AM31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13:AM13"/>
    <mergeCell ref="V8:AM8"/>
    <mergeCell ref="V9:AM9"/>
    <mergeCell ref="V10:AM10"/>
    <mergeCell ref="V11:AM11"/>
    <mergeCell ref="V12:AM12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493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494</v>
      </c>
      <c r="C5" s="21" t="s">
        <v>495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496</v>
      </c>
      <c r="C6" s="27" t="s">
        <v>497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498</v>
      </c>
      <c r="C7" s="27" t="s">
        <v>499</v>
      </c>
      <c r="D7" s="28">
        <v>10</v>
      </c>
      <c r="E7" s="4" t="s">
        <v>118</v>
      </c>
      <c r="F7" s="29"/>
      <c r="G7" s="30"/>
      <c r="H7" s="19"/>
    </row>
    <row r="8" spans="2:8">
      <c r="B8" s="26" t="s">
        <v>500</v>
      </c>
      <c r="C8" s="27" t="s">
        <v>501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502</v>
      </c>
      <c r="C9" s="27" t="s">
        <v>503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504</v>
      </c>
      <c r="D10" s="28">
        <v>10</v>
      </c>
      <c r="E10" s="4" t="s">
        <v>118</v>
      </c>
      <c r="F10" s="29"/>
      <c r="G10" s="30"/>
      <c r="H10" s="19"/>
    </row>
    <row r="11" spans="2:8">
      <c r="B11" s="26" t="s">
        <v>505</v>
      </c>
      <c r="C11" s="27" t="s">
        <v>506</v>
      </c>
      <c r="D11" s="28">
        <v>60</v>
      </c>
      <c r="E11" s="4" t="s">
        <v>118</v>
      </c>
      <c r="F11" s="29"/>
      <c r="G11" s="30"/>
      <c r="H11" s="19"/>
    </row>
    <row r="12" spans="2:8">
      <c r="B12" s="26" t="s">
        <v>507</v>
      </c>
      <c r="C12" s="27" t="s">
        <v>508</v>
      </c>
      <c r="D12" s="28" t="s">
        <v>139</v>
      </c>
      <c r="E12" s="4" t="s">
        <v>140</v>
      </c>
      <c r="F12" s="29"/>
      <c r="G12" s="30" t="s">
        <v>509</v>
      </c>
      <c r="H12" s="19"/>
    </row>
    <row r="13" spans="2:8">
      <c r="B13" s="26" t="s">
        <v>510</v>
      </c>
      <c r="C13" s="27" t="s">
        <v>511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512</v>
      </c>
      <c r="C14" s="27" t="s">
        <v>513</v>
      </c>
      <c r="D14" s="28" t="s">
        <v>106</v>
      </c>
      <c r="E14" s="4" t="s">
        <v>140</v>
      </c>
      <c r="F14" s="29"/>
      <c r="G14" s="30"/>
      <c r="H14" s="19"/>
    </row>
    <row r="15" spans="2:8">
      <c r="B15" s="26" t="s">
        <v>514</v>
      </c>
      <c r="C15" s="27" t="s">
        <v>515</v>
      </c>
      <c r="D15" s="28" t="s">
        <v>106</v>
      </c>
      <c r="E15" s="4" t="s">
        <v>140</v>
      </c>
      <c r="F15" s="29"/>
      <c r="G15" s="30"/>
      <c r="H15" s="19"/>
    </row>
    <row r="16" spans="2:8">
      <c r="B16" s="26" t="s">
        <v>516</v>
      </c>
      <c r="C16" s="27" t="s">
        <v>517</v>
      </c>
      <c r="D16" s="28" t="s">
        <v>106</v>
      </c>
      <c r="E16" s="4" t="s">
        <v>140</v>
      </c>
      <c r="F16" s="29"/>
      <c r="G16" s="30"/>
      <c r="H16" s="19"/>
    </row>
    <row r="17" spans="2:8">
      <c r="B17" s="26" t="s">
        <v>518</v>
      </c>
      <c r="C17" s="27" t="s">
        <v>519</v>
      </c>
      <c r="D17" s="28" t="s">
        <v>106</v>
      </c>
      <c r="E17" s="4" t="s">
        <v>140</v>
      </c>
      <c r="F17" s="29"/>
      <c r="G17" s="30"/>
      <c r="H17" s="19"/>
    </row>
    <row r="18" spans="2:8">
      <c r="B18" s="26" t="s">
        <v>520</v>
      </c>
      <c r="C18" s="27" t="s">
        <v>521</v>
      </c>
      <c r="D18" s="28" t="s">
        <v>106</v>
      </c>
      <c r="E18" s="4" t="s">
        <v>140</v>
      </c>
      <c r="F18" s="29"/>
      <c r="G18" s="30"/>
      <c r="H18" s="19"/>
    </row>
    <row r="19" spans="2:8">
      <c r="B19" s="26" t="s">
        <v>522</v>
      </c>
      <c r="C19" s="27" t="s">
        <v>523</v>
      </c>
      <c r="D19" s="28" t="s">
        <v>106</v>
      </c>
      <c r="E19" s="4" t="s">
        <v>140</v>
      </c>
      <c r="F19" s="29"/>
      <c r="G19" s="30"/>
      <c r="H19" s="19"/>
    </row>
    <row r="20" spans="2:8">
      <c r="B20" s="26" t="s">
        <v>524</v>
      </c>
      <c r="C20" s="27" t="s">
        <v>525</v>
      </c>
      <c r="D20" s="28" t="s">
        <v>134</v>
      </c>
      <c r="E20" s="4" t="s">
        <v>140</v>
      </c>
      <c r="F20" s="29"/>
      <c r="G20" s="30"/>
      <c r="H20" s="19"/>
    </row>
    <row r="21" spans="2:8" ht="33">
      <c r="B21" s="26" t="s">
        <v>526</v>
      </c>
      <c r="C21" s="27" t="s">
        <v>527</v>
      </c>
      <c r="D21" s="28" t="s">
        <v>134</v>
      </c>
      <c r="E21" s="4" t="s">
        <v>140</v>
      </c>
      <c r="F21" s="29"/>
      <c r="G21" s="30"/>
      <c r="H21" s="19"/>
    </row>
    <row r="22" spans="2:8">
      <c r="B22" s="26" t="s">
        <v>528</v>
      </c>
      <c r="C22" s="27" t="s">
        <v>529</v>
      </c>
      <c r="D22" s="28" t="s">
        <v>134</v>
      </c>
      <c r="E22" s="4" t="s">
        <v>140</v>
      </c>
      <c r="F22" s="29"/>
      <c r="G22" s="30"/>
      <c r="H22" s="19"/>
    </row>
    <row r="23" spans="2:8" ht="33">
      <c r="B23" s="26" t="s">
        <v>530</v>
      </c>
      <c r="C23" s="27" t="s">
        <v>531</v>
      </c>
      <c r="D23" s="28" t="s">
        <v>134</v>
      </c>
      <c r="E23" s="4" t="s">
        <v>140</v>
      </c>
      <c r="F23" s="29"/>
      <c r="G23" s="30"/>
      <c r="H23" s="19"/>
    </row>
    <row r="24" spans="2:8">
      <c r="B24" s="26" t="s">
        <v>532</v>
      </c>
      <c r="C24" s="27" t="s">
        <v>533</v>
      </c>
      <c r="D24" s="28" t="s">
        <v>134</v>
      </c>
      <c r="E24" s="4" t="s">
        <v>140</v>
      </c>
      <c r="F24" s="29"/>
      <c r="G24" s="30"/>
      <c r="H24" s="19"/>
    </row>
    <row r="25" spans="2:8" ht="33.75" thickBot="1">
      <c r="B25" s="26" t="s">
        <v>534</v>
      </c>
      <c r="C25" s="27" t="s">
        <v>535</v>
      </c>
      <c r="D25" s="28" t="s">
        <v>134</v>
      </c>
      <c r="E25" s="4" t="s">
        <v>140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536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537</v>
      </c>
      <c r="C5" s="21" t="s">
        <v>538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539</v>
      </c>
      <c r="C6" s="27" t="s">
        <v>540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541</v>
      </c>
      <c r="C7" s="27" t="s">
        <v>542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543</v>
      </c>
      <c r="C8" s="27" t="s">
        <v>544</v>
      </c>
      <c r="D8" s="28">
        <v>60</v>
      </c>
      <c r="E8" s="4" t="s">
        <v>118</v>
      </c>
      <c r="F8" s="29"/>
      <c r="G8" s="30"/>
      <c r="H8" s="19"/>
    </row>
    <row r="9" spans="2:8" ht="30">
      <c r="B9" s="26" t="s">
        <v>147</v>
      </c>
      <c r="C9" s="27" t="s">
        <v>545</v>
      </c>
      <c r="D9" s="28" t="s">
        <v>149</v>
      </c>
      <c r="E9" s="4" t="s">
        <v>150</v>
      </c>
      <c r="F9" s="29"/>
      <c r="G9" s="30" t="s">
        <v>100</v>
      </c>
      <c r="H9" s="19"/>
    </row>
    <row r="10" spans="2:8">
      <c r="B10" s="26" t="s">
        <v>546</v>
      </c>
      <c r="C10" s="27" t="s">
        <v>547</v>
      </c>
      <c r="D10" s="28" t="s">
        <v>80</v>
      </c>
      <c r="E10" s="4" t="s">
        <v>153</v>
      </c>
      <c r="F10" s="29"/>
      <c r="G10" s="30" t="s">
        <v>83</v>
      </c>
      <c r="H10" s="19"/>
    </row>
    <row r="11" spans="2:8">
      <c r="B11" s="26" t="s">
        <v>548</v>
      </c>
      <c r="C11" s="27" t="s">
        <v>549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550</v>
      </c>
      <c r="C12" s="27" t="s">
        <v>551</v>
      </c>
      <c r="D12" s="28">
        <v>60</v>
      </c>
      <c r="E12" s="4" t="s">
        <v>118</v>
      </c>
      <c r="F12" s="29"/>
      <c r="G12" s="30"/>
      <c r="H12" s="19"/>
    </row>
    <row r="13" spans="2:8">
      <c r="B13" s="26" t="s">
        <v>552</v>
      </c>
      <c r="C13" s="27" t="s">
        <v>553</v>
      </c>
      <c r="D13" s="28" t="s">
        <v>280</v>
      </c>
      <c r="E13" s="4" t="s">
        <v>118</v>
      </c>
      <c r="F13" s="29"/>
      <c r="G13" s="30" t="s">
        <v>160</v>
      </c>
      <c r="H13" s="19"/>
    </row>
    <row r="14" spans="2:8">
      <c r="B14" s="26" t="s">
        <v>554</v>
      </c>
      <c r="C14" s="27" t="s">
        <v>555</v>
      </c>
      <c r="D14" s="28" t="s">
        <v>280</v>
      </c>
      <c r="E14" s="4" t="s">
        <v>118</v>
      </c>
      <c r="F14" s="29"/>
      <c r="G14" s="30"/>
      <c r="H14" s="19"/>
    </row>
    <row r="15" spans="2:8">
      <c r="B15" s="26" t="s">
        <v>556</v>
      </c>
      <c r="C15" s="27" t="s">
        <v>557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181</v>
      </c>
      <c r="C16" s="27" t="s">
        <v>558</v>
      </c>
      <c r="D16" s="28" t="s">
        <v>103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559</v>
      </c>
      <c r="D17" s="28" t="s">
        <v>265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560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147</v>
      </c>
      <c r="C5" s="21" t="s">
        <v>561</v>
      </c>
      <c r="D5" s="22" t="s">
        <v>149</v>
      </c>
      <c r="E5" s="23" t="s">
        <v>150</v>
      </c>
      <c r="F5" s="24"/>
      <c r="G5" s="30" t="s">
        <v>100</v>
      </c>
      <c r="H5" s="19"/>
    </row>
    <row r="6" spans="2:8">
      <c r="B6" s="124" t="s">
        <v>562</v>
      </c>
      <c r="C6" s="125" t="s">
        <v>563</v>
      </c>
      <c r="D6" s="126" t="s">
        <v>80</v>
      </c>
      <c r="E6" s="127" t="s">
        <v>153</v>
      </c>
      <c r="F6" s="128"/>
      <c r="G6" s="129" t="s">
        <v>83</v>
      </c>
      <c r="H6" s="19"/>
    </row>
    <row r="7" spans="2:8">
      <c r="B7" s="26" t="s">
        <v>564</v>
      </c>
      <c r="C7" s="27" t="s">
        <v>565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566</v>
      </c>
      <c r="C8" s="27" t="s">
        <v>567</v>
      </c>
      <c r="D8" s="28" t="s">
        <v>91</v>
      </c>
      <c r="E8" s="4" t="s">
        <v>118</v>
      </c>
      <c r="F8" s="29"/>
      <c r="G8" s="30"/>
      <c r="H8" s="19"/>
    </row>
    <row r="9" spans="2:8">
      <c r="B9" s="26" t="s">
        <v>568</v>
      </c>
      <c r="C9" s="27" t="s">
        <v>569</v>
      </c>
      <c r="D9" s="28" t="s">
        <v>280</v>
      </c>
      <c r="E9" s="4" t="s">
        <v>118</v>
      </c>
      <c r="F9" s="29"/>
      <c r="G9" s="30" t="s">
        <v>160</v>
      </c>
      <c r="H9" s="19"/>
    </row>
    <row r="10" spans="2:8">
      <c r="B10" s="26" t="s">
        <v>570</v>
      </c>
      <c r="C10" s="27" t="s">
        <v>571</v>
      </c>
      <c r="D10" s="28" t="s">
        <v>134</v>
      </c>
      <c r="E10" s="4" t="s">
        <v>140</v>
      </c>
      <c r="F10" s="29"/>
      <c r="G10" s="30"/>
      <c r="H10" s="19"/>
    </row>
    <row r="11" spans="2:8">
      <c r="B11" s="26" t="s">
        <v>572</v>
      </c>
      <c r="C11" s="27" t="s">
        <v>573</v>
      </c>
      <c r="D11" s="28" t="s">
        <v>103</v>
      </c>
      <c r="E11" s="4" t="s">
        <v>118</v>
      </c>
      <c r="F11" s="29"/>
      <c r="G11" s="30"/>
      <c r="H11" s="19"/>
    </row>
    <row r="12" spans="2:8">
      <c r="B12" s="26" t="s">
        <v>135</v>
      </c>
      <c r="C12" s="27" t="s">
        <v>574</v>
      </c>
      <c r="D12" s="28" t="s">
        <v>103</v>
      </c>
      <c r="E12" s="4" t="s">
        <v>118</v>
      </c>
      <c r="F12" s="29"/>
      <c r="G12" s="30"/>
      <c r="H12" s="19"/>
    </row>
    <row r="13" spans="2:8" ht="30.75" thickBot="1">
      <c r="B13" s="26" t="s">
        <v>201</v>
      </c>
      <c r="C13" s="27" t="s">
        <v>575</v>
      </c>
      <c r="D13" s="28" t="s">
        <v>265</v>
      </c>
      <c r="E13" s="4" t="s">
        <v>140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577</v>
      </c>
      <c r="C5" s="21" t="s">
        <v>578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579</v>
      </c>
      <c r="C6" s="27" t="s">
        <v>580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581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562</v>
      </c>
      <c r="C8" s="27" t="s">
        <v>582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583</v>
      </c>
      <c r="C9" s="27" t="s">
        <v>584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566</v>
      </c>
      <c r="C10" s="27" t="s">
        <v>585</v>
      </c>
      <c r="D10" s="28">
        <v>60</v>
      </c>
      <c r="E10" s="4" t="s">
        <v>118</v>
      </c>
      <c r="F10" s="29"/>
      <c r="G10" s="30"/>
      <c r="H10" s="19"/>
    </row>
    <row r="11" spans="2:8">
      <c r="B11" s="26" t="s">
        <v>586</v>
      </c>
      <c r="C11" s="27" t="s">
        <v>587</v>
      </c>
      <c r="D11" s="28" t="s">
        <v>342</v>
      </c>
      <c r="E11" s="4" t="s">
        <v>118</v>
      </c>
      <c r="F11" s="29"/>
      <c r="G11" s="136" t="s">
        <v>160</v>
      </c>
      <c r="H11" s="19"/>
    </row>
    <row r="12" spans="2:8">
      <c r="B12" s="26" t="s">
        <v>588</v>
      </c>
      <c r="C12" s="27" t="s">
        <v>589</v>
      </c>
      <c r="D12" s="28" t="s">
        <v>342</v>
      </c>
      <c r="E12" s="4" t="s">
        <v>118</v>
      </c>
      <c r="F12" s="29"/>
      <c r="G12" s="137"/>
      <c r="H12" s="19"/>
    </row>
    <row r="13" spans="2:8">
      <c r="B13" s="26" t="s">
        <v>590</v>
      </c>
      <c r="C13" s="27" t="s">
        <v>591</v>
      </c>
      <c r="D13" s="28" t="s">
        <v>342</v>
      </c>
      <c r="E13" s="4" t="s">
        <v>118</v>
      </c>
      <c r="F13" s="29"/>
      <c r="G13" s="137"/>
      <c r="H13" s="19"/>
    </row>
    <row r="14" spans="2:8">
      <c r="B14" s="26" t="s">
        <v>592</v>
      </c>
      <c r="C14" s="27" t="s">
        <v>593</v>
      </c>
      <c r="D14" s="28" t="s">
        <v>342</v>
      </c>
      <c r="E14" s="4" t="s">
        <v>118</v>
      </c>
      <c r="F14" s="29"/>
      <c r="G14" s="129"/>
      <c r="H14" s="19"/>
    </row>
    <row r="15" spans="2:8">
      <c r="B15" s="26" t="s">
        <v>594</v>
      </c>
      <c r="C15" s="27" t="s">
        <v>595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596</v>
      </c>
      <c r="D16" s="28" t="s">
        <v>103</v>
      </c>
      <c r="E16" s="4" t="s">
        <v>118</v>
      </c>
      <c r="F16" s="29"/>
      <c r="G16" s="30"/>
      <c r="H16" s="19"/>
    </row>
    <row r="17" spans="2:8" ht="30.75" thickBot="1">
      <c r="B17" s="26" t="s">
        <v>263</v>
      </c>
      <c r="C17" s="27" t="s">
        <v>597</v>
      </c>
      <c r="D17" s="28" t="s">
        <v>265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599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600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601</v>
      </c>
      <c r="C7" s="27" t="s">
        <v>602</v>
      </c>
      <c r="D7" s="28" t="s">
        <v>103</v>
      </c>
      <c r="E7" s="4" t="s">
        <v>118</v>
      </c>
      <c r="F7" s="29"/>
      <c r="G7" s="30"/>
      <c r="H7" s="19"/>
    </row>
    <row r="8" spans="2:8" ht="30">
      <c r="B8" s="26" t="s">
        <v>147</v>
      </c>
      <c r="C8" s="27" t="s">
        <v>603</v>
      </c>
      <c r="D8" s="28" t="s">
        <v>149</v>
      </c>
      <c r="E8" s="4" t="s">
        <v>150</v>
      </c>
      <c r="F8" s="29"/>
      <c r="G8" s="30" t="s">
        <v>100</v>
      </c>
      <c r="H8" s="19"/>
    </row>
    <row r="9" spans="2:8">
      <c r="B9" s="26" t="s">
        <v>604</v>
      </c>
      <c r="C9" s="27" t="s">
        <v>605</v>
      </c>
      <c r="D9" s="28" t="s">
        <v>80</v>
      </c>
      <c r="E9" s="4" t="s">
        <v>153</v>
      </c>
      <c r="F9" s="29"/>
      <c r="G9" s="30" t="s">
        <v>83</v>
      </c>
      <c r="H9" s="19"/>
    </row>
    <row r="10" spans="2:8">
      <c r="B10" s="26" t="s">
        <v>606</v>
      </c>
      <c r="C10" s="27" t="s">
        <v>607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608</v>
      </c>
      <c r="C11" s="27" t="s">
        <v>609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610</v>
      </c>
      <c r="C12" s="27" t="s">
        <v>611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612</v>
      </c>
      <c r="C13" s="27" t="s">
        <v>613</v>
      </c>
      <c r="D13" s="28">
        <v>30</v>
      </c>
      <c r="E13" s="4" t="s">
        <v>118</v>
      </c>
      <c r="F13" s="29"/>
      <c r="G13" s="30"/>
      <c r="H13" s="19"/>
    </row>
    <row r="14" spans="2:8">
      <c r="B14" s="26" t="s">
        <v>614</v>
      </c>
      <c r="C14" s="27" t="s">
        <v>615</v>
      </c>
      <c r="D14" s="28" t="s">
        <v>134</v>
      </c>
      <c r="E14" s="4" t="s">
        <v>140</v>
      </c>
      <c r="F14" s="29"/>
      <c r="G14" s="30"/>
      <c r="H14" s="19"/>
    </row>
    <row r="15" spans="2:8" ht="30.75" thickBot="1">
      <c r="B15" s="26" t="s">
        <v>201</v>
      </c>
      <c r="C15" s="27" t="s">
        <v>616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618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619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601</v>
      </c>
      <c r="C7" s="27" t="s">
        <v>620</v>
      </c>
      <c r="D7" s="28" t="s">
        <v>103</v>
      </c>
      <c r="E7" s="4" t="s">
        <v>118</v>
      </c>
      <c r="F7" s="29"/>
      <c r="G7" s="30"/>
      <c r="H7" s="19"/>
    </row>
    <row r="8" spans="2:8" ht="30">
      <c r="B8" s="26" t="s">
        <v>147</v>
      </c>
      <c r="C8" s="27" t="s">
        <v>621</v>
      </c>
      <c r="D8" s="28" t="s">
        <v>149</v>
      </c>
      <c r="E8" s="4" t="s">
        <v>150</v>
      </c>
      <c r="F8" s="29"/>
      <c r="G8" s="30" t="s">
        <v>100</v>
      </c>
      <c r="H8" s="19"/>
    </row>
    <row r="9" spans="2:8">
      <c r="B9" s="26" t="s">
        <v>604</v>
      </c>
      <c r="C9" s="27" t="s">
        <v>622</v>
      </c>
      <c r="D9" s="28" t="s">
        <v>80</v>
      </c>
      <c r="E9" s="4" t="s">
        <v>153</v>
      </c>
      <c r="F9" s="29"/>
      <c r="G9" s="30" t="s">
        <v>83</v>
      </c>
      <c r="H9" s="19"/>
    </row>
    <row r="10" spans="2:8">
      <c r="B10" s="26" t="s">
        <v>606</v>
      </c>
      <c r="C10" s="27" t="s">
        <v>623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608</v>
      </c>
      <c r="C11" s="27" t="s">
        <v>624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610</v>
      </c>
      <c r="C12" s="27" t="s">
        <v>625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612</v>
      </c>
      <c r="C13" s="27" t="s">
        <v>626</v>
      </c>
      <c r="D13" s="28">
        <v>30</v>
      </c>
      <c r="E13" s="4" t="s">
        <v>118</v>
      </c>
      <c r="F13" s="29"/>
      <c r="G13" s="30"/>
      <c r="H13" s="19"/>
    </row>
    <row r="14" spans="2:8">
      <c r="B14" s="26" t="s">
        <v>614</v>
      </c>
      <c r="C14" s="27" t="s">
        <v>627</v>
      </c>
      <c r="D14" s="28" t="s">
        <v>134</v>
      </c>
      <c r="E14" s="4" t="s">
        <v>140</v>
      </c>
      <c r="F14" s="29"/>
      <c r="G14" s="30"/>
      <c r="H14" s="19"/>
    </row>
    <row r="15" spans="2:8" ht="30.75" thickBot="1">
      <c r="B15" s="26" t="s">
        <v>201</v>
      </c>
      <c r="C15" s="27" t="s">
        <v>628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B1:D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2" customWidth="1"/>
    <col min="3" max="3" width="45.7109375" style="102" customWidth="1"/>
    <col min="4" max="4" width="89.5703125" style="103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4" t="s">
        <v>49</v>
      </c>
      <c r="C2" s="105"/>
      <c r="D2" s="105"/>
    </row>
    <row r="3" spans="2:4" ht="20.100000000000001" customHeight="1" thickBot="1">
      <c r="D3" s="102"/>
    </row>
    <row r="4" spans="2:4" ht="25.35" customHeight="1" thickBot="1">
      <c r="B4" s="106" t="s">
        <v>50</v>
      </c>
      <c r="C4" s="107" t="s">
        <v>1</v>
      </c>
      <c r="D4" s="108" t="s">
        <v>51</v>
      </c>
    </row>
    <row r="5" spans="2:4" ht="24.95" customHeight="1" thickBot="1">
      <c r="B5" s="109" t="s">
        <v>630</v>
      </c>
      <c r="C5" s="110"/>
      <c r="D5" s="111"/>
    </row>
    <row r="6" spans="2:4">
      <c r="B6" s="140" t="s">
        <v>52</v>
      </c>
      <c r="C6" s="112" t="s">
        <v>53</v>
      </c>
      <c r="D6" s="143" t="s">
        <v>54</v>
      </c>
    </row>
    <row r="7" spans="2:4">
      <c r="B7" s="141"/>
      <c r="C7" s="113" t="s">
        <v>55</v>
      </c>
      <c r="D7" s="144"/>
    </row>
    <row r="8" spans="2:4">
      <c r="B8" s="141"/>
      <c r="C8" s="113" t="s">
        <v>56</v>
      </c>
      <c r="D8" s="145"/>
    </row>
    <row r="9" spans="2:4">
      <c r="B9" s="142"/>
      <c r="C9" s="113" t="s">
        <v>57</v>
      </c>
      <c r="D9" s="114" t="s">
        <v>58</v>
      </c>
    </row>
    <row r="10" spans="2:4">
      <c r="B10" s="115" t="s">
        <v>59</v>
      </c>
      <c r="C10" s="116" t="s">
        <v>60</v>
      </c>
      <c r="D10" s="117" t="s">
        <v>54</v>
      </c>
    </row>
    <row r="11" spans="2:4">
      <c r="B11" s="118" t="s">
        <v>61</v>
      </c>
      <c r="C11" s="113" t="s">
        <v>60</v>
      </c>
      <c r="D11" s="114" t="s">
        <v>54</v>
      </c>
    </row>
    <row r="12" spans="2:4">
      <c r="B12" s="118" t="s">
        <v>62</v>
      </c>
      <c r="C12" s="113" t="s">
        <v>60</v>
      </c>
      <c r="D12" s="114" t="s">
        <v>54</v>
      </c>
    </row>
    <row r="13" spans="2:4">
      <c r="B13" s="118" t="s">
        <v>63</v>
      </c>
      <c r="C13" s="113" t="s">
        <v>60</v>
      </c>
      <c r="D13" s="114" t="s">
        <v>54</v>
      </c>
    </row>
    <row r="14" spans="2:4">
      <c r="B14" s="118" t="s">
        <v>64</v>
      </c>
      <c r="C14" s="113" t="s">
        <v>60</v>
      </c>
      <c r="D14" s="114" t="s">
        <v>54</v>
      </c>
    </row>
    <row r="15" spans="2:4">
      <c r="B15" s="118" t="s">
        <v>65</v>
      </c>
      <c r="C15" s="113" t="s">
        <v>60</v>
      </c>
      <c r="D15" s="114" t="s">
        <v>54</v>
      </c>
    </row>
    <row r="16" spans="2:4">
      <c r="B16" s="118" t="s">
        <v>66</v>
      </c>
      <c r="C16" s="113" t="s">
        <v>60</v>
      </c>
      <c r="D16" s="114" t="s">
        <v>54</v>
      </c>
    </row>
    <row r="17" spans="2:4">
      <c r="B17" s="118" t="s">
        <v>67</v>
      </c>
      <c r="C17" s="113" t="s">
        <v>60</v>
      </c>
      <c r="D17" s="114" t="s">
        <v>54</v>
      </c>
    </row>
    <row r="18" spans="2:4">
      <c r="B18" s="118" t="s">
        <v>68</v>
      </c>
      <c r="C18" s="113" t="s">
        <v>60</v>
      </c>
      <c r="D18" s="114" t="s">
        <v>54</v>
      </c>
    </row>
    <row r="19" spans="2:4">
      <c r="B19" s="118" t="s">
        <v>69</v>
      </c>
      <c r="C19" s="113" t="s">
        <v>60</v>
      </c>
      <c r="D19" s="114" t="s">
        <v>54</v>
      </c>
    </row>
    <row r="20" spans="2:4">
      <c r="B20" s="118" t="s">
        <v>70</v>
      </c>
      <c r="C20" s="113" t="s">
        <v>60</v>
      </c>
      <c r="D20" s="114" t="s">
        <v>54</v>
      </c>
    </row>
    <row r="21" spans="2:4">
      <c r="B21" s="118" t="s">
        <v>71</v>
      </c>
      <c r="C21" s="113" t="s">
        <v>60</v>
      </c>
      <c r="D21" s="114" t="s">
        <v>54</v>
      </c>
    </row>
    <row r="22" spans="2:4">
      <c r="B22" s="118" t="s">
        <v>72</v>
      </c>
      <c r="C22" s="113" t="s">
        <v>60</v>
      </c>
      <c r="D22" s="114" t="s">
        <v>54</v>
      </c>
    </row>
    <row r="23" spans="2:4" ht="17.25" thickBot="1">
      <c r="B23" s="118" t="s">
        <v>73</v>
      </c>
      <c r="C23" s="113" t="s">
        <v>60</v>
      </c>
      <c r="D23" s="114" t="s">
        <v>54</v>
      </c>
    </row>
    <row r="24" spans="2:4" ht="24.95" customHeight="1" thickBot="1">
      <c r="B24" s="109" t="s">
        <v>74</v>
      </c>
      <c r="C24" s="110"/>
      <c r="D24" s="111"/>
    </row>
    <row r="25" spans="2:4" ht="17.25" thickBot="1">
      <c r="B25" s="119" t="s">
        <v>52</v>
      </c>
      <c r="C25" s="120" t="s">
        <v>75</v>
      </c>
      <c r="D25" s="121" t="s">
        <v>76</v>
      </c>
    </row>
    <row r="26" spans="2:4">
      <c r="B26" s="122"/>
      <c r="C26" s="122"/>
      <c r="D26" s="123"/>
    </row>
  </sheetData>
  <mergeCells count="2">
    <mergeCell ref="B6:B9"/>
    <mergeCell ref="D6:D8"/>
  </mergeCells>
  <phoneticPr fontId="4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78</v>
      </c>
      <c r="C5" s="21" t="s">
        <v>79</v>
      </c>
      <c r="D5" s="22" t="s">
        <v>80</v>
      </c>
      <c r="E5" s="23" t="s">
        <v>81</v>
      </c>
      <c r="F5" s="24" t="s">
        <v>82</v>
      </c>
      <c r="G5" s="25" t="s">
        <v>83</v>
      </c>
      <c r="H5" s="19"/>
    </row>
    <row r="6" spans="2:8" ht="30">
      <c r="B6" s="26" t="s">
        <v>84</v>
      </c>
      <c r="C6" s="27" t="s">
        <v>85</v>
      </c>
      <c r="D6" s="28" t="s">
        <v>86</v>
      </c>
      <c r="E6" s="4" t="s">
        <v>87</v>
      </c>
      <c r="F6" s="29"/>
      <c r="G6" s="30" t="s">
        <v>88</v>
      </c>
      <c r="H6" s="19"/>
    </row>
    <row r="7" spans="2:8">
      <c r="B7" s="26" t="s">
        <v>89</v>
      </c>
      <c r="C7" s="27" t="s">
        <v>90</v>
      </c>
      <c r="D7" s="28" t="s">
        <v>91</v>
      </c>
      <c r="E7" s="4" t="s">
        <v>92</v>
      </c>
      <c r="F7" s="29"/>
      <c r="G7" s="30"/>
      <c r="H7" s="19"/>
    </row>
    <row r="8" spans="2:8">
      <c r="B8" s="26" t="s">
        <v>93</v>
      </c>
      <c r="C8" s="27" t="s">
        <v>94</v>
      </c>
      <c r="D8" s="28" t="s">
        <v>95</v>
      </c>
      <c r="E8" s="4" t="s">
        <v>87</v>
      </c>
      <c r="F8" s="29"/>
      <c r="G8" s="30" t="s">
        <v>96</v>
      </c>
      <c r="H8" s="19"/>
    </row>
    <row r="9" spans="2:8" ht="30">
      <c r="B9" s="26" t="s">
        <v>97</v>
      </c>
      <c r="C9" s="27" t="s">
        <v>98</v>
      </c>
      <c r="D9" s="28" t="s">
        <v>99</v>
      </c>
      <c r="E9" s="4" t="s">
        <v>92</v>
      </c>
      <c r="F9" s="29"/>
      <c r="G9" s="30" t="s">
        <v>100</v>
      </c>
      <c r="H9" s="19"/>
    </row>
    <row r="10" spans="2:8">
      <c r="B10" s="26" t="s">
        <v>101</v>
      </c>
      <c r="C10" s="27" t="s">
        <v>102</v>
      </c>
      <c r="D10" s="28" t="s">
        <v>103</v>
      </c>
      <c r="E10" s="4" t="s">
        <v>92</v>
      </c>
      <c r="F10" s="29"/>
      <c r="G10" s="30"/>
      <c r="H10" s="19"/>
    </row>
    <row r="11" spans="2:8">
      <c r="B11" s="26" t="s">
        <v>104</v>
      </c>
      <c r="C11" s="27" t="s">
        <v>105</v>
      </c>
      <c r="D11" s="28" t="s">
        <v>106</v>
      </c>
      <c r="E11" s="4" t="s">
        <v>81</v>
      </c>
      <c r="F11" s="29"/>
      <c r="G11" s="30"/>
      <c r="H11" s="19"/>
    </row>
    <row r="12" spans="2:8">
      <c r="B12" s="26" t="s">
        <v>107</v>
      </c>
      <c r="C12" s="27" t="s">
        <v>108</v>
      </c>
      <c r="D12" s="28" t="s">
        <v>91</v>
      </c>
      <c r="E12" s="4" t="s">
        <v>92</v>
      </c>
      <c r="F12" s="29"/>
      <c r="G12" s="30"/>
      <c r="H12" s="19"/>
    </row>
    <row r="13" spans="2:8" ht="17.25" thickBot="1">
      <c r="B13" s="26" t="s">
        <v>109</v>
      </c>
      <c r="C13" s="27" t="s">
        <v>110</v>
      </c>
      <c r="D13" s="28" t="s">
        <v>91</v>
      </c>
      <c r="E13" s="4" t="s">
        <v>92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B1:H1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111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112</v>
      </c>
      <c r="C5" s="21" t="s">
        <v>113</v>
      </c>
      <c r="D5" s="22" t="s">
        <v>114</v>
      </c>
      <c r="E5" s="23" t="s">
        <v>115</v>
      </c>
      <c r="F5" s="24"/>
      <c r="G5" s="25"/>
      <c r="H5" s="19"/>
    </row>
    <row r="6" spans="2:8">
      <c r="B6" s="26" t="s">
        <v>116</v>
      </c>
      <c r="C6" s="27" t="s">
        <v>117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119</v>
      </c>
      <c r="C7" s="27" t="s">
        <v>120</v>
      </c>
      <c r="D7" s="28" t="s">
        <v>121</v>
      </c>
      <c r="E7" s="4" t="s">
        <v>115</v>
      </c>
      <c r="F7" s="29"/>
      <c r="G7" s="30"/>
      <c r="H7" s="19"/>
    </row>
    <row r="8" spans="2:8">
      <c r="B8" s="26" t="s">
        <v>122</v>
      </c>
      <c r="C8" s="27" t="s">
        <v>123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124</v>
      </c>
      <c r="C9" s="27" t="s">
        <v>125</v>
      </c>
      <c r="D9" s="28" t="s">
        <v>126</v>
      </c>
      <c r="E9" s="4" t="s">
        <v>127</v>
      </c>
      <c r="F9" s="29"/>
      <c r="G9" s="30" t="s">
        <v>83</v>
      </c>
      <c r="H9" s="19"/>
    </row>
    <row r="10" spans="2:8">
      <c r="B10" s="26" t="s">
        <v>128</v>
      </c>
      <c r="C10" s="27" t="s">
        <v>129</v>
      </c>
      <c r="D10" s="28">
        <v>20</v>
      </c>
      <c r="E10" s="4" t="s">
        <v>118</v>
      </c>
      <c r="F10" s="29"/>
      <c r="G10" s="30"/>
      <c r="H10" s="19"/>
    </row>
    <row r="11" spans="2:8">
      <c r="B11" s="26" t="s">
        <v>130</v>
      </c>
      <c r="C11" s="27" t="s">
        <v>131</v>
      </c>
      <c r="D11" s="28">
        <v>14</v>
      </c>
      <c r="E11" s="4" t="s">
        <v>118</v>
      </c>
      <c r="F11" s="29"/>
      <c r="G11" s="30"/>
      <c r="H11" s="19"/>
    </row>
    <row r="12" spans="2:8">
      <c r="B12" s="26" t="s">
        <v>132</v>
      </c>
      <c r="C12" s="27" t="s">
        <v>133</v>
      </c>
      <c r="D12" s="28" t="s">
        <v>134</v>
      </c>
      <c r="E12" s="4" t="s">
        <v>115</v>
      </c>
      <c r="F12" s="29"/>
      <c r="G12" s="30"/>
      <c r="H12" s="19"/>
    </row>
    <row r="13" spans="2:8">
      <c r="B13" s="26" t="s">
        <v>135</v>
      </c>
      <c r="C13" s="27" t="s">
        <v>136</v>
      </c>
      <c r="D13" s="28" t="s">
        <v>103</v>
      </c>
      <c r="E13" s="4" t="s">
        <v>118</v>
      </c>
      <c r="F13" s="29"/>
      <c r="G13" s="30"/>
      <c r="H13" s="19"/>
    </row>
    <row r="14" spans="2:8" ht="30.75" thickBot="1">
      <c r="B14" s="26" t="s">
        <v>137</v>
      </c>
      <c r="C14" s="27" t="s">
        <v>138</v>
      </c>
      <c r="D14" s="28" t="s">
        <v>139</v>
      </c>
      <c r="E14" s="4" t="s">
        <v>140</v>
      </c>
      <c r="F14" s="29"/>
      <c r="G14" s="30" t="s">
        <v>141</v>
      </c>
      <c r="H14" s="19"/>
    </row>
    <row r="15" spans="2:8" ht="20.100000000000001" customHeight="1">
      <c r="B15" s="31"/>
      <c r="C15" s="31"/>
      <c r="D15" s="32"/>
      <c r="E15" s="33"/>
      <c r="F15" s="33"/>
      <c r="G15" s="31"/>
      <c r="H1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142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143</v>
      </c>
      <c r="C5" s="21" t="s">
        <v>144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145</v>
      </c>
      <c r="C6" s="27" t="s">
        <v>146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148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151</v>
      </c>
      <c r="C8" s="27" t="s">
        <v>152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154</v>
      </c>
      <c r="C9" s="27" t="s">
        <v>155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156</v>
      </c>
      <c r="C10" s="27" t="s">
        <v>157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158</v>
      </c>
      <c r="C11" s="27" t="s">
        <v>159</v>
      </c>
      <c r="D11" s="28">
        <v>11</v>
      </c>
      <c r="E11" s="4" t="s">
        <v>118</v>
      </c>
      <c r="F11" s="29"/>
      <c r="G11" s="30" t="s">
        <v>160</v>
      </c>
      <c r="H11" s="19"/>
    </row>
    <row r="12" spans="2:8">
      <c r="B12" s="26" t="s">
        <v>161</v>
      </c>
      <c r="C12" s="27" t="s">
        <v>162</v>
      </c>
      <c r="D12" s="28">
        <v>11</v>
      </c>
      <c r="E12" s="4" t="s">
        <v>118</v>
      </c>
      <c r="F12" s="29"/>
      <c r="G12" s="30"/>
      <c r="H12" s="19"/>
    </row>
    <row r="13" spans="2:8">
      <c r="B13" s="26" t="s">
        <v>163</v>
      </c>
      <c r="C13" s="27" t="s">
        <v>164</v>
      </c>
      <c r="D13" s="28" t="s">
        <v>114</v>
      </c>
      <c r="E13" s="4" t="s">
        <v>115</v>
      </c>
      <c r="F13" s="29"/>
      <c r="G13" s="30"/>
      <c r="H13" s="19"/>
    </row>
    <row r="14" spans="2:8">
      <c r="B14" s="26" t="s">
        <v>165</v>
      </c>
      <c r="C14" s="27" t="s">
        <v>166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167</v>
      </c>
      <c r="C15" s="27" t="s">
        <v>168</v>
      </c>
      <c r="D15" s="28" t="s">
        <v>121</v>
      </c>
      <c r="E15" s="4" t="s">
        <v>140</v>
      </c>
      <c r="F15" s="29"/>
      <c r="G15" s="30"/>
      <c r="H15" s="19"/>
    </row>
    <row r="16" spans="2:8">
      <c r="B16" s="26" t="s">
        <v>169</v>
      </c>
      <c r="C16" s="27" t="s">
        <v>170</v>
      </c>
      <c r="D16" s="28">
        <v>30</v>
      </c>
      <c r="E16" s="4" t="s">
        <v>118</v>
      </c>
      <c r="F16" s="29"/>
      <c r="G16" s="30"/>
      <c r="H16" s="19"/>
    </row>
    <row r="17" spans="2:8">
      <c r="B17" s="26" t="s">
        <v>171</v>
      </c>
      <c r="C17" s="27" t="s">
        <v>172</v>
      </c>
      <c r="D17" s="28" t="s">
        <v>134</v>
      </c>
      <c r="E17" s="4" t="s">
        <v>140</v>
      </c>
      <c r="F17" s="29"/>
      <c r="G17" s="30"/>
      <c r="H17" s="19"/>
    </row>
    <row r="18" spans="2:8">
      <c r="B18" s="26" t="s">
        <v>173</v>
      </c>
      <c r="C18" s="27" t="s">
        <v>174</v>
      </c>
      <c r="D18" s="28" t="s">
        <v>114</v>
      </c>
      <c r="E18" s="4" t="s">
        <v>140</v>
      </c>
      <c r="F18" s="29"/>
      <c r="G18" s="30"/>
      <c r="H18" s="19"/>
    </row>
    <row r="19" spans="2:8">
      <c r="B19" s="26" t="s">
        <v>175</v>
      </c>
      <c r="C19" s="27" t="s">
        <v>176</v>
      </c>
      <c r="D19" s="28">
        <v>30</v>
      </c>
      <c r="E19" s="4" t="s">
        <v>118</v>
      </c>
      <c r="F19" s="29"/>
      <c r="G19" s="30"/>
      <c r="H19" s="19"/>
    </row>
    <row r="20" spans="2:8">
      <c r="B20" s="26" t="s">
        <v>177</v>
      </c>
      <c r="C20" s="27" t="s">
        <v>178</v>
      </c>
      <c r="D20" s="28" t="s">
        <v>121</v>
      </c>
      <c r="E20" s="4" t="s">
        <v>140</v>
      </c>
      <c r="F20" s="29"/>
      <c r="G20" s="30"/>
      <c r="H20" s="19"/>
    </row>
    <row r="21" spans="2:8">
      <c r="B21" s="26" t="s">
        <v>179</v>
      </c>
      <c r="C21" s="27" t="s">
        <v>180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181</v>
      </c>
      <c r="C22" s="27" t="s">
        <v>182</v>
      </c>
      <c r="D22" s="28" t="s">
        <v>91</v>
      </c>
      <c r="E22" s="4" t="s">
        <v>118</v>
      </c>
      <c r="F22" s="29"/>
      <c r="G22" s="30"/>
      <c r="H22" s="19"/>
    </row>
    <row r="23" spans="2:8" ht="30.75" thickBot="1">
      <c r="B23" s="26" t="s">
        <v>137</v>
      </c>
      <c r="C23" s="27" t="s">
        <v>183</v>
      </c>
      <c r="D23" s="28" t="s">
        <v>139</v>
      </c>
      <c r="E23" s="4" t="s">
        <v>140</v>
      </c>
      <c r="F23" s="29"/>
      <c r="G23" s="30" t="s">
        <v>141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185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187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188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190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192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194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196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198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132</v>
      </c>
      <c r="C13" s="27" t="s">
        <v>199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135</v>
      </c>
      <c r="C14" s="27" t="s">
        <v>200</v>
      </c>
      <c r="D14" s="28">
        <v>50</v>
      </c>
      <c r="E14" s="4" t="s">
        <v>118</v>
      </c>
      <c r="F14" s="29"/>
      <c r="G14" s="30"/>
      <c r="H14" s="19"/>
    </row>
    <row r="15" spans="2:8" ht="30.75" thickBot="1">
      <c r="B15" s="26" t="s">
        <v>201</v>
      </c>
      <c r="C15" s="27" t="s">
        <v>202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204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205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206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207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208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209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210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211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212</v>
      </c>
      <c r="C13" s="27" t="s">
        <v>213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216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132</v>
      </c>
      <c r="C15" s="27" t="s">
        <v>217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218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219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220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147</v>
      </c>
      <c r="C5" s="21" t="s">
        <v>221</v>
      </c>
      <c r="D5" s="22" t="s">
        <v>149</v>
      </c>
      <c r="E5" s="23" t="s">
        <v>150</v>
      </c>
      <c r="F5" s="24"/>
      <c r="G5" s="30" t="s">
        <v>100</v>
      </c>
      <c r="H5" s="19"/>
    </row>
    <row r="6" spans="2:8">
      <c r="B6" s="124" t="s">
        <v>222</v>
      </c>
      <c r="C6" s="125" t="s">
        <v>223</v>
      </c>
      <c r="D6" s="126" t="s">
        <v>80</v>
      </c>
      <c r="E6" s="127" t="s">
        <v>153</v>
      </c>
      <c r="F6" s="128"/>
      <c r="G6" s="129" t="s">
        <v>83</v>
      </c>
      <c r="H6" s="19"/>
    </row>
    <row r="7" spans="2:8">
      <c r="B7" s="26" t="s">
        <v>224</v>
      </c>
      <c r="C7" s="27" t="s">
        <v>225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226</v>
      </c>
      <c r="C8" s="27" t="s">
        <v>227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228</v>
      </c>
      <c r="C9" s="27" t="s">
        <v>229</v>
      </c>
      <c r="D9" s="28">
        <v>60</v>
      </c>
      <c r="E9" s="4" t="s">
        <v>118</v>
      </c>
      <c r="F9" s="29"/>
      <c r="G9" s="30"/>
      <c r="H9" s="19"/>
    </row>
    <row r="10" spans="2:8">
      <c r="B10" s="26" t="s">
        <v>230</v>
      </c>
      <c r="C10" s="27" t="s">
        <v>231</v>
      </c>
      <c r="D10" s="28">
        <v>60</v>
      </c>
      <c r="E10" s="4" t="s">
        <v>118</v>
      </c>
      <c r="F10" s="29"/>
      <c r="G10" s="30"/>
      <c r="H10" s="19"/>
    </row>
    <row r="11" spans="2:8">
      <c r="B11" s="26" t="s">
        <v>232</v>
      </c>
      <c r="C11" s="27" t="s">
        <v>233</v>
      </c>
      <c r="D11" s="28" t="s">
        <v>214</v>
      </c>
      <c r="E11" s="4" t="s">
        <v>153</v>
      </c>
      <c r="F11" s="29"/>
      <c r="G11" s="30"/>
      <c r="H11" s="19"/>
    </row>
    <row r="12" spans="2:8">
      <c r="B12" s="26" t="s">
        <v>234</v>
      </c>
      <c r="C12" s="27" t="s">
        <v>235</v>
      </c>
      <c r="D12" s="28">
        <v>10</v>
      </c>
      <c r="E12" s="4" t="s">
        <v>118</v>
      </c>
      <c r="F12" s="29"/>
      <c r="G12" s="30"/>
      <c r="H12" s="19"/>
    </row>
    <row r="13" spans="2:8">
      <c r="B13" s="26" t="s">
        <v>236</v>
      </c>
      <c r="C13" s="27" t="s">
        <v>237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238</v>
      </c>
      <c r="C14" s="27" t="s">
        <v>239</v>
      </c>
      <c r="D14" s="28" t="s">
        <v>134</v>
      </c>
      <c r="E14" s="4" t="s">
        <v>140</v>
      </c>
      <c r="F14" s="29"/>
      <c r="G14" s="30"/>
      <c r="H14" s="19"/>
    </row>
    <row r="15" spans="2:8">
      <c r="B15" s="26" t="s">
        <v>240</v>
      </c>
      <c r="C15" s="27" t="s">
        <v>241</v>
      </c>
      <c r="D15" s="28" t="s">
        <v>242</v>
      </c>
      <c r="E15" s="4" t="s">
        <v>140</v>
      </c>
      <c r="F15" s="29"/>
      <c r="G15" s="30" t="s">
        <v>243</v>
      </c>
      <c r="H15" s="19"/>
    </row>
    <row r="16" spans="2:8">
      <c r="B16" s="26" t="s">
        <v>244</v>
      </c>
      <c r="C16" s="27" t="s">
        <v>245</v>
      </c>
      <c r="D16" s="28" t="s">
        <v>91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246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表紙</vt:lpstr>
      <vt:lpstr>目次</vt:lpstr>
      <vt:lpstr>変更履歴</vt:lpstr>
      <vt:lpstr>取引先データ</vt:lpstr>
      <vt:lpstr>預貯金等データ</vt:lpstr>
      <vt:lpstr>受取手形データ</vt:lpstr>
      <vt:lpstr>売掛金（未収入金）データ</vt:lpstr>
      <vt:lpstr>仮払金（前渡金）データ</vt:lpstr>
      <vt:lpstr>貸付金及び受取利息データ</vt:lpstr>
      <vt:lpstr>棚卸資産データ</vt:lpstr>
      <vt:lpstr>有価証券データ</vt:lpstr>
      <vt:lpstr>固定資産データ</vt:lpstr>
      <vt:lpstr>支払手形データ</vt:lpstr>
      <vt:lpstr>買掛金（未払金・未払費用）データ</vt:lpstr>
      <vt:lpstr>仮受金（前受金・預り金）データ</vt:lpstr>
      <vt:lpstr>源泉所得税預り金データ</vt:lpstr>
      <vt:lpstr>借入金及び支払利子データ</vt:lpstr>
      <vt:lpstr>土地の売上高データ</vt:lpstr>
      <vt:lpstr>売上高等の事業所別データ</vt:lpstr>
      <vt:lpstr>役員給与等データ</vt:lpstr>
      <vt:lpstr>地代家賃データ</vt:lpstr>
      <vt:lpstr>権利金等の期中支払データ</vt:lpstr>
      <vt:lpstr>工業所有権等の使用料データ</vt:lpstr>
      <vt:lpstr>雑益等データ</vt:lpstr>
      <vt:lpstr>雑損失等データ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2023-12-12T08:34:01Z</dcterms:created>
  <dcterms:modified xsi:type="dcterms:W3CDTF">2024-03-19T01:28:04Z</dcterms:modified>
</cp:coreProperties>
</file>